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hgducharme/Downloads/"/>
    </mc:Choice>
  </mc:AlternateContent>
  <bookViews>
    <workbookView xWindow="0" yWindow="0" windowWidth="25600" windowHeight="16000" activeTab="1"/>
  </bookViews>
  <sheets>
    <sheet name="Calculations" sheetId="1" r:id="rId1"/>
    <sheet name="Grap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BM335" i="1"/>
  <c r="BL335" i="1"/>
  <c r="F3" i="1"/>
  <c r="BN3" i="1"/>
  <c r="BF3" i="1"/>
  <c r="B20" i="1"/>
  <c r="B1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26" i="1"/>
  <c r="L27" i="1"/>
  <c r="L28" i="1"/>
  <c r="L29" i="1"/>
  <c r="L3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AP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X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P3" i="1"/>
  <c r="Q3" i="1"/>
  <c r="B3" i="1"/>
  <c r="B16" i="1"/>
  <c r="B15" i="1"/>
  <c r="E4" i="1"/>
  <c r="G3" i="1"/>
  <c r="N3" i="1"/>
  <c r="G4" i="1"/>
  <c r="E5" i="1"/>
  <c r="G5" i="1"/>
  <c r="F4" i="1"/>
  <c r="AX3" i="1"/>
  <c r="H3" i="1"/>
  <c r="I3" i="1"/>
  <c r="A17" i="1"/>
  <c r="Y3" i="1"/>
  <c r="N4" i="1"/>
  <c r="E6" i="1"/>
  <c r="F5" i="1"/>
  <c r="AV4" i="1"/>
  <c r="BJ4" i="1"/>
  <c r="AY3" i="1"/>
  <c r="AV3" i="1"/>
  <c r="BJ3" i="1"/>
  <c r="AX4" i="1"/>
  <c r="H4" i="1"/>
  <c r="I4" i="1"/>
  <c r="O3" i="1"/>
  <c r="J3" i="1"/>
  <c r="E7" i="1"/>
  <c r="F6" i="1"/>
  <c r="G6" i="1"/>
  <c r="AW3" i="1"/>
  <c r="BK3" i="1"/>
  <c r="BM3" i="1"/>
  <c r="AY4" i="1"/>
  <c r="AX5" i="1"/>
  <c r="P4" i="1"/>
  <c r="Q4" i="1"/>
  <c r="N5" i="1"/>
  <c r="J4" i="1"/>
  <c r="K4" i="1"/>
  <c r="O4" i="1"/>
  <c r="H5" i="1"/>
  <c r="K3" i="1"/>
  <c r="BL3" i="1"/>
  <c r="BO3" i="1"/>
  <c r="E8" i="1"/>
  <c r="F7" i="1"/>
  <c r="G7" i="1"/>
  <c r="AV5" i="1"/>
  <c r="BJ5" i="1"/>
  <c r="AW4" i="1"/>
  <c r="BK4" i="1"/>
  <c r="AY5" i="1"/>
  <c r="AZ4" i="1"/>
  <c r="AX6" i="1"/>
  <c r="P5" i="1"/>
  <c r="R4" i="1"/>
  <c r="N6" i="1"/>
  <c r="V3" i="1"/>
  <c r="W3" i="1"/>
  <c r="BC3" i="1"/>
  <c r="V4" i="1"/>
  <c r="W4" i="1"/>
  <c r="BC4" i="1"/>
  <c r="H6" i="1"/>
  <c r="J6" i="1"/>
  <c r="I5" i="1"/>
  <c r="J5" i="1"/>
  <c r="Q5" i="1"/>
  <c r="BB3" i="1"/>
  <c r="BE3" i="1"/>
  <c r="E9" i="1"/>
  <c r="F8" i="1"/>
  <c r="G8" i="1"/>
  <c r="BB4" i="1"/>
  <c r="BD4" i="1"/>
  <c r="BL4" i="1"/>
  <c r="BM4" i="1"/>
  <c r="BD3" i="1"/>
  <c r="BG3" i="1"/>
  <c r="AY6" i="1"/>
  <c r="AZ5" i="1"/>
  <c r="BA5" i="1"/>
  <c r="AX7" i="1"/>
  <c r="AV6" i="1"/>
  <c r="BJ6" i="1"/>
  <c r="BA4" i="1"/>
  <c r="P6" i="1"/>
  <c r="R5" i="1"/>
  <c r="R3" i="1"/>
  <c r="N7" i="1"/>
  <c r="M4" i="1"/>
  <c r="M3" i="1"/>
  <c r="S4" i="1"/>
  <c r="H7" i="1"/>
  <c r="J7" i="1"/>
  <c r="I6" i="1"/>
  <c r="K5" i="1"/>
  <c r="AF4" i="1"/>
  <c r="O5" i="1"/>
  <c r="BE4" i="1"/>
  <c r="E10" i="1"/>
  <c r="F9" i="1"/>
  <c r="G9" i="1"/>
  <c r="AZ3" i="1"/>
  <c r="BA3" i="1"/>
  <c r="AW5" i="1"/>
  <c r="BK5" i="1"/>
  <c r="AV7" i="1"/>
  <c r="BJ7" i="1"/>
  <c r="AX8" i="1"/>
  <c r="Q6" i="1"/>
  <c r="AY7" i="1"/>
  <c r="AZ6" i="1"/>
  <c r="BA6" i="1"/>
  <c r="P7" i="1"/>
  <c r="R6" i="1"/>
  <c r="N8" i="1"/>
  <c r="AG4" i="1"/>
  <c r="AL3" i="1"/>
  <c r="AM3" i="1"/>
  <c r="AL4" i="1"/>
  <c r="AM4" i="1"/>
  <c r="O6" i="1"/>
  <c r="I7" i="1"/>
  <c r="S5" i="1"/>
  <c r="V5" i="1"/>
  <c r="X4" i="1"/>
  <c r="W5" i="1"/>
  <c r="BC5" i="1"/>
  <c r="BF4" i="1"/>
  <c r="BG4" i="1"/>
  <c r="K6" i="1"/>
  <c r="AF5" i="1"/>
  <c r="S3" i="1"/>
  <c r="H8" i="1"/>
  <c r="I8" i="1"/>
  <c r="BS3" i="1"/>
  <c r="BU3" i="1"/>
  <c r="BR3" i="1"/>
  <c r="BT3" i="1"/>
  <c r="BS4" i="1"/>
  <c r="BU4" i="1"/>
  <c r="BR4" i="1"/>
  <c r="BT4" i="1"/>
  <c r="BB5" i="1"/>
  <c r="BE5" i="1"/>
  <c r="BM5" i="1"/>
  <c r="BN4" i="1"/>
  <c r="BL5" i="1"/>
  <c r="E11" i="1"/>
  <c r="F10" i="1"/>
  <c r="G10" i="1"/>
  <c r="AO3" i="1"/>
  <c r="AO4" i="1"/>
  <c r="BD5" i="1"/>
  <c r="BJ8" i="1"/>
  <c r="AV8" i="1"/>
  <c r="AY8" i="1"/>
  <c r="AZ7" i="1"/>
  <c r="BA7" i="1"/>
  <c r="AX9" i="1"/>
  <c r="AW6" i="1"/>
  <c r="BK6" i="1"/>
  <c r="AG5" i="1"/>
  <c r="AF3" i="1"/>
  <c r="AH4" i="1"/>
  <c r="P8" i="1"/>
  <c r="R7" i="1"/>
  <c r="N9" i="1"/>
  <c r="Q7" i="1"/>
  <c r="AN4" i="1"/>
  <c r="U4" i="1"/>
  <c r="AN3" i="1"/>
  <c r="AQ3" i="1"/>
  <c r="M5" i="1"/>
  <c r="O7" i="1"/>
  <c r="T4" i="1"/>
  <c r="J8" i="1"/>
  <c r="K8" i="1"/>
  <c r="AF7" i="1"/>
  <c r="K7" i="1"/>
  <c r="Y4" i="1"/>
  <c r="H9" i="1"/>
  <c r="I9" i="1"/>
  <c r="T5" i="1"/>
  <c r="S6" i="1"/>
  <c r="U5" i="1"/>
  <c r="X5" i="1"/>
  <c r="V6" i="1"/>
  <c r="W6" i="1"/>
  <c r="BC6" i="1"/>
  <c r="BF5" i="1"/>
  <c r="N10" i="1"/>
  <c r="O8" i="1"/>
  <c r="BY3" i="1"/>
  <c r="BV3" i="1"/>
  <c r="BZ3" i="1"/>
  <c r="BW3" i="1"/>
  <c r="BV4" i="1"/>
  <c r="BZ4" i="1"/>
  <c r="BW4" i="1"/>
  <c r="BX3" i="1"/>
  <c r="E12" i="1"/>
  <c r="F11" i="1"/>
  <c r="G11" i="1"/>
  <c r="BB6" i="1"/>
  <c r="BE6" i="1"/>
  <c r="BM6" i="1"/>
  <c r="BN5" i="1"/>
  <c r="BL6" i="1"/>
  <c r="BO4" i="1"/>
  <c r="BG5" i="1"/>
  <c r="BH4" i="1"/>
  <c r="BI4" i="1"/>
  <c r="AY9" i="1"/>
  <c r="AZ8" i="1"/>
  <c r="BA8" i="1"/>
  <c r="AW8" i="1"/>
  <c r="BK8" i="1"/>
  <c r="BL8" i="1"/>
  <c r="AW7" i="1"/>
  <c r="BK7" i="1"/>
  <c r="AX10" i="1"/>
  <c r="AV10" i="1"/>
  <c r="BJ10" i="1"/>
  <c r="AV9" i="1"/>
  <c r="BJ9" i="1"/>
  <c r="U3" i="1"/>
  <c r="Q8" i="1"/>
  <c r="AG3" i="1"/>
  <c r="W7" i="1"/>
  <c r="BC7" i="1"/>
  <c r="BF6" i="1"/>
  <c r="AF6" i="1"/>
  <c r="AI4" i="1"/>
  <c r="AG7" i="1"/>
  <c r="AH6" i="1"/>
  <c r="AL5" i="1"/>
  <c r="M6" i="1"/>
  <c r="AM6" i="1"/>
  <c r="AM5" i="1"/>
  <c r="T3" i="1"/>
  <c r="J9" i="1"/>
  <c r="K9" i="1"/>
  <c r="AF8" i="1"/>
  <c r="X6" i="1"/>
  <c r="Z5" i="1"/>
  <c r="AA5" i="1"/>
  <c r="V7" i="1"/>
  <c r="X7" i="1"/>
  <c r="V8" i="1"/>
  <c r="W8" i="1"/>
  <c r="BC8" i="1"/>
  <c r="BF7" i="1"/>
  <c r="T6" i="1"/>
  <c r="S7" i="1"/>
  <c r="U6" i="1"/>
  <c r="Z4" i="1"/>
  <c r="Y5" i="1"/>
  <c r="H10" i="1"/>
  <c r="I10" i="1"/>
  <c r="P9" i="1"/>
  <c r="R8" i="1"/>
  <c r="O9" i="1"/>
  <c r="BS5" i="1"/>
  <c r="BU5" i="1"/>
  <c r="BR5" i="1"/>
  <c r="BT5" i="1"/>
  <c r="BD6" i="1"/>
  <c r="BG6" i="1"/>
  <c r="BM8" i="1"/>
  <c r="BN7" i="1"/>
  <c r="BO5" i="1"/>
  <c r="BP4" i="1"/>
  <c r="BQ4" i="1"/>
  <c r="BB7" i="1"/>
  <c r="BE7" i="1"/>
  <c r="BM7" i="1"/>
  <c r="BN6" i="1"/>
  <c r="BL7" i="1"/>
  <c r="BB8" i="1"/>
  <c r="BE8" i="1"/>
  <c r="E13" i="1"/>
  <c r="F12" i="1"/>
  <c r="G12" i="1"/>
  <c r="AO5" i="1"/>
  <c r="AP4" i="1"/>
  <c r="BD7" i="1"/>
  <c r="BG7" i="1"/>
  <c r="AY10" i="1"/>
  <c r="AZ9" i="1"/>
  <c r="BA9" i="1"/>
  <c r="AW9" i="1"/>
  <c r="BK9" i="1"/>
  <c r="BL9" i="1"/>
  <c r="AX11" i="1"/>
  <c r="AL6" i="1"/>
  <c r="AJ5" i="1"/>
  <c r="P10" i="1"/>
  <c r="R9" i="1"/>
  <c r="T8" i="1"/>
  <c r="N11" i="1"/>
  <c r="AI6" i="1"/>
  <c r="AK5" i="1"/>
  <c r="AG6" i="1"/>
  <c r="AH5" i="1"/>
  <c r="AG8" i="1"/>
  <c r="AH7" i="1"/>
  <c r="M7" i="1"/>
  <c r="AM7" i="1"/>
  <c r="AN5" i="1"/>
  <c r="Y6" i="1"/>
  <c r="M8" i="1"/>
  <c r="Z3" i="1"/>
  <c r="AA3" i="1"/>
  <c r="AC4" i="1"/>
  <c r="AA4" i="1"/>
  <c r="X8" i="1"/>
  <c r="V9" i="1"/>
  <c r="W9" i="1"/>
  <c r="BC9" i="1"/>
  <c r="BF8" i="1"/>
  <c r="Q9" i="1"/>
  <c r="Y7" i="1"/>
  <c r="Z6" i="1"/>
  <c r="J10" i="1"/>
  <c r="K10" i="1"/>
  <c r="AF9" i="1"/>
  <c r="H11" i="1"/>
  <c r="I11" i="1"/>
  <c r="O10" i="1"/>
  <c r="BO7" i="1"/>
  <c r="BP6" i="1"/>
  <c r="BQ6" i="1"/>
  <c r="BV5" i="1"/>
  <c r="BZ5" i="1"/>
  <c r="BW5" i="1"/>
  <c r="AQ4" i="1"/>
  <c r="BY4" i="1"/>
  <c r="BX4" i="1"/>
  <c r="BS6" i="1"/>
  <c r="BU6" i="1"/>
  <c r="BR6" i="1"/>
  <c r="BT6" i="1"/>
  <c r="BM9" i="1"/>
  <c r="BN8" i="1"/>
  <c r="BO8" i="1"/>
  <c r="BO6" i="1"/>
  <c r="BP5" i="1"/>
  <c r="BB9" i="1"/>
  <c r="BD9" i="1"/>
  <c r="E14" i="1"/>
  <c r="F13" i="1"/>
  <c r="G13" i="1"/>
  <c r="BD8" i="1"/>
  <c r="BG8" i="1"/>
  <c r="Q10" i="1"/>
  <c r="AN6" i="1"/>
  <c r="AO6" i="1"/>
  <c r="AP5" i="1"/>
  <c r="AQ5" i="1"/>
  <c r="AV11" i="1"/>
  <c r="BJ11" i="1"/>
  <c r="AY11" i="1"/>
  <c r="AZ10" i="1"/>
  <c r="BA10" i="1"/>
  <c r="AW10" i="1"/>
  <c r="BK10" i="1"/>
  <c r="AX12" i="1"/>
  <c r="P11" i="1"/>
  <c r="R10" i="1"/>
  <c r="N12" i="1"/>
  <c r="AI5" i="1"/>
  <c r="AH3" i="1"/>
  <c r="AG9" i="1"/>
  <c r="AH8" i="1"/>
  <c r="AL7" i="1"/>
  <c r="AJ6" i="1"/>
  <c r="AI7" i="1"/>
  <c r="M9" i="1"/>
  <c r="AL8" i="1"/>
  <c r="AM8" i="1"/>
  <c r="J11" i="1"/>
  <c r="K11" i="1"/>
  <c r="AF10" i="1"/>
  <c r="H12" i="1"/>
  <c r="J12" i="1"/>
  <c r="S9" i="1"/>
  <c r="U8" i="1"/>
  <c r="T7" i="1"/>
  <c r="S8" i="1"/>
  <c r="U7" i="1"/>
  <c r="Y8" i="1"/>
  <c r="Z7" i="1"/>
  <c r="AB5" i="1"/>
  <c r="AA6" i="1"/>
  <c r="AC5" i="1"/>
  <c r="AC3" i="1"/>
  <c r="X9" i="1"/>
  <c r="V10" i="1"/>
  <c r="W10" i="1"/>
  <c r="BC10" i="1"/>
  <c r="BF9" i="1"/>
  <c r="AB4" i="1"/>
  <c r="O11" i="1"/>
  <c r="BP7" i="1"/>
  <c r="BQ7" i="1"/>
  <c r="BX5" i="1"/>
  <c r="BV6" i="1"/>
  <c r="BZ6" i="1"/>
  <c r="BW6" i="1"/>
  <c r="BY5" i="1"/>
  <c r="BR8" i="1"/>
  <c r="BT8" i="1"/>
  <c r="BS8" i="1"/>
  <c r="BU8" i="1"/>
  <c r="BS7" i="1"/>
  <c r="BU7" i="1"/>
  <c r="BR7" i="1"/>
  <c r="BT7" i="1"/>
  <c r="BE9" i="1"/>
  <c r="E15" i="1"/>
  <c r="F14" i="1"/>
  <c r="G14" i="1"/>
  <c r="N14" i="1"/>
  <c r="BB10" i="1"/>
  <c r="BD10" i="1"/>
  <c r="BL10" i="1"/>
  <c r="BM10" i="1"/>
  <c r="BN9" i="1"/>
  <c r="BP3" i="1"/>
  <c r="BQ3" i="1"/>
  <c r="BQ5" i="1"/>
  <c r="AO8" i="1"/>
  <c r="AP7" i="1"/>
  <c r="BG9" i="1"/>
  <c r="AW11" i="1"/>
  <c r="BK11" i="1"/>
  <c r="BL11" i="1"/>
  <c r="AN7" i="1"/>
  <c r="AO7" i="1"/>
  <c r="AP6" i="1"/>
  <c r="AQ6" i="1"/>
  <c r="AY12" i="1"/>
  <c r="AZ11" i="1"/>
  <c r="BA11" i="1"/>
  <c r="AV12" i="1"/>
  <c r="BJ12" i="1"/>
  <c r="AX13" i="1"/>
  <c r="AK6" i="1"/>
  <c r="AN8" i="1"/>
  <c r="P12" i="1"/>
  <c r="R11" i="1"/>
  <c r="N13" i="1"/>
  <c r="AI3" i="1"/>
  <c r="AK4" i="1"/>
  <c r="AK3" i="1"/>
  <c r="AJ7" i="1"/>
  <c r="AI8" i="1"/>
  <c r="AK7" i="1"/>
  <c r="AG10" i="1"/>
  <c r="AH9" i="1"/>
  <c r="AJ4" i="1"/>
  <c r="AJ3" i="1"/>
  <c r="Q11" i="1"/>
  <c r="M10" i="1"/>
  <c r="I12" i="1"/>
  <c r="AL9" i="1"/>
  <c r="AM9" i="1"/>
  <c r="Y9" i="1"/>
  <c r="Z8" i="1"/>
  <c r="T9" i="1"/>
  <c r="S10" i="1"/>
  <c r="U9" i="1"/>
  <c r="W11" i="1"/>
  <c r="BC11" i="1"/>
  <c r="BF10" i="1"/>
  <c r="X10" i="1"/>
  <c r="V11" i="1"/>
  <c r="AB3" i="1"/>
  <c r="AB6" i="1"/>
  <c r="AA7" i="1"/>
  <c r="AC6" i="1"/>
  <c r="H13" i="1"/>
  <c r="I13" i="1"/>
  <c r="BV8" i="1"/>
  <c r="BZ8" i="1"/>
  <c r="BW8" i="1"/>
  <c r="BV7" i="1"/>
  <c r="BZ7" i="1"/>
  <c r="BW7" i="1"/>
  <c r="BS9" i="1"/>
  <c r="BU9" i="1"/>
  <c r="BR9" i="1"/>
  <c r="BT9" i="1"/>
  <c r="BX6" i="1"/>
  <c r="BY6" i="1"/>
  <c r="BM11" i="1"/>
  <c r="BN10" i="1"/>
  <c r="BO10" i="1"/>
  <c r="BB11" i="1"/>
  <c r="BE11" i="1"/>
  <c r="BO9" i="1"/>
  <c r="BE10" i="1"/>
  <c r="BP8" i="1"/>
  <c r="BQ8" i="1"/>
  <c r="E16" i="1"/>
  <c r="F15" i="1"/>
  <c r="G15" i="1"/>
  <c r="N15" i="1"/>
  <c r="AQ7" i="1"/>
  <c r="BY7" i="1"/>
  <c r="BD11" i="1"/>
  <c r="AO9" i="1"/>
  <c r="AP8" i="1"/>
  <c r="AQ8" i="1"/>
  <c r="BG10" i="1"/>
  <c r="AV13" i="1"/>
  <c r="BJ13" i="1"/>
  <c r="AX14" i="1"/>
  <c r="BP9" i="1"/>
  <c r="BQ9" i="1"/>
  <c r="AV14" i="1"/>
  <c r="BJ14" i="1"/>
  <c r="AY13" i="1"/>
  <c r="AZ12" i="1"/>
  <c r="BA12" i="1"/>
  <c r="M11" i="1"/>
  <c r="Q12" i="1"/>
  <c r="AJ8" i="1"/>
  <c r="AI9" i="1"/>
  <c r="AK8" i="1"/>
  <c r="AN9" i="1"/>
  <c r="K12" i="1"/>
  <c r="AF11" i="1"/>
  <c r="AL10" i="1"/>
  <c r="AM10" i="1"/>
  <c r="AL11" i="1"/>
  <c r="O12" i="1"/>
  <c r="AM11" i="1"/>
  <c r="T10" i="1"/>
  <c r="S11" i="1"/>
  <c r="U10" i="1"/>
  <c r="AB7" i="1"/>
  <c r="AA8" i="1"/>
  <c r="AC7" i="1"/>
  <c r="Y10" i="1"/>
  <c r="Z9" i="1"/>
  <c r="H14" i="1"/>
  <c r="I14" i="1"/>
  <c r="P13" i="1"/>
  <c r="R12" i="1"/>
  <c r="J13" i="1"/>
  <c r="K13" i="1"/>
  <c r="AF12" i="1"/>
  <c r="O13" i="1"/>
  <c r="BS11" i="1"/>
  <c r="BU11" i="1"/>
  <c r="BX8" i="1"/>
  <c r="BS10" i="1"/>
  <c r="BR10" i="1"/>
  <c r="BT10" i="1"/>
  <c r="BV9" i="1"/>
  <c r="BZ9" i="1"/>
  <c r="BW9" i="1"/>
  <c r="BY8" i="1"/>
  <c r="BU10" i="1"/>
  <c r="BX7" i="1"/>
  <c r="BR11" i="1"/>
  <c r="BT11" i="1"/>
  <c r="E17" i="1"/>
  <c r="F16" i="1"/>
  <c r="G16" i="1"/>
  <c r="AW13" i="1"/>
  <c r="BK13" i="1"/>
  <c r="BM13" i="1"/>
  <c r="BN12" i="1"/>
  <c r="AW12" i="1"/>
  <c r="BK12" i="1"/>
  <c r="AX15" i="1"/>
  <c r="AV15" i="1"/>
  <c r="BJ15" i="1"/>
  <c r="AO11" i="1"/>
  <c r="AP10" i="1"/>
  <c r="AO10" i="1"/>
  <c r="AP9" i="1"/>
  <c r="AQ9" i="1"/>
  <c r="AY14" i="1"/>
  <c r="AZ13" i="1"/>
  <c r="BA13" i="1"/>
  <c r="W12" i="1"/>
  <c r="BC12" i="1"/>
  <c r="BF11" i="1"/>
  <c r="V12" i="1"/>
  <c r="X11" i="1"/>
  <c r="Y11" i="1"/>
  <c r="AG12" i="1"/>
  <c r="AH11" i="1"/>
  <c r="AJ10" i="1"/>
  <c r="AG11" i="1"/>
  <c r="AH10" i="1"/>
  <c r="AN10" i="1"/>
  <c r="AN11" i="1"/>
  <c r="V13" i="1"/>
  <c r="X12" i="1"/>
  <c r="W13" i="1"/>
  <c r="BC13" i="1"/>
  <c r="BF12" i="1"/>
  <c r="AB8" i="1"/>
  <c r="AA9" i="1"/>
  <c r="AC8" i="1"/>
  <c r="AR4" i="1"/>
  <c r="AS4" i="1"/>
  <c r="Q13" i="1"/>
  <c r="J14" i="1"/>
  <c r="K14" i="1"/>
  <c r="AF13" i="1"/>
  <c r="H15" i="1"/>
  <c r="I15" i="1"/>
  <c r="P14" i="1"/>
  <c r="R13" i="1"/>
  <c r="O14" i="1"/>
  <c r="BV11" i="1"/>
  <c r="BZ11" i="1"/>
  <c r="BW11" i="1"/>
  <c r="BV10" i="1"/>
  <c r="BZ10" i="1"/>
  <c r="BW10" i="1"/>
  <c r="BY9" i="1"/>
  <c r="BX9" i="1"/>
  <c r="BL12" i="1"/>
  <c r="BO12" i="1"/>
  <c r="BM12" i="1"/>
  <c r="BN11" i="1"/>
  <c r="BL13" i="1"/>
  <c r="BB13" i="1"/>
  <c r="BD13" i="1"/>
  <c r="BB12" i="1"/>
  <c r="E18" i="1"/>
  <c r="F17" i="1"/>
  <c r="G17" i="1"/>
  <c r="AQ10" i="1"/>
  <c r="BX10" i="1"/>
  <c r="BG11" i="1"/>
  <c r="M12" i="1"/>
  <c r="AL12" i="1"/>
  <c r="BE12" i="1"/>
  <c r="BD12" i="1"/>
  <c r="AY15" i="1"/>
  <c r="AZ14" i="1"/>
  <c r="BA14" i="1"/>
  <c r="AX16" i="1"/>
  <c r="AW14" i="1"/>
  <c r="BK14" i="1"/>
  <c r="BP11" i="1"/>
  <c r="Z10" i="1"/>
  <c r="AA10" i="1"/>
  <c r="AC9" i="1"/>
  <c r="AJ9" i="1"/>
  <c r="AI10" i="1"/>
  <c r="AK9" i="1"/>
  <c r="AG13" i="1"/>
  <c r="AH12" i="1"/>
  <c r="P15" i="1"/>
  <c r="R14" i="1"/>
  <c r="T13" i="1"/>
  <c r="N16" i="1"/>
  <c r="AI11" i="1"/>
  <c r="AK10" i="1"/>
  <c r="M13" i="1"/>
  <c r="H16" i="1"/>
  <c r="J16" i="1"/>
  <c r="Q14" i="1"/>
  <c r="X13" i="1"/>
  <c r="V14" i="1"/>
  <c r="W14" i="1"/>
  <c r="BC14" i="1"/>
  <c r="BF13" i="1"/>
  <c r="T11" i="1"/>
  <c r="S12" i="1"/>
  <c r="U11" i="1"/>
  <c r="Y12" i="1"/>
  <c r="Z11" i="1"/>
  <c r="AR5" i="1"/>
  <c r="AS5" i="1"/>
  <c r="J15" i="1"/>
  <c r="K15" i="1"/>
  <c r="AF14" i="1"/>
  <c r="O15" i="1"/>
  <c r="BE13" i="1"/>
  <c r="BY10" i="1"/>
  <c r="AB9" i="1"/>
  <c r="BB14" i="1"/>
  <c r="E19" i="1"/>
  <c r="F18" i="1"/>
  <c r="G18" i="1"/>
  <c r="BO11" i="1"/>
  <c r="BQ11" i="1"/>
  <c r="BP10" i="1"/>
  <c r="BQ10" i="1"/>
  <c r="BL14" i="1"/>
  <c r="BM14" i="1"/>
  <c r="BN13" i="1"/>
  <c r="BO13" i="1"/>
  <c r="Q15" i="1"/>
  <c r="AM12" i="1"/>
  <c r="BR12" i="1"/>
  <c r="BT12" i="1"/>
  <c r="BG13" i="1"/>
  <c r="I16" i="1"/>
  <c r="K16" i="1"/>
  <c r="AF15" i="1"/>
  <c r="BE14" i="1"/>
  <c r="BD14" i="1"/>
  <c r="BG12" i="1"/>
  <c r="AW15" i="1"/>
  <c r="BK15" i="1"/>
  <c r="BJ16" i="1"/>
  <c r="AV16" i="1"/>
  <c r="BP12" i="1"/>
  <c r="BQ12" i="1"/>
  <c r="AY16" i="1"/>
  <c r="AZ15" i="1"/>
  <c r="BA15" i="1"/>
  <c r="AX17" i="1"/>
  <c r="M14" i="1"/>
  <c r="AM14" i="1"/>
  <c r="AG14" i="1"/>
  <c r="AH13" i="1"/>
  <c r="AJ11" i="1"/>
  <c r="AI12" i="1"/>
  <c r="AK11" i="1"/>
  <c r="P16" i="1"/>
  <c r="R15" i="1"/>
  <c r="N17" i="1"/>
  <c r="AL13" i="1"/>
  <c r="AM13" i="1"/>
  <c r="Y13" i="1"/>
  <c r="Z12" i="1"/>
  <c r="T12" i="1"/>
  <c r="S13" i="1"/>
  <c r="U12" i="1"/>
  <c r="W15" i="1"/>
  <c r="BC15" i="1"/>
  <c r="BF14" i="1"/>
  <c r="X14" i="1"/>
  <c r="V15" i="1"/>
  <c r="AR6" i="1"/>
  <c r="AS6" i="1"/>
  <c r="S14" i="1"/>
  <c r="U13" i="1"/>
  <c r="AB10" i="1"/>
  <c r="AA11" i="1"/>
  <c r="AC10" i="1"/>
  <c r="H17" i="1"/>
  <c r="I17" i="1"/>
  <c r="AR3" i="1"/>
  <c r="AS3" i="1"/>
  <c r="O16" i="1"/>
  <c r="BS13" i="1"/>
  <c r="BU13" i="1"/>
  <c r="BR13" i="1"/>
  <c r="BT13" i="1"/>
  <c r="BS12" i="1"/>
  <c r="BU12" i="1"/>
  <c r="AO12" i="1"/>
  <c r="AP11" i="1"/>
  <c r="E20" i="1"/>
  <c r="F19" i="1"/>
  <c r="G19" i="1"/>
  <c r="BM15" i="1"/>
  <c r="BN14" i="1"/>
  <c r="BO14" i="1"/>
  <c r="BL15" i="1"/>
  <c r="BB15" i="1"/>
  <c r="BE15" i="1"/>
  <c r="AN12" i="1"/>
  <c r="AL14" i="1"/>
  <c r="BG14" i="1"/>
  <c r="AW16" i="1"/>
  <c r="BK16" i="1"/>
  <c r="BL16" i="1"/>
  <c r="AO13" i="1"/>
  <c r="AP12" i="1"/>
  <c r="AQ12" i="1"/>
  <c r="AV17" i="1"/>
  <c r="BJ17" i="1"/>
  <c r="AY17" i="1"/>
  <c r="AZ16" i="1"/>
  <c r="BA16" i="1"/>
  <c r="AX18" i="1"/>
  <c r="AG15" i="1"/>
  <c r="AH14" i="1"/>
  <c r="P17" i="1"/>
  <c r="R16" i="1"/>
  <c r="N18" i="1"/>
  <c r="Q16" i="1"/>
  <c r="AJ12" i="1"/>
  <c r="AI13" i="1"/>
  <c r="AK12" i="1"/>
  <c r="AN13" i="1"/>
  <c r="AU4" i="1"/>
  <c r="M15" i="1"/>
  <c r="J17" i="1"/>
  <c r="K17" i="1"/>
  <c r="AF16" i="1"/>
  <c r="AR7" i="1"/>
  <c r="AS7" i="1"/>
  <c r="AT5" i="1"/>
  <c r="AU5" i="1"/>
  <c r="T14" i="1"/>
  <c r="S15" i="1"/>
  <c r="U14" i="1"/>
  <c r="Y14" i="1"/>
  <c r="Z13" i="1"/>
  <c r="X15" i="1"/>
  <c r="V16" i="1"/>
  <c r="W16" i="1"/>
  <c r="BC16" i="1"/>
  <c r="BF15" i="1"/>
  <c r="AB11" i="1"/>
  <c r="AA12" i="1"/>
  <c r="AC11" i="1"/>
  <c r="AT4" i="1"/>
  <c r="H18" i="1"/>
  <c r="I18" i="1"/>
  <c r="O17" i="1"/>
  <c r="BX12" i="1"/>
  <c r="BV12" i="1"/>
  <c r="BZ12" i="1"/>
  <c r="BW12" i="1"/>
  <c r="BV13" i="1"/>
  <c r="BZ13" i="1"/>
  <c r="BW13" i="1"/>
  <c r="BS14" i="1"/>
  <c r="BU14" i="1"/>
  <c r="BR14" i="1"/>
  <c r="BT14" i="1"/>
  <c r="AQ11" i="1"/>
  <c r="BX11" i="1"/>
  <c r="BY11" i="1"/>
  <c r="BP13" i="1"/>
  <c r="BQ13" i="1"/>
  <c r="BY12" i="1"/>
  <c r="Q17" i="1"/>
  <c r="BB16" i="1"/>
  <c r="BE16" i="1"/>
  <c r="BD15" i="1"/>
  <c r="BG15" i="1"/>
  <c r="AN14" i="1"/>
  <c r="BM16" i="1"/>
  <c r="BN15" i="1"/>
  <c r="BO15" i="1"/>
  <c r="E21" i="1"/>
  <c r="F20" i="1"/>
  <c r="G20" i="1"/>
  <c r="AO14" i="1"/>
  <c r="AP13" i="1"/>
  <c r="AQ13" i="1"/>
  <c r="BD16" i="1"/>
  <c r="AW17" i="1"/>
  <c r="BK17" i="1"/>
  <c r="BM17" i="1"/>
  <c r="BN16" i="1"/>
  <c r="AX19" i="1"/>
  <c r="AY18" i="1"/>
  <c r="AZ17" i="1"/>
  <c r="BA17" i="1"/>
  <c r="AV18" i="1"/>
  <c r="BJ18" i="1"/>
  <c r="P18" i="1"/>
  <c r="R17" i="1"/>
  <c r="N19" i="1"/>
  <c r="AG16" i="1"/>
  <c r="AH15" i="1"/>
  <c r="AJ13" i="1"/>
  <c r="AI14" i="1"/>
  <c r="AK13" i="1"/>
  <c r="AU3" i="1"/>
  <c r="M16" i="1"/>
  <c r="AM16" i="1"/>
  <c r="AL15" i="1"/>
  <c r="AM15" i="1"/>
  <c r="AT3" i="1"/>
  <c r="AR8" i="1"/>
  <c r="AS8" i="1"/>
  <c r="AT6" i="1"/>
  <c r="AU6" i="1"/>
  <c r="X16" i="1"/>
  <c r="V17" i="1"/>
  <c r="W17" i="1"/>
  <c r="BC17" i="1"/>
  <c r="BF16" i="1"/>
  <c r="Y15" i="1"/>
  <c r="Z14" i="1"/>
  <c r="T15" i="1"/>
  <c r="S16" i="1"/>
  <c r="U15" i="1"/>
  <c r="AB12" i="1"/>
  <c r="AA13" i="1"/>
  <c r="AC12" i="1"/>
  <c r="H19" i="1"/>
  <c r="I19" i="1"/>
  <c r="O19" i="1"/>
  <c r="J18" i="1"/>
  <c r="K18" i="1"/>
  <c r="AF17" i="1"/>
  <c r="N20" i="1"/>
  <c r="O18" i="1"/>
  <c r="BX13" i="1"/>
  <c r="BV14" i="1"/>
  <c r="BZ14" i="1"/>
  <c r="BW14" i="1"/>
  <c r="BS15" i="1"/>
  <c r="BU15" i="1"/>
  <c r="BR15" i="1"/>
  <c r="BT15" i="1"/>
  <c r="BY13" i="1"/>
  <c r="BP14" i="1"/>
  <c r="BQ14" i="1"/>
  <c r="BO16" i="1"/>
  <c r="E22" i="1"/>
  <c r="F21" i="1"/>
  <c r="G21" i="1"/>
  <c r="BB17" i="1"/>
  <c r="BE17" i="1"/>
  <c r="BL17" i="1"/>
  <c r="BG16" i="1"/>
  <c r="AO15" i="1"/>
  <c r="AP14" i="1"/>
  <c r="AQ14" i="1"/>
  <c r="Q18" i="1"/>
  <c r="BP15" i="1"/>
  <c r="BQ15" i="1"/>
  <c r="AX20" i="1"/>
  <c r="AW19" i="1"/>
  <c r="BK19" i="1"/>
  <c r="AW18" i="1"/>
  <c r="BK18" i="1"/>
  <c r="BL18" i="1"/>
  <c r="AV20" i="1"/>
  <c r="BJ20" i="1"/>
  <c r="AV19" i="1"/>
  <c r="BJ19" i="1"/>
  <c r="AY19" i="1"/>
  <c r="AZ18" i="1"/>
  <c r="BA18" i="1"/>
  <c r="AL16" i="1"/>
  <c r="AG17" i="1"/>
  <c r="AH16" i="1"/>
  <c r="AJ14" i="1"/>
  <c r="AI15" i="1"/>
  <c r="AK14" i="1"/>
  <c r="AN15" i="1"/>
  <c r="M17" i="1"/>
  <c r="AM17" i="1"/>
  <c r="X17" i="1"/>
  <c r="V18" i="1"/>
  <c r="W18" i="1"/>
  <c r="BC18" i="1"/>
  <c r="BF17" i="1"/>
  <c r="T16" i="1"/>
  <c r="S17" i="1"/>
  <c r="U16" i="1"/>
  <c r="AB13" i="1"/>
  <c r="AA14" i="1"/>
  <c r="AC13" i="1"/>
  <c r="AR9" i="1"/>
  <c r="AS9" i="1"/>
  <c r="Y16" i="1"/>
  <c r="Z15" i="1"/>
  <c r="AT7" i="1"/>
  <c r="AU7" i="1"/>
  <c r="H20" i="1"/>
  <c r="I20" i="1"/>
  <c r="P19" i="1"/>
  <c r="R18" i="1"/>
  <c r="J19" i="1"/>
  <c r="K19" i="1"/>
  <c r="AF18" i="1"/>
  <c r="BX14" i="1"/>
  <c r="BM18" i="1"/>
  <c r="BN17" i="1"/>
  <c r="BO17" i="1"/>
  <c r="BY14" i="1"/>
  <c r="BV15" i="1"/>
  <c r="BZ15" i="1"/>
  <c r="BW15" i="1"/>
  <c r="BS16" i="1"/>
  <c r="BU16" i="1"/>
  <c r="BR16" i="1"/>
  <c r="BT16" i="1"/>
  <c r="BD17" i="1"/>
  <c r="BG17" i="1"/>
  <c r="BM19" i="1"/>
  <c r="BN18" i="1"/>
  <c r="BO18" i="1"/>
  <c r="BL19" i="1"/>
  <c r="BB18" i="1"/>
  <c r="BE18" i="1"/>
  <c r="E23" i="1"/>
  <c r="F22" i="1"/>
  <c r="G22" i="1"/>
  <c r="AY20" i="1"/>
  <c r="AZ19" i="1"/>
  <c r="BA19" i="1"/>
  <c r="AN16" i="1"/>
  <c r="AO16" i="1"/>
  <c r="AP15" i="1"/>
  <c r="AQ15" i="1"/>
  <c r="AX21" i="1"/>
  <c r="BP16" i="1"/>
  <c r="BQ16" i="1"/>
  <c r="BH5" i="1"/>
  <c r="BI5" i="1"/>
  <c r="AG18" i="1"/>
  <c r="AH17" i="1"/>
  <c r="AJ15" i="1"/>
  <c r="AI16" i="1"/>
  <c r="AK15" i="1"/>
  <c r="P20" i="1"/>
  <c r="R19" i="1"/>
  <c r="T18" i="1"/>
  <c r="N21" i="1"/>
  <c r="AL17" i="1"/>
  <c r="M18" i="1"/>
  <c r="AL18" i="1"/>
  <c r="J20" i="1"/>
  <c r="K20" i="1"/>
  <c r="AF19" i="1"/>
  <c r="AB14" i="1"/>
  <c r="AA15" i="1"/>
  <c r="AC14" i="1"/>
  <c r="Q19" i="1"/>
  <c r="W19" i="1"/>
  <c r="BC19" i="1"/>
  <c r="BF18" i="1"/>
  <c r="X18" i="1"/>
  <c r="V19" i="1"/>
  <c r="AT8" i="1"/>
  <c r="AU8" i="1"/>
  <c r="AR10" i="1"/>
  <c r="AS10" i="1"/>
  <c r="Y17" i="1"/>
  <c r="Z16" i="1"/>
  <c r="H21" i="1"/>
  <c r="I21" i="1"/>
  <c r="O20" i="1"/>
  <c r="BV16" i="1"/>
  <c r="BZ16" i="1"/>
  <c r="BW16" i="1"/>
  <c r="BD18" i="1"/>
  <c r="BG18" i="1"/>
  <c r="BS17" i="1"/>
  <c r="BU17" i="1"/>
  <c r="BR17" i="1"/>
  <c r="BT17" i="1"/>
  <c r="BY15" i="1"/>
  <c r="BX15" i="1"/>
  <c r="BB19" i="1"/>
  <c r="BE19" i="1"/>
  <c r="E24" i="1"/>
  <c r="F23" i="1"/>
  <c r="G23" i="1"/>
  <c r="BD19" i="1"/>
  <c r="Q20" i="1"/>
  <c r="BH6" i="1"/>
  <c r="BI6" i="1"/>
  <c r="AV21" i="1"/>
  <c r="BJ21" i="1"/>
  <c r="BH3" i="1"/>
  <c r="BI3" i="1"/>
  <c r="AW20" i="1"/>
  <c r="BK20" i="1"/>
  <c r="AY21" i="1"/>
  <c r="AZ20" i="1"/>
  <c r="BA20" i="1"/>
  <c r="AN17" i="1"/>
  <c r="AO17" i="1"/>
  <c r="AP16" i="1"/>
  <c r="AQ16" i="1"/>
  <c r="AX22" i="1"/>
  <c r="BP17" i="1"/>
  <c r="BQ17" i="1"/>
  <c r="AM18" i="1"/>
  <c r="P21" i="1"/>
  <c r="R20" i="1"/>
  <c r="N22" i="1"/>
  <c r="AG19" i="1"/>
  <c r="AH18" i="1"/>
  <c r="AJ16" i="1"/>
  <c r="AI17" i="1"/>
  <c r="AK16" i="1"/>
  <c r="M19" i="1"/>
  <c r="S19" i="1"/>
  <c r="U18" i="1"/>
  <c r="X19" i="1"/>
  <c r="V20" i="1"/>
  <c r="W20" i="1"/>
  <c r="BC20" i="1"/>
  <c r="BF19" i="1"/>
  <c r="AT9" i="1"/>
  <c r="AU9" i="1"/>
  <c r="T17" i="1"/>
  <c r="S18" i="1"/>
  <c r="U17" i="1"/>
  <c r="AR11" i="1"/>
  <c r="AS11" i="1"/>
  <c r="H22" i="1"/>
  <c r="I22" i="1"/>
  <c r="AB15" i="1"/>
  <c r="AA16" i="1"/>
  <c r="AC15" i="1"/>
  <c r="Y18" i="1"/>
  <c r="Z17" i="1"/>
  <c r="J21" i="1"/>
  <c r="K21" i="1"/>
  <c r="AF20" i="1"/>
  <c r="O21" i="1"/>
  <c r="BX16" i="1"/>
  <c r="BS18" i="1"/>
  <c r="BU18" i="1"/>
  <c r="BV17" i="1"/>
  <c r="BZ17" i="1"/>
  <c r="BW17" i="1"/>
  <c r="BR18" i="1"/>
  <c r="BT18" i="1"/>
  <c r="BY16" i="1"/>
  <c r="BL20" i="1"/>
  <c r="BM20" i="1"/>
  <c r="BN19" i="1"/>
  <c r="AO18" i="1"/>
  <c r="E25" i="1"/>
  <c r="F24" i="1"/>
  <c r="G24" i="1"/>
  <c r="BB20" i="1"/>
  <c r="BE20" i="1"/>
  <c r="BG19" i="1"/>
  <c r="AN18" i="1"/>
  <c r="BD20" i="1"/>
  <c r="AW21" i="1"/>
  <c r="BK21" i="1"/>
  <c r="BM21" i="1"/>
  <c r="BN20" i="1"/>
  <c r="AY22" i="1"/>
  <c r="AZ21" i="1"/>
  <c r="BA21" i="1"/>
  <c r="AP17" i="1"/>
  <c r="AQ17" i="1"/>
  <c r="AX23" i="1"/>
  <c r="BH7" i="1"/>
  <c r="BI7" i="1"/>
  <c r="AV22" i="1"/>
  <c r="BJ22" i="1"/>
  <c r="BP18" i="1"/>
  <c r="BQ18" i="1"/>
  <c r="AJ17" i="1"/>
  <c r="AI18" i="1"/>
  <c r="AK17" i="1"/>
  <c r="P22" i="1"/>
  <c r="R21" i="1"/>
  <c r="N23" i="1"/>
  <c r="Q21" i="1"/>
  <c r="AG20" i="1"/>
  <c r="AH19" i="1"/>
  <c r="AL19" i="1"/>
  <c r="AM19" i="1"/>
  <c r="M20" i="1"/>
  <c r="AR12" i="1"/>
  <c r="AS12" i="1"/>
  <c r="J22" i="1"/>
  <c r="K22" i="1"/>
  <c r="AF21" i="1"/>
  <c r="AT10" i="1"/>
  <c r="AU10" i="1"/>
  <c r="Y19" i="1"/>
  <c r="Z18" i="1"/>
  <c r="V21" i="1"/>
  <c r="X20" i="1"/>
  <c r="W21" i="1"/>
  <c r="BC21" i="1"/>
  <c r="BF20" i="1"/>
  <c r="AB16" i="1"/>
  <c r="AA17" i="1"/>
  <c r="AC16" i="1"/>
  <c r="T19" i="1"/>
  <c r="S20" i="1"/>
  <c r="U19" i="1"/>
  <c r="H23" i="1"/>
  <c r="I23" i="1"/>
  <c r="N24" i="1"/>
  <c r="O22" i="1"/>
  <c r="BY17" i="1"/>
  <c r="BX17" i="1"/>
  <c r="BR19" i="1"/>
  <c r="BT19" i="1"/>
  <c r="BS19" i="1"/>
  <c r="BU19" i="1"/>
  <c r="BV18" i="1"/>
  <c r="BZ18" i="1"/>
  <c r="BW18" i="1"/>
  <c r="BO20" i="1"/>
  <c r="BL21" i="1"/>
  <c r="BB21" i="1"/>
  <c r="BD21" i="1"/>
  <c r="BO19" i="1"/>
  <c r="E26" i="1"/>
  <c r="F25" i="1"/>
  <c r="G25" i="1"/>
  <c r="N25" i="1"/>
  <c r="BG20" i="1"/>
  <c r="AX24" i="1"/>
  <c r="AW22" i="1"/>
  <c r="BK22" i="1"/>
  <c r="BL22" i="1"/>
  <c r="BH8" i="1"/>
  <c r="BI8" i="1"/>
  <c r="AV24" i="1"/>
  <c r="BJ24" i="1"/>
  <c r="BP19" i="1"/>
  <c r="BQ19" i="1"/>
  <c r="AO19" i="1"/>
  <c r="AP18" i="1"/>
  <c r="AQ18" i="1"/>
  <c r="AV23" i="1"/>
  <c r="BJ23" i="1"/>
  <c r="AY23" i="1"/>
  <c r="AZ22" i="1"/>
  <c r="BA22" i="1"/>
  <c r="AN19" i="1"/>
  <c r="Q22" i="1"/>
  <c r="AJ18" i="1"/>
  <c r="AI19" i="1"/>
  <c r="AK18" i="1"/>
  <c r="AG21" i="1"/>
  <c r="AH20" i="1"/>
  <c r="AL20" i="1"/>
  <c r="AM20" i="1"/>
  <c r="M21" i="1"/>
  <c r="T20" i="1"/>
  <c r="S21" i="1"/>
  <c r="U20" i="1"/>
  <c r="AR13" i="1"/>
  <c r="AS13" i="1"/>
  <c r="AB17" i="1"/>
  <c r="AA18" i="1"/>
  <c r="AC17" i="1"/>
  <c r="Y20" i="1"/>
  <c r="Z19" i="1"/>
  <c r="X21" i="1"/>
  <c r="V22" i="1"/>
  <c r="W22" i="1"/>
  <c r="BC22" i="1"/>
  <c r="BF21" i="1"/>
  <c r="AT11" i="1"/>
  <c r="AU11" i="1"/>
  <c r="H24" i="1"/>
  <c r="I24" i="1"/>
  <c r="P23" i="1"/>
  <c r="R22" i="1"/>
  <c r="J23" i="1"/>
  <c r="K23" i="1"/>
  <c r="AF22" i="1"/>
  <c r="O23" i="1"/>
  <c r="BY18" i="1"/>
  <c r="BV19" i="1"/>
  <c r="BZ19" i="1"/>
  <c r="BW19" i="1"/>
  <c r="BE21" i="1"/>
  <c r="BM22" i="1"/>
  <c r="BN21" i="1"/>
  <c r="BO21" i="1"/>
  <c r="BS20" i="1"/>
  <c r="BU20" i="1"/>
  <c r="BR20" i="1"/>
  <c r="BT20" i="1"/>
  <c r="BX18" i="1"/>
  <c r="BG21" i="1"/>
  <c r="BB22" i="1"/>
  <c r="BE22" i="1"/>
  <c r="E27" i="1"/>
  <c r="F26" i="1"/>
  <c r="G26" i="1"/>
  <c r="AO20" i="1"/>
  <c r="AP19" i="1"/>
  <c r="AQ19" i="1"/>
  <c r="BP20" i="1"/>
  <c r="BQ20" i="1"/>
  <c r="AY24" i="1"/>
  <c r="AZ23" i="1"/>
  <c r="BA23" i="1"/>
  <c r="AW23" i="1"/>
  <c r="BK23" i="1"/>
  <c r="BM23" i="1"/>
  <c r="BN22" i="1"/>
  <c r="AV25" i="1"/>
  <c r="BJ25" i="1"/>
  <c r="BH9" i="1"/>
  <c r="BI9" i="1"/>
  <c r="AX25" i="1"/>
  <c r="AG22" i="1"/>
  <c r="AH21" i="1"/>
  <c r="AJ19" i="1"/>
  <c r="AI20" i="1"/>
  <c r="AK19" i="1"/>
  <c r="AN20" i="1"/>
  <c r="M22" i="1"/>
  <c r="AL22" i="1"/>
  <c r="AL21" i="1"/>
  <c r="AM21" i="1"/>
  <c r="Y21" i="1"/>
  <c r="Z20" i="1"/>
  <c r="AB18" i="1"/>
  <c r="AA19" i="1"/>
  <c r="AC18" i="1"/>
  <c r="Q23" i="1"/>
  <c r="AR14" i="1"/>
  <c r="AS14" i="1"/>
  <c r="AT12" i="1"/>
  <c r="AU12" i="1"/>
  <c r="W23" i="1"/>
  <c r="BC23" i="1"/>
  <c r="BF22" i="1"/>
  <c r="V23" i="1"/>
  <c r="X22" i="1"/>
  <c r="J24" i="1"/>
  <c r="K24" i="1"/>
  <c r="AF23" i="1"/>
  <c r="H25" i="1"/>
  <c r="I25" i="1"/>
  <c r="O25" i="1"/>
  <c r="P24" i="1"/>
  <c r="R23" i="1"/>
  <c r="O24" i="1"/>
  <c r="BV20" i="1"/>
  <c r="BZ20" i="1"/>
  <c r="BW20" i="1"/>
  <c r="BY19" i="1"/>
  <c r="BS21" i="1"/>
  <c r="BR21" i="1"/>
  <c r="BT21" i="1"/>
  <c r="BD22" i="1"/>
  <c r="BX19" i="1"/>
  <c r="BU21" i="1"/>
  <c r="BO22" i="1"/>
  <c r="BB23" i="1"/>
  <c r="BL23" i="1"/>
  <c r="E28" i="1"/>
  <c r="F27" i="1"/>
  <c r="G27" i="1"/>
  <c r="BG22" i="1"/>
  <c r="BD23" i="1"/>
  <c r="BE23" i="1"/>
  <c r="AW24" i="1"/>
  <c r="BK24" i="1"/>
  <c r="AX26" i="1"/>
  <c r="AW25" i="1"/>
  <c r="BK25" i="1"/>
  <c r="BM25" i="1"/>
  <c r="BN24" i="1"/>
  <c r="BH10" i="1"/>
  <c r="BI10" i="1"/>
  <c r="AO21" i="1"/>
  <c r="AP20" i="1"/>
  <c r="AQ20" i="1"/>
  <c r="AY25" i="1"/>
  <c r="AZ24" i="1"/>
  <c r="BA24" i="1"/>
  <c r="BP21" i="1"/>
  <c r="BQ21" i="1"/>
  <c r="P25" i="1"/>
  <c r="R24" i="1"/>
  <c r="T23" i="1"/>
  <c r="N26" i="1"/>
  <c r="AJ20" i="1"/>
  <c r="AI21" i="1"/>
  <c r="AK20" i="1"/>
  <c r="AG23" i="1"/>
  <c r="AH22" i="1"/>
  <c r="AM22" i="1"/>
  <c r="BR22" i="1"/>
  <c r="BT22" i="1"/>
  <c r="AN21" i="1"/>
  <c r="J25" i="1"/>
  <c r="K25" i="1"/>
  <c r="AF24" i="1"/>
  <c r="M23" i="1"/>
  <c r="X23" i="1"/>
  <c r="V24" i="1"/>
  <c r="W24" i="1"/>
  <c r="BC24" i="1"/>
  <c r="BF23" i="1"/>
  <c r="BG23" i="1"/>
  <c r="Y22" i="1"/>
  <c r="Z21" i="1"/>
  <c r="AR15" i="1"/>
  <c r="AS15" i="1"/>
  <c r="AB19" i="1"/>
  <c r="AA20" i="1"/>
  <c r="AC19" i="1"/>
  <c r="Q24" i="1"/>
  <c r="T21" i="1"/>
  <c r="S22" i="1"/>
  <c r="U21" i="1"/>
  <c r="AT13" i="1"/>
  <c r="AU13" i="1"/>
  <c r="H26" i="1"/>
  <c r="I26" i="1"/>
  <c r="N27" i="1"/>
  <c r="BX20" i="1"/>
  <c r="BV21" i="1"/>
  <c r="BZ21" i="1"/>
  <c r="BW21" i="1"/>
  <c r="BY20" i="1"/>
  <c r="BS22" i="1"/>
  <c r="BU22" i="1"/>
  <c r="BB24" i="1"/>
  <c r="BE24" i="1"/>
  <c r="BM24" i="1"/>
  <c r="BN23" i="1"/>
  <c r="BO23" i="1"/>
  <c r="BL24" i="1"/>
  <c r="BL25" i="1"/>
  <c r="AO22" i="1"/>
  <c r="AP21" i="1"/>
  <c r="E29" i="1"/>
  <c r="F28" i="1"/>
  <c r="G28" i="1"/>
  <c r="BD24" i="1"/>
  <c r="AV27" i="1"/>
  <c r="BJ27" i="1"/>
  <c r="Q25" i="1"/>
  <c r="AV26" i="1"/>
  <c r="BJ26" i="1"/>
  <c r="BP22" i="1"/>
  <c r="BQ22" i="1"/>
  <c r="BH11" i="1"/>
  <c r="BI11" i="1"/>
  <c r="AY26" i="1"/>
  <c r="AZ25" i="1"/>
  <c r="BA25" i="1"/>
  <c r="AX27" i="1"/>
  <c r="S24" i="1"/>
  <c r="U23" i="1"/>
  <c r="AN22" i="1"/>
  <c r="AG24" i="1"/>
  <c r="AH23" i="1"/>
  <c r="AJ21" i="1"/>
  <c r="AI22" i="1"/>
  <c r="AK21" i="1"/>
  <c r="M24" i="1"/>
  <c r="AL23" i="1"/>
  <c r="AM23" i="1"/>
  <c r="T22" i="1"/>
  <c r="S23" i="1"/>
  <c r="U22" i="1"/>
  <c r="AB20" i="1"/>
  <c r="AA21" i="1"/>
  <c r="AC20" i="1"/>
  <c r="X24" i="1"/>
  <c r="V25" i="1"/>
  <c r="W25" i="1"/>
  <c r="BC25" i="1"/>
  <c r="BF24" i="1"/>
  <c r="AT14" i="1"/>
  <c r="AU14" i="1"/>
  <c r="AR16" i="1"/>
  <c r="AS16" i="1"/>
  <c r="Y23" i="1"/>
  <c r="Z22" i="1"/>
  <c r="H27" i="1"/>
  <c r="I27" i="1"/>
  <c r="P26" i="1"/>
  <c r="R25" i="1"/>
  <c r="J26" i="1"/>
  <c r="K26" i="1"/>
  <c r="AF25" i="1"/>
  <c r="O26" i="1"/>
  <c r="AQ21" i="1"/>
  <c r="BX21" i="1"/>
  <c r="BV22" i="1"/>
  <c r="BZ22" i="1"/>
  <c r="BW22" i="1"/>
  <c r="BS23" i="1"/>
  <c r="BR23" i="1"/>
  <c r="BT23" i="1"/>
  <c r="BU23" i="1"/>
  <c r="E30" i="1"/>
  <c r="F29" i="1"/>
  <c r="G29" i="1"/>
  <c r="BB25" i="1"/>
  <c r="BD25" i="1"/>
  <c r="BO24" i="1"/>
  <c r="BG24" i="1"/>
  <c r="BE25" i="1"/>
  <c r="AO23" i="1"/>
  <c r="AY27" i="1"/>
  <c r="AZ26" i="1"/>
  <c r="BA26" i="1"/>
  <c r="BH12" i="1"/>
  <c r="BI12" i="1"/>
  <c r="AX28" i="1"/>
  <c r="AW26" i="1"/>
  <c r="BK26" i="1"/>
  <c r="BM26" i="1"/>
  <c r="BN25" i="1"/>
  <c r="BP23" i="1"/>
  <c r="BQ23" i="1"/>
  <c r="P27" i="1"/>
  <c r="R26" i="1"/>
  <c r="T25" i="1"/>
  <c r="N28" i="1"/>
  <c r="AG25" i="1"/>
  <c r="AH24" i="1"/>
  <c r="AP22" i="1"/>
  <c r="AJ22" i="1"/>
  <c r="AI23" i="1"/>
  <c r="AK22" i="1"/>
  <c r="AN23" i="1"/>
  <c r="M25" i="1"/>
  <c r="AL25" i="1"/>
  <c r="AL24" i="1"/>
  <c r="AM24" i="1"/>
  <c r="J27" i="1"/>
  <c r="K27" i="1"/>
  <c r="AF26" i="1"/>
  <c r="Q26" i="1"/>
  <c r="Y24" i="1"/>
  <c r="Z23" i="1"/>
  <c r="AB21" i="1"/>
  <c r="AA22" i="1"/>
  <c r="AC21" i="1"/>
  <c r="X25" i="1"/>
  <c r="V26" i="1"/>
  <c r="W26" i="1"/>
  <c r="BC26" i="1"/>
  <c r="BF25" i="1"/>
  <c r="AT15" i="1"/>
  <c r="AU15" i="1"/>
  <c r="AR17" i="1"/>
  <c r="AS17" i="1"/>
  <c r="H28" i="1"/>
  <c r="I28" i="1"/>
  <c r="O27" i="1"/>
  <c r="BV23" i="1"/>
  <c r="BZ23" i="1"/>
  <c r="BW23" i="1"/>
  <c r="BS24" i="1"/>
  <c r="BR24" i="1"/>
  <c r="BT24" i="1"/>
  <c r="AQ22" i="1"/>
  <c r="BY22" i="1"/>
  <c r="BY21" i="1"/>
  <c r="BU24" i="1"/>
  <c r="BO25" i="1"/>
  <c r="E31" i="1"/>
  <c r="F30" i="1"/>
  <c r="G30" i="1"/>
  <c r="N30" i="1"/>
  <c r="BL26" i="1"/>
  <c r="BB26" i="1"/>
  <c r="BD26" i="1"/>
  <c r="BG25" i="1"/>
  <c r="BH13" i="1"/>
  <c r="BI13" i="1"/>
  <c r="AY28" i="1"/>
  <c r="AZ27" i="1"/>
  <c r="BA27" i="1"/>
  <c r="BP24" i="1"/>
  <c r="BQ24" i="1"/>
  <c r="AW27" i="1"/>
  <c r="BK27" i="1"/>
  <c r="AO24" i="1"/>
  <c r="AP23" i="1"/>
  <c r="AQ23" i="1"/>
  <c r="AV28" i="1"/>
  <c r="BJ28" i="1"/>
  <c r="AX29" i="1"/>
  <c r="AM25" i="1"/>
  <c r="BS25" i="1"/>
  <c r="AJ23" i="1"/>
  <c r="AI24" i="1"/>
  <c r="AK23" i="1"/>
  <c r="Q27" i="1"/>
  <c r="AN24" i="1"/>
  <c r="P28" i="1"/>
  <c r="R27" i="1"/>
  <c r="N29" i="1"/>
  <c r="AG26" i="1"/>
  <c r="AH25" i="1"/>
  <c r="M26" i="1"/>
  <c r="S26" i="1"/>
  <c r="U25" i="1"/>
  <c r="Z24" i="1"/>
  <c r="Y25" i="1"/>
  <c r="T24" i="1"/>
  <c r="S25" i="1"/>
  <c r="U24" i="1"/>
  <c r="AR18" i="1"/>
  <c r="AS18" i="1"/>
  <c r="AB22" i="1"/>
  <c r="AA23" i="1"/>
  <c r="AC22" i="1"/>
  <c r="W27" i="1"/>
  <c r="BC27" i="1"/>
  <c r="BF26" i="1"/>
  <c r="X26" i="1"/>
  <c r="V27" i="1"/>
  <c r="AT16" i="1"/>
  <c r="AU16" i="1"/>
  <c r="H29" i="1"/>
  <c r="I29" i="1"/>
  <c r="O29" i="1"/>
  <c r="J28" i="1"/>
  <c r="K28" i="1"/>
  <c r="AF27" i="1"/>
  <c r="O28" i="1"/>
  <c r="BE26" i="1"/>
  <c r="BX22" i="1"/>
  <c r="BV24" i="1"/>
  <c r="BZ24" i="1"/>
  <c r="BW24" i="1"/>
  <c r="BU25" i="1"/>
  <c r="BR25" i="1"/>
  <c r="BT25" i="1"/>
  <c r="BX23" i="1"/>
  <c r="BY23" i="1"/>
  <c r="BG26" i="1"/>
  <c r="E32" i="1"/>
  <c r="F31" i="1"/>
  <c r="G31" i="1"/>
  <c r="BM27" i="1"/>
  <c r="BN26" i="1"/>
  <c r="BO26" i="1"/>
  <c r="BL27" i="1"/>
  <c r="BB27" i="1"/>
  <c r="BD27" i="1"/>
  <c r="AO25" i="1"/>
  <c r="AN25" i="1"/>
  <c r="AW28" i="1"/>
  <c r="BK28" i="1"/>
  <c r="BL28" i="1"/>
  <c r="BH14" i="1"/>
  <c r="BI14" i="1"/>
  <c r="AV29" i="1"/>
  <c r="BJ29" i="1"/>
  <c r="AY29" i="1"/>
  <c r="AZ28" i="1"/>
  <c r="BA28" i="1"/>
  <c r="AV30" i="1"/>
  <c r="BJ30" i="1"/>
  <c r="AX30" i="1"/>
  <c r="AW29" i="1"/>
  <c r="BK29" i="1"/>
  <c r="AP24" i="1"/>
  <c r="AQ24" i="1"/>
  <c r="Q28" i="1"/>
  <c r="AG27" i="1"/>
  <c r="AH26" i="1"/>
  <c r="AJ24" i="1"/>
  <c r="AI25" i="1"/>
  <c r="AK24" i="1"/>
  <c r="M27" i="1"/>
  <c r="AL26" i="1"/>
  <c r="AM26" i="1"/>
  <c r="X27" i="1"/>
  <c r="V28" i="1"/>
  <c r="W28" i="1"/>
  <c r="BC28" i="1"/>
  <c r="BF27" i="1"/>
  <c r="Y26" i="1"/>
  <c r="Z25" i="1"/>
  <c r="AT17" i="1"/>
  <c r="AU17" i="1"/>
  <c r="T26" i="1"/>
  <c r="S27" i="1"/>
  <c r="U26" i="1"/>
  <c r="AB23" i="1"/>
  <c r="AA24" i="1"/>
  <c r="AC23" i="1"/>
  <c r="AR19" i="1"/>
  <c r="AS19" i="1"/>
  <c r="H30" i="1"/>
  <c r="J30" i="1"/>
  <c r="P29" i="1"/>
  <c r="R28" i="1"/>
  <c r="J29" i="1"/>
  <c r="K29" i="1"/>
  <c r="AF28" i="1"/>
  <c r="BP25" i="1"/>
  <c r="BQ25" i="1"/>
  <c r="BR26" i="1"/>
  <c r="BT26" i="1"/>
  <c r="BS26" i="1"/>
  <c r="BU26" i="1"/>
  <c r="BE27" i="1"/>
  <c r="BV25" i="1"/>
  <c r="BZ25" i="1"/>
  <c r="BW25" i="1"/>
  <c r="BX24" i="1"/>
  <c r="BY24" i="1"/>
  <c r="E33" i="1"/>
  <c r="F32" i="1"/>
  <c r="G32" i="1"/>
  <c r="BM28" i="1"/>
  <c r="BN27" i="1"/>
  <c r="BO27" i="1"/>
  <c r="BM29" i="1"/>
  <c r="BN28" i="1"/>
  <c r="BO28" i="1"/>
  <c r="BL29" i="1"/>
  <c r="BB28" i="1"/>
  <c r="BD28" i="1"/>
  <c r="BG27" i="1"/>
  <c r="AY30" i="1"/>
  <c r="AZ29" i="1"/>
  <c r="BA29" i="1"/>
  <c r="AX31" i="1"/>
  <c r="BH15" i="1"/>
  <c r="BI15" i="1"/>
  <c r="AO26" i="1"/>
  <c r="AP25" i="1"/>
  <c r="AQ25" i="1"/>
  <c r="P30" i="1"/>
  <c r="R29" i="1"/>
  <c r="T28" i="1"/>
  <c r="N31" i="1"/>
  <c r="AG28" i="1"/>
  <c r="AH27" i="1"/>
  <c r="AJ25" i="1"/>
  <c r="AI26" i="1"/>
  <c r="AK25" i="1"/>
  <c r="AN26" i="1"/>
  <c r="M28" i="1"/>
  <c r="AM28" i="1"/>
  <c r="AL27" i="1"/>
  <c r="AM27" i="1"/>
  <c r="H31" i="1"/>
  <c r="I31" i="1"/>
  <c r="Y27" i="1"/>
  <c r="Z26" i="1"/>
  <c r="AR20" i="1"/>
  <c r="AS20" i="1"/>
  <c r="Q29" i="1"/>
  <c r="V29" i="1"/>
  <c r="X28" i="1"/>
  <c r="W29" i="1"/>
  <c r="BC29" i="1"/>
  <c r="BF28" i="1"/>
  <c r="AT18" i="1"/>
  <c r="AU18" i="1"/>
  <c r="AB24" i="1"/>
  <c r="AA25" i="1"/>
  <c r="AC24" i="1"/>
  <c r="I30" i="1"/>
  <c r="BP26" i="1"/>
  <c r="BQ26" i="1"/>
  <c r="BR27" i="1"/>
  <c r="BT27" i="1"/>
  <c r="BS27" i="1"/>
  <c r="BU27" i="1"/>
  <c r="BY25" i="1"/>
  <c r="BX25" i="1"/>
  <c r="BV26" i="1"/>
  <c r="BZ26" i="1"/>
  <c r="BW26" i="1"/>
  <c r="BE28" i="1"/>
  <c r="BB29" i="1"/>
  <c r="E34" i="1"/>
  <c r="F33" i="1"/>
  <c r="G33" i="1"/>
  <c r="N33" i="1"/>
  <c r="BG28" i="1"/>
  <c r="BD29" i="1"/>
  <c r="BE29" i="1"/>
  <c r="AX32" i="1"/>
  <c r="BP27" i="1"/>
  <c r="BQ27" i="1"/>
  <c r="BH16" i="1"/>
  <c r="BI16" i="1"/>
  <c r="AO27" i="1"/>
  <c r="AP26" i="1"/>
  <c r="AQ26" i="1"/>
  <c r="AV31" i="1"/>
  <c r="BJ31" i="1"/>
  <c r="AY31" i="1"/>
  <c r="AZ30" i="1"/>
  <c r="BA30" i="1"/>
  <c r="AL28" i="1"/>
  <c r="AJ26" i="1"/>
  <c r="AI27" i="1"/>
  <c r="AK26" i="1"/>
  <c r="Q30" i="1"/>
  <c r="P31" i="1"/>
  <c r="R30" i="1"/>
  <c r="N32" i="1"/>
  <c r="AN27" i="1"/>
  <c r="J31" i="1"/>
  <c r="K31" i="1"/>
  <c r="AF30" i="1"/>
  <c r="M29" i="1"/>
  <c r="K30" i="1"/>
  <c r="S29" i="1"/>
  <c r="U28" i="1"/>
  <c r="AT19" i="1"/>
  <c r="AU19" i="1"/>
  <c r="AB25" i="1"/>
  <c r="AA26" i="1"/>
  <c r="AC25" i="1"/>
  <c r="AR21" i="1"/>
  <c r="AS21" i="1"/>
  <c r="Q31" i="1"/>
  <c r="Y28" i="1"/>
  <c r="Z27" i="1"/>
  <c r="T27" i="1"/>
  <c r="S28" i="1"/>
  <c r="U27" i="1"/>
  <c r="O30" i="1"/>
  <c r="H32" i="1"/>
  <c r="I32" i="1"/>
  <c r="O31" i="1"/>
  <c r="BX26" i="1"/>
  <c r="BY26" i="1"/>
  <c r="BS28" i="1"/>
  <c r="BU28" i="1"/>
  <c r="BR28" i="1"/>
  <c r="BT28" i="1"/>
  <c r="BV27" i="1"/>
  <c r="BZ27" i="1"/>
  <c r="BW27" i="1"/>
  <c r="E35" i="1"/>
  <c r="F34" i="1"/>
  <c r="G34" i="1"/>
  <c r="AW31" i="1"/>
  <c r="BK31" i="1"/>
  <c r="BM31" i="1"/>
  <c r="BN30" i="1"/>
  <c r="AN28" i="1"/>
  <c r="AO28" i="1"/>
  <c r="AP27" i="1"/>
  <c r="AQ27" i="1"/>
  <c r="AW30" i="1"/>
  <c r="BK30" i="1"/>
  <c r="AY32" i="1"/>
  <c r="AZ31" i="1"/>
  <c r="BA31" i="1"/>
  <c r="AV33" i="1"/>
  <c r="BJ33" i="1"/>
  <c r="BH17" i="1"/>
  <c r="BI17" i="1"/>
  <c r="AV32" i="1"/>
  <c r="BJ32" i="1"/>
  <c r="AX33" i="1"/>
  <c r="AG30" i="1"/>
  <c r="AH29" i="1"/>
  <c r="AJ28" i="1"/>
  <c r="V30" i="1"/>
  <c r="AF29" i="1"/>
  <c r="AM29" i="1"/>
  <c r="AL29" i="1"/>
  <c r="W30" i="1"/>
  <c r="M30" i="1"/>
  <c r="X29" i="1"/>
  <c r="Y29" i="1"/>
  <c r="AB26" i="1"/>
  <c r="AA27" i="1"/>
  <c r="AC26" i="1"/>
  <c r="AR22" i="1"/>
  <c r="AS22" i="1"/>
  <c r="T29" i="1"/>
  <c r="S30" i="1"/>
  <c r="U29" i="1"/>
  <c r="W31" i="1"/>
  <c r="BC31" i="1"/>
  <c r="BF30" i="1"/>
  <c r="X30" i="1"/>
  <c r="V31" i="1"/>
  <c r="AT20" i="1"/>
  <c r="AU20" i="1"/>
  <c r="H33" i="1"/>
  <c r="I33" i="1"/>
  <c r="P32" i="1"/>
  <c r="R31" i="1"/>
  <c r="J32" i="1"/>
  <c r="K32" i="1"/>
  <c r="AF31" i="1"/>
  <c r="O32" i="1"/>
  <c r="BV28" i="1"/>
  <c r="BZ28" i="1"/>
  <c r="BW28" i="1"/>
  <c r="BY27" i="1"/>
  <c r="BX27" i="1"/>
  <c r="BS29" i="1"/>
  <c r="BU29" i="1"/>
  <c r="BR29" i="1"/>
  <c r="BT29" i="1"/>
  <c r="BL31" i="1"/>
  <c r="E36" i="1"/>
  <c r="F35" i="1"/>
  <c r="G35" i="1"/>
  <c r="BB31" i="1"/>
  <c r="BD31" i="1"/>
  <c r="BB30" i="1"/>
  <c r="BL30" i="1"/>
  <c r="BM30" i="1"/>
  <c r="BN29" i="1"/>
  <c r="AO29" i="1"/>
  <c r="AP28" i="1"/>
  <c r="AQ28" i="1"/>
  <c r="BH18" i="1"/>
  <c r="BI18" i="1"/>
  <c r="BC30" i="1"/>
  <c r="BF29" i="1"/>
  <c r="AW32" i="1"/>
  <c r="BK32" i="1"/>
  <c r="BL32" i="1"/>
  <c r="Z28" i="1"/>
  <c r="AA28" i="1"/>
  <c r="AC27" i="1"/>
  <c r="AX34" i="1"/>
  <c r="AY33" i="1"/>
  <c r="AZ32" i="1"/>
  <c r="BA32" i="1"/>
  <c r="BP29" i="1"/>
  <c r="AG31" i="1"/>
  <c r="AH30" i="1"/>
  <c r="AI29" i="1"/>
  <c r="AK28" i="1"/>
  <c r="AG29" i="1"/>
  <c r="AH28" i="1"/>
  <c r="P33" i="1"/>
  <c r="R32" i="1"/>
  <c r="T31" i="1"/>
  <c r="N34" i="1"/>
  <c r="AN29" i="1"/>
  <c r="AL30" i="1"/>
  <c r="AM30" i="1"/>
  <c r="M31" i="1"/>
  <c r="H34" i="1"/>
  <c r="I34" i="1"/>
  <c r="Y30" i="1"/>
  <c r="Z29" i="1"/>
  <c r="AT21" i="1"/>
  <c r="AU21" i="1"/>
  <c r="Q32" i="1"/>
  <c r="AR23" i="1"/>
  <c r="AS23" i="1"/>
  <c r="X31" i="1"/>
  <c r="V32" i="1"/>
  <c r="W32" i="1"/>
  <c r="BC32" i="1"/>
  <c r="BF31" i="1"/>
  <c r="J33" i="1"/>
  <c r="K33" i="1"/>
  <c r="AF32" i="1"/>
  <c r="O33" i="1"/>
  <c r="BV29" i="1"/>
  <c r="BZ29" i="1"/>
  <c r="BW29" i="1"/>
  <c r="BE31" i="1"/>
  <c r="BX28" i="1"/>
  <c r="BR30" i="1"/>
  <c r="BT30" i="1"/>
  <c r="BS30" i="1"/>
  <c r="BU30" i="1"/>
  <c r="BY28" i="1"/>
  <c r="BM32" i="1"/>
  <c r="BN31" i="1"/>
  <c r="BO31" i="1"/>
  <c r="E37" i="1"/>
  <c r="F36" i="1"/>
  <c r="G36" i="1"/>
  <c r="BB32" i="1"/>
  <c r="BD32" i="1"/>
  <c r="BO29" i="1"/>
  <c r="BQ29" i="1"/>
  <c r="BP28" i="1"/>
  <c r="BQ28" i="1"/>
  <c r="BO30" i="1"/>
  <c r="BE30" i="1"/>
  <c r="J34" i="1"/>
  <c r="K34" i="1"/>
  <c r="AF33" i="1"/>
  <c r="AB27" i="1"/>
  <c r="AO30" i="1"/>
  <c r="BG31" i="1"/>
  <c r="BG29" i="1"/>
  <c r="BD30" i="1"/>
  <c r="BE32" i="1"/>
  <c r="AX35" i="1"/>
  <c r="AW33" i="1"/>
  <c r="BK33" i="1"/>
  <c r="BH19" i="1"/>
  <c r="BI19" i="1"/>
  <c r="AV34" i="1"/>
  <c r="BJ34" i="1"/>
  <c r="AY34" i="1"/>
  <c r="AZ33" i="1"/>
  <c r="M32" i="1"/>
  <c r="AM32" i="1"/>
  <c r="Q33" i="1"/>
  <c r="AP29" i="1"/>
  <c r="AQ29" i="1"/>
  <c r="AJ29" i="1"/>
  <c r="AI30" i="1"/>
  <c r="P34" i="1"/>
  <c r="R33" i="1"/>
  <c r="N35" i="1"/>
  <c r="AJ27" i="1"/>
  <c r="AI28" i="1"/>
  <c r="AK27" i="1"/>
  <c r="AG32" i="1"/>
  <c r="AH31" i="1"/>
  <c r="AN30" i="1"/>
  <c r="AL32" i="1"/>
  <c r="AL31" i="1"/>
  <c r="AM31" i="1"/>
  <c r="X32" i="1"/>
  <c r="V33" i="1"/>
  <c r="W33" i="1"/>
  <c r="BC33" i="1"/>
  <c r="BF32" i="1"/>
  <c r="AR24" i="1"/>
  <c r="AS24" i="1"/>
  <c r="T30" i="1"/>
  <c r="S31" i="1"/>
  <c r="U30" i="1"/>
  <c r="AT22" i="1"/>
  <c r="AU22" i="1"/>
  <c r="Q34" i="1"/>
  <c r="Y31" i="1"/>
  <c r="Z30" i="1"/>
  <c r="S32" i="1"/>
  <c r="U31" i="1"/>
  <c r="AB28" i="1"/>
  <c r="AA29" i="1"/>
  <c r="AC28" i="1"/>
  <c r="H35" i="1"/>
  <c r="I35" i="1"/>
  <c r="O34" i="1"/>
  <c r="BV30" i="1"/>
  <c r="BZ30" i="1"/>
  <c r="BW30" i="1"/>
  <c r="BS31" i="1"/>
  <c r="BR31" i="1"/>
  <c r="BT31" i="1"/>
  <c r="BR32" i="1"/>
  <c r="BT32" i="1"/>
  <c r="BY29" i="1"/>
  <c r="BU31" i="1"/>
  <c r="BS32" i="1"/>
  <c r="BU32" i="1"/>
  <c r="BX29" i="1"/>
  <c r="BP30" i="1"/>
  <c r="BQ30" i="1"/>
  <c r="BM33" i="1"/>
  <c r="BN32" i="1"/>
  <c r="BL33" i="1"/>
  <c r="BB33" i="1"/>
  <c r="BE33" i="1"/>
  <c r="E38" i="1"/>
  <c r="F37" i="1"/>
  <c r="G37" i="1"/>
  <c r="BG32" i="1"/>
  <c r="AO31" i="1"/>
  <c r="AP30" i="1"/>
  <c r="AQ30" i="1"/>
  <c r="BG30" i="1"/>
  <c r="AX36" i="1"/>
  <c r="AN32" i="1"/>
  <c r="AO32" i="1"/>
  <c r="AP31" i="1"/>
  <c r="AW34" i="1"/>
  <c r="BK34" i="1"/>
  <c r="BM34" i="1"/>
  <c r="BN33" i="1"/>
  <c r="BA33" i="1"/>
  <c r="BH20" i="1"/>
  <c r="BI20" i="1"/>
  <c r="AV35" i="1"/>
  <c r="BJ35" i="1"/>
  <c r="AY35" i="1"/>
  <c r="AZ34" i="1"/>
  <c r="BA34" i="1"/>
  <c r="AK29" i="1"/>
  <c r="AJ30" i="1"/>
  <c r="AI31" i="1"/>
  <c r="AK30" i="1"/>
  <c r="P35" i="1"/>
  <c r="R34" i="1"/>
  <c r="N36" i="1"/>
  <c r="AG33" i="1"/>
  <c r="AH32" i="1"/>
  <c r="M33" i="1"/>
  <c r="AL33" i="1"/>
  <c r="AN31" i="1"/>
  <c r="AR25" i="1"/>
  <c r="AS25" i="1"/>
  <c r="AB29" i="1"/>
  <c r="AA30" i="1"/>
  <c r="AC29" i="1"/>
  <c r="X33" i="1"/>
  <c r="V34" i="1"/>
  <c r="W34" i="1"/>
  <c r="BC34" i="1"/>
  <c r="BF33" i="1"/>
  <c r="T32" i="1"/>
  <c r="S33" i="1"/>
  <c r="U32" i="1"/>
  <c r="AT23" i="1"/>
  <c r="AU23" i="1"/>
  <c r="Y32" i="1"/>
  <c r="Z31" i="1"/>
  <c r="J35" i="1"/>
  <c r="K35" i="1"/>
  <c r="AF34" i="1"/>
  <c r="H36" i="1"/>
  <c r="I36" i="1"/>
  <c r="O35" i="1"/>
  <c r="BD33" i="1"/>
  <c r="BG33" i="1"/>
  <c r="BV31" i="1"/>
  <c r="BZ31" i="1"/>
  <c r="BW31" i="1"/>
  <c r="BV32" i="1"/>
  <c r="BZ32" i="1"/>
  <c r="BW32" i="1"/>
  <c r="BO33" i="1"/>
  <c r="BX30" i="1"/>
  <c r="BY30" i="1"/>
  <c r="BB34" i="1"/>
  <c r="BD34" i="1"/>
  <c r="E39" i="1"/>
  <c r="F38" i="1"/>
  <c r="G38" i="1"/>
  <c r="BL34" i="1"/>
  <c r="BO32" i="1"/>
  <c r="AQ31" i="1"/>
  <c r="BX31" i="1"/>
  <c r="BE34" i="1"/>
  <c r="BP31" i="1"/>
  <c r="BQ31" i="1"/>
  <c r="AW35" i="1"/>
  <c r="BK35" i="1"/>
  <c r="BM35" i="1"/>
  <c r="BN34" i="1"/>
  <c r="AV36" i="1"/>
  <c r="BJ36" i="1"/>
  <c r="BH21" i="1"/>
  <c r="BI21" i="1"/>
  <c r="AY36" i="1"/>
  <c r="AZ35" i="1"/>
  <c r="BA35" i="1"/>
  <c r="BP32" i="1"/>
  <c r="BQ32" i="1"/>
  <c r="AX37" i="1"/>
  <c r="AM33" i="1"/>
  <c r="BS33" i="1"/>
  <c r="AJ31" i="1"/>
  <c r="AI32" i="1"/>
  <c r="AK31" i="1"/>
  <c r="AG34" i="1"/>
  <c r="AH33" i="1"/>
  <c r="M34" i="1"/>
  <c r="AL34" i="1"/>
  <c r="Q35" i="1"/>
  <c r="P36" i="1"/>
  <c r="R35" i="1"/>
  <c r="N37" i="1"/>
  <c r="W35" i="1"/>
  <c r="BC35" i="1"/>
  <c r="BF34" i="1"/>
  <c r="X34" i="1"/>
  <c r="V35" i="1"/>
  <c r="AT24" i="1"/>
  <c r="AU24" i="1"/>
  <c r="AB30" i="1"/>
  <c r="AA31" i="1"/>
  <c r="AC30" i="1"/>
  <c r="AR26" i="1"/>
  <c r="AS26" i="1"/>
  <c r="Z32" i="1"/>
  <c r="Y33" i="1"/>
  <c r="T33" i="1"/>
  <c r="S34" i="1"/>
  <c r="U33" i="1"/>
  <c r="J36" i="1"/>
  <c r="K36" i="1"/>
  <c r="AF35" i="1"/>
  <c r="H37" i="1"/>
  <c r="I37" i="1"/>
  <c r="N38" i="1"/>
  <c r="O36" i="1"/>
  <c r="BL35" i="1"/>
  <c r="BU33" i="1"/>
  <c r="BR33" i="1"/>
  <c r="BT33" i="1"/>
  <c r="BY31" i="1"/>
  <c r="BO34" i="1"/>
  <c r="AN33" i="1"/>
  <c r="BB35" i="1"/>
  <c r="BE35" i="1"/>
  <c r="E40" i="1"/>
  <c r="F39" i="1"/>
  <c r="G39" i="1"/>
  <c r="BG34" i="1"/>
  <c r="AY37" i="1"/>
  <c r="AZ36" i="1"/>
  <c r="BA36" i="1"/>
  <c r="BP33" i="1"/>
  <c r="BQ33" i="1"/>
  <c r="BH22" i="1"/>
  <c r="BI22" i="1"/>
  <c r="AX38" i="1"/>
  <c r="AV38" i="1"/>
  <c r="BJ38" i="1"/>
  <c r="AW36" i="1"/>
  <c r="BK36" i="1"/>
  <c r="BL36" i="1"/>
  <c r="AV37" i="1"/>
  <c r="BJ37" i="1"/>
  <c r="AO33" i="1"/>
  <c r="AP32" i="1"/>
  <c r="M35" i="1"/>
  <c r="AL35" i="1"/>
  <c r="AM34" i="1"/>
  <c r="BS34" i="1"/>
  <c r="Q36" i="1"/>
  <c r="AG35" i="1"/>
  <c r="AH34" i="1"/>
  <c r="AJ32" i="1"/>
  <c r="AI33" i="1"/>
  <c r="AK32" i="1"/>
  <c r="X35" i="1"/>
  <c r="V36" i="1"/>
  <c r="W36" i="1"/>
  <c r="BC36" i="1"/>
  <c r="BF35" i="1"/>
  <c r="AT25" i="1"/>
  <c r="AU25" i="1"/>
  <c r="T34" i="1"/>
  <c r="S35" i="1"/>
  <c r="U34" i="1"/>
  <c r="AR27" i="1"/>
  <c r="AS27" i="1"/>
  <c r="AB31" i="1"/>
  <c r="AA32" i="1"/>
  <c r="AC31" i="1"/>
  <c r="Y34" i="1"/>
  <c r="Z33" i="1"/>
  <c r="H38" i="1"/>
  <c r="I38" i="1"/>
  <c r="P37" i="1"/>
  <c r="R36" i="1"/>
  <c r="J37" i="1"/>
  <c r="K37" i="1"/>
  <c r="AF36" i="1"/>
  <c r="O37" i="1"/>
  <c r="AQ32" i="1"/>
  <c r="BX32" i="1"/>
  <c r="BD35" i="1"/>
  <c r="BR34" i="1"/>
  <c r="BT34" i="1"/>
  <c r="BU34" i="1"/>
  <c r="BV33" i="1"/>
  <c r="BZ33" i="1"/>
  <c r="BW33" i="1"/>
  <c r="BG35" i="1"/>
  <c r="AO34" i="1"/>
  <c r="AP33" i="1"/>
  <c r="BM36" i="1"/>
  <c r="BN35" i="1"/>
  <c r="BP34" i="1"/>
  <c r="BQ34" i="1"/>
  <c r="E41" i="1"/>
  <c r="F40" i="1"/>
  <c r="G40" i="1"/>
  <c r="N40" i="1"/>
  <c r="BB36" i="1"/>
  <c r="BD36" i="1"/>
  <c r="AM35" i="1"/>
  <c r="BH23" i="1"/>
  <c r="BI23" i="1"/>
  <c r="AX39" i="1"/>
  <c r="AW37" i="1"/>
  <c r="BK37" i="1"/>
  <c r="BM37" i="1"/>
  <c r="BN36" i="1"/>
  <c r="AN34" i="1"/>
  <c r="AY38" i="1"/>
  <c r="AZ37" i="1"/>
  <c r="BA37" i="1"/>
  <c r="AJ33" i="1"/>
  <c r="AI34" i="1"/>
  <c r="AK33" i="1"/>
  <c r="P38" i="1"/>
  <c r="R37" i="1"/>
  <c r="T36" i="1"/>
  <c r="N39" i="1"/>
  <c r="AG36" i="1"/>
  <c r="AH35" i="1"/>
  <c r="M36" i="1"/>
  <c r="AM36" i="1"/>
  <c r="Q37" i="1"/>
  <c r="AT26" i="1"/>
  <c r="AU26" i="1"/>
  <c r="AB32" i="1"/>
  <c r="AA33" i="1"/>
  <c r="AC32" i="1"/>
  <c r="V37" i="1"/>
  <c r="X36" i="1"/>
  <c r="W37" i="1"/>
  <c r="BC37" i="1"/>
  <c r="BF36" i="1"/>
  <c r="AR28" i="1"/>
  <c r="AS28" i="1"/>
  <c r="Y35" i="1"/>
  <c r="Z34" i="1"/>
  <c r="J38" i="1"/>
  <c r="K38" i="1"/>
  <c r="AF37" i="1"/>
  <c r="H39" i="1"/>
  <c r="I39" i="1"/>
  <c r="O38" i="1"/>
  <c r="BE36" i="1"/>
  <c r="AQ33" i="1"/>
  <c r="BX33" i="1"/>
  <c r="BY32" i="1"/>
  <c r="AO35" i="1"/>
  <c r="AP34" i="1"/>
  <c r="BR35" i="1"/>
  <c r="BT35" i="1"/>
  <c r="BV34" i="1"/>
  <c r="BZ34" i="1"/>
  <c r="BW34" i="1"/>
  <c r="BS35" i="1"/>
  <c r="BU35" i="1"/>
  <c r="BO36" i="1"/>
  <c r="BL37" i="1"/>
  <c r="E42" i="1"/>
  <c r="F41" i="1"/>
  <c r="G41" i="1"/>
  <c r="BB37" i="1"/>
  <c r="BE37" i="1"/>
  <c r="BO35" i="1"/>
  <c r="AN35" i="1"/>
  <c r="BG36" i="1"/>
  <c r="BD37" i="1"/>
  <c r="AQ34" i="1"/>
  <c r="BX34" i="1"/>
  <c r="AW38" i="1"/>
  <c r="BK38" i="1"/>
  <c r="BH24" i="1"/>
  <c r="BI24" i="1"/>
  <c r="AV39" i="1"/>
  <c r="BJ39" i="1"/>
  <c r="BP35" i="1"/>
  <c r="BQ35" i="1"/>
  <c r="AX40" i="1"/>
  <c r="BJ40" i="1"/>
  <c r="AV40" i="1"/>
  <c r="AY39" i="1"/>
  <c r="AZ38" i="1"/>
  <c r="BA38" i="1"/>
  <c r="Q38" i="1"/>
  <c r="AL36" i="1"/>
  <c r="AJ34" i="1"/>
  <c r="AI35" i="1"/>
  <c r="AK34" i="1"/>
  <c r="AG37" i="1"/>
  <c r="AH36" i="1"/>
  <c r="AN36" i="1"/>
  <c r="M37" i="1"/>
  <c r="AL37" i="1"/>
  <c r="S37" i="1"/>
  <c r="U36" i="1"/>
  <c r="X37" i="1"/>
  <c r="V38" i="1"/>
  <c r="W38" i="1"/>
  <c r="BC38" i="1"/>
  <c r="BF37" i="1"/>
  <c r="Y36" i="1"/>
  <c r="Z35" i="1"/>
  <c r="T35" i="1"/>
  <c r="S36" i="1"/>
  <c r="U35" i="1"/>
  <c r="AB33" i="1"/>
  <c r="AA34" i="1"/>
  <c r="AC33" i="1"/>
  <c r="AT27" i="1"/>
  <c r="AU27" i="1"/>
  <c r="AR29" i="1"/>
  <c r="AS29" i="1"/>
  <c r="H40" i="1"/>
  <c r="I40" i="1"/>
  <c r="P39" i="1"/>
  <c r="R38" i="1"/>
  <c r="J39" i="1"/>
  <c r="K39" i="1"/>
  <c r="AF38" i="1"/>
  <c r="N41" i="1"/>
  <c r="O39" i="1"/>
  <c r="BS36" i="1"/>
  <c r="BU36" i="1"/>
  <c r="BR36" i="1"/>
  <c r="BT36" i="1"/>
  <c r="BY34" i="1"/>
  <c r="BY33" i="1"/>
  <c r="BG37" i="1"/>
  <c r="BV35" i="1"/>
  <c r="BZ35" i="1"/>
  <c r="BW35" i="1"/>
  <c r="E43" i="1"/>
  <c r="F42" i="1"/>
  <c r="G42" i="1"/>
  <c r="BB38" i="1"/>
  <c r="BD38" i="1"/>
  <c r="BM38" i="1"/>
  <c r="BN37" i="1"/>
  <c r="BO37" i="1"/>
  <c r="BL38" i="1"/>
  <c r="AO36" i="1"/>
  <c r="AP35" i="1"/>
  <c r="AQ35" i="1"/>
  <c r="AM37" i="1"/>
  <c r="AN37" i="1"/>
  <c r="AY40" i="1"/>
  <c r="AZ39" i="1"/>
  <c r="BA39" i="1"/>
  <c r="AV41" i="1"/>
  <c r="BJ41" i="1"/>
  <c r="BH25" i="1"/>
  <c r="BI25" i="1"/>
  <c r="AX41" i="1"/>
  <c r="AW39" i="1"/>
  <c r="BK39" i="1"/>
  <c r="BM39" i="1"/>
  <c r="BN38" i="1"/>
  <c r="AG38" i="1"/>
  <c r="AH37" i="1"/>
  <c r="AJ35" i="1"/>
  <c r="AI36" i="1"/>
  <c r="AK35" i="1"/>
  <c r="M38" i="1"/>
  <c r="AM38" i="1"/>
  <c r="J40" i="1"/>
  <c r="K40" i="1"/>
  <c r="AF39" i="1"/>
  <c r="Q39" i="1"/>
  <c r="AB34" i="1"/>
  <c r="AA35" i="1"/>
  <c r="AC34" i="1"/>
  <c r="AR30" i="1"/>
  <c r="AS30" i="1"/>
  <c r="W39" i="1"/>
  <c r="BC39" i="1"/>
  <c r="BF38" i="1"/>
  <c r="X38" i="1"/>
  <c r="V39" i="1"/>
  <c r="AT28" i="1"/>
  <c r="AU28" i="1"/>
  <c r="Y37" i="1"/>
  <c r="Z36" i="1"/>
  <c r="H41" i="1"/>
  <c r="I41" i="1"/>
  <c r="P40" i="1"/>
  <c r="R39" i="1"/>
  <c r="O40" i="1"/>
  <c r="BO38" i="1"/>
  <c r="BE38" i="1"/>
  <c r="AO37" i="1"/>
  <c r="AP36" i="1"/>
  <c r="AQ36" i="1"/>
  <c r="BY36" i="1"/>
  <c r="BV36" i="1"/>
  <c r="BZ36" i="1"/>
  <c r="BW36" i="1"/>
  <c r="BY35" i="1"/>
  <c r="BX36" i="1"/>
  <c r="BR37" i="1"/>
  <c r="BT37" i="1"/>
  <c r="BS37" i="1"/>
  <c r="BU37" i="1"/>
  <c r="BX35" i="1"/>
  <c r="BL39" i="1"/>
  <c r="BB39" i="1"/>
  <c r="BE39" i="1"/>
  <c r="BP36" i="1"/>
  <c r="BQ36" i="1"/>
  <c r="E44" i="1"/>
  <c r="F43" i="1"/>
  <c r="G43" i="1"/>
  <c r="N43" i="1"/>
  <c r="BG38" i="1"/>
  <c r="BD39" i="1"/>
  <c r="AW40" i="1"/>
  <c r="BK40" i="1"/>
  <c r="AX42" i="1"/>
  <c r="BH26" i="1"/>
  <c r="BI26" i="1"/>
  <c r="BP37" i="1"/>
  <c r="BQ37" i="1"/>
  <c r="AY41" i="1"/>
  <c r="AZ40" i="1"/>
  <c r="BA40" i="1"/>
  <c r="M39" i="1"/>
  <c r="AM39" i="1"/>
  <c r="AL38" i="1"/>
  <c r="P41" i="1"/>
  <c r="R40" i="1"/>
  <c r="T39" i="1"/>
  <c r="N42" i="1"/>
  <c r="AG39" i="1"/>
  <c r="AH38" i="1"/>
  <c r="AJ36" i="1"/>
  <c r="AI37" i="1"/>
  <c r="AK36" i="1"/>
  <c r="X39" i="1"/>
  <c r="V40" i="1"/>
  <c r="W40" i="1"/>
  <c r="BC40" i="1"/>
  <c r="BF39" i="1"/>
  <c r="AT29" i="1"/>
  <c r="AU29" i="1"/>
  <c r="AB35" i="1"/>
  <c r="AA36" i="1"/>
  <c r="AC35" i="1"/>
  <c r="AR31" i="1"/>
  <c r="AS31" i="1"/>
  <c r="Y38" i="1"/>
  <c r="Z37" i="1"/>
  <c r="T37" i="1"/>
  <c r="S38" i="1"/>
  <c r="U37" i="1"/>
  <c r="H42" i="1"/>
  <c r="I42" i="1"/>
  <c r="Q40" i="1"/>
  <c r="J41" i="1"/>
  <c r="K41" i="1"/>
  <c r="AF40" i="1"/>
  <c r="O41" i="1"/>
  <c r="AL39" i="1"/>
  <c r="AN39" i="1"/>
  <c r="BS38" i="1"/>
  <c r="BU38" i="1"/>
  <c r="BR38" i="1"/>
  <c r="BT38" i="1"/>
  <c r="BV37" i="1"/>
  <c r="BZ37" i="1"/>
  <c r="BW37" i="1"/>
  <c r="E45" i="1"/>
  <c r="F44" i="1"/>
  <c r="G44" i="1"/>
  <c r="BB40" i="1"/>
  <c r="BD40" i="1"/>
  <c r="BL40" i="1"/>
  <c r="BM40" i="1"/>
  <c r="BN39" i="1"/>
  <c r="BO39" i="1"/>
  <c r="BG39" i="1"/>
  <c r="AV43" i="1"/>
  <c r="BJ43" i="1"/>
  <c r="AW41" i="1"/>
  <c r="BK41" i="1"/>
  <c r="AV42" i="1"/>
  <c r="BJ42" i="1"/>
  <c r="AX43" i="1"/>
  <c r="BH27" i="1"/>
  <c r="BI27" i="1"/>
  <c r="AO38" i="1"/>
  <c r="AP37" i="1"/>
  <c r="AQ37" i="1"/>
  <c r="AY42" i="1"/>
  <c r="AZ41" i="1"/>
  <c r="BA41" i="1"/>
  <c r="AN38" i="1"/>
  <c r="AG40" i="1"/>
  <c r="AH39" i="1"/>
  <c r="Q41" i="1"/>
  <c r="AJ37" i="1"/>
  <c r="AI38" i="1"/>
  <c r="AK37" i="1"/>
  <c r="M40" i="1"/>
  <c r="AL40" i="1"/>
  <c r="S40" i="1"/>
  <c r="U39" i="1"/>
  <c r="X40" i="1"/>
  <c r="V41" i="1"/>
  <c r="W41" i="1"/>
  <c r="BC41" i="1"/>
  <c r="BF40" i="1"/>
  <c r="AB36" i="1"/>
  <c r="AA37" i="1"/>
  <c r="AC36" i="1"/>
  <c r="AT30" i="1"/>
  <c r="AU30" i="1"/>
  <c r="AR32" i="1"/>
  <c r="AS32" i="1"/>
  <c r="J42" i="1"/>
  <c r="K42" i="1"/>
  <c r="AF41" i="1"/>
  <c r="T38" i="1"/>
  <c r="S39" i="1"/>
  <c r="U38" i="1"/>
  <c r="Y39" i="1"/>
  <c r="Z38" i="1"/>
  <c r="H43" i="1"/>
  <c r="I43" i="1"/>
  <c r="P42" i="1"/>
  <c r="R41" i="1"/>
  <c r="O42" i="1"/>
  <c r="BR39" i="1"/>
  <c r="BT39" i="1"/>
  <c r="AO39" i="1"/>
  <c r="AP38" i="1"/>
  <c r="BS39" i="1"/>
  <c r="BU39" i="1"/>
  <c r="BV39" i="1"/>
  <c r="BZ39" i="1"/>
  <c r="BX37" i="1"/>
  <c r="BV38" i="1"/>
  <c r="BZ38" i="1"/>
  <c r="BW38" i="1"/>
  <c r="BP38" i="1"/>
  <c r="BQ38" i="1"/>
  <c r="BE40" i="1"/>
  <c r="BY37" i="1"/>
  <c r="BB41" i="1"/>
  <c r="BE41" i="1"/>
  <c r="BM41" i="1"/>
  <c r="BN40" i="1"/>
  <c r="BO40" i="1"/>
  <c r="BL41" i="1"/>
  <c r="BG40" i="1"/>
  <c r="E46" i="1"/>
  <c r="F45" i="1"/>
  <c r="G45" i="1"/>
  <c r="AQ38" i="1"/>
  <c r="BY38" i="1"/>
  <c r="BH28" i="1"/>
  <c r="BI28" i="1"/>
  <c r="AY43" i="1"/>
  <c r="AZ42" i="1"/>
  <c r="BA42" i="1"/>
  <c r="AW42" i="1"/>
  <c r="BK42" i="1"/>
  <c r="BM42" i="1"/>
  <c r="BN41" i="1"/>
  <c r="AX44" i="1"/>
  <c r="AM40" i="1"/>
  <c r="BS40" i="1"/>
  <c r="M41" i="1"/>
  <c r="AL41" i="1"/>
  <c r="AG41" i="1"/>
  <c r="AH40" i="1"/>
  <c r="P43" i="1"/>
  <c r="R42" i="1"/>
  <c r="T41" i="1"/>
  <c r="N44" i="1"/>
  <c r="AJ38" i="1"/>
  <c r="AI39" i="1"/>
  <c r="AK38" i="1"/>
  <c r="J43" i="1"/>
  <c r="K43" i="1"/>
  <c r="AF42" i="1"/>
  <c r="H44" i="1"/>
  <c r="I44" i="1"/>
  <c r="Q42" i="1"/>
  <c r="AR33" i="1"/>
  <c r="AS33" i="1"/>
  <c r="AB37" i="1"/>
  <c r="AA38" i="1"/>
  <c r="AC37" i="1"/>
  <c r="X41" i="1"/>
  <c r="V42" i="1"/>
  <c r="W42" i="1"/>
  <c r="BC42" i="1"/>
  <c r="BF41" i="1"/>
  <c r="AT31" i="1"/>
  <c r="AU31" i="1"/>
  <c r="Y40" i="1"/>
  <c r="Z39" i="1"/>
  <c r="O43" i="1"/>
  <c r="BW39" i="1"/>
  <c r="BX38" i="1"/>
  <c r="BO41" i="1"/>
  <c r="BD41" i="1"/>
  <c r="BG41" i="1"/>
  <c r="BL42" i="1"/>
  <c r="BU40" i="1"/>
  <c r="BR40" i="1"/>
  <c r="BT40" i="1"/>
  <c r="AO40" i="1"/>
  <c r="AP39" i="1"/>
  <c r="BB42" i="1"/>
  <c r="BE42" i="1"/>
  <c r="E47" i="1"/>
  <c r="F46" i="1"/>
  <c r="G46" i="1"/>
  <c r="BP39" i="1"/>
  <c r="BQ39" i="1"/>
  <c r="AM41" i="1"/>
  <c r="BR41" i="1"/>
  <c r="BT41" i="1"/>
  <c r="Q43" i="1"/>
  <c r="AW43" i="1"/>
  <c r="BK43" i="1"/>
  <c r="AX45" i="1"/>
  <c r="BP40" i="1"/>
  <c r="BQ40" i="1"/>
  <c r="AN40" i="1"/>
  <c r="AV44" i="1"/>
  <c r="BJ44" i="1"/>
  <c r="BH29" i="1"/>
  <c r="BI29" i="1"/>
  <c r="AY44" i="1"/>
  <c r="AZ43" i="1"/>
  <c r="BA43" i="1"/>
  <c r="P44" i="1"/>
  <c r="R43" i="1"/>
  <c r="N45" i="1"/>
  <c r="J44" i="1"/>
  <c r="K44" i="1"/>
  <c r="AF43" i="1"/>
  <c r="AG42" i="1"/>
  <c r="AH41" i="1"/>
  <c r="AJ39" i="1"/>
  <c r="AI40" i="1"/>
  <c r="AK39" i="1"/>
  <c r="M42" i="1"/>
  <c r="AM42" i="1"/>
  <c r="T40" i="1"/>
  <c r="S41" i="1"/>
  <c r="U40" i="1"/>
  <c r="S42" i="1"/>
  <c r="U41" i="1"/>
  <c r="Y41" i="1"/>
  <c r="Z40" i="1"/>
  <c r="W43" i="1"/>
  <c r="BC43" i="1"/>
  <c r="BF42" i="1"/>
  <c r="X42" i="1"/>
  <c r="V43" i="1"/>
  <c r="AB38" i="1"/>
  <c r="AA39" i="1"/>
  <c r="AC38" i="1"/>
  <c r="AR34" i="1"/>
  <c r="AS34" i="1"/>
  <c r="AU32" i="1"/>
  <c r="AT32" i="1"/>
  <c r="H45" i="1"/>
  <c r="I45" i="1"/>
  <c r="O44" i="1"/>
  <c r="BV40" i="1"/>
  <c r="BZ40" i="1"/>
  <c r="BW40" i="1"/>
  <c r="BS41" i="1"/>
  <c r="BU41" i="1"/>
  <c r="AQ39" i="1"/>
  <c r="BX39" i="1"/>
  <c r="BY39" i="1"/>
  <c r="BB43" i="1"/>
  <c r="BE43" i="1"/>
  <c r="BM43" i="1"/>
  <c r="BN42" i="1"/>
  <c r="BL43" i="1"/>
  <c r="AO41" i="1"/>
  <c r="AP40" i="1"/>
  <c r="E48" i="1"/>
  <c r="F47" i="1"/>
  <c r="G47" i="1"/>
  <c r="BD42" i="1"/>
  <c r="BG42" i="1"/>
  <c r="AN41" i="1"/>
  <c r="AQ40" i="1"/>
  <c r="BD43" i="1"/>
  <c r="AW44" i="1"/>
  <c r="BK44" i="1"/>
  <c r="BM44" i="1"/>
  <c r="BN43" i="1"/>
  <c r="AV45" i="1"/>
  <c r="BJ45" i="1"/>
  <c r="AY45" i="1"/>
  <c r="AZ44" i="1"/>
  <c r="BA44" i="1"/>
  <c r="BH30" i="1"/>
  <c r="BI30" i="1"/>
  <c r="AX46" i="1"/>
  <c r="AL42" i="1"/>
  <c r="AG43" i="1"/>
  <c r="AH42" i="1"/>
  <c r="P45" i="1"/>
  <c r="R44" i="1"/>
  <c r="N46" i="1"/>
  <c r="M43" i="1"/>
  <c r="AL43" i="1"/>
  <c r="Q44" i="1"/>
  <c r="AJ40" i="1"/>
  <c r="AI41" i="1"/>
  <c r="AK40" i="1"/>
  <c r="AT33" i="1"/>
  <c r="AU33" i="1"/>
  <c r="T42" i="1"/>
  <c r="S43" i="1"/>
  <c r="U42" i="1"/>
  <c r="Y42" i="1"/>
  <c r="Z41" i="1"/>
  <c r="AB39" i="1"/>
  <c r="AA40" i="1"/>
  <c r="AC39" i="1"/>
  <c r="AR35" i="1"/>
  <c r="AS35" i="1"/>
  <c r="X43" i="1"/>
  <c r="V44" i="1"/>
  <c r="W44" i="1"/>
  <c r="BC44" i="1"/>
  <c r="BF43" i="1"/>
  <c r="BG43" i="1"/>
  <c r="J45" i="1"/>
  <c r="K45" i="1"/>
  <c r="AF44" i="1"/>
  <c r="H46" i="1"/>
  <c r="I46" i="1"/>
  <c r="O45" i="1"/>
  <c r="BY40" i="1"/>
  <c r="BS42" i="1"/>
  <c r="BU42" i="1"/>
  <c r="BR42" i="1"/>
  <c r="BT42" i="1"/>
  <c r="BX40" i="1"/>
  <c r="BL44" i="1"/>
  <c r="BW41" i="1"/>
  <c r="AM43" i="1"/>
  <c r="BS43" i="1"/>
  <c r="BV41" i="1"/>
  <c r="BZ41" i="1"/>
  <c r="BO43" i="1"/>
  <c r="BO42" i="1"/>
  <c r="BB44" i="1"/>
  <c r="BD44" i="1"/>
  <c r="BP41" i="1"/>
  <c r="BQ41" i="1"/>
  <c r="E49" i="1"/>
  <c r="F48" i="1"/>
  <c r="G48" i="1"/>
  <c r="AV46" i="1"/>
  <c r="BJ46" i="1"/>
  <c r="AN42" i="1"/>
  <c r="AO42" i="1"/>
  <c r="AP41" i="1"/>
  <c r="AW45" i="1"/>
  <c r="BK45" i="1"/>
  <c r="BL45" i="1"/>
  <c r="AY46" i="1"/>
  <c r="AZ45" i="1"/>
  <c r="BA45" i="1"/>
  <c r="BP42" i="1"/>
  <c r="BQ42" i="1"/>
  <c r="AX47" i="1"/>
  <c r="BH31" i="1"/>
  <c r="BI31" i="1"/>
  <c r="Q45" i="1"/>
  <c r="P46" i="1"/>
  <c r="R45" i="1"/>
  <c r="N47" i="1"/>
  <c r="AG44" i="1"/>
  <c r="AH43" i="1"/>
  <c r="AJ41" i="1"/>
  <c r="AI42" i="1"/>
  <c r="AK41" i="1"/>
  <c r="M44" i="1"/>
  <c r="AM44" i="1"/>
  <c r="H47" i="1"/>
  <c r="I47" i="1"/>
  <c r="Y43" i="1"/>
  <c r="Z42" i="1"/>
  <c r="AR36" i="1"/>
  <c r="AS36" i="1"/>
  <c r="T43" i="1"/>
  <c r="S44" i="1"/>
  <c r="U43" i="1"/>
  <c r="V45" i="1"/>
  <c r="X44" i="1"/>
  <c r="W45" i="1"/>
  <c r="BC45" i="1"/>
  <c r="BF44" i="1"/>
  <c r="AU34" i="1"/>
  <c r="AT34" i="1"/>
  <c r="AB40" i="1"/>
  <c r="AA41" i="1"/>
  <c r="AC40" i="1"/>
  <c r="J46" i="1"/>
  <c r="K46" i="1"/>
  <c r="AF45" i="1"/>
  <c r="O46" i="1"/>
  <c r="BV42" i="1"/>
  <c r="BZ42" i="1"/>
  <c r="BW42" i="1"/>
  <c r="AQ41" i="1"/>
  <c r="BX41" i="1"/>
  <c r="BU43" i="1"/>
  <c r="BR43" i="1"/>
  <c r="BT43" i="1"/>
  <c r="BE44" i="1"/>
  <c r="BM45" i="1"/>
  <c r="BN44" i="1"/>
  <c r="BP43" i="1"/>
  <c r="BQ43" i="1"/>
  <c r="BB45" i="1"/>
  <c r="BD45" i="1"/>
  <c r="AO43" i="1"/>
  <c r="AP42" i="1"/>
  <c r="AQ42" i="1"/>
  <c r="E50" i="1"/>
  <c r="F49" i="1"/>
  <c r="G49" i="1"/>
  <c r="BG44" i="1"/>
  <c r="AN43" i="1"/>
  <c r="BE45" i="1"/>
  <c r="BH32" i="1"/>
  <c r="BI32" i="1"/>
  <c r="AX48" i="1"/>
  <c r="AV47" i="1"/>
  <c r="BJ47" i="1"/>
  <c r="AW46" i="1"/>
  <c r="BK46" i="1"/>
  <c r="BM46" i="1"/>
  <c r="BN45" i="1"/>
  <c r="AY47" i="1"/>
  <c r="AZ46" i="1"/>
  <c r="BA46" i="1"/>
  <c r="P47" i="1"/>
  <c r="R46" i="1"/>
  <c r="N48" i="1"/>
  <c r="Q46" i="1"/>
  <c r="AG45" i="1"/>
  <c r="AH44" i="1"/>
  <c r="J47" i="1"/>
  <c r="K47" i="1"/>
  <c r="AF46" i="1"/>
  <c r="AJ42" i="1"/>
  <c r="AI43" i="1"/>
  <c r="AK42" i="1"/>
  <c r="AL44" i="1"/>
  <c r="H48" i="1"/>
  <c r="I48" i="1"/>
  <c r="M45" i="1"/>
  <c r="AR37" i="1"/>
  <c r="AS37" i="1"/>
  <c r="T44" i="1"/>
  <c r="S45" i="1"/>
  <c r="U44" i="1"/>
  <c r="AB41" i="1"/>
  <c r="AA42" i="1"/>
  <c r="AC41" i="1"/>
  <c r="X45" i="1"/>
  <c r="V46" i="1"/>
  <c r="W46" i="1"/>
  <c r="BC46" i="1"/>
  <c r="BF45" i="1"/>
  <c r="AT35" i="1"/>
  <c r="AU35" i="1"/>
  <c r="Y44" i="1"/>
  <c r="Z43" i="1"/>
  <c r="O47" i="1"/>
  <c r="BY41" i="1"/>
  <c r="BS44" i="1"/>
  <c r="BU44" i="1"/>
  <c r="BR44" i="1"/>
  <c r="BT44" i="1"/>
  <c r="BX42" i="1"/>
  <c r="BV43" i="1"/>
  <c r="BZ43" i="1"/>
  <c r="BW43" i="1"/>
  <c r="BG45" i="1"/>
  <c r="BY42" i="1"/>
  <c r="BL46" i="1"/>
  <c r="BO45" i="1"/>
  <c r="BB46" i="1"/>
  <c r="BE46" i="1"/>
  <c r="J48" i="1"/>
  <c r="K48" i="1"/>
  <c r="AF47" i="1"/>
  <c r="E51" i="1"/>
  <c r="F50" i="1"/>
  <c r="G50" i="1"/>
  <c r="BO44" i="1"/>
  <c r="Q47" i="1"/>
  <c r="BH33" i="1"/>
  <c r="BI33" i="1"/>
  <c r="AN44" i="1"/>
  <c r="AO44" i="1"/>
  <c r="AP43" i="1"/>
  <c r="AQ43" i="1"/>
  <c r="AY48" i="1"/>
  <c r="AZ47" i="1"/>
  <c r="BA47" i="1"/>
  <c r="AX49" i="1"/>
  <c r="AW47" i="1"/>
  <c r="BK47" i="1"/>
  <c r="BL47" i="1"/>
  <c r="BJ48" i="1"/>
  <c r="AV48" i="1"/>
  <c r="BP44" i="1"/>
  <c r="BQ44" i="1"/>
  <c r="AG46" i="1"/>
  <c r="AH45" i="1"/>
  <c r="P48" i="1"/>
  <c r="R47" i="1"/>
  <c r="N49" i="1"/>
  <c r="AJ43" i="1"/>
  <c r="AI44" i="1"/>
  <c r="AK43" i="1"/>
  <c r="M46" i="1"/>
  <c r="AL46" i="1"/>
  <c r="AL45" i="1"/>
  <c r="AM45" i="1"/>
  <c r="H49" i="1"/>
  <c r="J49" i="1"/>
  <c r="W47" i="1"/>
  <c r="BC47" i="1"/>
  <c r="BF46" i="1"/>
  <c r="X46" i="1"/>
  <c r="V47" i="1"/>
  <c r="Y45" i="1"/>
  <c r="Z44" i="1"/>
  <c r="AR38" i="1"/>
  <c r="AS38" i="1"/>
  <c r="AT36" i="1"/>
  <c r="AU36" i="1"/>
  <c r="AB42" i="1"/>
  <c r="AA43" i="1"/>
  <c r="AC42" i="1"/>
  <c r="T45" i="1"/>
  <c r="S46" i="1"/>
  <c r="U45" i="1"/>
  <c r="O48" i="1"/>
  <c r="BV44" i="1"/>
  <c r="BZ44" i="1"/>
  <c r="BW44" i="1"/>
  <c r="BX43" i="1"/>
  <c r="BY43" i="1"/>
  <c r="BD46" i="1"/>
  <c r="BG46" i="1"/>
  <c r="BS45" i="1"/>
  <c r="BU45" i="1"/>
  <c r="BR45" i="1"/>
  <c r="BT45" i="1"/>
  <c r="BM47" i="1"/>
  <c r="BN46" i="1"/>
  <c r="BO46" i="1"/>
  <c r="Q48" i="1"/>
  <c r="E52" i="1"/>
  <c r="F51" i="1"/>
  <c r="G51" i="1"/>
  <c r="BB47" i="1"/>
  <c r="BE47" i="1"/>
  <c r="AW48" i="1"/>
  <c r="BK48" i="1"/>
  <c r="BL48" i="1"/>
  <c r="AO45" i="1"/>
  <c r="AP44" i="1"/>
  <c r="AQ44" i="1"/>
  <c r="BH34" i="1"/>
  <c r="BI34" i="1"/>
  <c r="AV49" i="1"/>
  <c r="BJ49" i="1"/>
  <c r="AY49" i="1"/>
  <c r="AZ48" i="1"/>
  <c r="BA48" i="1"/>
  <c r="AX50" i="1"/>
  <c r="AM46" i="1"/>
  <c r="BR46" i="1"/>
  <c r="BT46" i="1"/>
  <c r="I49" i="1"/>
  <c r="O49" i="1"/>
  <c r="AG47" i="1"/>
  <c r="AH46" i="1"/>
  <c r="AJ44" i="1"/>
  <c r="AI45" i="1"/>
  <c r="AK44" i="1"/>
  <c r="P49" i="1"/>
  <c r="R48" i="1"/>
  <c r="N50" i="1"/>
  <c r="AN45" i="1"/>
  <c r="M47" i="1"/>
  <c r="AL47" i="1"/>
  <c r="H50" i="1"/>
  <c r="I50" i="1"/>
  <c r="AT37" i="1"/>
  <c r="AU37" i="1"/>
  <c r="X47" i="1"/>
  <c r="V48" i="1"/>
  <c r="W48" i="1"/>
  <c r="BC48" i="1"/>
  <c r="BF47" i="1"/>
  <c r="AR39" i="1"/>
  <c r="AS39" i="1"/>
  <c r="T46" i="1"/>
  <c r="S47" i="1"/>
  <c r="U46" i="1"/>
  <c r="Y46" i="1"/>
  <c r="Z45" i="1"/>
  <c r="AB43" i="1"/>
  <c r="AA44" i="1"/>
  <c r="AC43" i="1"/>
  <c r="BD47" i="1"/>
  <c r="BX44" i="1"/>
  <c r="BY44" i="1"/>
  <c r="BV45" i="1"/>
  <c r="BZ45" i="1"/>
  <c r="BW45" i="1"/>
  <c r="BS46" i="1"/>
  <c r="BU46" i="1"/>
  <c r="BM48" i="1"/>
  <c r="BN47" i="1"/>
  <c r="BO47" i="1"/>
  <c r="BP45" i="1"/>
  <c r="BQ45" i="1"/>
  <c r="AN46" i="1"/>
  <c r="K49" i="1"/>
  <c r="AF48" i="1"/>
  <c r="AH47" i="1"/>
  <c r="BB48" i="1"/>
  <c r="BE48" i="1"/>
  <c r="E53" i="1"/>
  <c r="F52" i="1"/>
  <c r="G52" i="1"/>
  <c r="BG47" i="1"/>
  <c r="BH35" i="1"/>
  <c r="BI35" i="1"/>
  <c r="AW49" i="1"/>
  <c r="BK49" i="1"/>
  <c r="BM49" i="1"/>
  <c r="BN48" i="1"/>
  <c r="AY50" i="1"/>
  <c r="AZ49" i="1"/>
  <c r="BA49" i="1"/>
  <c r="AO46" i="1"/>
  <c r="AP45" i="1"/>
  <c r="AQ45" i="1"/>
  <c r="AV50" i="1"/>
  <c r="BJ50" i="1"/>
  <c r="AX51" i="1"/>
  <c r="Q49" i="1"/>
  <c r="AM47" i="1"/>
  <c r="AG48" i="1"/>
  <c r="J50" i="1"/>
  <c r="AJ45" i="1"/>
  <c r="AI46" i="1"/>
  <c r="AK45" i="1"/>
  <c r="P50" i="1"/>
  <c r="R49" i="1"/>
  <c r="N51" i="1"/>
  <c r="M48" i="1"/>
  <c r="AM48" i="1"/>
  <c r="T47" i="1"/>
  <c r="S48" i="1"/>
  <c r="U47" i="1"/>
  <c r="AR40" i="1"/>
  <c r="AS40" i="1"/>
  <c r="Y47" i="1"/>
  <c r="Z46" i="1"/>
  <c r="AB44" i="1"/>
  <c r="AA45" i="1"/>
  <c r="AC44" i="1"/>
  <c r="AU38" i="1"/>
  <c r="AT38" i="1"/>
  <c r="V49" i="1"/>
  <c r="H51" i="1"/>
  <c r="I51" i="1"/>
  <c r="O50" i="1"/>
  <c r="K50" i="1"/>
  <c r="AF49" i="1"/>
  <c r="BP46" i="1"/>
  <c r="BQ46" i="1"/>
  <c r="BY45" i="1"/>
  <c r="BD48" i="1"/>
  <c r="W49" i="1"/>
  <c r="BC49" i="1"/>
  <c r="BF48" i="1"/>
  <c r="BR47" i="1"/>
  <c r="BT47" i="1"/>
  <c r="BX45" i="1"/>
  <c r="BW46" i="1"/>
  <c r="X48" i="1"/>
  <c r="BS47" i="1"/>
  <c r="BU47" i="1"/>
  <c r="BV46" i="1"/>
  <c r="BZ46" i="1"/>
  <c r="BL49" i="1"/>
  <c r="BO48" i="1"/>
  <c r="AN47" i="1"/>
  <c r="E54" i="1"/>
  <c r="F53" i="1"/>
  <c r="G53" i="1"/>
  <c r="BB49" i="1"/>
  <c r="AY51" i="1"/>
  <c r="AZ50" i="1"/>
  <c r="BA50" i="1"/>
  <c r="BH36" i="1"/>
  <c r="BI36" i="1"/>
  <c r="AX52" i="1"/>
  <c r="AW50" i="1"/>
  <c r="BK50" i="1"/>
  <c r="BL50" i="1"/>
  <c r="BP47" i="1"/>
  <c r="BQ47" i="1"/>
  <c r="AV51" i="1"/>
  <c r="BJ51" i="1"/>
  <c r="AO47" i="1"/>
  <c r="AP46" i="1"/>
  <c r="AG49" i="1"/>
  <c r="AH48" i="1"/>
  <c r="AJ46" i="1"/>
  <c r="AI47" i="1"/>
  <c r="AK46" i="1"/>
  <c r="P51" i="1"/>
  <c r="R50" i="1"/>
  <c r="N52" i="1"/>
  <c r="Q50" i="1"/>
  <c r="AL48" i="1"/>
  <c r="M49" i="1"/>
  <c r="AL49" i="1"/>
  <c r="H52" i="1"/>
  <c r="J52" i="1"/>
  <c r="Y48" i="1"/>
  <c r="Z47" i="1"/>
  <c r="AB45" i="1"/>
  <c r="AA46" i="1"/>
  <c r="AC45" i="1"/>
  <c r="AR41" i="1"/>
  <c r="AS41" i="1"/>
  <c r="T48" i="1"/>
  <c r="S49" i="1"/>
  <c r="U48" i="1"/>
  <c r="AU39" i="1"/>
  <c r="AT39" i="1"/>
  <c r="X49" i="1"/>
  <c r="V50" i="1"/>
  <c r="W50" i="1"/>
  <c r="BC50" i="1"/>
  <c r="BF49" i="1"/>
  <c r="J51" i="1"/>
  <c r="K51" i="1"/>
  <c r="AF50" i="1"/>
  <c r="O51" i="1"/>
  <c r="BG48" i="1"/>
  <c r="BD49" i="1"/>
  <c r="BV47" i="1"/>
  <c r="BZ47" i="1"/>
  <c r="BW47" i="1"/>
  <c r="BR48" i="1"/>
  <c r="BT48" i="1"/>
  <c r="BS48" i="1"/>
  <c r="BU48" i="1"/>
  <c r="AQ46" i="1"/>
  <c r="BX46" i="1"/>
  <c r="BG49" i="1"/>
  <c r="BE49" i="1"/>
  <c r="BM50" i="1"/>
  <c r="BN49" i="1"/>
  <c r="E55" i="1"/>
  <c r="F54" i="1"/>
  <c r="G54" i="1"/>
  <c r="BB50" i="1"/>
  <c r="BE50" i="1"/>
  <c r="I52" i="1"/>
  <c r="K52" i="1"/>
  <c r="AF51" i="1"/>
  <c r="AN48" i="1"/>
  <c r="AO48" i="1"/>
  <c r="AP47" i="1"/>
  <c r="AQ47" i="1"/>
  <c r="BY47" i="1"/>
  <c r="AW51" i="1"/>
  <c r="BK51" i="1"/>
  <c r="BM51" i="1"/>
  <c r="BN50" i="1"/>
  <c r="BH37" i="1"/>
  <c r="BI37" i="1"/>
  <c r="Q51" i="1"/>
  <c r="AY52" i="1"/>
  <c r="AZ51" i="1"/>
  <c r="BA51" i="1"/>
  <c r="AV52" i="1"/>
  <c r="BJ52" i="1"/>
  <c r="AX53" i="1"/>
  <c r="AG50" i="1"/>
  <c r="AH49" i="1"/>
  <c r="AM49" i="1"/>
  <c r="BS49" i="1"/>
  <c r="AJ47" i="1"/>
  <c r="AI48" i="1"/>
  <c r="AK47" i="1"/>
  <c r="P52" i="1"/>
  <c r="R51" i="1"/>
  <c r="N53" i="1"/>
  <c r="M50" i="1"/>
  <c r="AL50" i="1"/>
  <c r="W51" i="1"/>
  <c r="BC51" i="1"/>
  <c r="BF50" i="1"/>
  <c r="X50" i="1"/>
  <c r="V51" i="1"/>
  <c r="Z48" i="1"/>
  <c r="Y49" i="1"/>
  <c r="AR42" i="1"/>
  <c r="AS42" i="1"/>
  <c r="AB46" i="1"/>
  <c r="AA47" i="1"/>
  <c r="AC46" i="1"/>
  <c r="T49" i="1"/>
  <c r="S50" i="1"/>
  <c r="U49" i="1"/>
  <c r="AT40" i="1"/>
  <c r="AU40" i="1"/>
  <c r="H53" i="1"/>
  <c r="I53" i="1"/>
  <c r="BY46" i="1"/>
  <c r="BV48" i="1"/>
  <c r="BZ48" i="1"/>
  <c r="BW48" i="1"/>
  <c r="BX47" i="1"/>
  <c r="BU49" i="1"/>
  <c r="BR49" i="1"/>
  <c r="BT49" i="1"/>
  <c r="AO49" i="1"/>
  <c r="AP48" i="1"/>
  <c r="AQ48" i="1"/>
  <c r="BX48" i="1"/>
  <c r="BO50" i="1"/>
  <c r="BD50" i="1"/>
  <c r="BO49" i="1"/>
  <c r="O52" i="1"/>
  <c r="AW52" i="1"/>
  <c r="BL51" i="1"/>
  <c r="E56" i="1"/>
  <c r="F55" i="1"/>
  <c r="G55" i="1"/>
  <c r="N55" i="1"/>
  <c r="BB51" i="1"/>
  <c r="BD51" i="1"/>
  <c r="BG50" i="1"/>
  <c r="BP48" i="1"/>
  <c r="BQ48" i="1"/>
  <c r="AM50" i="1"/>
  <c r="BE51" i="1"/>
  <c r="BH38" i="1"/>
  <c r="BI38" i="1"/>
  <c r="AV53" i="1"/>
  <c r="BJ53" i="1"/>
  <c r="AY53" i="1"/>
  <c r="AZ52" i="1"/>
  <c r="BA52" i="1"/>
  <c r="BP49" i="1"/>
  <c r="BQ49" i="1"/>
  <c r="AX54" i="1"/>
  <c r="AN49" i="1"/>
  <c r="AJ48" i="1"/>
  <c r="AI49" i="1"/>
  <c r="AK48" i="1"/>
  <c r="P53" i="1"/>
  <c r="R52" i="1"/>
  <c r="N54" i="1"/>
  <c r="AG51" i="1"/>
  <c r="AH50" i="1"/>
  <c r="Q52" i="1"/>
  <c r="M51" i="1"/>
  <c r="AT41" i="1"/>
  <c r="AU41" i="1"/>
  <c r="Y50" i="1"/>
  <c r="Z49" i="1"/>
  <c r="X51" i="1"/>
  <c r="V52" i="1"/>
  <c r="W52" i="1"/>
  <c r="AR43" i="1"/>
  <c r="AS43" i="1"/>
  <c r="T50" i="1"/>
  <c r="S51" i="1"/>
  <c r="U50" i="1"/>
  <c r="AB47" i="1"/>
  <c r="AA48" i="1"/>
  <c r="AC47" i="1"/>
  <c r="J53" i="1"/>
  <c r="K53" i="1"/>
  <c r="AF52" i="1"/>
  <c r="H54" i="1"/>
  <c r="I54" i="1"/>
  <c r="O53" i="1"/>
  <c r="BS50" i="1"/>
  <c r="BU50" i="1"/>
  <c r="BR50" i="1"/>
  <c r="BT50" i="1"/>
  <c r="BV49" i="1"/>
  <c r="BZ49" i="1"/>
  <c r="BW49" i="1"/>
  <c r="BY48" i="1"/>
  <c r="BK52" i="1"/>
  <c r="BC52" i="1"/>
  <c r="BF51" i="1"/>
  <c r="BG51" i="1"/>
  <c r="AO50" i="1"/>
  <c r="AP49" i="1"/>
  <c r="AQ49" i="1"/>
  <c r="E57" i="1"/>
  <c r="F56" i="1"/>
  <c r="G56" i="1"/>
  <c r="BB52" i="1"/>
  <c r="BD52" i="1"/>
  <c r="AN50" i="1"/>
  <c r="AW53" i="1"/>
  <c r="BK53" i="1"/>
  <c r="BM53" i="1"/>
  <c r="BN52" i="1"/>
  <c r="AV55" i="1"/>
  <c r="BJ55" i="1"/>
  <c r="AX55" i="1"/>
  <c r="BH39" i="1"/>
  <c r="BI39" i="1"/>
  <c r="AV54" i="1"/>
  <c r="BJ54" i="1"/>
  <c r="Q53" i="1"/>
  <c r="AY54" i="1"/>
  <c r="AZ53" i="1"/>
  <c r="BA53" i="1"/>
  <c r="AJ49" i="1"/>
  <c r="AI50" i="1"/>
  <c r="AK49" i="1"/>
  <c r="AG52" i="1"/>
  <c r="AH51" i="1"/>
  <c r="M52" i="1"/>
  <c r="AL51" i="1"/>
  <c r="AM51" i="1"/>
  <c r="V53" i="1"/>
  <c r="X52" i="1"/>
  <c r="W53" i="1"/>
  <c r="BC53" i="1"/>
  <c r="BF52" i="1"/>
  <c r="AB48" i="1"/>
  <c r="AA49" i="1"/>
  <c r="AC48" i="1"/>
  <c r="T51" i="1"/>
  <c r="S52" i="1"/>
  <c r="U51" i="1"/>
  <c r="AR44" i="1"/>
  <c r="AS44" i="1"/>
  <c r="AT42" i="1"/>
  <c r="AU42" i="1"/>
  <c r="Y51" i="1"/>
  <c r="Z50" i="1"/>
  <c r="H55" i="1"/>
  <c r="I55" i="1"/>
  <c r="P54" i="1"/>
  <c r="R53" i="1"/>
  <c r="J54" i="1"/>
  <c r="K54" i="1"/>
  <c r="AF53" i="1"/>
  <c r="N56" i="1"/>
  <c r="O54" i="1"/>
  <c r="BS51" i="1"/>
  <c r="BU51" i="1"/>
  <c r="BR51" i="1"/>
  <c r="BT51" i="1"/>
  <c r="BV50" i="1"/>
  <c r="BZ50" i="1"/>
  <c r="BW50" i="1"/>
  <c r="BE52" i="1"/>
  <c r="BX49" i="1"/>
  <c r="BY49" i="1"/>
  <c r="BL53" i="1"/>
  <c r="BB53" i="1"/>
  <c r="BD53" i="1"/>
  <c r="E58" i="1"/>
  <c r="F57" i="1"/>
  <c r="G57" i="1"/>
  <c r="BL52" i="1"/>
  <c r="BO52" i="1"/>
  <c r="BM52" i="1"/>
  <c r="BN51" i="1"/>
  <c r="BG52" i="1"/>
  <c r="AO51" i="1"/>
  <c r="AP50" i="1"/>
  <c r="AQ50" i="1"/>
  <c r="BE53" i="1"/>
  <c r="AW54" i="1"/>
  <c r="BK54" i="1"/>
  <c r="BM54" i="1"/>
  <c r="BP51" i="1"/>
  <c r="AY55" i="1"/>
  <c r="AZ54" i="1"/>
  <c r="BA54" i="1"/>
  <c r="AV56" i="1"/>
  <c r="BJ56" i="1"/>
  <c r="AX56" i="1"/>
  <c r="BH40" i="1"/>
  <c r="BI40" i="1"/>
  <c r="AJ50" i="1"/>
  <c r="AI51" i="1"/>
  <c r="AK50" i="1"/>
  <c r="AG53" i="1"/>
  <c r="AH52" i="1"/>
  <c r="AN51" i="1"/>
  <c r="M53" i="1"/>
  <c r="AL52" i="1"/>
  <c r="AM52" i="1"/>
  <c r="J55" i="1"/>
  <c r="K55" i="1"/>
  <c r="AF54" i="1"/>
  <c r="Q54" i="1"/>
  <c r="AT43" i="1"/>
  <c r="AU43" i="1"/>
  <c r="AR45" i="1"/>
  <c r="AS45" i="1"/>
  <c r="AB49" i="1"/>
  <c r="AA50" i="1"/>
  <c r="AC49" i="1"/>
  <c r="Y52" i="1"/>
  <c r="Z51" i="1"/>
  <c r="X53" i="1"/>
  <c r="V54" i="1"/>
  <c r="W54" i="1"/>
  <c r="BC54" i="1"/>
  <c r="BF53" i="1"/>
  <c r="H56" i="1"/>
  <c r="I56" i="1"/>
  <c r="P55" i="1"/>
  <c r="R54" i="1"/>
  <c r="O55" i="1"/>
  <c r="BN53" i="1"/>
  <c r="BO53" i="1"/>
  <c r="BV51" i="1"/>
  <c r="BZ51" i="1"/>
  <c r="BW51" i="1"/>
  <c r="BS52" i="1"/>
  <c r="BU52" i="1"/>
  <c r="BR52" i="1"/>
  <c r="BT52" i="1"/>
  <c r="BY50" i="1"/>
  <c r="BX50" i="1"/>
  <c r="BB54" i="1"/>
  <c r="BD54" i="1"/>
  <c r="BO51" i="1"/>
  <c r="BP50" i="1"/>
  <c r="BQ50" i="1"/>
  <c r="BQ51" i="1"/>
  <c r="E59" i="1"/>
  <c r="F58" i="1"/>
  <c r="G58" i="1"/>
  <c r="BL54" i="1"/>
  <c r="BG53" i="1"/>
  <c r="BH41" i="1"/>
  <c r="BI41" i="1"/>
  <c r="AX57" i="1"/>
  <c r="AN52" i="1"/>
  <c r="AO52" i="1"/>
  <c r="AP51" i="1"/>
  <c r="AQ51" i="1"/>
  <c r="AW55" i="1"/>
  <c r="BK55" i="1"/>
  <c r="AY56" i="1"/>
  <c r="AZ55" i="1"/>
  <c r="BA55" i="1"/>
  <c r="AG54" i="1"/>
  <c r="AH53" i="1"/>
  <c r="AJ51" i="1"/>
  <c r="AI52" i="1"/>
  <c r="AK51" i="1"/>
  <c r="P56" i="1"/>
  <c r="R55" i="1"/>
  <c r="T54" i="1"/>
  <c r="N57" i="1"/>
  <c r="M54" i="1"/>
  <c r="AL53" i="1"/>
  <c r="AM53" i="1"/>
  <c r="W55" i="1"/>
  <c r="BC55" i="1"/>
  <c r="BF54" i="1"/>
  <c r="V55" i="1"/>
  <c r="X54" i="1"/>
  <c r="AB50" i="1"/>
  <c r="AA51" i="1"/>
  <c r="AC50" i="1"/>
  <c r="AR46" i="1"/>
  <c r="AS46" i="1"/>
  <c r="T52" i="1"/>
  <c r="S53" i="1"/>
  <c r="U52" i="1"/>
  <c r="AT44" i="1"/>
  <c r="AU44" i="1"/>
  <c r="J56" i="1"/>
  <c r="K56" i="1"/>
  <c r="AF55" i="1"/>
  <c r="Q55" i="1"/>
  <c r="Y53" i="1"/>
  <c r="Z52" i="1"/>
  <c r="H57" i="1"/>
  <c r="J57" i="1"/>
  <c r="O56" i="1"/>
  <c r="BP52" i="1"/>
  <c r="BQ52" i="1"/>
  <c r="BY51" i="1"/>
  <c r="BR53" i="1"/>
  <c r="BT53" i="1"/>
  <c r="BS53" i="1"/>
  <c r="BU53" i="1"/>
  <c r="BX51" i="1"/>
  <c r="BV52" i="1"/>
  <c r="BZ52" i="1"/>
  <c r="BW52" i="1"/>
  <c r="BE54" i="1"/>
  <c r="BM55" i="1"/>
  <c r="BN54" i="1"/>
  <c r="BO54" i="1"/>
  <c r="BL55" i="1"/>
  <c r="E60" i="1"/>
  <c r="F59" i="1"/>
  <c r="G59" i="1"/>
  <c r="BG54" i="1"/>
  <c r="Q56" i="1"/>
  <c r="BH42" i="1"/>
  <c r="BI42" i="1"/>
  <c r="AV57" i="1"/>
  <c r="BJ57" i="1"/>
  <c r="AW56" i="1"/>
  <c r="BK56" i="1"/>
  <c r="AO53" i="1"/>
  <c r="AP52" i="1"/>
  <c r="AQ52" i="1"/>
  <c r="M55" i="1"/>
  <c r="AM55" i="1"/>
  <c r="BB55" i="1"/>
  <c r="AY57" i="1"/>
  <c r="AZ56" i="1"/>
  <c r="BA56" i="1"/>
  <c r="AX58" i="1"/>
  <c r="AG55" i="1"/>
  <c r="AH54" i="1"/>
  <c r="AJ52" i="1"/>
  <c r="AI53" i="1"/>
  <c r="AK52" i="1"/>
  <c r="P57" i="1"/>
  <c r="R56" i="1"/>
  <c r="N58" i="1"/>
  <c r="AN53" i="1"/>
  <c r="AL54" i="1"/>
  <c r="AM54" i="1"/>
  <c r="H58" i="1"/>
  <c r="I58" i="1"/>
  <c r="S55" i="1"/>
  <c r="U54" i="1"/>
  <c r="AT45" i="1"/>
  <c r="AU45" i="1"/>
  <c r="Y54" i="1"/>
  <c r="Z53" i="1"/>
  <c r="X55" i="1"/>
  <c r="V56" i="1"/>
  <c r="W56" i="1"/>
  <c r="BC56" i="1"/>
  <c r="BF55" i="1"/>
  <c r="AB51" i="1"/>
  <c r="AA52" i="1"/>
  <c r="AC51" i="1"/>
  <c r="T53" i="1"/>
  <c r="S54" i="1"/>
  <c r="U53" i="1"/>
  <c r="AR47" i="1"/>
  <c r="AS47" i="1"/>
  <c r="I57" i="1"/>
  <c r="BV53" i="1"/>
  <c r="BZ53" i="1"/>
  <c r="BW53" i="1"/>
  <c r="BX52" i="1"/>
  <c r="BS54" i="1"/>
  <c r="BU54" i="1"/>
  <c r="BR54" i="1"/>
  <c r="BT54" i="1"/>
  <c r="BY52" i="1"/>
  <c r="BP53" i="1"/>
  <c r="BQ53" i="1"/>
  <c r="BL56" i="1"/>
  <c r="BM56" i="1"/>
  <c r="BN55" i="1"/>
  <c r="BO55" i="1"/>
  <c r="E61" i="1"/>
  <c r="F60" i="1"/>
  <c r="G60" i="1"/>
  <c r="AL55" i="1"/>
  <c r="Q57" i="1"/>
  <c r="BD55" i="1"/>
  <c r="BG55" i="1"/>
  <c r="BE55" i="1"/>
  <c r="AO54" i="1"/>
  <c r="AP53" i="1"/>
  <c r="AQ53" i="1"/>
  <c r="M56" i="1"/>
  <c r="AM56" i="1"/>
  <c r="BB56" i="1"/>
  <c r="BH43" i="1"/>
  <c r="BI43" i="1"/>
  <c r="AO55" i="1"/>
  <c r="AP54" i="1"/>
  <c r="AY58" i="1"/>
  <c r="AZ57" i="1"/>
  <c r="BA57" i="1"/>
  <c r="AX59" i="1"/>
  <c r="AV58" i="1"/>
  <c r="BJ58" i="1"/>
  <c r="BP54" i="1"/>
  <c r="BQ54" i="1"/>
  <c r="AJ53" i="1"/>
  <c r="AI54" i="1"/>
  <c r="AK53" i="1"/>
  <c r="P58" i="1"/>
  <c r="R57" i="1"/>
  <c r="N59" i="1"/>
  <c r="AN54" i="1"/>
  <c r="J58" i="1"/>
  <c r="K58" i="1"/>
  <c r="AF57" i="1"/>
  <c r="H59" i="1"/>
  <c r="I59" i="1"/>
  <c r="AB52" i="1"/>
  <c r="AA53" i="1"/>
  <c r="AC52" i="1"/>
  <c r="AR48" i="1"/>
  <c r="AS48" i="1"/>
  <c r="T55" i="1"/>
  <c r="S56" i="1"/>
  <c r="U55" i="1"/>
  <c r="AT46" i="1"/>
  <c r="AU46" i="1"/>
  <c r="Y55" i="1"/>
  <c r="Z54" i="1"/>
  <c r="K57" i="1"/>
  <c r="AF56" i="1"/>
  <c r="O57" i="1"/>
  <c r="O58" i="1"/>
  <c r="BV54" i="1"/>
  <c r="BZ54" i="1"/>
  <c r="BW54" i="1"/>
  <c r="BS55" i="1"/>
  <c r="BU55" i="1"/>
  <c r="BR55" i="1"/>
  <c r="BT55" i="1"/>
  <c r="BY53" i="1"/>
  <c r="BX53" i="1"/>
  <c r="AN55" i="1"/>
  <c r="E62" i="1"/>
  <c r="F61" i="1"/>
  <c r="G61" i="1"/>
  <c r="BD56" i="1"/>
  <c r="BE56" i="1"/>
  <c r="AY59" i="1"/>
  <c r="AZ58" i="1"/>
  <c r="BA58" i="1"/>
  <c r="AW57" i="1"/>
  <c r="BK57" i="1"/>
  <c r="BH44" i="1"/>
  <c r="BI44" i="1"/>
  <c r="AL56" i="1"/>
  <c r="AV59" i="1"/>
  <c r="BJ59" i="1"/>
  <c r="AQ54" i="1"/>
  <c r="BX54" i="1"/>
  <c r="AX60" i="1"/>
  <c r="AW58" i="1"/>
  <c r="BK58" i="1"/>
  <c r="BM58" i="1"/>
  <c r="BN57" i="1"/>
  <c r="AG56" i="1"/>
  <c r="AH55" i="1"/>
  <c r="P59" i="1"/>
  <c r="R58" i="1"/>
  <c r="N60" i="1"/>
  <c r="Q58" i="1"/>
  <c r="AG57" i="1"/>
  <c r="AH56" i="1"/>
  <c r="AJ55" i="1"/>
  <c r="J59" i="1"/>
  <c r="K59" i="1"/>
  <c r="AF58" i="1"/>
  <c r="X56" i="1"/>
  <c r="V57" i="1"/>
  <c r="W57" i="1"/>
  <c r="BC57" i="1"/>
  <c r="BF56" i="1"/>
  <c r="T56" i="1"/>
  <c r="S57" i="1"/>
  <c r="U56" i="1"/>
  <c r="AT47" i="1"/>
  <c r="AU47" i="1"/>
  <c r="AR49" i="1"/>
  <c r="AS49" i="1"/>
  <c r="AB53" i="1"/>
  <c r="AA54" i="1"/>
  <c r="AC53" i="1"/>
  <c r="X57" i="1"/>
  <c r="V58" i="1"/>
  <c r="W58" i="1"/>
  <c r="BC58" i="1"/>
  <c r="BF57" i="1"/>
  <c r="H60" i="1"/>
  <c r="I60" i="1"/>
  <c r="O59" i="1"/>
  <c r="BV55" i="1"/>
  <c r="BZ55" i="1"/>
  <c r="BW55" i="1"/>
  <c r="BY54" i="1"/>
  <c r="BR56" i="1"/>
  <c r="BT56" i="1"/>
  <c r="BS56" i="1"/>
  <c r="BU56" i="1"/>
  <c r="BL58" i="1"/>
  <c r="BB58" i="1"/>
  <c r="BD58" i="1"/>
  <c r="E63" i="1"/>
  <c r="F62" i="1"/>
  <c r="G62" i="1"/>
  <c r="BM57" i="1"/>
  <c r="BN56" i="1"/>
  <c r="BL57" i="1"/>
  <c r="BO57" i="1"/>
  <c r="BB57" i="1"/>
  <c r="BD57" i="1"/>
  <c r="Q59" i="1"/>
  <c r="BG56" i="1"/>
  <c r="BH45" i="1"/>
  <c r="BI45" i="1"/>
  <c r="AV60" i="1"/>
  <c r="BJ60" i="1"/>
  <c r="AY60" i="1"/>
  <c r="AZ59" i="1"/>
  <c r="BA59" i="1"/>
  <c r="BP56" i="1"/>
  <c r="AW59" i="1"/>
  <c r="BK59" i="1"/>
  <c r="BM59" i="1"/>
  <c r="AX61" i="1"/>
  <c r="AN56" i="1"/>
  <c r="AO56" i="1"/>
  <c r="AP55" i="1"/>
  <c r="AQ55" i="1"/>
  <c r="AG58" i="1"/>
  <c r="AH57" i="1"/>
  <c r="AI56" i="1"/>
  <c r="AK55" i="1"/>
  <c r="P60" i="1"/>
  <c r="R59" i="1"/>
  <c r="N61" i="1"/>
  <c r="AJ54" i="1"/>
  <c r="AI55" i="1"/>
  <c r="AK54" i="1"/>
  <c r="M58" i="1"/>
  <c r="M57" i="1"/>
  <c r="H61" i="1"/>
  <c r="J61" i="1"/>
  <c r="J60" i="1"/>
  <c r="K60" i="1"/>
  <c r="AF59" i="1"/>
  <c r="T57" i="1"/>
  <c r="S58" i="1"/>
  <c r="U57" i="1"/>
  <c r="W59" i="1"/>
  <c r="BC59" i="1"/>
  <c r="BF58" i="1"/>
  <c r="X58" i="1"/>
  <c r="V59" i="1"/>
  <c r="AR50" i="1"/>
  <c r="AS50" i="1"/>
  <c r="Z56" i="1"/>
  <c r="AB55" i="1"/>
  <c r="Y57" i="1"/>
  <c r="AT48" i="1"/>
  <c r="AU48" i="1"/>
  <c r="Y56" i="1"/>
  <c r="Z55" i="1"/>
  <c r="O60" i="1"/>
  <c r="BE58" i="1"/>
  <c r="BX55" i="1"/>
  <c r="BV56" i="1"/>
  <c r="BZ56" i="1"/>
  <c r="BW56" i="1"/>
  <c r="BY55" i="1"/>
  <c r="BN58" i="1"/>
  <c r="BO58" i="1"/>
  <c r="BE57" i="1"/>
  <c r="BO56" i="1"/>
  <c r="BP55" i="1"/>
  <c r="BQ55" i="1"/>
  <c r="BQ56" i="1"/>
  <c r="BB59" i="1"/>
  <c r="BD59" i="1"/>
  <c r="BL59" i="1"/>
  <c r="E64" i="1"/>
  <c r="F63" i="1"/>
  <c r="G63" i="1"/>
  <c r="BG58" i="1"/>
  <c r="BG57" i="1"/>
  <c r="AW60" i="1"/>
  <c r="BK60" i="1"/>
  <c r="BL60" i="1"/>
  <c r="AY61" i="1"/>
  <c r="AZ60" i="1"/>
  <c r="BA60" i="1"/>
  <c r="AV61" i="1"/>
  <c r="BJ61" i="1"/>
  <c r="AX62" i="1"/>
  <c r="BH46" i="1"/>
  <c r="BI46" i="1"/>
  <c r="BP57" i="1"/>
  <c r="BQ57" i="1"/>
  <c r="I61" i="1"/>
  <c r="K61" i="1"/>
  <c r="AF60" i="1"/>
  <c r="P61" i="1"/>
  <c r="R60" i="1"/>
  <c r="N62" i="1"/>
  <c r="Q60" i="1"/>
  <c r="AG59" i="1"/>
  <c r="AH58" i="1"/>
  <c r="AJ56" i="1"/>
  <c r="AI57" i="1"/>
  <c r="AK56" i="1"/>
  <c r="M59" i="1"/>
  <c r="AM59" i="1"/>
  <c r="AL57" i="1"/>
  <c r="AM57" i="1"/>
  <c r="AA56" i="1"/>
  <c r="AC55" i="1"/>
  <c r="AL58" i="1"/>
  <c r="AM58" i="1"/>
  <c r="AR51" i="1"/>
  <c r="AS51" i="1"/>
  <c r="Y58" i="1"/>
  <c r="Z57" i="1"/>
  <c r="AB54" i="1"/>
  <c r="AA55" i="1"/>
  <c r="AC54" i="1"/>
  <c r="AT49" i="1"/>
  <c r="AU49" i="1"/>
  <c r="X59" i="1"/>
  <c r="V60" i="1"/>
  <c r="W60" i="1"/>
  <c r="BC60" i="1"/>
  <c r="BF59" i="1"/>
  <c r="T58" i="1"/>
  <c r="S59" i="1"/>
  <c r="U58" i="1"/>
  <c r="H62" i="1"/>
  <c r="I62" i="1"/>
  <c r="BR57" i="1"/>
  <c r="BT57" i="1"/>
  <c r="BS57" i="1"/>
  <c r="BE59" i="1"/>
  <c r="BS58" i="1"/>
  <c r="BU58" i="1"/>
  <c r="BR58" i="1"/>
  <c r="BT58" i="1"/>
  <c r="BU57" i="1"/>
  <c r="BM60" i="1"/>
  <c r="BN59" i="1"/>
  <c r="BO59" i="1"/>
  <c r="BG59" i="1"/>
  <c r="E65" i="1"/>
  <c r="F64" i="1"/>
  <c r="G64" i="1"/>
  <c r="BB60" i="1"/>
  <c r="BE60" i="1"/>
  <c r="O61" i="1"/>
  <c r="AW61" i="1"/>
  <c r="BH47" i="1"/>
  <c r="BI47" i="1"/>
  <c r="AO58" i="1"/>
  <c r="AP57" i="1"/>
  <c r="AY62" i="1"/>
  <c r="AZ61" i="1"/>
  <c r="BA61" i="1"/>
  <c r="AV62" i="1"/>
  <c r="BJ62" i="1"/>
  <c r="AX63" i="1"/>
  <c r="AO57" i="1"/>
  <c r="AP56" i="1"/>
  <c r="AG60" i="1"/>
  <c r="AH59" i="1"/>
  <c r="Q61" i="1"/>
  <c r="P62" i="1"/>
  <c r="R61" i="1"/>
  <c r="N63" i="1"/>
  <c r="AN58" i="1"/>
  <c r="AJ57" i="1"/>
  <c r="AI58" i="1"/>
  <c r="AK57" i="1"/>
  <c r="AL59" i="1"/>
  <c r="AN57" i="1"/>
  <c r="M60" i="1"/>
  <c r="H63" i="1"/>
  <c r="J63" i="1"/>
  <c r="J62" i="1"/>
  <c r="K62" i="1"/>
  <c r="AF61" i="1"/>
  <c r="T59" i="1"/>
  <c r="S60" i="1"/>
  <c r="U59" i="1"/>
  <c r="AT50" i="1"/>
  <c r="AU50" i="1"/>
  <c r="Y59" i="1"/>
  <c r="Z58" i="1"/>
  <c r="AB56" i="1"/>
  <c r="AA57" i="1"/>
  <c r="AC56" i="1"/>
  <c r="V61" i="1"/>
  <c r="X60" i="1"/>
  <c r="W61" i="1"/>
  <c r="BC61" i="1"/>
  <c r="BF60" i="1"/>
  <c r="AR53" i="1"/>
  <c r="O62" i="1"/>
  <c r="BD60" i="1"/>
  <c r="BG60" i="1"/>
  <c r="BV58" i="1"/>
  <c r="BZ58" i="1"/>
  <c r="BW58" i="1"/>
  <c r="BV57" i="1"/>
  <c r="BZ57" i="1"/>
  <c r="BW57" i="1"/>
  <c r="AQ56" i="1"/>
  <c r="BX56" i="1"/>
  <c r="BS59" i="1"/>
  <c r="BU59" i="1"/>
  <c r="BR59" i="1"/>
  <c r="BT59" i="1"/>
  <c r="BP58" i="1"/>
  <c r="BQ58" i="1"/>
  <c r="E66" i="1"/>
  <c r="F65" i="1"/>
  <c r="G65" i="1"/>
  <c r="BB61" i="1"/>
  <c r="BD61" i="1"/>
  <c r="BK61" i="1"/>
  <c r="Q62" i="1"/>
  <c r="I63" i="1"/>
  <c r="O63" i="1"/>
  <c r="AQ57" i="1"/>
  <c r="BY57" i="1"/>
  <c r="AY63" i="1"/>
  <c r="AZ62" i="1"/>
  <c r="BA62" i="1"/>
  <c r="BH48" i="1"/>
  <c r="BI48" i="1"/>
  <c r="AX64" i="1"/>
  <c r="AW62" i="1"/>
  <c r="BK62" i="1"/>
  <c r="BM62" i="1"/>
  <c r="BN61" i="1"/>
  <c r="AN59" i="1"/>
  <c r="AO59" i="1"/>
  <c r="AP58" i="1"/>
  <c r="AQ58" i="1"/>
  <c r="AV63" i="1"/>
  <c r="BJ63" i="1"/>
  <c r="P63" i="1"/>
  <c r="R62" i="1"/>
  <c r="N64" i="1"/>
  <c r="AG61" i="1"/>
  <c r="AH60" i="1"/>
  <c r="AJ58" i="1"/>
  <c r="AI59" i="1"/>
  <c r="AK58" i="1"/>
  <c r="AT52" i="1"/>
  <c r="AS53" i="1"/>
  <c r="AU52" i="1"/>
  <c r="M61" i="1"/>
  <c r="AL61" i="1"/>
  <c r="AL60" i="1"/>
  <c r="AM60" i="1"/>
  <c r="T60" i="1"/>
  <c r="S61" i="1"/>
  <c r="U60" i="1"/>
  <c r="AR52" i="1"/>
  <c r="AS52" i="1"/>
  <c r="AB57" i="1"/>
  <c r="AA58" i="1"/>
  <c r="AC57" i="1"/>
  <c r="Y60" i="1"/>
  <c r="Z59" i="1"/>
  <c r="X61" i="1"/>
  <c r="V62" i="1"/>
  <c r="W62" i="1"/>
  <c r="BC62" i="1"/>
  <c r="BF61" i="1"/>
  <c r="H64" i="1"/>
  <c r="I64" i="1"/>
  <c r="BY56" i="1"/>
  <c r="K63" i="1"/>
  <c r="AF62" i="1"/>
  <c r="BX58" i="1"/>
  <c r="BX57" i="1"/>
  <c r="BV59" i="1"/>
  <c r="BZ59" i="1"/>
  <c r="BW59" i="1"/>
  <c r="BS60" i="1"/>
  <c r="BU60" i="1"/>
  <c r="BR60" i="1"/>
  <c r="BT60" i="1"/>
  <c r="BY58" i="1"/>
  <c r="BE61" i="1"/>
  <c r="BL62" i="1"/>
  <c r="BG61" i="1"/>
  <c r="E67" i="1"/>
  <c r="F66" i="1"/>
  <c r="G66" i="1"/>
  <c r="BB62" i="1"/>
  <c r="BE62" i="1"/>
  <c r="BM61" i="1"/>
  <c r="BN60" i="1"/>
  <c r="BL61" i="1"/>
  <c r="AO60" i="1"/>
  <c r="AP59" i="1"/>
  <c r="AQ59" i="1"/>
  <c r="AW63" i="1"/>
  <c r="BK63" i="1"/>
  <c r="BM63" i="1"/>
  <c r="BN62" i="1"/>
  <c r="AY64" i="1"/>
  <c r="AZ63" i="1"/>
  <c r="BA63" i="1"/>
  <c r="Q63" i="1"/>
  <c r="BH50" i="1"/>
  <c r="BI50" i="1"/>
  <c r="AX65" i="1"/>
  <c r="AV64" i="1"/>
  <c r="BJ64" i="1"/>
  <c r="BP60" i="1"/>
  <c r="AM61" i="1"/>
  <c r="P64" i="1"/>
  <c r="R63" i="1"/>
  <c r="N65" i="1"/>
  <c r="AJ59" i="1"/>
  <c r="AI60" i="1"/>
  <c r="AK59" i="1"/>
  <c r="AG62" i="1"/>
  <c r="AH61" i="1"/>
  <c r="AN60" i="1"/>
  <c r="M62" i="1"/>
  <c r="H65" i="1"/>
  <c r="I65" i="1"/>
  <c r="W63" i="1"/>
  <c r="BC63" i="1"/>
  <c r="BF62" i="1"/>
  <c r="X62" i="1"/>
  <c r="V63" i="1"/>
  <c r="AB58" i="1"/>
  <c r="AA59" i="1"/>
  <c r="AC58" i="1"/>
  <c r="AR54" i="1"/>
  <c r="AS54" i="1"/>
  <c r="T61" i="1"/>
  <c r="S62" i="1"/>
  <c r="U61" i="1"/>
  <c r="J64" i="1"/>
  <c r="K64" i="1"/>
  <c r="AF63" i="1"/>
  <c r="Y61" i="1"/>
  <c r="Z60" i="1"/>
  <c r="AU51" i="1"/>
  <c r="AT51" i="1"/>
  <c r="O64" i="1"/>
  <c r="BV60" i="1"/>
  <c r="BZ60" i="1"/>
  <c r="BW60" i="1"/>
  <c r="BR61" i="1"/>
  <c r="BT61" i="1"/>
  <c r="BX59" i="1"/>
  <c r="BS61" i="1"/>
  <c r="BU61" i="1"/>
  <c r="BY59" i="1"/>
  <c r="BD62" i="1"/>
  <c r="BG62" i="1"/>
  <c r="BL63" i="1"/>
  <c r="BO62" i="1"/>
  <c r="BB63" i="1"/>
  <c r="BD63" i="1"/>
  <c r="E68" i="1"/>
  <c r="F67" i="1"/>
  <c r="G67" i="1"/>
  <c r="BO60" i="1"/>
  <c r="BQ60" i="1"/>
  <c r="BP59" i="1"/>
  <c r="BQ59" i="1"/>
  <c r="AO61" i="1"/>
  <c r="AP60" i="1"/>
  <c r="AQ60" i="1"/>
  <c r="BO61" i="1"/>
  <c r="AN61" i="1"/>
  <c r="Q64" i="1"/>
  <c r="AW64" i="1"/>
  <c r="BK64" i="1"/>
  <c r="BL64" i="1"/>
  <c r="AV65" i="1"/>
  <c r="BJ65" i="1"/>
  <c r="AY65" i="1"/>
  <c r="AZ64" i="1"/>
  <c r="BA64" i="1"/>
  <c r="AX66" i="1"/>
  <c r="BP61" i="1"/>
  <c r="BQ61" i="1"/>
  <c r="BH49" i="1"/>
  <c r="BI49" i="1"/>
  <c r="AG63" i="1"/>
  <c r="AH62" i="1"/>
  <c r="AJ60" i="1"/>
  <c r="AI61" i="1"/>
  <c r="AK60" i="1"/>
  <c r="P65" i="1"/>
  <c r="R64" i="1"/>
  <c r="N66" i="1"/>
  <c r="J65" i="1"/>
  <c r="K65" i="1"/>
  <c r="AF64" i="1"/>
  <c r="M63" i="1"/>
  <c r="AL63" i="1"/>
  <c r="AL62" i="1"/>
  <c r="AM62" i="1"/>
  <c r="H66" i="1"/>
  <c r="J66" i="1"/>
  <c r="X63" i="1"/>
  <c r="V64" i="1"/>
  <c r="W64" i="1"/>
  <c r="BC64" i="1"/>
  <c r="BF63" i="1"/>
  <c r="AR55" i="1"/>
  <c r="AS55" i="1"/>
  <c r="AB59" i="1"/>
  <c r="AA60" i="1"/>
  <c r="AC59" i="1"/>
  <c r="T62" i="1"/>
  <c r="S63" i="1"/>
  <c r="U62" i="1"/>
  <c r="AT53" i="1"/>
  <c r="AU53" i="1"/>
  <c r="Y62" i="1"/>
  <c r="Z61" i="1"/>
  <c r="O65" i="1"/>
  <c r="BX60" i="1"/>
  <c r="BR62" i="1"/>
  <c r="BT62" i="1"/>
  <c r="BS62" i="1"/>
  <c r="BU62" i="1"/>
  <c r="BV61" i="1"/>
  <c r="BZ61" i="1"/>
  <c r="BW61" i="1"/>
  <c r="BE63" i="1"/>
  <c r="BY60" i="1"/>
  <c r="BB64" i="1"/>
  <c r="BD64" i="1"/>
  <c r="BM64" i="1"/>
  <c r="BN63" i="1"/>
  <c r="E69" i="1"/>
  <c r="F68" i="1"/>
  <c r="G68" i="1"/>
  <c r="AO62" i="1"/>
  <c r="AP61" i="1"/>
  <c r="AQ61" i="1"/>
  <c r="Q65" i="1"/>
  <c r="BG63" i="1"/>
  <c r="AV66" i="1"/>
  <c r="BJ66" i="1"/>
  <c r="AW65" i="1"/>
  <c r="BK65" i="1"/>
  <c r="BM65" i="1"/>
  <c r="BN64" i="1"/>
  <c r="BH51" i="1"/>
  <c r="BI51" i="1"/>
  <c r="AY66" i="1"/>
  <c r="AZ65" i="1"/>
  <c r="BA65" i="1"/>
  <c r="AX67" i="1"/>
  <c r="BP62" i="1"/>
  <c r="BQ62" i="1"/>
  <c r="I66" i="1"/>
  <c r="O66" i="1"/>
  <c r="AM63" i="1"/>
  <c r="BS63" i="1"/>
  <c r="AG64" i="1"/>
  <c r="AH63" i="1"/>
  <c r="AJ61" i="1"/>
  <c r="AI62" i="1"/>
  <c r="AK61" i="1"/>
  <c r="P66" i="1"/>
  <c r="R65" i="1"/>
  <c r="N67" i="1"/>
  <c r="AN62" i="1"/>
  <c r="M64" i="1"/>
  <c r="H67" i="1"/>
  <c r="J67" i="1"/>
  <c r="T63" i="1"/>
  <c r="S64" i="1"/>
  <c r="U63" i="1"/>
  <c r="X64" i="1"/>
  <c r="V65" i="1"/>
  <c r="W65" i="1"/>
  <c r="BC65" i="1"/>
  <c r="BF64" i="1"/>
  <c r="AB60" i="1"/>
  <c r="AA61" i="1"/>
  <c r="AC60" i="1"/>
  <c r="AR56" i="1"/>
  <c r="AS56" i="1"/>
  <c r="AU54" i="1"/>
  <c r="AT54" i="1"/>
  <c r="Y63" i="1"/>
  <c r="Z62" i="1"/>
  <c r="BV62" i="1"/>
  <c r="BZ62" i="1"/>
  <c r="BW62" i="1"/>
  <c r="BY61" i="1"/>
  <c r="BU63" i="1"/>
  <c r="BE64" i="1"/>
  <c r="BX61" i="1"/>
  <c r="BR63" i="1"/>
  <c r="BT63" i="1"/>
  <c r="K66" i="1"/>
  <c r="AF65" i="1"/>
  <c r="AG65" i="1"/>
  <c r="BL65" i="1"/>
  <c r="BO64" i="1"/>
  <c r="BO63" i="1"/>
  <c r="BB65" i="1"/>
  <c r="BE65" i="1"/>
  <c r="AO63" i="1"/>
  <c r="AP62" i="1"/>
  <c r="AQ62" i="1"/>
  <c r="E70" i="1"/>
  <c r="F69" i="1"/>
  <c r="G69" i="1"/>
  <c r="BG64" i="1"/>
  <c r="BH52" i="1"/>
  <c r="BI52" i="1"/>
  <c r="AV67" i="1"/>
  <c r="BJ67" i="1"/>
  <c r="AY67" i="1"/>
  <c r="AZ66" i="1"/>
  <c r="BA66" i="1"/>
  <c r="AX68" i="1"/>
  <c r="AW66" i="1"/>
  <c r="BK66" i="1"/>
  <c r="BM66" i="1"/>
  <c r="BN65" i="1"/>
  <c r="BP63" i="1"/>
  <c r="BQ63" i="1"/>
  <c r="Q66" i="1"/>
  <c r="AN63" i="1"/>
  <c r="P67" i="1"/>
  <c r="R66" i="1"/>
  <c r="N68" i="1"/>
  <c r="AJ62" i="1"/>
  <c r="AI63" i="1"/>
  <c r="AK62" i="1"/>
  <c r="I67" i="1"/>
  <c r="O67" i="1"/>
  <c r="AH64" i="1"/>
  <c r="M65" i="1"/>
  <c r="AL64" i="1"/>
  <c r="AM64" i="1"/>
  <c r="AT55" i="1"/>
  <c r="AU55" i="1"/>
  <c r="AR57" i="1"/>
  <c r="AS57" i="1"/>
  <c r="Y64" i="1"/>
  <c r="Z63" i="1"/>
  <c r="T64" i="1"/>
  <c r="S65" i="1"/>
  <c r="U64" i="1"/>
  <c r="V66" i="1"/>
  <c r="AB61" i="1"/>
  <c r="AA62" i="1"/>
  <c r="AC61" i="1"/>
  <c r="H68" i="1"/>
  <c r="I68" i="1"/>
  <c r="BX62" i="1"/>
  <c r="BV63" i="1"/>
  <c r="BZ63" i="1"/>
  <c r="BW63" i="1"/>
  <c r="BS64" i="1"/>
  <c r="BU64" i="1"/>
  <c r="BR64" i="1"/>
  <c r="BT64" i="1"/>
  <c r="BY62" i="1"/>
  <c r="BD65" i="1"/>
  <c r="X65" i="1"/>
  <c r="W66" i="1"/>
  <c r="BC66" i="1"/>
  <c r="BF65" i="1"/>
  <c r="BO65" i="1"/>
  <c r="BL66" i="1"/>
  <c r="BB66" i="1"/>
  <c r="E71" i="1"/>
  <c r="F70" i="1"/>
  <c r="G70" i="1"/>
  <c r="K67" i="1"/>
  <c r="AF66" i="1"/>
  <c r="AG66" i="1"/>
  <c r="AO64" i="1"/>
  <c r="AP63" i="1"/>
  <c r="AQ63" i="1"/>
  <c r="AW67" i="1"/>
  <c r="BK67" i="1"/>
  <c r="BM67" i="1"/>
  <c r="BN66" i="1"/>
  <c r="BP64" i="1"/>
  <c r="BQ64" i="1"/>
  <c r="BH53" i="1"/>
  <c r="BI53" i="1"/>
  <c r="AY68" i="1"/>
  <c r="AZ67" i="1"/>
  <c r="BA67" i="1"/>
  <c r="AV68" i="1"/>
  <c r="BJ68" i="1"/>
  <c r="AX69" i="1"/>
  <c r="Q67" i="1"/>
  <c r="AJ63" i="1"/>
  <c r="AI64" i="1"/>
  <c r="AK63" i="1"/>
  <c r="P68" i="1"/>
  <c r="R67" i="1"/>
  <c r="N69" i="1"/>
  <c r="AN64" i="1"/>
  <c r="AL65" i="1"/>
  <c r="AM65" i="1"/>
  <c r="AR58" i="1"/>
  <c r="AS58" i="1"/>
  <c r="AB62" i="1"/>
  <c r="AA63" i="1"/>
  <c r="AC62" i="1"/>
  <c r="AT56" i="1"/>
  <c r="AU56" i="1"/>
  <c r="Z64" i="1"/>
  <c r="Y65" i="1"/>
  <c r="T65" i="1"/>
  <c r="S66" i="1"/>
  <c r="U65" i="1"/>
  <c r="J68" i="1"/>
  <c r="K68" i="1"/>
  <c r="AF67" i="1"/>
  <c r="H69" i="1"/>
  <c r="J69" i="1"/>
  <c r="O68" i="1"/>
  <c r="BD66" i="1"/>
  <c r="BY63" i="1"/>
  <c r="BL67" i="1"/>
  <c r="BG65" i="1"/>
  <c r="BX63" i="1"/>
  <c r="BR65" i="1"/>
  <c r="BT65" i="1"/>
  <c r="BS65" i="1"/>
  <c r="BU65" i="1"/>
  <c r="BV64" i="1"/>
  <c r="BZ64" i="1"/>
  <c r="BW64" i="1"/>
  <c r="W67" i="1"/>
  <c r="BC67" i="1"/>
  <c r="BF66" i="1"/>
  <c r="BG66" i="1"/>
  <c r="M66" i="1"/>
  <c r="BO66" i="1"/>
  <c r="BE66" i="1"/>
  <c r="AH65" i="1"/>
  <c r="AJ64" i="1"/>
  <c r="V67" i="1"/>
  <c r="E72" i="1"/>
  <c r="F71" i="1"/>
  <c r="G71" i="1"/>
  <c r="N71" i="1"/>
  <c r="X66" i="1"/>
  <c r="Y66" i="1"/>
  <c r="AO65" i="1"/>
  <c r="AP64" i="1"/>
  <c r="AQ64" i="1"/>
  <c r="AX70" i="1"/>
  <c r="BP65" i="1"/>
  <c r="BQ65" i="1"/>
  <c r="BH54" i="1"/>
  <c r="BI54" i="1"/>
  <c r="Q68" i="1"/>
  <c r="AW68" i="1"/>
  <c r="BK68" i="1"/>
  <c r="BM68" i="1"/>
  <c r="BN67" i="1"/>
  <c r="AV69" i="1"/>
  <c r="BJ69" i="1"/>
  <c r="AY69" i="1"/>
  <c r="AZ68" i="1"/>
  <c r="BA68" i="1"/>
  <c r="AG67" i="1"/>
  <c r="AH66" i="1"/>
  <c r="P69" i="1"/>
  <c r="R68" i="1"/>
  <c r="N70" i="1"/>
  <c r="AN65" i="1"/>
  <c r="AL66" i="1"/>
  <c r="AM66" i="1"/>
  <c r="AR59" i="1"/>
  <c r="AS59" i="1"/>
  <c r="AB63" i="1"/>
  <c r="AA64" i="1"/>
  <c r="AC63" i="1"/>
  <c r="AT57" i="1"/>
  <c r="AU57" i="1"/>
  <c r="X67" i="1"/>
  <c r="V68" i="1"/>
  <c r="W68" i="1"/>
  <c r="BC68" i="1"/>
  <c r="BF67" i="1"/>
  <c r="T66" i="1"/>
  <c r="S67" i="1"/>
  <c r="U66" i="1"/>
  <c r="I69" i="1"/>
  <c r="H70" i="1"/>
  <c r="I70" i="1"/>
  <c r="BV65" i="1"/>
  <c r="BZ65" i="1"/>
  <c r="BW65" i="1"/>
  <c r="BX64" i="1"/>
  <c r="BS66" i="1"/>
  <c r="BU66" i="1"/>
  <c r="BR66" i="1"/>
  <c r="BT66" i="1"/>
  <c r="BY64" i="1"/>
  <c r="Q69" i="1"/>
  <c r="M67" i="1"/>
  <c r="AI65" i="1"/>
  <c r="AK64" i="1"/>
  <c r="BO67" i="1"/>
  <c r="BL68" i="1"/>
  <c r="BB68" i="1"/>
  <c r="BD68" i="1"/>
  <c r="BB67" i="1"/>
  <c r="E73" i="1"/>
  <c r="F72" i="1"/>
  <c r="G72" i="1"/>
  <c r="Z65" i="1"/>
  <c r="AA65" i="1"/>
  <c r="AC64" i="1"/>
  <c r="BP66" i="1"/>
  <c r="BQ66" i="1"/>
  <c r="AV71" i="1"/>
  <c r="BJ71" i="1"/>
  <c r="BH55" i="1"/>
  <c r="BI55" i="1"/>
  <c r="AV70" i="1"/>
  <c r="BJ70" i="1"/>
  <c r="AY70" i="1"/>
  <c r="AZ69" i="1"/>
  <c r="BA69" i="1"/>
  <c r="AO66" i="1"/>
  <c r="AP65" i="1"/>
  <c r="AQ65" i="1"/>
  <c r="AX71" i="1"/>
  <c r="M68" i="1"/>
  <c r="AM68" i="1"/>
  <c r="AJ65" i="1"/>
  <c r="AI66" i="1"/>
  <c r="AK65" i="1"/>
  <c r="AN66" i="1"/>
  <c r="AL67" i="1"/>
  <c r="AM67" i="1"/>
  <c r="Y67" i="1"/>
  <c r="Z66" i="1"/>
  <c r="AU58" i="1"/>
  <c r="AT58" i="1"/>
  <c r="T67" i="1"/>
  <c r="S68" i="1"/>
  <c r="U67" i="1"/>
  <c r="AR60" i="1"/>
  <c r="AS60" i="1"/>
  <c r="O69" i="1"/>
  <c r="K69" i="1"/>
  <c r="AF68" i="1"/>
  <c r="H71" i="1"/>
  <c r="I71" i="1"/>
  <c r="P70" i="1"/>
  <c r="R69" i="1"/>
  <c r="J70" i="1"/>
  <c r="K70" i="1"/>
  <c r="AF69" i="1"/>
  <c r="N72" i="1"/>
  <c r="O70" i="1"/>
  <c r="BS67" i="1"/>
  <c r="BU67" i="1"/>
  <c r="BE68" i="1"/>
  <c r="BV66" i="1"/>
  <c r="BZ66" i="1"/>
  <c r="BW66" i="1"/>
  <c r="BR67" i="1"/>
  <c r="BT67" i="1"/>
  <c r="BX65" i="1"/>
  <c r="BY65" i="1"/>
  <c r="AB64" i="1"/>
  <c r="E74" i="1"/>
  <c r="F73" i="1"/>
  <c r="G73" i="1"/>
  <c r="BD67" i="1"/>
  <c r="BG67" i="1"/>
  <c r="BE67" i="1"/>
  <c r="AW69" i="1"/>
  <c r="BK69" i="1"/>
  <c r="AX72" i="1"/>
  <c r="AW70" i="1"/>
  <c r="BK70" i="1"/>
  <c r="BM70" i="1"/>
  <c r="BN69" i="1"/>
  <c r="BJ72" i="1"/>
  <c r="AV72" i="1"/>
  <c r="BH56" i="1"/>
  <c r="BI56" i="1"/>
  <c r="AO67" i="1"/>
  <c r="AP66" i="1"/>
  <c r="AQ66" i="1"/>
  <c r="AY71" i="1"/>
  <c r="AZ70" i="1"/>
  <c r="BA70" i="1"/>
  <c r="AG68" i="1"/>
  <c r="AH67" i="1"/>
  <c r="AG69" i="1"/>
  <c r="AH68" i="1"/>
  <c r="AJ67" i="1"/>
  <c r="AL68" i="1"/>
  <c r="AN67" i="1"/>
  <c r="X69" i="1"/>
  <c r="V70" i="1"/>
  <c r="W70" i="1"/>
  <c r="BC70" i="1"/>
  <c r="BF69" i="1"/>
  <c r="Q70" i="1"/>
  <c r="AB65" i="1"/>
  <c r="AA66" i="1"/>
  <c r="AC65" i="1"/>
  <c r="AU59" i="1"/>
  <c r="AT59" i="1"/>
  <c r="V69" i="1"/>
  <c r="X68" i="1"/>
  <c r="W69" i="1"/>
  <c r="BC69" i="1"/>
  <c r="BF68" i="1"/>
  <c r="BG68" i="1"/>
  <c r="AR61" i="1"/>
  <c r="AS61" i="1"/>
  <c r="J71" i="1"/>
  <c r="K71" i="1"/>
  <c r="AF70" i="1"/>
  <c r="H72" i="1"/>
  <c r="I72" i="1"/>
  <c r="P71" i="1"/>
  <c r="R70" i="1"/>
  <c r="O71" i="1"/>
  <c r="BS68" i="1"/>
  <c r="BU68" i="1"/>
  <c r="BR68" i="1"/>
  <c r="BT68" i="1"/>
  <c r="BY66" i="1"/>
  <c r="BV67" i="1"/>
  <c r="BZ67" i="1"/>
  <c r="BW67" i="1"/>
  <c r="BX66" i="1"/>
  <c r="BB70" i="1"/>
  <c r="BD70" i="1"/>
  <c r="E75" i="1"/>
  <c r="F74" i="1"/>
  <c r="G74" i="1"/>
  <c r="BB69" i="1"/>
  <c r="BD69" i="1"/>
  <c r="BG69" i="1"/>
  <c r="BL70" i="1"/>
  <c r="BM69" i="1"/>
  <c r="BN68" i="1"/>
  <c r="BL69" i="1"/>
  <c r="BE70" i="1"/>
  <c r="BE69" i="1"/>
  <c r="AW71" i="1"/>
  <c r="BK71" i="1"/>
  <c r="AX73" i="1"/>
  <c r="AN68" i="1"/>
  <c r="AO68" i="1"/>
  <c r="AP67" i="1"/>
  <c r="AQ67" i="1"/>
  <c r="BP68" i="1"/>
  <c r="BH57" i="1"/>
  <c r="BI57" i="1"/>
  <c r="AY72" i="1"/>
  <c r="AZ71" i="1"/>
  <c r="BA71" i="1"/>
  <c r="AI68" i="1"/>
  <c r="AK67" i="1"/>
  <c r="AG70" i="1"/>
  <c r="AH69" i="1"/>
  <c r="M70" i="1"/>
  <c r="AM70" i="1"/>
  <c r="P72" i="1"/>
  <c r="R71" i="1"/>
  <c r="T70" i="1"/>
  <c r="N73" i="1"/>
  <c r="AJ66" i="1"/>
  <c r="AI67" i="1"/>
  <c r="AK66" i="1"/>
  <c r="H73" i="1"/>
  <c r="I73" i="1"/>
  <c r="M69" i="1"/>
  <c r="Y68" i="1"/>
  <c r="Z67" i="1"/>
  <c r="W71" i="1"/>
  <c r="BC71" i="1"/>
  <c r="BF70" i="1"/>
  <c r="X70" i="1"/>
  <c r="V71" i="1"/>
  <c r="AR62" i="1"/>
  <c r="AS62" i="1"/>
  <c r="Q71" i="1"/>
  <c r="AT60" i="1"/>
  <c r="AU60" i="1"/>
  <c r="T68" i="1"/>
  <c r="S69" i="1"/>
  <c r="U68" i="1"/>
  <c r="Y69" i="1"/>
  <c r="Z68" i="1"/>
  <c r="AB67" i="1"/>
  <c r="J72" i="1"/>
  <c r="K72" i="1"/>
  <c r="AF71" i="1"/>
  <c r="O72" i="1"/>
  <c r="BY67" i="1"/>
  <c r="BX67" i="1"/>
  <c r="BV68" i="1"/>
  <c r="BZ68" i="1"/>
  <c r="BW68" i="1"/>
  <c r="BG70" i="1"/>
  <c r="BB71" i="1"/>
  <c r="BD71" i="1"/>
  <c r="BO68" i="1"/>
  <c r="BP67" i="1"/>
  <c r="BQ67" i="1"/>
  <c r="BQ68" i="1"/>
  <c r="E76" i="1"/>
  <c r="F75" i="1"/>
  <c r="G75" i="1"/>
  <c r="BM71" i="1"/>
  <c r="BN70" i="1"/>
  <c r="BO70" i="1"/>
  <c r="BL71" i="1"/>
  <c r="BO69" i="1"/>
  <c r="J73" i="1"/>
  <c r="K73" i="1"/>
  <c r="AF72" i="1"/>
  <c r="BE71" i="1"/>
  <c r="BH58" i="1"/>
  <c r="BI58" i="1"/>
  <c r="AX74" i="1"/>
  <c r="Q72" i="1"/>
  <c r="AW72" i="1"/>
  <c r="BK72" i="1"/>
  <c r="AV73" i="1"/>
  <c r="BJ73" i="1"/>
  <c r="AY73" i="1"/>
  <c r="AZ72" i="1"/>
  <c r="BA72" i="1"/>
  <c r="AL70" i="1"/>
  <c r="M71" i="1"/>
  <c r="AM71" i="1"/>
  <c r="P73" i="1"/>
  <c r="R72" i="1"/>
  <c r="N74" i="1"/>
  <c r="AJ68" i="1"/>
  <c r="AI69" i="1"/>
  <c r="AK68" i="1"/>
  <c r="AG71" i="1"/>
  <c r="AH70" i="1"/>
  <c r="AL69" i="1"/>
  <c r="AM69" i="1"/>
  <c r="S71" i="1"/>
  <c r="U70" i="1"/>
  <c r="AA68" i="1"/>
  <c r="AC67" i="1"/>
  <c r="H74" i="1"/>
  <c r="I74" i="1"/>
  <c r="T69" i="1"/>
  <c r="S70" i="1"/>
  <c r="U69" i="1"/>
  <c r="Y70" i="1"/>
  <c r="Z69" i="1"/>
  <c r="AT61" i="1"/>
  <c r="AU61" i="1"/>
  <c r="AB66" i="1"/>
  <c r="AA67" i="1"/>
  <c r="AC66" i="1"/>
  <c r="X71" i="1"/>
  <c r="V72" i="1"/>
  <c r="W72" i="1"/>
  <c r="BC72" i="1"/>
  <c r="BF71" i="1"/>
  <c r="AR63" i="1"/>
  <c r="AS63" i="1"/>
  <c r="O73" i="1"/>
  <c r="BS69" i="1"/>
  <c r="BR69" i="1"/>
  <c r="BT69" i="1"/>
  <c r="BR70" i="1"/>
  <c r="BT70" i="1"/>
  <c r="BS70" i="1"/>
  <c r="BU70" i="1"/>
  <c r="BU69" i="1"/>
  <c r="BG71" i="1"/>
  <c r="BP69" i="1"/>
  <c r="BQ69" i="1"/>
  <c r="E77" i="1"/>
  <c r="F76" i="1"/>
  <c r="G76" i="1"/>
  <c r="BM72" i="1"/>
  <c r="BN71" i="1"/>
  <c r="BO71" i="1"/>
  <c r="BL72" i="1"/>
  <c r="BB72" i="1"/>
  <c r="BD72" i="1"/>
  <c r="AL71" i="1"/>
  <c r="AO69" i="1"/>
  <c r="AP68" i="1"/>
  <c r="AY74" i="1"/>
  <c r="AZ73" i="1"/>
  <c r="BA73" i="1"/>
  <c r="AW73" i="1"/>
  <c r="BK73" i="1"/>
  <c r="BM73" i="1"/>
  <c r="BN72" i="1"/>
  <c r="BO72" i="1"/>
  <c r="BH59" i="1"/>
  <c r="BI59" i="1"/>
  <c r="AV74" i="1"/>
  <c r="BJ74" i="1"/>
  <c r="AN70" i="1"/>
  <c r="AO70" i="1"/>
  <c r="AP69" i="1"/>
  <c r="AX75" i="1"/>
  <c r="Q73" i="1"/>
  <c r="AG72" i="1"/>
  <c r="AH71" i="1"/>
  <c r="P74" i="1"/>
  <c r="R73" i="1"/>
  <c r="N75" i="1"/>
  <c r="AJ69" i="1"/>
  <c r="AI70" i="1"/>
  <c r="AK69" i="1"/>
  <c r="AN69" i="1"/>
  <c r="J74" i="1"/>
  <c r="K74" i="1"/>
  <c r="AF73" i="1"/>
  <c r="M72" i="1"/>
  <c r="H75" i="1"/>
  <c r="I75" i="1"/>
  <c r="AU62" i="1"/>
  <c r="AT62" i="1"/>
  <c r="X72" i="1"/>
  <c r="V73" i="1"/>
  <c r="W73" i="1"/>
  <c r="BC73" i="1"/>
  <c r="BF72" i="1"/>
  <c r="AB68" i="1"/>
  <c r="AA69" i="1"/>
  <c r="AC68" i="1"/>
  <c r="Y71" i="1"/>
  <c r="Z70" i="1"/>
  <c r="AR65" i="1"/>
  <c r="T71" i="1"/>
  <c r="S72" i="1"/>
  <c r="U71" i="1"/>
  <c r="O74" i="1"/>
  <c r="BE72" i="1"/>
  <c r="BV70" i="1"/>
  <c r="BZ70" i="1"/>
  <c r="BW70" i="1"/>
  <c r="BV69" i="1"/>
  <c r="BZ69" i="1"/>
  <c r="BW69" i="1"/>
  <c r="AQ68" i="1"/>
  <c r="BX68" i="1"/>
  <c r="BY68" i="1"/>
  <c r="BS71" i="1"/>
  <c r="BU71" i="1"/>
  <c r="BR71" i="1"/>
  <c r="BT71" i="1"/>
  <c r="BP70" i="1"/>
  <c r="BQ70" i="1"/>
  <c r="E78" i="1"/>
  <c r="F77" i="1"/>
  <c r="G77" i="1"/>
  <c r="AN71" i="1"/>
  <c r="BL73" i="1"/>
  <c r="BB73" i="1"/>
  <c r="BE73" i="1"/>
  <c r="BG72" i="1"/>
  <c r="AO71" i="1"/>
  <c r="AP70" i="1"/>
  <c r="AQ70" i="1"/>
  <c r="AX76" i="1"/>
  <c r="BP71" i="1"/>
  <c r="BQ71" i="1"/>
  <c r="AW74" i="1"/>
  <c r="BK74" i="1"/>
  <c r="BM74" i="1"/>
  <c r="BN73" i="1"/>
  <c r="BO73" i="1"/>
  <c r="AQ69" i="1"/>
  <c r="BY69" i="1"/>
  <c r="BH60" i="1"/>
  <c r="BI60" i="1"/>
  <c r="AV75" i="1"/>
  <c r="BJ75" i="1"/>
  <c r="AY75" i="1"/>
  <c r="AZ74" i="1"/>
  <c r="BA74" i="1"/>
  <c r="Q74" i="1"/>
  <c r="AG73" i="1"/>
  <c r="AH72" i="1"/>
  <c r="M73" i="1"/>
  <c r="AM73" i="1"/>
  <c r="P75" i="1"/>
  <c r="R74" i="1"/>
  <c r="N76" i="1"/>
  <c r="AJ70" i="1"/>
  <c r="AI71" i="1"/>
  <c r="AK70" i="1"/>
  <c r="AT64" i="1"/>
  <c r="AS65" i="1"/>
  <c r="AU64" i="1"/>
  <c r="J75" i="1"/>
  <c r="K75" i="1"/>
  <c r="AF74" i="1"/>
  <c r="AL72" i="1"/>
  <c r="AM72" i="1"/>
  <c r="H76" i="1"/>
  <c r="J76" i="1"/>
  <c r="AR64" i="1"/>
  <c r="AS64" i="1"/>
  <c r="T72" i="1"/>
  <c r="S73" i="1"/>
  <c r="U72" i="1"/>
  <c r="X73" i="1"/>
  <c r="V74" i="1"/>
  <c r="W74" i="1"/>
  <c r="BC74" i="1"/>
  <c r="BF73" i="1"/>
  <c r="Q75" i="1"/>
  <c r="Y72" i="1"/>
  <c r="Z71" i="1"/>
  <c r="AB69" i="1"/>
  <c r="AA70" i="1"/>
  <c r="AC69" i="1"/>
  <c r="O75" i="1"/>
  <c r="BS72" i="1"/>
  <c r="BU72" i="1"/>
  <c r="BR72" i="1"/>
  <c r="BT72" i="1"/>
  <c r="BX69" i="1"/>
  <c r="BD73" i="1"/>
  <c r="BV71" i="1"/>
  <c r="BZ71" i="1"/>
  <c r="BW71" i="1"/>
  <c r="BX70" i="1"/>
  <c r="BY70" i="1"/>
  <c r="BL74" i="1"/>
  <c r="BB74" i="1"/>
  <c r="BD74" i="1"/>
  <c r="E79" i="1"/>
  <c r="F78" i="1"/>
  <c r="G78" i="1"/>
  <c r="BG73" i="1"/>
  <c r="AO72" i="1"/>
  <c r="AP71" i="1"/>
  <c r="AQ71" i="1"/>
  <c r="BP72" i="1"/>
  <c r="BQ72" i="1"/>
  <c r="AW75" i="1"/>
  <c r="BK75" i="1"/>
  <c r="BM75" i="1"/>
  <c r="BN74" i="1"/>
  <c r="BH62" i="1"/>
  <c r="BI62" i="1"/>
  <c r="AY76" i="1"/>
  <c r="AZ75" i="1"/>
  <c r="BA75" i="1"/>
  <c r="AV76" i="1"/>
  <c r="BJ76" i="1"/>
  <c r="AX77" i="1"/>
  <c r="AL73" i="1"/>
  <c r="AG74" i="1"/>
  <c r="AH73" i="1"/>
  <c r="AJ71" i="1"/>
  <c r="AI72" i="1"/>
  <c r="AK71" i="1"/>
  <c r="P76" i="1"/>
  <c r="R75" i="1"/>
  <c r="N77" i="1"/>
  <c r="AN72" i="1"/>
  <c r="I76" i="1"/>
  <c r="O76" i="1"/>
  <c r="M74" i="1"/>
  <c r="H77" i="1"/>
  <c r="J77" i="1"/>
  <c r="AR66" i="1"/>
  <c r="AS66" i="1"/>
  <c r="AB70" i="1"/>
  <c r="AA71" i="1"/>
  <c r="AC70" i="1"/>
  <c r="T73" i="1"/>
  <c r="S74" i="1"/>
  <c r="U73" i="1"/>
  <c r="Y73" i="1"/>
  <c r="Z72" i="1"/>
  <c r="W75" i="1"/>
  <c r="BC75" i="1"/>
  <c r="BF74" i="1"/>
  <c r="X74" i="1"/>
  <c r="V75" i="1"/>
  <c r="AT63" i="1"/>
  <c r="AU63" i="1"/>
  <c r="BV72" i="1"/>
  <c r="BZ72" i="1"/>
  <c r="BW72" i="1"/>
  <c r="BS73" i="1"/>
  <c r="BU73" i="1"/>
  <c r="BR73" i="1"/>
  <c r="BT73" i="1"/>
  <c r="BX71" i="1"/>
  <c r="BE74" i="1"/>
  <c r="BY71" i="1"/>
  <c r="BL75" i="1"/>
  <c r="BO74" i="1"/>
  <c r="AN73" i="1"/>
  <c r="E80" i="1"/>
  <c r="F79" i="1"/>
  <c r="G79" i="1"/>
  <c r="BB75" i="1"/>
  <c r="BD75" i="1"/>
  <c r="BG74" i="1"/>
  <c r="I77" i="1"/>
  <c r="O77" i="1"/>
  <c r="BH61" i="1"/>
  <c r="BI61" i="1"/>
  <c r="AV77" i="1"/>
  <c r="BJ77" i="1"/>
  <c r="AY77" i="1"/>
  <c r="AZ76" i="1"/>
  <c r="BA76" i="1"/>
  <c r="AW76" i="1"/>
  <c r="BK76" i="1"/>
  <c r="BL76" i="1"/>
  <c r="AX78" i="1"/>
  <c r="BP73" i="1"/>
  <c r="BQ73" i="1"/>
  <c r="AO73" i="1"/>
  <c r="AP72" i="1"/>
  <c r="AQ72" i="1"/>
  <c r="K76" i="1"/>
  <c r="AF75" i="1"/>
  <c r="AG75" i="1"/>
  <c r="Q76" i="1"/>
  <c r="P77" i="1"/>
  <c r="R76" i="1"/>
  <c r="N78" i="1"/>
  <c r="AJ72" i="1"/>
  <c r="AI73" i="1"/>
  <c r="AK72" i="1"/>
  <c r="AH74" i="1"/>
  <c r="AM74" i="1"/>
  <c r="AL74" i="1"/>
  <c r="H78" i="1"/>
  <c r="I78" i="1"/>
  <c r="M75" i="1"/>
  <c r="AL75" i="1"/>
  <c r="AB71" i="1"/>
  <c r="AA72" i="1"/>
  <c r="AC71" i="1"/>
  <c r="AR67" i="1"/>
  <c r="AS67" i="1"/>
  <c r="X75" i="1"/>
  <c r="T74" i="1"/>
  <c r="S75" i="1"/>
  <c r="U74" i="1"/>
  <c r="Y74" i="1"/>
  <c r="Z73" i="1"/>
  <c r="AT65" i="1"/>
  <c r="AU65" i="1"/>
  <c r="K77" i="1"/>
  <c r="AF76" i="1"/>
  <c r="AG76" i="1"/>
  <c r="BE75" i="1"/>
  <c r="BS74" i="1"/>
  <c r="BU74" i="1"/>
  <c r="BR74" i="1"/>
  <c r="BT74" i="1"/>
  <c r="BV73" i="1"/>
  <c r="BZ73" i="1"/>
  <c r="BW73" i="1"/>
  <c r="BX72" i="1"/>
  <c r="BY72" i="1"/>
  <c r="BM76" i="1"/>
  <c r="BN75" i="1"/>
  <c r="BO75" i="1"/>
  <c r="E81" i="1"/>
  <c r="F80" i="1"/>
  <c r="G80" i="1"/>
  <c r="AO74" i="1"/>
  <c r="W76" i="1"/>
  <c r="BC76" i="1"/>
  <c r="BF75" i="1"/>
  <c r="BG75" i="1"/>
  <c r="Q77" i="1"/>
  <c r="V76" i="1"/>
  <c r="AW77" i="1"/>
  <c r="BK77" i="1"/>
  <c r="BM77" i="1"/>
  <c r="BN76" i="1"/>
  <c r="AV78" i="1"/>
  <c r="BJ78" i="1"/>
  <c r="AY78" i="1"/>
  <c r="AZ77" i="1"/>
  <c r="BA77" i="1"/>
  <c r="AX79" i="1"/>
  <c r="BP74" i="1"/>
  <c r="BQ74" i="1"/>
  <c r="BH63" i="1"/>
  <c r="BI63" i="1"/>
  <c r="J78" i="1"/>
  <c r="AH75" i="1"/>
  <c r="AP73" i="1"/>
  <c r="AQ73" i="1"/>
  <c r="AJ73" i="1"/>
  <c r="AI74" i="1"/>
  <c r="AK73" i="1"/>
  <c r="P78" i="1"/>
  <c r="R77" i="1"/>
  <c r="N79" i="1"/>
  <c r="AM75" i="1"/>
  <c r="BS75" i="1"/>
  <c r="AN74" i="1"/>
  <c r="H79" i="1"/>
  <c r="J79" i="1"/>
  <c r="AB72" i="1"/>
  <c r="AA73" i="1"/>
  <c r="AC72" i="1"/>
  <c r="AU66" i="1"/>
  <c r="AT66" i="1"/>
  <c r="V77" i="1"/>
  <c r="X76" i="1"/>
  <c r="T75" i="1"/>
  <c r="S76" i="1"/>
  <c r="U75" i="1"/>
  <c r="Y75" i="1"/>
  <c r="Z74" i="1"/>
  <c r="AR68" i="1"/>
  <c r="AS68" i="1"/>
  <c r="O78" i="1"/>
  <c r="K78" i="1"/>
  <c r="AF77" i="1"/>
  <c r="W77" i="1"/>
  <c r="BC77" i="1"/>
  <c r="BF76" i="1"/>
  <c r="BV74" i="1"/>
  <c r="BZ74" i="1"/>
  <c r="BW74" i="1"/>
  <c r="BR75" i="1"/>
  <c r="BT75" i="1"/>
  <c r="BY73" i="1"/>
  <c r="BX73" i="1"/>
  <c r="BU75" i="1"/>
  <c r="BL77" i="1"/>
  <c r="BO76" i="1"/>
  <c r="AO75" i="1"/>
  <c r="AP74" i="1"/>
  <c r="AQ74" i="1"/>
  <c r="BB77" i="1"/>
  <c r="BB76" i="1"/>
  <c r="BE76" i="1"/>
  <c r="E82" i="1"/>
  <c r="F81" i="1"/>
  <c r="G81" i="1"/>
  <c r="M76" i="1"/>
  <c r="AL76" i="1"/>
  <c r="BH64" i="1"/>
  <c r="BI64" i="1"/>
  <c r="BP75" i="1"/>
  <c r="BQ75" i="1"/>
  <c r="AW78" i="1"/>
  <c r="BK78" i="1"/>
  <c r="BM78" i="1"/>
  <c r="BN77" i="1"/>
  <c r="AY79" i="1"/>
  <c r="AZ78" i="1"/>
  <c r="BA78" i="1"/>
  <c r="AV79" i="1"/>
  <c r="BJ79" i="1"/>
  <c r="AX80" i="1"/>
  <c r="I79" i="1"/>
  <c r="O79" i="1"/>
  <c r="P79" i="1"/>
  <c r="R78" i="1"/>
  <c r="N80" i="1"/>
  <c r="Q78" i="1"/>
  <c r="AJ74" i="1"/>
  <c r="AI75" i="1"/>
  <c r="AK74" i="1"/>
  <c r="AG77" i="1"/>
  <c r="AH76" i="1"/>
  <c r="AN75" i="1"/>
  <c r="H80" i="1"/>
  <c r="I80" i="1"/>
  <c r="V78" i="1"/>
  <c r="W78" i="1"/>
  <c r="BC78" i="1"/>
  <c r="BF77" i="1"/>
  <c r="X77" i="1"/>
  <c r="AR69" i="1"/>
  <c r="AS69" i="1"/>
  <c r="AB73" i="1"/>
  <c r="AA74" i="1"/>
  <c r="AC73" i="1"/>
  <c r="T76" i="1"/>
  <c r="S77" i="1"/>
  <c r="U76" i="1"/>
  <c r="Y76" i="1"/>
  <c r="Z75" i="1"/>
  <c r="AT67" i="1"/>
  <c r="AU67" i="1"/>
  <c r="AM76" i="1"/>
  <c r="BS76" i="1"/>
  <c r="BU76" i="1"/>
  <c r="BR76" i="1"/>
  <c r="BT76" i="1"/>
  <c r="BE77" i="1"/>
  <c r="M77" i="1"/>
  <c r="AM77" i="1"/>
  <c r="BD77" i="1"/>
  <c r="BD76" i="1"/>
  <c r="BG76" i="1"/>
  <c r="BV75" i="1"/>
  <c r="BZ75" i="1"/>
  <c r="BW75" i="1"/>
  <c r="BY74" i="1"/>
  <c r="BX74" i="1"/>
  <c r="BO77" i="1"/>
  <c r="BL78" i="1"/>
  <c r="E83" i="1"/>
  <c r="F82" i="1"/>
  <c r="G82" i="1"/>
  <c r="K79" i="1"/>
  <c r="AF78" i="1"/>
  <c r="AH77" i="1"/>
  <c r="BB78" i="1"/>
  <c r="BE78" i="1"/>
  <c r="J80" i="1"/>
  <c r="BG77" i="1"/>
  <c r="BH65" i="1"/>
  <c r="BI65" i="1"/>
  <c r="AW79" i="1"/>
  <c r="BK79" i="1"/>
  <c r="BL79" i="1"/>
  <c r="AO76" i="1"/>
  <c r="AP75" i="1"/>
  <c r="AQ75" i="1"/>
  <c r="AY80" i="1"/>
  <c r="AZ79" i="1"/>
  <c r="BA79" i="1"/>
  <c r="BJ80" i="1"/>
  <c r="AV80" i="1"/>
  <c r="AX81" i="1"/>
  <c r="BP76" i="1"/>
  <c r="BQ76" i="1"/>
  <c r="AJ75" i="1"/>
  <c r="AI76" i="1"/>
  <c r="AK75" i="1"/>
  <c r="P80" i="1"/>
  <c r="R79" i="1"/>
  <c r="N81" i="1"/>
  <c r="Q79" i="1"/>
  <c r="M78" i="1"/>
  <c r="AM78" i="1"/>
  <c r="AL77" i="1"/>
  <c r="H81" i="1"/>
  <c r="I81" i="1"/>
  <c r="AB74" i="1"/>
  <c r="AA75" i="1"/>
  <c r="AC74" i="1"/>
  <c r="AT68" i="1"/>
  <c r="AU68" i="1"/>
  <c r="Y77" i="1"/>
  <c r="Z76" i="1"/>
  <c r="AR70" i="1"/>
  <c r="AS70" i="1"/>
  <c r="T77" i="1"/>
  <c r="S78" i="1"/>
  <c r="U77" i="1"/>
  <c r="O80" i="1"/>
  <c r="K80" i="1"/>
  <c r="AF79" i="1"/>
  <c r="X78" i="1"/>
  <c r="Z77" i="1"/>
  <c r="AN76" i="1"/>
  <c r="BD78" i="1"/>
  <c r="V79" i="1"/>
  <c r="W79" i="1"/>
  <c r="M79" i="1"/>
  <c r="AM79" i="1"/>
  <c r="BS77" i="1"/>
  <c r="BU77" i="1"/>
  <c r="BR77" i="1"/>
  <c r="BT77" i="1"/>
  <c r="AG78" i="1"/>
  <c r="BX75" i="1"/>
  <c r="BV76" i="1"/>
  <c r="BZ76" i="1"/>
  <c r="BW76" i="1"/>
  <c r="BY75" i="1"/>
  <c r="BM79" i="1"/>
  <c r="BN78" i="1"/>
  <c r="BO78" i="1"/>
  <c r="BB79" i="1"/>
  <c r="BC79" i="1"/>
  <c r="BD79" i="1"/>
  <c r="BF78" i="1"/>
  <c r="E84" i="1"/>
  <c r="F83" i="1"/>
  <c r="G83" i="1"/>
  <c r="N83" i="1"/>
  <c r="J81" i="1"/>
  <c r="K81" i="1"/>
  <c r="AF80" i="1"/>
  <c r="AY81" i="1"/>
  <c r="AZ80" i="1"/>
  <c r="BA80" i="1"/>
  <c r="BH66" i="1"/>
  <c r="BI66" i="1"/>
  <c r="AX82" i="1"/>
  <c r="BP77" i="1"/>
  <c r="BQ77" i="1"/>
  <c r="AW80" i="1"/>
  <c r="BK80" i="1"/>
  <c r="BL80" i="1"/>
  <c r="AV81" i="1"/>
  <c r="BJ81" i="1"/>
  <c r="AO77" i="1"/>
  <c r="AP76" i="1"/>
  <c r="AQ76" i="1"/>
  <c r="AN77" i="1"/>
  <c r="AG79" i="1"/>
  <c r="AH78" i="1"/>
  <c r="AJ76" i="1"/>
  <c r="AI77" i="1"/>
  <c r="AK76" i="1"/>
  <c r="P81" i="1"/>
  <c r="R80" i="1"/>
  <c r="N82" i="1"/>
  <c r="Q80" i="1"/>
  <c r="AL78" i="1"/>
  <c r="X79" i="1"/>
  <c r="V80" i="1"/>
  <c r="W80" i="1"/>
  <c r="BC80" i="1"/>
  <c r="BF79" i="1"/>
  <c r="AR71" i="1"/>
  <c r="AS71" i="1"/>
  <c r="AT69" i="1"/>
  <c r="AU69" i="1"/>
  <c r="T78" i="1"/>
  <c r="S79" i="1"/>
  <c r="U78" i="1"/>
  <c r="AB75" i="1"/>
  <c r="AA76" i="1"/>
  <c r="AC75" i="1"/>
  <c r="Y78" i="1"/>
  <c r="H82" i="1"/>
  <c r="I82" i="1"/>
  <c r="O81" i="1"/>
  <c r="BG78" i="1"/>
  <c r="BR78" i="1"/>
  <c r="BT78" i="1"/>
  <c r="BS78" i="1"/>
  <c r="BU78" i="1"/>
  <c r="BY76" i="1"/>
  <c r="BE79" i="1"/>
  <c r="BX76" i="1"/>
  <c r="BV77" i="1"/>
  <c r="BZ77" i="1"/>
  <c r="BW77" i="1"/>
  <c r="AL79" i="1"/>
  <c r="BS79" i="1"/>
  <c r="BU79" i="1"/>
  <c r="BG79" i="1"/>
  <c r="BM80" i="1"/>
  <c r="BN79" i="1"/>
  <c r="BB80" i="1"/>
  <c r="BD80" i="1"/>
  <c r="E85" i="1"/>
  <c r="F84" i="1"/>
  <c r="G84" i="1"/>
  <c r="AW81" i="1"/>
  <c r="BK81" i="1"/>
  <c r="BM81" i="1"/>
  <c r="BN80" i="1"/>
  <c r="AN78" i="1"/>
  <c r="AO78" i="1"/>
  <c r="AP77" i="1"/>
  <c r="AQ77" i="1"/>
  <c r="AY82" i="1"/>
  <c r="AZ81" i="1"/>
  <c r="BA81" i="1"/>
  <c r="BP78" i="1"/>
  <c r="BQ78" i="1"/>
  <c r="AV83" i="1"/>
  <c r="BJ83" i="1"/>
  <c r="BH67" i="1"/>
  <c r="BI67" i="1"/>
  <c r="AX83" i="1"/>
  <c r="AV82" i="1"/>
  <c r="BJ82" i="1"/>
  <c r="Q81" i="1"/>
  <c r="AG80" i="1"/>
  <c r="AH79" i="1"/>
  <c r="AJ77" i="1"/>
  <c r="AI78" i="1"/>
  <c r="AK77" i="1"/>
  <c r="M80" i="1"/>
  <c r="X80" i="1"/>
  <c r="V81" i="1"/>
  <c r="W81" i="1"/>
  <c r="BC81" i="1"/>
  <c r="BF80" i="1"/>
  <c r="AR72" i="1"/>
  <c r="AS72" i="1"/>
  <c r="T79" i="1"/>
  <c r="S80" i="1"/>
  <c r="U79" i="1"/>
  <c r="AB76" i="1"/>
  <c r="AA77" i="1"/>
  <c r="AC76" i="1"/>
  <c r="AU70" i="1"/>
  <c r="AT70" i="1"/>
  <c r="Y79" i="1"/>
  <c r="Z78" i="1"/>
  <c r="J82" i="1"/>
  <c r="K82" i="1"/>
  <c r="AF81" i="1"/>
  <c r="H83" i="1"/>
  <c r="I83" i="1"/>
  <c r="P82" i="1"/>
  <c r="R81" i="1"/>
  <c r="O82" i="1"/>
  <c r="BY77" i="1"/>
  <c r="BR79" i="1"/>
  <c r="BT79" i="1"/>
  <c r="BX77" i="1"/>
  <c r="BV78" i="1"/>
  <c r="BZ78" i="1"/>
  <c r="BW78" i="1"/>
  <c r="BE80" i="1"/>
  <c r="BO80" i="1"/>
  <c r="AO79" i="1"/>
  <c r="AP78" i="1"/>
  <c r="AQ78" i="1"/>
  <c r="BL81" i="1"/>
  <c r="BO79" i="1"/>
  <c r="BB81" i="1"/>
  <c r="BE81" i="1"/>
  <c r="E86" i="1"/>
  <c r="F85" i="1"/>
  <c r="G85" i="1"/>
  <c r="AN79" i="1"/>
  <c r="BG80" i="1"/>
  <c r="BP79" i="1"/>
  <c r="BQ79" i="1"/>
  <c r="AW82" i="1"/>
  <c r="BK82" i="1"/>
  <c r="BM82" i="1"/>
  <c r="BN81" i="1"/>
  <c r="BH68" i="1"/>
  <c r="BI68" i="1"/>
  <c r="AY83" i="1"/>
  <c r="AZ82" i="1"/>
  <c r="BA82" i="1"/>
  <c r="AX84" i="1"/>
  <c r="P83" i="1"/>
  <c r="R82" i="1"/>
  <c r="T81" i="1"/>
  <c r="N84" i="1"/>
  <c r="AJ78" i="1"/>
  <c r="AI79" i="1"/>
  <c r="AK78" i="1"/>
  <c r="AG81" i="1"/>
  <c r="AH80" i="1"/>
  <c r="AL80" i="1"/>
  <c r="AM80" i="1"/>
  <c r="M81" i="1"/>
  <c r="J83" i="1"/>
  <c r="K83" i="1"/>
  <c r="AF82" i="1"/>
  <c r="Q82" i="1"/>
  <c r="AR73" i="1"/>
  <c r="AS73" i="1"/>
  <c r="X81" i="1"/>
  <c r="V82" i="1"/>
  <c r="W82" i="1"/>
  <c r="BC82" i="1"/>
  <c r="BF81" i="1"/>
  <c r="AU71" i="1"/>
  <c r="AT71" i="1"/>
  <c r="AB77" i="1"/>
  <c r="AA78" i="1"/>
  <c r="AC77" i="1"/>
  <c r="Y80" i="1"/>
  <c r="Z79" i="1"/>
  <c r="H84" i="1"/>
  <c r="I84" i="1"/>
  <c r="O83" i="1"/>
  <c r="BX78" i="1"/>
  <c r="BY78" i="1"/>
  <c r="BV79" i="1"/>
  <c r="BZ79" i="1"/>
  <c r="BW79" i="1"/>
  <c r="BD81" i="1"/>
  <c r="BO81" i="1"/>
  <c r="BS80" i="1"/>
  <c r="BU80" i="1"/>
  <c r="BR80" i="1"/>
  <c r="BT80" i="1"/>
  <c r="BL82" i="1"/>
  <c r="BB82" i="1"/>
  <c r="BE82" i="1"/>
  <c r="E87" i="1"/>
  <c r="F86" i="1"/>
  <c r="G86" i="1"/>
  <c r="BG81" i="1"/>
  <c r="AO80" i="1"/>
  <c r="AP79" i="1"/>
  <c r="BH69" i="1"/>
  <c r="BI69" i="1"/>
  <c r="AY84" i="1"/>
  <c r="AZ83" i="1"/>
  <c r="BA83" i="1"/>
  <c r="AX85" i="1"/>
  <c r="AV84" i="1"/>
  <c r="BJ84" i="1"/>
  <c r="BP80" i="1"/>
  <c r="BQ80" i="1"/>
  <c r="AW83" i="1"/>
  <c r="BK83" i="1"/>
  <c r="AG82" i="1"/>
  <c r="AH81" i="1"/>
  <c r="Q83" i="1"/>
  <c r="AJ79" i="1"/>
  <c r="AI80" i="1"/>
  <c r="AK79" i="1"/>
  <c r="P84" i="1"/>
  <c r="R83" i="1"/>
  <c r="N85" i="1"/>
  <c r="AN80" i="1"/>
  <c r="AL81" i="1"/>
  <c r="AM81" i="1"/>
  <c r="M82" i="1"/>
  <c r="AR74" i="1"/>
  <c r="AS74" i="1"/>
  <c r="Y81" i="1"/>
  <c r="Z80" i="1"/>
  <c r="T80" i="1"/>
  <c r="S81" i="1"/>
  <c r="U80" i="1"/>
  <c r="AB78" i="1"/>
  <c r="AA79" i="1"/>
  <c r="AC78" i="1"/>
  <c r="AU72" i="1"/>
  <c r="AT72" i="1"/>
  <c r="S82" i="1"/>
  <c r="U81" i="1"/>
  <c r="W83" i="1"/>
  <c r="BC83" i="1"/>
  <c r="BF82" i="1"/>
  <c r="V83" i="1"/>
  <c r="X82" i="1"/>
  <c r="H85" i="1"/>
  <c r="J85" i="1"/>
  <c r="J84" i="1"/>
  <c r="K84" i="1"/>
  <c r="AF83" i="1"/>
  <c r="O84" i="1"/>
  <c r="BV80" i="1"/>
  <c r="BZ80" i="1"/>
  <c r="BW80" i="1"/>
  <c r="BD82" i="1"/>
  <c r="BG82" i="1"/>
  <c r="BS81" i="1"/>
  <c r="BU81" i="1"/>
  <c r="BR81" i="1"/>
  <c r="BT81" i="1"/>
  <c r="AQ79" i="1"/>
  <c r="BY79" i="1"/>
  <c r="BL83" i="1"/>
  <c r="BM83" i="1"/>
  <c r="BN82" i="1"/>
  <c r="BO82" i="1"/>
  <c r="BB83" i="1"/>
  <c r="BE83" i="1"/>
  <c r="E88" i="1"/>
  <c r="F87" i="1"/>
  <c r="G87" i="1"/>
  <c r="BD83" i="1"/>
  <c r="BH70" i="1"/>
  <c r="BI70" i="1"/>
  <c r="AV85" i="1"/>
  <c r="BJ85" i="1"/>
  <c r="AX86" i="1"/>
  <c r="BP81" i="1"/>
  <c r="BQ81" i="1"/>
  <c r="AO81" i="1"/>
  <c r="AP80" i="1"/>
  <c r="AQ80" i="1"/>
  <c r="AW84" i="1"/>
  <c r="BK84" i="1"/>
  <c r="BM84" i="1"/>
  <c r="BN83" i="1"/>
  <c r="AY85" i="1"/>
  <c r="AZ84" i="1"/>
  <c r="BA84" i="1"/>
  <c r="AG83" i="1"/>
  <c r="AH82" i="1"/>
  <c r="Q84" i="1"/>
  <c r="AJ80" i="1"/>
  <c r="AI81" i="1"/>
  <c r="AK80" i="1"/>
  <c r="P85" i="1"/>
  <c r="R84" i="1"/>
  <c r="N86" i="1"/>
  <c r="M83" i="1"/>
  <c r="AM83" i="1"/>
  <c r="AN81" i="1"/>
  <c r="AL82" i="1"/>
  <c r="AM82" i="1"/>
  <c r="AL83" i="1"/>
  <c r="BR83" i="1"/>
  <c r="X83" i="1"/>
  <c r="V84" i="1"/>
  <c r="W84" i="1"/>
  <c r="BC84" i="1"/>
  <c r="BF83" i="1"/>
  <c r="AR75" i="1"/>
  <c r="AS75" i="1"/>
  <c r="T82" i="1"/>
  <c r="S83" i="1"/>
  <c r="U82" i="1"/>
  <c r="Y82" i="1"/>
  <c r="Z81" i="1"/>
  <c r="AT73" i="1"/>
  <c r="AU73" i="1"/>
  <c r="AB79" i="1"/>
  <c r="AA80" i="1"/>
  <c r="AC79" i="1"/>
  <c r="I85" i="1"/>
  <c r="H86" i="1"/>
  <c r="I86" i="1"/>
  <c r="BY80" i="1"/>
  <c r="BV81" i="1"/>
  <c r="BZ81" i="1"/>
  <c r="BW81" i="1"/>
  <c r="BT83" i="1"/>
  <c r="BX80" i="1"/>
  <c r="BS83" i="1"/>
  <c r="BU83" i="1"/>
  <c r="BR82" i="1"/>
  <c r="BT82" i="1"/>
  <c r="BS82" i="1"/>
  <c r="BU82" i="1"/>
  <c r="BO83" i="1"/>
  <c r="BX79" i="1"/>
  <c r="BL84" i="1"/>
  <c r="AO83" i="1"/>
  <c r="AP82" i="1"/>
  <c r="BB84" i="1"/>
  <c r="BD84" i="1"/>
  <c r="E89" i="1"/>
  <c r="F88" i="1"/>
  <c r="G88" i="1"/>
  <c r="N88" i="1"/>
  <c r="BG83" i="1"/>
  <c r="AV86" i="1"/>
  <c r="BJ86" i="1"/>
  <c r="BP82" i="1"/>
  <c r="BQ82" i="1"/>
  <c r="BH71" i="1"/>
  <c r="BI71" i="1"/>
  <c r="AO82" i="1"/>
  <c r="AP81" i="1"/>
  <c r="AQ81" i="1"/>
  <c r="AY86" i="1"/>
  <c r="AZ85" i="1"/>
  <c r="BA85" i="1"/>
  <c r="AX87" i="1"/>
  <c r="Q85" i="1"/>
  <c r="AN82" i="1"/>
  <c r="P86" i="1"/>
  <c r="R85" i="1"/>
  <c r="N87" i="1"/>
  <c r="AJ81" i="1"/>
  <c r="AI82" i="1"/>
  <c r="AK81" i="1"/>
  <c r="AN83" i="1"/>
  <c r="M84" i="1"/>
  <c r="T83" i="1"/>
  <c r="S84" i="1"/>
  <c r="U83" i="1"/>
  <c r="AU74" i="1"/>
  <c r="AT74" i="1"/>
  <c r="Y83" i="1"/>
  <c r="Z82" i="1"/>
  <c r="Q86" i="1"/>
  <c r="AB80" i="1"/>
  <c r="AA81" i="1"/>
  <c r="AC80" i="1"/>
  <c r="AR76" i="1"/>
  <c r="AS76" i="1"/>
  <c r="K85" i="1"/>
  <c r="AF84" i="1"/>
  <c r="O85" i="1"/>
  <c r="J86" i="1"/>
  <c r="K86" i="1"/>
  <c r="AF85" i="1"/>
  <c r="H87" i="1"/>
  <c r="I87" i="1"/>
  <c r="O86" i="1"/>
  <c r="BX81" i="1"/>
  <c r="BY81" i="1"/>
  <c r="BV82" i="1"/>
  <c r="BZ82" i="1"/>
  <c r="BW82" i="1"/>
  <c r="BE84" i="1"/>
  <c r="BV83" i="1"/>
  <c r="BZ83" i="1"/>
  <c r="BW83" i="1"/>
  <c r="E90" i="1"/>
  <c r="F89" i="1"/>
  <c r="G89" i="1"/>
  <c r="AW85" i="1"/>
  <c r="BK85" i="1"/>
  <c r="AV87" i="1"/>
  <c r="BJ87" i="1"/>
  <c r="AW86" i="1"/>
  <c r="BK86" i="1"/>
  <c r="BM86" i="1"/>
  <c r="BN85" i="1"/>
  <c r="AV88" i="1"/>
  <c r="BJ88" i="1"/>
  <c r="BH72" i="1"/>
  <c r="BI72" i="1"/>
  <c r="AY87" i="1"/>
  <c r="AZ86" i="1"/>
  <c r="BA86" i="1"/>
  <c r="AQ82" i="1"/>
  <c r="BY82" i="1"/>
  <c r="AX88" i="1"/>
  <c r="AG85" i="1"/>
  <c r="AH84" i="1"/>
  <c r="AJ83" i="1"/>
  <c r="AG84" i="1"/>
  <c r="AH83" i="1"/>
  <c r="AL84" i="1"/>
  <c r="AM84" i="1"/>
  <c r="AR77" i="1"/>
  <c r="AS77" i="1"/>
  <c r="X84" i="1"/>
  <c r="V85" i="1"/>
  <c r="W85" i="1"/>
  <c r="BC85" i="1"/>
  <c r="BF84" i="1"/>
  <c r="BG84" i="1"/>
  <c r="AB81" i="1"/>
  <c r="AA82" i="1"/>
  <c r="AC81" i="1"/>
  <c r="X85" i="1"/>
  <c r="V86" i="1"/>
  <c r="W86" i="1"/>
  <c r="BC86" i="1"/>
  <c r="BF85" i="1"/>
  <c r="AT75" i="1"/>
  <c r="AU75" i="1"/>
  <c r="T84" i="1"/>
  <c r="S85" i="1"/>
  <c r="U84" i="1"/>
  <c r="H88" i="1"/>
  <c r="I88" i="1"/>
  <c r="P87" i="1"/>
  <c r="R86" i="1"/>
  <c r="J87" i="1"/>
  <c r="K87" i="1"/>
  <c r="AF86" i="1"/>
  <c r="O87" i="1"/>
  <c r="BX82" i="1"/>
  <c r="BS84" i="1"/>
  <c r="BU84" i="1"/>
  <c r="BR84" i="1"/>
  <c r="BT84" i="1"/>
  <c r="BL86" i="1"/>
  <c r="BB85" i="1"/>
  <c r="BD85" i="1"/>
  <c r="BG85" i="1"/>
  <c r="BM85" i="1"/>
  <c r="BN84" i="1"/>
  <c r="BL85" i="1"/>
  <c r="BO85" i="1"/>
  <c r="BB86" i="1"/>
  <c r="BE86" i="1"/>
  <c r="E91" i="1"/>
  <c r="F90" i="1"/>
  <c r="G90" i="1"/>
  <c r="BD86" i="1"/>
  <c r="BE85" i="1"/>
  <c r="AO84" i="1"/>
  <c r="AP83" i="1"/>
  <c r="BH73" i="1"/>
  <c r="BI73" i="1"/>
  <c r="BP84" i="1"/>
  <c r="AY88" i="1"/>
  <c r="AZ87" i="1"/>
  <c r="BA87" i="1"/>
  <c r="AW87" i="1"/>
  <c r="BK87" i="1"/>
  <c r="BL87" i="1"/>
  <c r="AX89" i="1"/>
  <c r="AN84" i="1"/>
  <c r="AG86" i="1"/>
  <c r="AH85" i="1"/>
  <c r="AI84" i="1"/>
  <c r="AK83" i="1"/>
  <c r="P88" i="1"/>
  <c r="R87" i="1"/>
  <c r="T86" i="1"/>
  <c r="N89" i="1"/>
  <c r="AJ82" i="1"/>
  <c r="AI83" i="1"/>
  <c r="AK82" i="1"/>
  <c r="M86" i="1"/>
  <c r="M85" i="1"/>
  <c r="Q87" i="1"/>
  <c r="Y85" i="1"/>
  <c r="Z84" i="1"/>
  <c r="AB83" i="1"/>
  <c r="Y84" i="1"/>
  <c r="Z83" i="1"/>
  <c r="AT76" i="1"/>
  <c r="AU76" i="1"/>
  <c r="AR78" i="1"/>
  <c r="AS78" i="1"/>
  <c r="W87" i="1"/>
  <c r="BC87" i="1"/>
  <c r="BF86" i="1"/>
  <c r="X86" i="1"/>
  <c r="V87" i="1"/>
  <c r="J88" i="1"/>
  <c r="K88" i="1"/>
  <c r="AF87" i="1"/>
  <c r="H89" i="1"/>
  <c r="I89" i="1"/>
  <c r="O88" i="1"/>
  <c r="BV84" i="1"/>
  <c r="BZ84" i="1"/>
  <c r="BW84" i="1"/>
  <c r="AQ83" i="1"/>
  <c r="BY83" i="1"/>
  <c r="BM87" i="1"/>
  <c r="BN86" i="1"/>
  <c r="BO86" i="1"/>
  <c r="BB87" i="1"/>
  <c r="BE87" i="1"/>
  <c r="E92" i="1"/>
  <c r="F91" i="1"/>
  <c r="G91" i="1"/>
  <c r="BO84" i="1"/>
  <c r="BQ84" i="1"/>
  <c r="BP83" i="1"/>
  <c r="BQ83" i="1"/>
  <c r="Q88" i="1"/>
  <c r="BD87" i="1"/>
  <c r="BG86" i="1"/>
  <c r="BH74" i="1"/>
  <c r="BI74" i="1"/>
  <c r="AW88" i="1"/>
  <c r="BK88" i="1"/>
  <c r="AY89" i="1"/>
  <c r="AZ88" i="1"/>
  <c r="BA88" i="1"/>
  <c r="AV89" i="1"/>
  <c r="BJ89" i="1"/>
  <c r="AX90" i="1"/>
  <c r="BP85" i="1"/>
  <c r="BQ85" i="1"/>
  <c r="P89" i="1"/>
  <c r="R88" i="1"/>
  <c r="N90" i="1"/>
  <c r="AJ84" i="1"/>
  <c r="AI85" i="1"/>
  <c r="AK84" i="1"/>
  <c r="AG87" i="1"/>
  <c r="AH86" i="1"/>
  <c r="M87" i="1"/>
  <c r="AM87" i="1"/>
  <c r="AL85" i="1"/>
  <c r="AM85" i="1"/>
  <c r="AL86" i="1"/>
  <c r="AM86" i="1"/>
  <c r="X87" i="1"/>
  <c r="V88" i="1"/>
  <c r="W88" i="1"/>
  <c r="BC88" i="1"/>
  <c r="BF87" i="1"/>
  <c r="AA84" i="1"/>
  <c r="AC83" i="1"/>
  <c r="S87" i="1"/>
  <c r="U86" i="1"/>
  <c r="AR79" i="1"/>
  <c r="AS79" i="1"/>
  <c r="T85" i="1"/>
  <c r="S86" i="1"/>
  <c r="U85" i="1"/>
  <c r="AT77" i="1"/>
  <c r="AU77" i="1"/>
  <c r="Y86" i="1"/>
  <c r="Z85" i="1"/>
  <c r="AB82" i="1"/>
  <c r="AA83" i="1"/>
  <c r="AC82" i="1"/>
  <c r="J89" i="1"/>
  <c r="K89" i="1"/>
  <c r="AF88" i="1"/>
  <c r="H90" i="1"/>
  <c r="J90" i="1"/>
  <c r="O89" i="1"/>
  <c r="BX83" i="1"/>
  <c r="BS86" i="1"/>
  <c r="BU86" i="1"/>
  <c r="BR86" i="1"/>
  <c r="BT86" i="1"/>
  <c r="BR85" i="1"/>
  <c r="BT85" i="1"/>
  <c r="BS85" i="1"/>
  <c r="BU85" i="1"/>
  <c r="BB88" i="1"/>
  <c r="BE88" i="1"/>
  <c r="E93" i="1"/>
  <c r="F92" i="1"/>
  <c r="G92" i="1"/>
  <c r="N92" i="1"/>
  <c r="BL88" i="1"/>
  <c r="BM88" i="1"/>
  <c r="BN87" i="1"/>
  <c r="BP86" i="1"/>
  <c r="BQ86" i="1"/>
  <c r="AO85" i="1"/>
  <c r="AP84" i="1"/>
  <c r="BG87" i="1"/>
  <c r="AO86" i="1"/>
  <c r="AP85" i="1"/>
  <c r="AX91" i="1"/>
  <c r="AL87" i="1"/>
  <c r="BK89" i="1"/>
  <c r="BM89" i="1"/>
  <c r="BN88" i="1"/>
  <c r="BO88" i="1"/>
  <c r="AW89" i="1"/>
  <c r="BH75" i="1"/>
  <c r="BI75" i="1"/>
  <c r="AV90" i="1"/>
  <c r="BJ90" i="1"/>
  <c r="AY90" i="1"/>
  <c r="AZ89" i="1"/>
  <c r="BA89" i="1"/>
  <c r="P90" i="1"/>
  <c r="R89" i="1"/>
  <c r="N91" i="1"/>
  <c r="AG88" i="1"/>
  <c r="AH87" i="1"/>
  <c r="AJ85" i="1"/>
  <c r="AI86" i="1"/>
  <c r="AK85" i="1"/>
  <c r="Q89" i="1"/>
  <c r="AN86" i="1"/>
  <c r="AN85" i="1"/>
  <c r="M88" i="1"/>
  <c r="AM88" i="1"/>
  <c r="AB84" i="1"/>
  <c r="AA85" i="1"/>
  <c r="AC84" i="1"/>
  <c r="V89" i="1"/>
  <c r="W89" i="1"/>
  <c r="BC89" i="1"/>
  <c r="BF88" i="1"/>
  <c r="X88" i="1"/>
  <c r="AU78" i="1"/>
  <c r="AT78" i="1"/>
  <c r="T87" i="1"/>
  <c r="S88" i="1"/>
  <c r="U87" i="1"/>
  <c r="AR81" i="1"/>
  <c r="Y87" i="1"/>
  <c r="Z86" i="1"/>
  <c r="H91" i="1"/>
  <c r="I91" i="1"/>
  <c r="I90" i="1"/>
  <c r="BD88" i="1"/>
  <c r="BG88" i="1"/>
  <c r="BS87" i="1"/>
  <c r="BU87" i="1"/>
  <c r="BR87" i="1"/>
  <c r="BT87" i="1"/>
  <c r="BL89" i="1"/>
  <c r="AQ84" i="1"/>
  <c r="BX84" i="1"/>
  <c r="BV86" i="1"/>
  <c r="BZ86" i="1"/>
  <c r="BW86" i="1"/>
  <c r="BV85" i="1"/>
  <c r="BZ85" i="1"/>
  <c r="BW85" i="1"/>
  <c r="BB89" i="1"/>
  <c r="BE89" i="1"/>
  <c r="E94" i="1"/>
  <c r="F93" i="1"/>
  <c r="G93" i="1"/>
  <c r="N93" i="1"/>
  <c r="AO87" i="1"/>
  <c r="AP86" i="1"/>
  <c r="AQ86" i="1"/>
  <c r="BO87" i="1"/>
  <c r="AN87" i="1"/>
  <c r="AQ85" i="1"/>
  <c r="BX85" i="1"/>
  <c r="Q90" i="1"/>
  <c r="BJ92" i="1"/>
  <c r="AV92" i="1"/>
  <c r="BP87" i="1"/>
  <c r="BQ87" i="1"/>
  <c r="BH76" i="1"/>
  <c r="BI76" i="1"/>
  <c r="AY91" i="1"/>
  <c r="AZ90" i="1"/>
  <c r="BA90" i="1"/>
  <c r="AV91" i="1"/>
  <c r="BJ91" i="1"/>
  <c r="AX92" i="1"/>
  <c r="AL88" i="1"/>
  <c r="AJ86" i="1"/>
  <c r="AI87" i="1"/>
  <c r="AK86" i="1"/>
  <c r="AT80" i="1"/>
  <c r="AS81" i="1"/>
  <c r="AU80" i="1"/>
  <c r="M89" i="1"/>
  <c r="AR80" i="1"/>
  <c r="AS80" i="1"/>
  <c r="T88" i="1"/>
  <c r="S89" i="1"/>
  <c r="U88" i="1"/>
  <c r="AB85" i="1"/>
  <c r="AA86" i="1"/>
  <c r="AC85" i="1"/>
  <c r="Y88" i="1"/>
  <c r="Z87" i="1"/>
  <c r="H92" i="1"/>
  <c r="I92" i="1"/>
  <c r="P91" i="1"/>
  <c r="R90" i="1"/>
  <c r="J91" i="1"/>
  <c r="K91" i="1"/>
  <c r="AF90" i="1"/>
  <c r="K90" i="1"/>
  <c r="AF89" i="1"/>
  <c r="O90" i="1"/>
  <c r="O91" i="1"/>
  <c r="BY84" i="1"/>
  <c r="BV87" i="1"/>
  <c r="BZ87" i="1"/>
  <c r="BW87" i="1"/>
  <c r="BY86" i="1"/>
  <c r="BS88" i="1"/>
  <c r="BU88" i="1"/>
  <c r="BR88" i="1"/>
  <c r="BT88" i="1"/>
  <c r="BY85" i="1"/>
  <c r="BX86" i="1"/>
  <c r="BD89" i="1"/>
  <c r="E95" i="1"/>
  <c r="F94" i="1"/>
  <c r="G94" i="1"/>
  <c r="AW91" i="1"/>
  <c r="BK91" i="1"/>
  <c r="BM91" i="1"/>
  <c r="BN90" i="1"/>
  <c r="AY92" i="1"/>
  <c r="AZ91" i="1"/>
  <c r="BA91" i="1"/>
  <c r="AX93" i="1"/>
  <c r="AW90" i="1"/>
  <c r="BK90" i="1"/>
  <c r="AV93" i="1"/>
  <c r="BJ93" i="1"/>
  <c r="BH78" i="1"/>
  <c r="BI78" i="1"/>
  <c r="AN88" i="1"/>
  <c r="AO88" i="1"/>
  <c r="AP87" i="1"/>
  <c r="AQ87" i="1"/>
  <c r="AG90" i="1"/>
  <c r="AH89" i="1"/>
  <c r="AJ88" i="1"/>
  <c r="AG89" i="1"/>
  <c r="AH88" i="1"/>
  <c r="AL89" i="1"/>
  <c r="AM89" i="1"/>
  <c r="W91" i="1"/>
  <c r="BC91" i="1"/>
  <c r="BF90" i="1"/>
  <c r="X90" i="1"/>
  <c r="V91" i="1"/>
  <c r="Q91" i="1"/>
  <c r="AR82" i="1"/>
  <c r="AS82" i="1"/>
  <c r="AB86" i="1"/>
  <c r="AA87" i="1"/>
  <c r="AC86" i="1"/>
  <c r="J92" i="1"/>
  <c r="K92" i="1"/>
  <c r="AF91" i="1"/>
  <c r="X89" i="1"/>
  <c r="V90" i="1"/>
  <c r="W90" i="1"/>
  <c r="BC90" i="1"/>
  <c r="BF89" i="1"/>
  <c r="BG89" i="1"/>
  <c r="AU79" i="1"/>
  <c r="AT79" i="1"/>
  <c r="H93" i="1"/>
  <c r="I93" i="1"/>
  <c r="P92" i="1"/>
  <c r="R91" i="1"/>
  <c r="O92" i="1"/>
  <c r="BX87" i="1"/>
  <c r="BY87" i="1"/>
  <c r="BV88" i="1"/>
  <c r="BZ88" i="1"/>
  <c r="BW88" i="1"/>
  <c r="BR89" i="1"/>
  <c r="BT89" i="1"/>
  <c r="BS89" i="1"/>
  <c r="BU89" i="1"/>
  <c r="E96" i="1"/>
  <c r="F95" i="1"/>
  <c r="G95" i="1"/>
  <c r="BB91" i="1"/>
  <c r="BD91" i="1"/>
  <c r="BL91" i="1"/>
  <c r="BB90" i="1"/>
  <c r="BE90" i="1"/>
  <c r="BL90" i="1"/>
  <c r="BO90" i="1"/>
  <c r="BM90" i="1"/>
  <c r="BN89" i="1"/>
  <c r="AO89" i="1"/>
  <c r="AP88" i="1"/>
  <c r="AQ88" i="1"/>
  <c r="AW92" i="1"/>
  <c r="BK92" i="1"/>
  <c r="AY93" i="1"/>
  <c r="AZ92" i="1"/>
  <c r="BA92" i="1"/>
  <c r="BH77" i="1"/>
  <c r="BI77" i="1"/>
  <c r="AX94" i="1"/>
  <c r="BP89" i="1"/>
  <c r="AN89" i="1"/>
  <c r="AG91" i="1"/>
  <c r="AH90" i="1"/>
  <c r="AI89" i="1"/>
  <c r="AK88" i="1"/>
  <c r="P93" i="1"/>
  <c r="R92" i="1"/>
  <c r="T91" i="1"/>
  <c r="N94" i="1"/>
  <c r="AJ87" i="1"/>
  <c r="AI88" i="1"/>
  <c r="AK87" i="1"/>
  <c r="M90" i="1"/>
  <c r="AL90" i="1"/>
  <c r="M91" i="1"/>
  <c r="AL91" i="1"/>
  <c r="X91" i="1"/>
  <c r="V92" i="1"/>
  <c r="W92" i="1"/>
  <c r="BC92" i="1"/>
  <c r="BF91" i="1"/>
  <c r="AT81" i="1"/>
  <c r="AU81" i="1"/>
  <c r="BH79" i="1"/>
  <c r="BI79" i="1"/>
  <c r="Y89" i="1"/>
  <c r="Z88" i="1"/>
  <c r="Y90" i="1"/>
  <c r="Z89" i="1"/>
  <c r="AB88" i="1"/>
  <c r="Q92" i="1"/>
  <c r="AR83" i="1"/>
  <c r="AS83" i="1"/>
  <c r="T89" i="1"/>
  <c r="S90" i="1"/>
  <c r="U89" i="1"/>
  <c r="J93" i="1"/>
  <c r="K93" i="1"/>
  <c r="AF92" i="1"/>
  <c r="H94" i="1"/>
  <c r="J94" i="1"/>
  <c r="O93" i="1"/>
  <c r="BX88" i="1"/>
  <c r="BV89" i="1"/>
  <c r="BZ89" i="1"/>
  <c r="BW89" i="1"/>
  <c r="BD90" i="1"/>
  <c r="BY88" i="1"/>
  <c r="Q93" i="1"/>
  <c r="BE91" i="1"/>
  <c r="BB92" i="1"/>
  <c r="BE92" i="1"/>
  <c r="BO89" i="1"/>
  <c r="BQ89" i="1"/>
  <c r="BP88" i="1"/>
  <c r="BQ88" i="1"/>
  <c r="BL92" i="1"/>
  <c r="BM92" i="1"/>
  <c r="BN91" i="1"/>
  <c r="BO91" i="1"/>
  <c r="E97" i="1"/>
  <c r="F96" i="1"/>
  <c r="G96" i="1"/>
  <c r="BG91" i="1"/>
  <c r="BD92" i="1"/>
  <c r="BG90" i="1"/>
  <c r="AW93" i="1"/>
  <c r="BK93" i="1"/>
  <c r="AY94" i="1"/>
  <c r="AZ93" i="1"/>
  <c r="BA93" i="1"/>
  <c r="AX95" i="1"/>
  <c r="AV94" i="1"/>
  <c r="BJ94" i="1"/>
  <c r="AM90" i="1"/>
  <c r="BR90" i="1"/>
  <c r="BT90" i="1"/>
  <c r="P94" i="1"/>
  <c r="R93" i="1"/>
  <c r="N95" i="1"/>
  <c r="AG92" i="1"/>
  <c r="AH91" i="1"/>
  <c r="AJ89" i="1"/>
  <c r="AI90" i="1"/>
  <c r="AK89" i="1"/>
  <c r="AM91" i="1"/>
  <c r="BR91" i="1"/>
  <c r="BT91" i="1"/>
  <c r="M92" i="1"/>
  <c r="S92" i="1"/>
  <c r="U91" i="1"/>
  <c r="H95" i="1"/>
  <c r="J95" i="1"/>
  <c r="I94" i="1"/>
  <c r="AB87" i="1"/>
  <c r="AA88" i="1"/>
  <c r="AC87" i="1"/>
  <c r="T90" i="1"/>
  <c r="S91" i="1"/>
  <c r="U90" i="1"/>
  <c r="AU82" i="1"/>
  <c r="AT82" i="1"/>
  <c r="V93" i="1"/>
  <c r="X92" i="1"/>
  <c r="W93" i="1"/>
  <c r="BC93" i="1"/>
  <c r="BF92" i="1"/>
  <c r="AA89" i="1"/>
  <c r="AC88" i="1"/>
  <c r="AR84" i="1"/>
  <c r="AS84" i="1"/>
  <c r="Y91" i="1"/>
  <c r="Z90" i="1"/>
  <c r="BS91" i="1"/>
  <c r="BU91" i="1"/>
  <c r="BW91" i="1"/>
  <c r="BS90" i="1"/>
  <c r="BU90" i="1"/>
  <c r="BP90" i="1"/>
  <c r="BQ90" i="1"/>
  <c r="BL93" i="1"/>
  <c r="BM93" i="1"/>
  <c r="BN92" i="1"/>
  <c r="BO92" i="1"/>
  <c r="AO90" i="1"/>
  <c r="AP89" i="1"/>
  <c r="E98" i="1"/>
  <c r="F97" i="1"/>
  <c r="G97" i="1"/>
  <c r="BB93" i="1"/>
  <c r="BD93" i="1"/>
  <c r="BG92" i="1"/>
  <c r="AN90" i="1"/>
  <c r="BE93" i="1"/>
  <c r="I95" i="1"/>
  <c r="O95" i="1"/>
  <c r="BH80" i="1"/>
  <c r="BI80" i="1"/>
  <c r="AY95" i="1"/>
  <c r="AZ94" i="1"/>
  <c r="BA94" i="1"/>
  <c r="AO91" i="1"/>
  <c r="AP90" i="1"/>
  <c r="AX96" i="1"/>
  <c r="AV95" i="1"/>
  <c r="BJ95" i="1"/>
  <c r="Q94" i="1"/>
  <c r="AN91" i="1"/>
  <c r="P95" i="1"/>
  <c r="R94" i="1"/>
  <c r="N96" i="1"/>
  <c r="AJ90" i="1"/>
  <c r="AI91" i="1"/>
  <c r="AK90" i="1"/>
  <c r="M93" i="1"/>
  <c r="AL93" i="1"/>
  <c r="H96" i="1"/>
  <c r="J96" i="1"/>
  <c r="AL92" i="1"/>
  <c r="AM92" i="1"/>
  <c r="O94" i="1"/>
  <c r="K94" i="1"/>
  <c r="V94" i="1"/>
  <c r="Y92" i="1"/>
  <c r="Z91" i="1"/>
  <c r="AU83" i="1"/>
  <c r="AT83" i="1"/>
  <c r="T92" i="1"/>
  <c r="S93" i="1"/>
  <c r="U92" i="1"/>
  <c r="AB89" i="1"/>
  <c r="AA90" i="1"/>
  <c r="AC89" i="1"/>
  <c r="AR86" i="1"/>
  <c r="AQ90" i="1"/>
  <c r="BX90" i="1"/>
  <c r="BV90" i="1"/>
  <c r="BZ90" i="1"/>
  <c r="BW90" i="1"/>
  <c r="AQ89" i="1"/>
  <c r="BX89" i="1"/>
  <c r="BS92" i="1"/>
  <c r="BU92" i="1"/>
  <c r="BR92" i="1"/>
  <c r="BT92" i="1"/>
  <c r="BV91" i="1"/>
  <c r="BZ91" i="1"/>
  <c r="K95" i="1"/>
  <c r="AF94" i="1"/>
  <c r="AH93" i="1"/>
  <c r="BP91" i="1"/>
  <c r="BQ91" i="1"/>
  <c r="E99" i="1"/>
  <c r="F98" i="1"/>
  <c r="G98" i="1"/>
  <c r="BB94" i="1"/>
  <c r="AO92" i="1"/>
  <c r="AP91" i="1"/>
  <c r="Q95" i="1"/>
  <c r="AM93" i="1"/>
  <c r="BR93" i="1"/>
  <c r="BT93" i="1"/>
  <c r="BH81" i="1"/>
  <c r="BI81" i="1"/>
  <c r="AW95" i="1"/>
  <c r="BK95" i="1"/>
  <c r="BM95" i="1"/>
  <c r="BN94" i="1"/>
  <c r="AY96" i="1"/>
  <c r="AZ95" i="1"/>
  <c r="BA95" i="1"/>
  <c r="AV96" i="1"/>
  <c r="BJ96" i="1"/>
  <c r="AX97" i="1"/>
  <c r="AW94" i="1"/>
  <c r="BK94" i="1"/>
  <c r="P96" i="1"/>
  <c r="R95" i="1"/>
  <c r="N97" i="1"/>
  <c r="W94" i="1"/>
  <c r="M94" i="1"/>
  <c r="AM94" i="1"/>
  <c r="AF93" i="1"/>
  <c r="AN92" i="1"/>
  <c r="AG94" i="1"/>
  <c r="AT85" i="1"/>
  <c r="AS86" i="1"/>
  <c r="AU85" i="1"/>
  <c r="H97" i="1"/>
  <c r="I97" i="1"/>
  <c r="I96" i="1"/>
  <c r="X93" i="1"/>
  <c r="Z92" i="1"/>
  <c r="AB90" i="1"/>
  <c r="AA91" i="1"/>
  <c r="AC90" i="1"/>
  <c r="W95" i="1"/>
  <c r="BC95" i="1"/>
  <c r="BF94" i="1"/>
  <c r="T93" i="1"/>
  <c r="S94" i="1"/>
  <c r="U93" i="1"/>
  <c r="AR85" i="1"/>
  <c r="AS85" i="1"/>
  <c r="BY90" i="1"/>
  <c r="BY89" i="1"/>
  <c r="BV92" i="1"/>
  <c r="BZ92" i="1"/>
  <c r="BW92" i="1"/>
  <c r="AQ91" i="1"/>
  <c r="BY91" i="1"/>
  <c r="X94" i="1"/>
  <c r="BX91" i="1"/>
  <c r="BS93" i="1"/>
  <c r="BU93" i="1"/>
  <c r="V95" i="1"/>
  <c r="BM94" i="1"/>
  <c r="BN93" i="1"/>
  <c r="BL94" i="1"/>
  <c r="E100" i="1"/>
  <c r="F99" i="1"/>
  <c r="G99" i="1"/>
  <c r="BL95" i="1"/>
  <c r="AO93" i="1"/>
  <c r="AP92" i="1"/>
  <c r="AN93" i="1"/>
  <c r="Y93" i="1"/>
  <c r="AV97" i="1"/>
  <c r="BJ97" i="1"/>
  <c r="AY97" i="1"/>
  <c r="AZ96" i="1"/>
  <c r="BA96" i="1"/>
  <c r="AX98" i="1"/>
  <c r="BP93" i="1"/>
  <c r="BC94" i="1"/>
  <c r="BH83" i="1"/>
  <c r="BI83" i="1"/>
  <c r="AJ92" i="1"/>
  <c r="J97" i="1"/>
  <c r="K97" i="1"/>
  <c r="AF96" i="1"/>
  <c r="Q96" i="1"/>
  <c r="AI93" i="1"/>
  <c r="AK92" i="1"/>
  <c r="AG93" i="1"/>
  <c r="AH92" i="1"/>
  <c r="P97" i="1"/>
  <c r="R96" i="1"/>
  <c r="N98" i="1"/>
  <c r="O96" i="1"/>
  <c r="M95" i="1"/>
  <c r="AM95" i="1"/>
  <c r="K96" i="1"/>
  <c r="AL94" i="1"/>
  <c r="H98" i="1"/>
  <c r="J98" i="1"/>
  <c r="AB91" i="1"/>
  <c r="AA92" i="1"/>
  <c r="AC91" i="1"/>
  <c r="AT84" i="1"/>
  <c r="AU84" i="1"/>
  <c r="T94" i="1"/>
  <c r="S95" i="1"/>
  <c r="U94" i="1"/>
  <c r="AR87" i="1"/>
  <c r="AS87" i="1"/>
  <c r="Y94" i="1"/>
  <c r="Z93" i="1"/>
  <c r="O97" i="1"/>
  <c r="AQ92" i="1"/>
  <c r="BX92" i="1"/>
  <c r="BR94" i="1"/>
  <c r="BT94" i="1"/>
  <c r="BS94" i="1"/>
  <c r="BU94" i="1"/>
  <c r="BB95" i="1"/>
  <c r="BW93" i="1"/>
  <c r="BV93" i="1"/>
  <c r="BZ93" i="1"/>
  <c r="E101" i="1"/>
  <c r="F100" i="1"/>
  <c r="G100" i="1"/>
  <c r="BO93" i="1"/>
  <c r="BQ93" i="1"/>
  <c r="BP92" i="1"/>
  <c r="BQ92" i="1"/>
  <c r="BO94" i="1"/>
  <c r="BF93" i="1"/>
  <c r="BD94" i="1"/>
  <c r="BE94" i="1"/>
  <c r="BH82" i="1"/>
  <c r="BI82" i="1"/>
  <c r="AW96" i="1"/>
  <c r="BK96" i="1"/>
  <c r="AW97" i="1"/>
  <c r="BK97" i="1"/>
  <c r="BL97" i="1"/>
  <c r="AN94" i="1"/>
  <c r="AO94" i="1"/>
  <c r="AP93" i="1"/>
  <c r="AV98" i="1"/>
  <c r="BJ98" i="1"/>
  <c r="AY98" i="1"/>
  <c r="AZ97" i="1"/>
  <c r="BA97" i="1"/>
  <c r="AX99" i="1"/>
  <c r="Q97" i="1"/>
  <c r="P98" i="1"/>
  <c r="R97" i="1"/>
  <c r="N99" i="1"/>
  <c r="V96" i="1"/>
  <c r="AF95" i="1"/>
  <c r="I98" i="1"/>
  <c r="O98" i="1"/>
  <c r="X95" i="1"/>
  <c r="Y95" i="1"/>
  <c r="AJ91" i="1"/>
  <c r="AI92" i="1"/>
  <c r="AK91" i="1"/>
  <c r="AG96" i="1"/>
  <c r="AH95" i="1"/>
  <c r="AJ94" i="1"/>
  <c r="AL95" i="1"/>
  <c r="BS95" i="1"/>
  <c r="BU95" i="1"/>
  <c r="H99" i="1"/>
  <c r="J99" i="1"/>
  <c r="W96" i="1"/>
  <c r="AB92" i="1"/>
  <c r="AA93" i="1"/>
  <c r="AC92" i="1"/>
  <c r="AU86" i="1"/>
  <c r="AT86" i="1"/>
  <c r="X96" i="1"/>
  <c r="V97" i="1"/>
  <c r="W97" i="1"/>
  <c r="BC97" i="1"/>
  <c r="BF96" i="1"/>
  <c r="AR88" i="1"/>
  <c r="AS88" i="1"/>
  <c r="T95" i="1"/>
  <c r="S96" i="1"/>
  <c r="U95" i="1"/>
  <c r="BY92" i="1"/>
  <c r="AQ93" i="1"/>
  <c r="BY93" i="1"/>
  <c r="BD95" i="1"/>
  <c r="BE95" i="1"/>
  <c r="BX93" i="1"/>
  <c r="BR95" i="1"/>
  <c r="BT95" i="1"/>
  <c r="BV94" i="1"/>
  <c r="BZ94" i="1"/>
  <c r="BW94" i="1"/>
  <c r="BB96" i="1"/>
  <c r="BM97" i="1"/>
  <c r="BN96" i="1"/>
  <c r="BP95" i="1"/>
  <c r="BM96" i="1"/>
  <c r="BN95" i="1"/>
  <c r="BL96" i="1"/>
  <c r="E102" i="1"/>
  <c r="F101" i="1"/>
  <c r="G101" i="1"/>
  <c r="BB97" i="1"/>
  <c r="BD97" i="1"/>
  <c r="I99" i="1"/>
  <c r="K99" i="1"/>
  <c r="AF98" i="1"/>
  <c r="BG94" i="1"/>
  <c r="BG93" i="1"/>
  <c r="M96" i="1"/>
  <c r="AL96" i="1"/>
  <c r="AW98" i="1"/>
  <c r="BK98" i="1"/>
  <c r="BM98" i="1"/>
  <c r="AV99" i="1"/>
  <c r="BJ99" i="1"/>
  <c r="BH84" i="1"/>
  <c r="BI84" i="1"/>
  <c r="AY99" i="1"/>
  <c r="AZ98" i="1"/>
  <c r="BA98" i="1"/>
  <c r="AN95" i="1"/>
  <c r="AO95" i="1"/>
  <c r="AP94" i="1"/>
  <c r="AQ94" i="1"/>
  <c r="AX100" i="1"/>
  <c r="BC96" i="1"/>
  <c r="BF95" i="1"/>
  <c r="K98" i="1"/>
  <c r="AF97" i="1"/>
  <c r="AH96" i="1"/>
  <c r="Z94" i="1"/>
  <c r="AB93" i="1"/>
  <c r="Q98" i="1"/>
  <c r="AI95" i="1"/>
  <c r="AK94" i="1"/>
  <c r="AG95" i="1"/>
  <c r="AH94" i="1"/>
  <c r="P99" i="1"/>
  <c r="R98" i="1"/>
  <c r="N100" i="1"/>
  <c r="M97" i="1"/>
  <c r="Y96" i="1"/>
  <c r="Z95" i="1"/>
  <c r="AR89" i="1"/>
  <c r="AS89" i="1"/>
  <c r="T96" i="1"/>
  <c r="S97" i="1"/>
  <c r="U96" i="1"/>
  <c r="AU87" i="1"/>
  <c r="AT87" i="1"/>
  <c r="H100" i="1"/>
  <c r="I100" i="1"/>
  <c r="BE97" i="1"/>
  <c r="W98" i="1"/>
  <c r="BC98" i="1"/>
  <c r="BV95" i="1"/>
  <c r="BZ95" i="1"/>
  <c r="BW95" i="1"/>
  <c r="BY94" i="1"/>
  <c r="BX94" i="1"/>
  <c r="BN97" i="1"/>
  <c r="BO97" i="1"/>
  <c r="BO96" i="1"/>
  <c r="BL98" i="1"/>
  <c r="E103" i="1"/>
  <c r="F102" i="1"/>
  <c r="G102" i="1"/>
  <c r="AM96" i="1"/>
  <c r="AN96" i="1"/>
  <c r="BO95" i="1"/>
  <c r="BQ95" i="1"/>
  <c r="BP94" i="1"/>
  <c r="BQ94" i="1"/>
  <c r="AA94" i="1"/>
  <c r="AC93" i="1"/>
  <c r="X97" i="1"/>
  <c r="Z96" i="1"/>
  <c r="BF97" i="1"/>
  <c r="BG97" i="1"/>
  <c r="O99" i="1"/>
  <c r="AW99" i="1"/>
  <c r="AG97" i="1"/>
  <c r="V98" i="1"/>
  <c r="BD96" i="1"/>
  <c r="BG96" i="1"/>
  <c r="BG95" i="1"/>
  <c r="BE96" i="1"/>
  <c r="AY100" i="1"/>
  <c r="AZ99" i="1"/>
  <c r="BA99" i="1"/>
  <c r="AX101" i="1"/>
  <c r="BH85" i="1"/>
  <c r="BI85" i="1"/>
  <c r="BJ100" i="1"/>
  <c r="AV100" i="1"/>
  <c r="AG98" i="1"/>
  <c r="AH97" i="1"/>
  <c r="Q99" i="1"/>
  <c r="P100" i="1"/>
  <c r="R99" i="1"/>
  <c r="N101" i="1"/>
  <c r="AJ95" i="1"/>
  <c r="AI96" i="1"/>
  <c r="AJ93" i="1"/>
  <c r="AI94" i="1"/>
  <c r="AK93" i="1"/>
  <c r="AL97" i="1"/>
  <c r="AM97" i="1"/>
  <c r="AT88" i="1"/>
  <c r="AU88" i="1"/>
  <c r="AR90" i="1"/>
  <c r="AS90" i="1"/>
  <c r="Y97" i="1"/>
  <c r="AB94" i="1"/>
  <c r="AA95" i="1"/>
  <c r="AC94" i="1"/>
  <c r="T97" i="1"/>
  <c r="S98" i="1"/>
  <c r="U97" i="1"/>
  <c r="W99" i="1"/>
  <c r="V99" i="1"/>
  <c r="X98" i="1"/>
  <c r="H101" i="1"/>
  <c r="I101" i="1"/>
  <c r="J100" i="1"/>
  <c r="K100" i="1"/>
  <c r="AF99" i="1"/>
  <c r="N102" i="1"/>
  <c r="O100" i="1"/>
  <c r="BS97" i="1"/>
  <c r="BU97" i="1"/>
  <c r="BR97" i="1"/>
  <c r="BT97" i="1"/>
  <c r="BR96" i="1"/>
  <c r="BT96" i="1"/>
  <c r="BS96" i="1"/>
  <c r="BU96" i="1"/>
  <c r="BP96" i="1"/>
  <c r="BQ96" i="1"/>
  <c r="AO96" i="1"/>
  <c r="AP95" i="1"/>
  <c r="E104" i="1"/>
  <c r="F103" i="1"/>
  <c r="G103" i="1"/>
  <c r="BB98" i="1"/>
  <c r="BD98" i="1"/>
  <c r="BC99" i="1"/>
  <c r="BF98" i="1"/>
  <c r="Q100" i="1"/>
  <c r="BK99" i="1"/>
  <c r="M98" i="1"/>
  <c r="AM98" i="1"/>
  <c r="AK95" i="1"/>
  <c r="BH86" i="1"/>
  <c r="BI86" i="1"/>
  <c r="AW100" i="1"/>
  <c r="BK100" i="1"/>
  <c r="BM100" i="1"/>
  <c r="BN99" i="1"/>
  <c r="BJ102" i="1"/>
  <c r="AV102" i="1"/>
  <c r="M99" i="1"/>
  <c r="AM99" i="1"/>
  <c r="BB99" i="1"/>
  <c r="AV101" i="1"/>
  <c r="BJ101" i="1"/>
  <c r="AO97" i="1"/>
  <c r="AP96" i="1"/>
  <c r="AQ96" i="1"/>
  <c r="AY101" i="1"/>
  <c r="AZ100" i="1"/>
  <c r="BA100" i="1"/>
  <c r="AX102" i="1"/>
  <c r="AG99" i="1"/>
  <c r="AH98" i="1"/>
  <c r="AJ96" i="1"/>
  <c r="AI97" i="1"/>
  <c r="AK96" i="1"/>
  <c r="AN97" i="1"/>
  <c r="AR91" i="1"/>
  <c r="AS91" i="1"/>
  <c r="AT89" i="1"/>
  <c r="AU89" i="1"/>
  <c r="X99" i="1"/>
  <c r="V100" i="1"/>
  <c r="W100" i="1"/>
  <c r="BC100" i="1"/>
  <c r="BF99" i="1"/>
  <c r="AB95" i="1"/>
  <c r="AA96" i="1"/>
  <c r="AC95" i="1"/>
  <c r="Y98" i="1"/>
  <c r="Z97" i="1"/>
  <c r="T98" i="1"/>
  <c r="S99" i="1"/>
  <c r="U98" i="1"/>
  <c r="J101" i="1"/>
  <c r="K101" i="1"/>
  <c r="AF100" i="1"/>
  <c r="H102" i="1"/>
  <c r="I102" i="1"/>
  <c r="P101" i="1"/>
  <c r="R100" i="1"/>
  <c r="O101" i="1"/>
  <c r="BV97" i="1"/>
  <c r="BZ97" i="1"/>
  <c r="BW97" i="1"/>
  <c r="BE98" i="1"/>
  <c r="AQ95" i="1"/>
  <c r="BY95" i="1"/>
  <c r="BX95" i="1"/>
  <c r="BY96" i="1"/>
  <c r="BV96" i="1"/>
  <c r="BZ96" i="1"/>
  <c r="BW96" i="1"/>
  <c r="BG98" i="1"/>
  <c r="BX96" i="1"/>
  <c r="E105" i="1"/>
  <c r="F104" i="1"/>
  <c r="G104" i="1"/>
  <c r="BL100" i="1"/>
  <c r="BB100" i="1"/>
  <c r="BE100" i="1"/>
  <c r="BM99" i="1"/>
  <c r="BN98" i="1"/>
  <c r="BL99" i="1"/>
  <c r="AL98" i="1"/>
  <c r="AL99" i="1"/>
  <c r="AN99" i="1"/>
  <c r="BD99" i="1"/>
  <c r="BG99" i="1"/>
  <c r="BE99" i="1"/>
  <c r="BH87" i="1"/>
  <c r="BI87" i="1"/>
  <c r="AX103" i="1"/>
  <c r="BP98" i="1"/>
  <c r="AW101" i="1"/>
  <c r="BK101" i="1"/>
  <c r="BM101" i="1"/>
  <c r="BN100" i="1"/>
  <c r="BO100" i="1"/>
  <c r="AN98" i="1"/>
  <c r="AY102" i="1"/>
  <c r="AZ101" i="1"/>
  <c r="BA101" i="1"/>
  <c r="AJ97" i="1"/>
  <c r="AI98" i="1"/>
  <c r="AK97" i="1"/>
  <c r="AG100" i="1"/>
  <c r="AH99" i="1"/>
  <c r="P102" i="1"/>
  <c r="R101" i="1"/>
  <c r="T100" i="1"/>
  <c r="N103" i="1"/>
  <c r="M100" i="1"/>
  <c r="AM100" i="1"/>
  <c r="X100" i="1"/>
  <c r="V101" i="1"/>
  <c r="W101" i="1"/>
  <c r="BC101" i="1"/>
  <c r="BF100" i="1"/>
  <c r="J102" i="1"/>
  <c r="K102" i="1"/>
  <c r="AF101" i="1"/>
  <c r="AB96" i="1"/>
  <c r="AA97" i="1"/>
  <c r="AC96" i="1"/>
  <c r="AR92" i="1"/>
  <c r="AS92" i="1"/>
  <c r="AU90" i="1"/>
  <c r="AT90" i="1"/>
  <c r="Q101" i="1"/>
  <c r="Y99" i="1"/>
  <c r="Z98" i="1"/>
  <c r="H103" i="1"/>
  <c r="I103" i="1"/>
  <c r="O102" i="1"/>
  <c r="BD100" i="1"/>
  <c r="BS98" i="1"/>
  <c r="BU98" i="1"/>
  <c r="BR98" i="1"/>
  <c r="BT98" i="1"/>
  <c r="BS99" i="1"/>
  <c r="BU99" i="1"/>
  <c r="BR99" i="1"/>
  <c r="BT99" i="1"/>
  <c r="BL101" i="1"/>
  <c r="Q102" i="1"/>
  <c r="BO98" i="1"/>
  <c r="BP97" i="1"/>
  <c r="BQ97" i="1"/>
  <c r="BQ98" i="1"/>
  <c r="E106" i="1"/>
  <c r="F105" i="1"/>
  <c r="G105" i="1"/>
  <c r="BB101" i="1"/>
  <c r="BE101" i="1"/>
  <c r="AO99" i="1"/>
  <c r="AP98" i="1"/>
  <c r="AQ98" i="1"/>
  <c r="AO98" i="1"/>
  <c r="AP97" i="1"/>
  <c r="BO99" i="1"/>
  <c r="BG100" i="1"/>
  <c r="AL100" i="1"/>
  <c r="BH88" i="1"/>
  <c r="BI88" i="1"/>
  <c r="AV103" i="1"/>
  <c r="BJ103" i="1"/>
  <c r="AX104" i="1"/>
  <c r="AW102" i="1"/>
  <c r="BK102" i="1"/>
  <c r="BP99" i="1"/>
  <c r="BQ99" i="1"/>
  <c r="AY103" i="1"/>
  <c r="AZ102" i="1"/>
  <c r="BA102" i="1"/>
  <c r="AN100" i="1"/>
  <c r="P103" i="1"/>
  <c r="R102" i="1"/>
  <c r="N104" i="1"/>
  <c r="AG101" i="1"/>
  <c r="AH100" i="1"/>
  <c r="AJ98" i="1"/>
  <c r="AI99" i="1"/>
  <c r="AK98" i="1"/>
  <c r="M101" i="1"/>
  <c r="H104" i="1"/>
  <c r="I104" i="1"/>
  <c r="AB97" i="1"/>
  <c r="AA98" i="1"/>
  <c r="AC97" i="1"/>
  <c r="S101" i="1"/>
  <c r="U100" i="1"/>
  <c r="X101" i="1"/>
  <c r="V102" i="1"/>
  <c r="W102" i="1"/>
  <c r="BC102" i="1"/>
  <c r="BF101" i="1"/>
  <c r="AT91" i="1"/>
  <c r="AU91" i="1"/>
  <c r="T99" i="1"/>
  <c r="S100" i="1"/>
  <c r="U99" i="1"/>
  <c r="AR93" i="1"/>
  <c r="AS93" i="1"/>
  <c r="Y100" i="1"/>
  <c r="Z99" i="1"/>
  <c r="J103" i="1"/>
  <c r="K103" i="1"/>
  <c r="AF102" i="1"/>
  <c r="O103" i="1"/>
  <c r="BY98" i="1"/>
  <c r="BV98" i="1"/>
  <c r="BZ98" i="1"/>
  <c r="BW98" i="1"/>
  <c r="AQ97" i="1"/>
  <c r="BX97" i="1"/>
  <c r="BY97" i="1"/>
  <c r="BS100" i="1"/>
  <c r="BU100" i="1"/>
  <c r="BR100" i="1"/>
  <c r="BT100" i="1"/>
  <c r="BV99" i="1"/>
  <c r="BZ99" i="1"/>
  <c r="BW99" i="1"/>
  <c r="BX98" i="1"/>
  <c r="BD101" i="1"/>
  <c r="BB102" i="1"/>
  <c r="BE102" i="1"/>
  <c r="BM102" i="1"/>
  <c r="BN101" i="1"/>
  <c r="BP100" i="1"/>
  <c r="BQ100" i="1"/>
  <c r="BL102" i="1"/>
  <c r="AO100" i="1"/>
  <c r="AP99" i="1"/>
  <c r="AQ99" i="1"/>
  <c r="E107" i="1"/>
  <c r="F106" i="1"/>
  <c r="G106" i="1"/>
  <c r="J104" i="1"/>
  <c r="K104" i="1"/>
  <c r="AF103" i="1"/>
  <c r="Q103" i="1"/>
  <c r="BG101" i="1"/>
  <c r="BH89" i="1"/>
  <c r="BI89" i="1"/>
  <c r="AY104" i="1"/>
  <c r="AZ103" i="1"/>
  <c r="BA103" i="1"/>
  <c r="AW103" i="1"/>
  <c r="BK103" i="1"/>
  <c r="BM103" i="1"/>
  <c r="BN102" i="1"/>
  <c r="AV104" i="1"/>
  <c r="BJ104" i="1"/>
  <c r="AX105" i="1"/>
  <c r="M102" i="1"/>
  <c r="AL102" i="1"/>
  <c r="AJ99" i="1"/>
  <c r="AI100" i="1"/>
  <c r="AK99" i="1"/>
  <c r="P104" i="1"/>
  <c r="R103" i="1"/>
  <c r="N105" i="1"/>
  <c r="AG102" i="1"/>
  <c r="AH101" i="1"/>
  <c r="AL101" i="1"/>
  <c r="AM101" i="1"/>
  <c r="H105" i="1"/>
  <c r="J105" i="1"/>
  <c r="T101" i="1"/>
  <c r="S102" i="1"/>
  <c r="U101" i="1"/>
  <c r="Y101" i="1"/>
  <c r="Z100" i="1"/>
  <c r="W103" i="1"/>
  <c r="BC103" i="1"/>
  <c r="BF102" i="1"/>
  <c r="X102" i="1"/>
  <c r="V103" i="1"/>
  <c r="AR94" i="1"/>
  <c r="AS94" i="1"/>
  <c r="AT92" i="1"/>
  <c r="AU92" i="1"/>
  <c r="AB98" i="1"/>
  <c r="AA99" i="1"/>
  <c r="AC98" i="1"/>
  <c r="O104" i="1"/>
  <c r="BO102" i="1"/>
  <c r="BD102" i="1"/>
  <c r="BV100" i="1"/>
  <c r="BZ100" i="1"/>
  <c r="BW100" i="1"/>
  <c r="BR101" i="1"/>
  <c r="BT101" i="1"/>
  <c r="BS101" i="1"/>
  <c r="BY99" i="1"/>
  <c r="BX99" i="1"/>
  <c r="BU101" i="1"/>
  <c r="BL103" i="1"/>
  <c r="BB103" i="1"/>
  <c r="BD103" i="1"/>
  <c r="E108" i="1"/>
  <c r="F107" i="1"/>
  <c r="G107" i="1"/>
  <c r="BO101" i="1"/>
  <c r="BG102" i="1"/>
  <c r="AO101" i="1"/>
  <c r="AP100" i="1"/>
  <c r="AQ100" i="1"/>
  <c r="AM102" i="1"/>
  <c r="AN102" i="1"/>
  <c r="AX106" i="1"/>
  <c r="AW104" i="1"/>
  <c r="BK104" i="1"/>
  <c r="BL104" i="1"/>
  <c r="BH90" i="1"/>
  <c r="BI90" i="1"/>
  <c r="AV105" i="1"/>
  <c r="BJ105" i="1"/>
  <c r="AY105" i="1"/>
  <c r="AZ104" i="1"/>
  <c r="BA104" i="1"/>
  <c r="BP101" i="1"/>
  <c r="BQ101" i="1"/>
  <c r="AG103" i="1"/>
  <c r="AH102" i="1"/>
  <c r="AN101" i="1"/>
  <c r="P105" i="1"/>
  <c r="R104" i="1"/>
  <c r="N106" i="1"/>
  <c r="AJ100" i="1"/>
  <c r="AI101" i="1"/>
  <c r="AK100" i="1"/>
  <c r="Q104" i="1"/>
  <c r="M103" i="1"/>
  <c r="AM103" i="1"/>
  <c r="H106" i="1"/>
  <c r="J106" i="1"/>
  <c r="I105" i="1"/>
  <c r="AR95" i="1"/>
  <c r="AS95" i="1"/>
  <c r="Y102" i="1"/>
  <c r="Z101" i="1"/>
  <c r="X103" i="1"/>
  <c r="V104" i="1"/>
  <c r="W104" i="1"/>
  <c r="BC104" i="1"/>
  <c r="BF103" i="1"/>
  <c r="AT93" i="1"/>
  <c r="AU93" i="1"/>
  <c r="T102" i="1"/>
  <c r="S103" i="1"/>
  <c r="U102" i="1"/>
  <c r="AB99" i="1"/>
  <c r="AA100" i="1"/>
  <c r="AC99" i="1"/>
  <c r="BY100" i="1"/>
  <c r="BX100" i="1"/>
  <c r="BM104" i="1"/>
  <c r="BN103" i="1"/>
  <c r="BO103" i="1"/>
  <c r="BV101" i="1"/>
  <c r="BZ101" i="1"/>
  <c r="BW101" i="1"/>
  <c r="BR102" i="1"/>
  <c r="BT102" i="1"/>
  <c r="BE103" i="1"/>
  <c r="BS102" i="1"/>
  <c r="BU102" i="1"/>
  <c r="BB104" i="1"/>
  <c r="BE104" i="1"/>
  <c r="E109" i="1"/>
  <c r="F108" i="1"/>
  <c r="G108" i="1"/>
  <c r="AO102" i="1"/>
  <c r="AP101" i="1"/>
  <c r="AQ101" i="1"/>
  <c r="BG103" i="1"/>
  <c r="BH91" i="1"/>
  <c r="BI91" i="1"/>
  <c r="AV106" i="1"/>
  <c r="BJ106" i="1"/>
  <c r="AY106" i="1"/>
  <c r="AZ105" i="1"/>
  <c r="BA105" i="1"/>
  <c r="AX107" i="1"/>
  <c r="I106" i="1"/>
  <c r="K106" i="1"/>
  <c r="AF105" i="1"/>
  <c r="P106" i="1"/>
  <c r="R105" i="1"/>
  <c r="N107" i="1"/>
  <c r="Q105" i="1"/>
  <c r="AJ101" i="1"/>
  <c r="AI102" i="1"/>
  <c r="AK101" i="1"/>
  <c r="AL103" i="1"/>
  <c r="K105" i="1"/>
  <c r="X104" i="1"/>
  <c r="M104" i="1"/>
  <c r="O105" i="1"/>
  <c r="H107" i="1"/>
  <c r="I107" i="1"/>
  <c r="T103" i="1"/>
  <c r="S104" i="1"/>
  <c r="U103" i="1"/>
  <c r="AR96" i="1"/>
  <c r="AS96" i="1"/>
  <c r="Y103" i="1"/>
  <c r="Z102" i="1"/>
  <c r="AB100" i="1"/>
  <c r="AA101" i="1"/>
  <c r="AC100" i="1"/>
  <c r="AU94" i="1"/>
  <c r="AT94" i="1"/>
  <c r="O106" i="1"/>
  <c r="BP102" i="1"/>
  <c r="BQ102" i="1"/>
  <c r="BR103" i="1"/>
  <c r="BT103" i="1"/>
  <c r="BS103" i="1"/>
  <c r="BU103" i="1"/>
  <c r="BX101" i="1"/>
  <c r="BV102" i="1"/>
  <c r="BZ102" i="1"/>
  <c r="BW102" i="1"/>
  <c r="BY101" i="1"/>
  <c r="BD104" i="1"/>
  <c r="E110" i="1"/>
  <c r="F109" i="1"/>
  <c r="G109" i="1"/>
  <c r="AW105" i="1"/>
  <c r="BK105" i="1"/>
  <c r="AX108" i="1"/>
  <c r="AW106" i="1"/>
  <c r="BK106" i="1"/>
  <c r="BL106" i="1"/>
  <c r="BH92" i="1"/>
  <c r="BI92" i="1"/>
  <c r="AN103" i="1"/>
  <c r="AO103" i="1"/>
  <c r="AP102" i="1"/>
  <c r="AQ102" i="1"/>
  <c r="AV107" i="1"/>
  <c r="BJ107" i="1"/>
  <c r="AY107" i="1"/>
  <c r="AZ106" i="1"/>
  <c r="BA106" i="1"/>
  <c r="J107" i="1"/>
  <c r="K107" i="1"/>
  <c r="AF106" i="1"/>
  <c r="AG105" i="1"/>
  <c r="AH104" i="1"/>
  <c r="Q106" i="1"/>
  <c r="P107" i="1"/>
  <c r="R106" i="1"/>
  <c r="N108" i="1"/>
  <c r="V105" i="1"/>
  <c r="AF104" i="1"/>
  <c r="AL104" i="1"/>
  <c r="AM104" i="1"/>
  <c r="W105" i="1"/>
  <c r="M105" i="1"/>
  <c r="H108" i="1"/>
  <c r="I108" i="1"/>
  <c r="AR97" i="1"/>
  <c r="AS97" i="1"/>
  <c r="T104" i="1"/>
  <c r="S105" i="1"/>
  <c r="U104" i="1"/>
  <c r="X105" i="1"/>
  <c r="V106" i="1"/>
  <c r="W106" i="1"/>
  <c r="BC106" i="1"/>
  <c r="BF105" i="1"/>
  <c r="Q107" i="1"/>
  <c r="AB101" i="1"/>
  <c r="AA102" i="1"/>
  <c r="AC101" i="1"/>
  <c r="AT95" i="1"/>
  <c r="AU95" i="1"/>
  <c r="Y104" i="1"/>
  <c r="Z103" i="1"/>
  <c r="O107" i="1"/>
  <c r="BV103" i="1"/>
  <c r="BZ103" i="1"/>
  <c r="BW103" i="1"/>
  <c r="BS104" i="1"/>
  <c r="BU104" i="1"/>
  <c r="BR104" i="1"/>
  <c r="BT104" i="1"/>
  <c r="BY102" i="1"/>
  <c r="BX102" i="1"/>
  <c r="BM106" i="1"/>
  <c r="BN105" i="1"/>
  <c r="BM105" i="1"/>
  <c r="BN104" i="1"/>
  <c r="BL105" i="1"/>
  <c r="E111" i="1"/>
  <c r="F110" i="1"/>
  <c r="G110" i="1"/>
  <c r="BB105" i="1"/>
  <c r="BB106" i="1"/>
  <c r="BD106" i="1"/>
  <c r="AO104" i="1"/>
  <c r="AP103" i="1"/>
  <c r="AQ103" i="1"/>
  <c r="BE106" i="1"/>
  <c r="AW107" i="1"/>
  <c r="BK107" i="1"/>
  <c r="BM107" i="1"/>
  <c r="BN106" i="1"/>
  <c r="AX109" i="1"/>
  <c r="BH93" i="1"/>
  <c r="BI93" i="1"/>
  <c r="BJ108" i="1"/>
  <c r="AV108" i="1"/>
  <c r="BC105" i="1"/>
  <c r="BF104" i="1"/>
  <c r="AY108" i="1"/>
  <c r="AZ107" i="1"/>
  <c r="BA107" i="1"/>
  <c r="J108" i="1"/>
  <c r="K108" i="1"/>
  <c r="AF107" i="1"/>
  <c r="P108" i="1"/>
  <c r="R107" i="1"/>
  <c r="N109" i="1"/>
  <c r="AI104" i="1"/>
  <c r="AK103" i="1"/>
  <c r="AG104" i="1"/>
  <c r="AH103" i="1"/>
  <c r="AG106" i="1"/>
  <c r="AH105" i="1"/>
  <c r="AJ103" i="1"/>
  <c r="AN104" i="1"/>
  <c r="AL105" i="1"/>
  <c r="AM105" i="1"/>
  <c r="M106" i="1"/>
  <c r="Q108" i="1"/>
  <c r="AR98" i="1"/>
  <c r="AS98" i="1"/>
  <c r="T105" i="1"/>
  <c r="S106" i="1"/>
  <c r="U105" i="1"/>
  <c r="Y105" i="1"/>
  <c r="Z104" i="1"/>
  <c r="AU96" i="1"/>
  <c r="AT96" i="1"/>
  <c r="W107" i="1"/>
  <c r="BC107" i="1"/>
  <c r="X106" i="1"/>
  <c r="V107" i="1"/>
  <c r="AB102" i="1"/>
  <c r="AA103" i="1"/>
  <c r="AC102" i="1"/>
  <c r="H109" i="1"/>
  <c r="I109" i="1"/>
  <c r="O108" i="1"/>
  <c r="BS105" i="1"/>
  <c r="BU105" i="1"/>
  <c r="BO105" i="1"/>
  <c r="BY103" i="1"/>
  <c r="BP104" i="1"/>
  <c r="BV104" i="1"/>
  <c r="BZ104" i="1"/>
  <c r="BW104" i="1"/>
  <c r="BX103" i="1"/>
  <c r="BR105" i="1"/>
  <c r="BT105" i="1"/>
  <c r="BL107" i="1"/>
  <c r="BO106" i="1"/>
  <c r="BB107" i="1"/>
  <c r="BE107" i="1"/>
  <c r="E112" i="1"/>
  <c r="F111" i="1"/>
  <c r="G111" i="1"/>
  <c r="BO104" i="1"/>
  <c r="BQ104" i="1"/>
  <c r="BP103" i="1"/>
  <c r="BQ103" i="1"/>
  <c r="BG104" i="1"/>
  <c r="BD105" i="1"/>
  <c r="BF106" i="1"/>
  <c r="BG106" i="1"/>
  <c r="BD107" i="1"/>
  <c r="BE105" i="1"/>
  <c r="AO105" i="1"/>
  <c r="AP104" i="1"/>
  <c r="AQ104" i="1"/>
  <c r="AX110" i="1"/>
  <c r="AV109" i="1"/>
  <c r="BJ109" i="1"/>
  <c r="AW108" i="1"/>
  <c r="BK108" i="1"/>
  <c r="BL108" i="1"/>
  <c r="BH94" i="1"/>
  <c r="BI94" i="1"/>
  <c r="BP105" i="1"/>
  <c r="BQ105" i="1"/>
  <c r="AY109" i="1"/>
  <c r="AZ108" i="1"/>
  <c r="BA108" i="1"/>
  <c r="AJ102" i="1"/>
  <c r="AI103" i="1"/>
  <c r="AK102" i="1"/>
  <c r="AG107" i="1"/>
  <c r="AH106" i="1"/>
  <c r="AN105" i="1"/>
  <c r="AJ104" i="1"/>
  <c r="AI105" i="1"/>
  <c r="P109" i="1"/>
  <c r="R108" i="1"/>
  <c r="N110" i="1"/>
  <c r="M107" i="1"/>
  <c r="AL107" i="1"/>
  <c r="AL106" i="1"/>
  <c r="AM106" i="1"/>
  <c r="X107" i="1"/>
  <c r="V108" i="1"/>
  <c r="W108" i="1"/>
  <c r="BC108" i="1"/>
  <c r="BF107" i="1"/>
  <c r="AT97" i="1"/>
  <c r="AU97" i="1"/>
  <c r="T106" i="1"/>
  <c r="S107" i="1"/>
  <c r="U106" i="1"/>
  <c r="Q109" i="1"/>
  <c r="AR99" i="1"/>
  <c r="AS99" i="1"/>
  <c r="Y106" i="1"/>
  <c r="Z105" i="1"/>
  <c r="AB103" i="1"/>
  <c r="AA104" i="1"/>
  <c r="AC103" i="1"/>
  <c r="H110" i="1"/>
  <c r="I110" i="1"/>
  <c r="J109" i="1"/>
  <c r="K109" i="1"/>
  <c r="AF108" i="1"/>
  <c r="O109" i="1"/>
  <c r="BV105" i="1"/>
  <c r="BZ105" i="1"/>
  <c r="BW105" i="1"/>
  <c r="BY104" i="1"/>
  <c r="BR106" i="1"/>
  <c r="BT106" i="1"/>
  <c r="BS106" i="1"/>
  <c r="BU106" i="1"/>
  <c r="BX104" i="1"/>
  <c r="BM108" i="1"/>
  <c r="BN107" i="1"/>
  <c r="BP106" i="1"/>
  <c r="BQ106" i="1"/>
  <c r="E113" i="1"/>
  <c r="F112" i="1"/>
  <c r="G112" i="1"/>
  <c r="BB108" i="1"/>
  <c r="BD108" i="1"/>
  <c r="BG107" i="1"/>
  <c r="AO106" i="1"/>
  <c r="AP105" i="1"/>
  <c r="AQ105" i="1"/>
  <c r="AK104" i="1"/>
  <c r="BG105" i="1"/>
  <c r="BE108" i="1"/>
  <c r="AW109" i="1"/>
  <c r="BK109" i="1"/>
  <c r="BM109" i="1"/>
  <c r="BN108" i="1"/>
  <c r="BH95" i="1"/>
  <c r="BI95" i="1"/>
  <c r="AV110" i="1"/>
  <c r="BJ110" i="1"/>
  <c r="AY110" i="1"/>
  <c r="AZ109" i="1"/>
  <c r="BA109" i="1"/>
  <c r="AX111" i="1"/>
  <c r="AM107" i="1"/>
  <c r="BR107" i="1"/>
  <c r="BT107" i="1"/>
  <c r="P110" i="1"/>
  <c r="R109" i="1"/>
  <c r="N111" i="1"/>
  <c r="AG108" i="1"/>
  <c r="AH107" i="1"/>
  <c r="AN106" i="1"/>
  <c r="AJ105" i="1"/>
  <c r="AI106" i="1"/>
  <c r="AK105" i="1"/>
  <c r="M108" i="1"/>
  <c r="AL108" i="1"/>
  <c r="V109" i="1"/>
  <c r="X108" i="1"/>
  <c r="W109" i="1"/>
  <c r="BC109" i="1"/>
  <c r="BF108" i="1"/>
  <c r="AB104" i="1"/>
  <c r="AA105" i="1"/>
  <c r="AC104" i="1"/>
  <c r="AU98" i="1"/>
  <c r="AT98" i="1"/>
  <c r="AR100" i="1"/>
  <c r="AS100" i="1"/>
  <c r="J110" i="1"/>
  <c r="K110" i="1"/>
  <c r="AF109" i="1"/>
  <c r="T107" i="1"/>
  <c r="S108" i="1"/>
  <c r="U107" i="1"/>
  <c r="Y107" i="1"/>
  <c r="Z106" i="1"/>
  <c r="H111" i="1"/>
  <c r="I111" i="1"/>
  <c r="O110" i="1"/>
  <c r="BS107" i="1"/>
  <c r="BX105" i="1"/>
  <c r="BV106" i="1"/>
  <c r="BZ106" i="1"/>
  <c r="BW106" i="1"/>
  <c r="BU107" i="1"/>
  <c r="BW107" i="1"/>
  <c r="BY105" i="1"/>
  <c r="BG108" i="1"/>
  <c r="BO108" i="1"/>
  <c r="AN107" i="1"/>
  <c r="BL109" i="1"/>
  <c r="BB109" i="1"/>
  <c r="BE109" i="1"/>
  <c r="BO107" i="1"/>
  <c r="E114" i="1"/>
  <c r="F113" i="1"/>
  <c r="G113" i="1"/>
  <c r="N113" i="1"/>
  <c r="AW110" i="1"/>
  <c r="BK110" i="1"/>
  <c r="BL110" i="1"/>
  <c r="AY111" i="1"/>
  <c r="AZ110" i="1"/>
  <c r="BA110" i="1"/>
  <c r="BH96" i="1"/>
  <c r="BI96" i="1"/>
  <c r="AX112" i="1"/>
  <c r="AV111" i="1"/>
  <c r="BJ111" i="1"/>
  <c r="BP107" i="1"/>
  <c r="BQ107" i="1"/>
  <c r="AO107" i="1"/>
  <c r="AP106" i="1"/>
  <c r="AQ106" i="1"/>
  <c r="Q110" i="1"/>
  <c r="AJ106" i="1"/>
  <c r="AI107" i="1"/>
  <c r="AK106" i="1"/>
  <c r="P111" i="1"/>
  <c r="R110" i="1"/>
  <c r="N112" i="1"/>
  <c r="AG109" i="1"/>
  <c r="AH108" i="1"/>
  <c r="AM108" i="1"/>
  <c r="M109" i="1"/>
  <c r="AL109" i="1"/>
  <c r="AT99" i="1"/>
  <c r="AU99" i="1"/>
  <c r="T108" i="1"/>
  <c r="S109" i="1"/>
  <c r="U108" i="1"/>
  <c r="AB105" i="1"/>
  <c r="AA106" i="1"/>
  <c r="AC105" i="1"/>
  <c r="V110" i="1"/>
  <c r="X109" i="1"/>
  <c r="W110" i="1"/>
  <c r="BC110" i="1"/>
  <c r="BF109" i="1"/>
  <c r="Y108" i="1"/>
  <c r="Z107" i="1"/>
  <c r="AR101" i="1"/>
  <c r="AS101" i="1"/>
  <c r="H112" i="1"/>
  <c r="I112" i="1"/>
  <c r="J111" i="1"/>
  <c r="K111" i="1"/>
  <c r="AF110" i="1"/>
  <c r="O111" i="1"/>
  <c r="BR108" i="1"/>
  <c r="BT108" i="1"/>
  <c r="BM110" i="1"/>
  <c r="BN109" i="1"/>
  <c r="BP108" i="1"/>
  <c r="BQ108" i="1"/>
  <c r="BX106" i="1"/>
  <c r="BY106" i="1"/>
  <c r="BV107" i="1"/>
  <c r="BZ107" i="1"/>
  <c r="BS108" i="1"/>
  <c r="BU108" i="1"/>
  <c r="BD109" i="1"/>
  <c r="BG109" i="1"/>
  <c r="E115" i="1"/>
  <c r="F114" i="1"/>
  <c r="G114" i="1"/>
  <c r="BB110" i="1"/>
  <c r="BD110" i="1"/>
  <c r="AO108" i="1"/>
  <c r="AP107" i="1"/>
  <c r="BE110" i="1"/>
  <c r="BH97" i="1"/>
  <c r="BI97" i="1"/>
  <c r="AW111" i="1"/>
  <c r="BK111" i="1"/>
  <c r="BM111" i="1"/>
  <c r="BN110" i="1"/>
  <c r="AY112" i="1"/>
  <c r="AZ111" i="1"/>
  <c r="BA111" i="1"/>
  <c r="AV112" i="1"/>
  <c r="BJ112" i="1"/>
  <c r="AX113" i="1"/>
  <c r="AV113" i="1"/>
  <c r="BJ113" i="1"/>
  <c r="AN108" i="1"/>
  <c r="AG110" i="1"/>
  <c r="AH109" i="1"/>
  <c r="AM109" i="1"/>
  <c r="AJ107" i="1"/>
  <c r="AI108" i="1"/>
  <c r="AK107" i="1"/>
  <c r="Q111" i="1"/>
  <c r="AN109" i="1"/>
  <c r="M110" i="1"/>
  <c r="AT100" i="1"/>
  <c r="AU100" i="1"/>
  <c r="X110" i="1"/>
  <c r="W111" i="1"/>
  <c r="BC111" i="1"/>
  <c r="BF110" i="1"/>
  <c r="V111" i="1"/>
  <c r="T109" i="1"/>
  <c r="S110" i="1"/>
  <c r="U109" i="1"/>
  <c r="AR102" i="1"/>
  <c r="AS102" i="1"/>
  <c r="J112" i="1"/>
  <c r="K112" i="1"/>
  <c r="AF111" i="1"/>
  <c r="Y109" i="1"/>
  <c r="Z108" i="1"/>
  <c r="AB106" i="1"/>
  <c r="AA107" i="1"/>
  <c r="AC106" i="1"/>
  <c r="H113" i="1"/>
  <c r="J113" i="1"/>
  <c r="P112" i="1"/>
  <c r="R111" i="1"/>
  <c r="O112" i="1"/>
  <c r="BO109" i="1"/>
  <c r="AQ107" i="1"/>
  <c r="BY107" i="1"/>
  <c r="BS109" i="1"/>
  <c r="BU109" i="1"/>
  <c r="BR109" i="1"/>
  <c r="BT109" i="1"/>
  <c r="BG110" i="1"/>
  <c r="BV108" i="1"/>
  <c r="BZ108" i="1"/>
  <c r="BW108" i="1"/>
  <c r="BO110" i="1"/>
  <c r="BB111" i="1"/>
  <c r="BD111" i="1"/>
  <c r="BL111" i="1"/>
  <c r="E116" i="1"/>
  <c r="F115" i="1"/>
  <c r="G115" i="1"/>
  <c r="BK112" i="1"/>
  <c r="BL112" i="1"/>
  <c r="BE111" i="1"/>
  <c r="AY113" i="1"/>
  <c r="AZ112" i="1"/>
  <c r="BA112" i="1"/>
  <c r="BP109" i="1"/>
  <c r="BQ109" i="1"/>
  <c r="AW112" i="1"/>
  <c r="BM112" i="1"/>
  <c r="BN111" i="1"/>
  <c r="BH98" i="1"/>
  <c r="BI98" i="1"/>
  <c r="AX114" i="1"/>
  <c r="AO109" i="1"/>
  <c r="AP108" i="1"/>
  <c r="AQ108" i="1"/>
  <c r="AG111" i="1"/>
  <c r="AH110" i="1"/>
  <c r="AJ108" i="1"/>
  <c r="AI109" i="1"/>
  <c r="AK108" i="1"/>
  <c r="P113" i="1"/>
  <c r="R112" i="1"/>
  <c r="T111" i="1"/>
  <c r="N114" i="1"/>
  <c r="M111" i="1"/>
  <c r="AL111" i="1"/>
  <c r="AL110" i="1"/>
  <c r="AM110" i="1"/>
  <c r="Y110" i="1"/>
  <c r="Z109" i="1"/>
  <c r="AR103" i="1"/>
  <c r="AS103" i="1"/>
  <c r="X111" i="1"/>
  <c r="V112" i="1"/>
  <c r="W112" i="1"/>
  <c r="BC112" i="1"/>
  <c r="BF111" i="1"/>
  <c r="AT101" i="1"/>
  <c r="AU101" i="1"/>
  <c r="Q112" i="1"/>
  <c r="AB107" i="1"/>
  <c r="AA108" i="1"/>
  <c r="AC107" i="1"/>
  <c r="I113" i="1"/>
  <c r="H114" i="1"/>
  <c r="I114" i="1"/>
  <c r="BS110" i="1"/>
  <c r="BU110" i="1"/>
  <c r="BR110" i="1"/>
  <c r="BT110" i="1"/>
  <c r="BV109" i="1"/>
  <c r="BZ109" i="1"/>
  <c r="BW109" i="1"/>
  <c r="BX107" i="1"/>
  <c r="BY108" i="1"/>
  <c r="BX108" i="1"/>
  <c r="BO111" i="1"/>
  <c r="BB112" i="1"/>
  <c r="BE112" i="1"/>
  <c r="E117" i="1"/>
  <c r="F116" i="1"/>
  <c r="G116" i="1"/>
  <c r="Q113" i="1"/>
  <c r="AO110" i="1"/>
  <c r="AP109" i="1"/>
  <c r="AQ109" i="1"/>
  <c r="BG111" i="1"/>
  <c r="AV114" i="1"/>
  <c r="BJ114" i="1"/>
  <c r="AX115" i="1"/>
  <c r="BP110" i="1"/>
  <c r="BQ110" i="1"/>
  <c r="BH99" i="1"/>
  <c r="BI99" i="1"/>
  <c r="AY114" i="1"/>
  <c r="AZ113" i="1"/>
  <c r="BA113" i="1"/>
  <c r="AM111" i="1"/>
  <c r="M112" i="1"/>
  <c r="AL112" i="1"/>
  <c r="P114" i="1"/>
  <c r="R113" i="1"/>
  <c r="N115" i="1"/>
  <c r="AJ109" i="1"/>
  <c r="AI110" i="1"/>
  <c r="AK109" i="1"/>
  <c r="AN110" i="1"/>
  <c r="S112" i="1"/>
  <c r="U111" i="1"/>
  <c r="K113" i="1"/>
  <c r="T110" i="1"/>
  <c r="S111" i="1"/>
  <c r="U110" i="1"/>
  <c r="AT102" i="1"/>
  <c r="AU102" i="1"/>
  <c r="AR104" i="1"/>
  <c r="AS104" i="1"/>
  <c r="AB108" i="1"/>
  <c r="AA109" i="1"/>
  <c r="AC108" i="1"/>
  <c r="H115" i="1"/>
  <c r="I115" i="1"/>
  <c r="Y111" i="1"/>
  <c r="Z110" i="1"/>
  <c r="O113" i="1"/>
  <c r="J114" i="1"/>
  <c r="K114" i="1"/>
  <c r="AF113" i="1"/>
  <c r="O114" i="1"/>
  <c r="BV110" i="1"/>
  <c r="BZ110" i="1"/>
  <c r="BW110" i="1"/>
  <c r="BR111" i="1"/>
  <c r="BT111" i="1"/>
  <c r="BD112" i="1"/>
  <c r="BY109" i="1"/>
  <c r="BS111" i="1"/>
  <c r="BU111" i="1"/>
  <c r="BX109" i="1"/>
  <c r="AO111" i="1"/>
  <c r="AP110" i="1"/>
  <c r="AQ110" i="1"/>
  <c r="E118" i="1"/>
  <c r="F117" i="1"/>
  <c r="G117" i="1"/>
  <c r="AM112" i="1"/>
  <c r="AN111" i="1"/>
  <c r="BH100" i="1"/>
  <c r="BI100" i="1"/>
  <c r="AV115" i="1"/>
  <c r="BJ115" i="1"/>
  <c r="AX116" i="1"/>
  <c r="AW113" i="1"/>
  <c r="BK113" i="1"/>
  <c r="AW114" i="1"/>
  <c r="BK114" i="1"/>
  <c r="BM114" i="1"/>
  <c r="BN113" i="1"/>
  <c r="AY115" i="1"/>
  <c r="AZ114" i="1"/>
  <c r="BA114" i="1"/>
  <c r="Q114" i="1"/>
  <c r="X112" i="1"/>
  <c r="Y112" i="1"/>
  <c r="AF112" i="1"/>
  <c r="P115" i="1"/>
  <c r="R114" i="1"/>
  <c r="N116" i="1"/>
  <c r="AG113" i="1"/>
  <c r="AH112" i="1"/>
  <c r="W113" i="1"/>
  <c r="BC113" i="1"/>
  <c r="BF112" i="1"/>
  <c r="BG112" i="1"/>
  <c r="J115" i="1"/>
  <c r="K115" i="1"/>
  <c r="AF114" i="1"/>
  <c r="V113" i="1"/>
  <c r="H116" i="1"/>
  <c r="J116" i="1"/>
  <c r="AB109" i="1"/>
  <c r="AA110" i="1"/>
  <c r="AC109" i="1"/>
  <c r="AR105" i="1"/>
  <c r="AS105" i="1"/>
  <c r="T112" i="1"/>
  <c r="S113" i="1"/>
  <c r="U112" i="1"/>
  <c r="X113" i="1"/>
  <c r="V114" i="1"/>
  <c r="W114" i="1"/>
  <c r="BC114" i="1"/>
  <c r="BF113" i="1"/>
  <c r="AT103" i="1"/>
  <c r="AU103" i="1"/>
  <c r="O115" i="1"/>
  <c r="BX110" i="1"/>
  <c r="BY110" i="1"/>
  <c r="BV111" i="1"/>
  <c r="BZ111" i="1"/>
  <c r="BW111" i="1"/>
  <c r="BR112" i="1"/>
  <c r="BT112" i="1"/>
  <c r="BS112" i="1"/>
  <c r="BU112" i="1"/>
  <c r="BL114" i="1"/>
  <c r="E119" i="1"/>
  <c r="F118" i="1"/>
  <c r="G118" i="1"/>
  <c r="BM113" i="1"/>
  <c r="BN112" i="1"/>
  <c r="BL113" i="1"/>
  <c r="AO112" i="1"/>
  <c r="AP111" i="1"/>
  <c r="AQ111" i="1"/>
  <c r="BB114" i="1"/>
  <c r="BE114" i="1"/>
  <c r="AN112" i="1"/>
  <c r="Q115" i="1"/>
  <c r="BH101" i="1"/>
  <c r="BI101" i="1"/>
  <c r="M113" i="1"/>
  <c r="AM113" i="1"/>
  <c r="BB113" i="1"/>
  <c r="BP112" i="1"/>
  <c r="AY116" i="1"/>
  <c r="AZ115" i="1"/>
  <c r="BA115" i="1"/>
  <c r="AX117" i="1"/>
  <c r="AW115" i="1"/>
  <c r="BK115" i="1"/>
  <c r="BM115" i="1"/>
  <c r="BJ116" i="1"/>
  <c r="AV116" i="1"/>
  <c r="I116" i="1"/>
  <c r="O116" i="1"/>
  <c r="Z111" i="1"/>
  <c r="AB110" i="1"/>
  <c r="P116" i="1"/>
  <c r="R115" i="1"/>
  <c r="N117" i="1"/>
  <c r="AJ111" i="1"/>
  <c r="AG114" i="1"/>
  <c r="AH113" i="1"/>
  <c r="AI112" i="1"/>
  <c r="AK111" i="1"/>
  <c r="AG112" i="1"/>
  <c r="AH111" i="1"/>
  <c r="M114" i="1"/>
  <c r="W115" i="1"/>
  <c r="BC115" i="1"/>
  <c r="BF114" i="1"/>
  <c r="V115" i="1"/>
  <c r="X114" i="1"/>
  <c r="AA111" i="1"/>
  <c r="AC110" i="1"/>
  <c r="T113" i="1"/>
  <c r="S114" i="1"/>
  <c r="U113" i="1"/>
  <c r="AR106" i="1"/>
  <c r="AS106" i="1"/>
  <c r="H117" i="1"/>
  <c r="I117" i="1"/>
  <c r="Y113" i="1"/>
  <c r="Z112" i="1"/>
  <c r="AT104" i="1"/>
  <c r="AU104" i="1"/>
  <c r="BD114" i="1"/>
  <c r="BG114" i="1"/>
  <c r="BX111" i="1"/>
  <c r="BL115" i="1"/>
  <c r="BN114" i="1"/>
  <c r="BO114" i="1"/>
  <c r="BV112" i="1"/>
  <c r="BZ112" i="1"/>
  <c r="BW112" i="1"/>
  <c r="BY111" i="1"/>
  <c r="E120" i="1"/>
  <c r="F119" i="1"/>
  <c r="G119" i="1"/>
  <c r="BO113" i="1"/>
  <c r="BO112" i="1"/>
  <c r="BQ112" i="1"/>
  <c r="BP111" i="1"/>
  <c r="BQ111" i="1"/>
  <c r="K116" i="1"/>
  <c r="AF115" i="1"/>
  <c r="AH114" i="1"/>
  <c r="AL113" i="1"/>
  <c r="BD113" i="1"/>
  <c r="BE113" i="1"/>
  <c r="AW116" i="1"/>
  <c r="BK116" i="1"/>
  <c r="BM116" i="1"/>
  <c r="BN115" i="1"/>
  <c r="AV117" i="1"/>
  <c r="BJ117" i="1"/>
  <c r="M115" i="1"/>
  <c r="AL115" i="1"/>
  <c r="BB115" i="1"/>
  <c r="BH102" i="1"/>
  <c r="BI102" i="1"/>
  <c r="AY117" i="1"/>
  <c r="AZ116" i="1"/>
  <c r="BA116" i="1"/>
  <c r="AX118" i="1"/>
  <c r="Q116" i="1"/>
  <c r="P117" i="1"/>
  <c r="R116" i="1"/>
  <c r="N118" i="1"/>
  <c r="AJ112" i="1"/>
  <c r="AI113" i="1"/>
  <c r="AJ110" i="1"/>
  <c r="AI111" i="1"/>
  <c r="AK110" i="1"/>
  <c r="AM115" i="1"/>
  <c r="AL114" i="1"/>
  <c r="AM114" i="1"/>
  <c r="J117" i="1"/>
  <c r="K117" i="1"/>
  <c r="AF116" i="1"/>
  <c r="Y114" i="1"/>
  <c r="Z113" i="1"/>
  <c r="AR107" i="1"/>
  <c r="AS107" i="1"/>
  <c r="AB111" i="1"/>
  <c r="AA112" i="1"/>
  <c r="AC111" i="1"/>
  <c r="H118" i="1"/>
  <c r="I118" i="1"/>
  <c r="AT105" i="1"/>
  <c r="AU105" i="1"/>
  <c r="T114" i="1"/>
  <c r="S115" i="1"/>
  <c r="U114" i="1"/>
  <c r="O117" i="1"/>
  <c r="W116" i="1"/>
  <c r="BC116" i="1"/>
  <c r="BF115" i="1"/>
  <c r="BS113" i="1"/>
  <c r="BU113" i="1"/>
  <c r="BR113" i="1"/>
  <c r="BT113" i="1"/>
  <c r="BS114" i="1"/>
  <c r="BU114" i="1"/>
  <c r="BR114" i="1"/>
  <c r="BT114" i="1"/>
  <c r="BR115" i="1"/>
  <c r="BT115" i="1"/>
  <c r="X115" i="1"/>
  <c r="AG115" i="1"/>
  <c r="BP113" i="1"/>
  <c r="BQ113" i="1"/>
  <c r="BS115" i="1"/>
  <c r="BU115" i="1"/>
  <c r="BO115" i="1"/>
  <c r="BL116" i="1"/>
  <c r="E121" i="1"/>
  <c r="F120" i="1"/>
  <c r="G120" i="1"/>
  <c r="AN113" i="1"/>
  <c r="AO113" i="1"/>
  <c r="AP112" i="1"/>
  <c r="V116" i="1"/>
  <c r="BD115" i="1"/>
  <c r="BG115" i="1"/>
  <c r="BE115" i="1"/>
  <c r="BG113" i="1"/>
  <c r="AO115" i="1"/>
  <c r="BJ118" i="1"/>
  <c r="AV118" i="1"/>
  <c r="AY118" i="1"/>
  <c r="AZ117" i="1"/>
  <c r="BA117" i="1"/>
  <c r="AW117" i="1"/>
  <c r="BK117" i="1"/>
  <c r="BM117" i="1"/>
  <c r="BN116" i="1"/>
  <c r="BO116" i="1"/>
  <c r="AX119" i="1"/>
  <c r="BH103" i="1"/>
  <c r="BI103" i="1"/>
  <c r="AO114" i="1"/>
  <c r="AP113" i="1"/>
  <c r="AQ113" i="1"/>
  <c r="BP114" i="1"/>
  <c r="BQ114" i="1"/>
  <c r="AN115" i="1"/>
  <c r="AG116" i="1"/>
  <c r="AH115" i="1"/>
  <c r="P118" i="1"/>
  <c r="R117" i="1"/>
  <c r="N119" i="1"/>
  <c r="Q117" i="1"/>
  <c r="AK112" i="1"/>
  <c r="AJ113" i="1"/>
  <c r="AI114" i="1"/>
  <c r="AK113" i="1"/>
  <c r="AN114" i="1"/>
  <c r="M116" i="1"/>
  <c r="AM116" i="1"/>
  <c r="J118" i="1"/>
  <c r="K118" i="1"/>
  <c r="AF117" i="1"/>
  <c r="X116" i="1"/>
  <c r="V117" i="1"/>
  <c r="W117" i="1"/>
  <c r="BC117" i="1"/>
  <c r="BF116" i="1"/>
  <c r="H119" i="1"/>
  <c r="J119" i="1"/>
  <c r="AT106" i="1"/>
  <c r="AU106" i="1"/>
  <c r="T115" i="1"/>
  <c r="S116" i="1"/>
  <c r="U115" i="1"/>
  <c r="Y115" i="1"/>
  <c r="Z114" i="1"/>
  <c r="AB112" i="1"/>
  <c r="AA113" i="1"/>
  <c r="AC112" i="1"/>
  <c r="AR108" i="1"/>
  <c r="AS108" i="1"/>
  <c r="O118" i="1"/>
  <c r="BV114" i="1"/>
  <c r="BZ114" i="1"/>
  <c r="BW114" i="1"/>
  <c r="BY113" i="1"/>
  <c r="BV113" i="1"/>
  <c r="BZ113" i="1"/>
  <c r="BW113" i="1"/>
  <c r="BV115" i="1"/>
  <c r="BZ115" i="1"/>
  <c r="BW115" i="1"/>
  <c r="BX113" i="1"/>
  <c r="AQ112" i="1"/>
  <c r="BY112" i="1"/>
  <c r="BL117" i="1"/>
  <c r="BB117" i="1"/>
  <c r="BD117" i="1"/>
  <c r="E122" i="1"/>
  <c r="F121" i="1"/>
  <c r="G121" i="1"/>
  <c r="BB116" i="1"/>
  <c r="AP114" i="1"/>
  <c r="AQ114" i="1"/>
  <c r="BH104" i="1"/>
  <c r="BI104" i="1"/>
  <c r="AY119" i="1"/>
  <c r="AZ118" i="1"/>
  <c r="BA118" i="1"/>
  <c r="AX120" i="1"/>
  <c r="BP115" i="1"/>
  <c r="BQ115" i="1"/>
  <c r="AW118" i="1"/>
  <c r="BK118" i="1"/>
  <c r="BM118" i="1"/>
  <c r="BN117" i="1"/>
  <c r="AV119" i="1"/>
  <c r="BJ119" i="1"/>
  <c r="Q118" i="1"/>
  <c r="AG117" i="1"/>
  <c r="AH116" i="1"/>
  <c r="P119" i="1"/>
  <c r="R118" i="1"/>
  <c r="N120" i="1"/>
  <c r="AJ114" i="1"/>
  <c r="AI115" i="1"/>
  <c r="AK114" i="1"/>
  <c r="AL116" i="1"/>
  <c r="BS116" i="1"/>
  <c r="BU116" i="1"/>
  <c r="M117" i="1"/>
  <c r="I119" i="1"/>
  <c r="X117" i="1"/>
  <c r="V118" i="1"/>
  <c r="W118" i="1"/>
  <c r="BC118" i="1"/>
  <c r="BF117" i="1"/>
  <c r="Y116" i="1"/>
  <c r="Z115" i="1"/>
  <c r="H120" i="1"/>
  <c r="J120" i="1"/>
  <c r="T116" i="1"/>
  <c r="S117" i="1"/>
  <c r="U116" i="1"/>
  <c r="AT107" i="1"/>
  <c r="AU107" i="1"/>
  <c r="AB113" i="1"/>
  <c r="AA114" i="1"/>
  <c r="AC113" i="1"/>
  <c r="AR109" i="1"/>
  <c r="AS109" i="1"/>
  <c r="BE117" i="1"/>
  <c r="BX112" i="1"/>
  <c r="BR116" i="1"/>
  <c r="BT116" i="1"/>
  <c r="BX114" i="1"/>
  <c r="BG117" i="1"/>
  <c r="BY114" i="1"/>
  <c r="BO117" i="1"/>
  <c r="E123" i="1"/>
  <c r="F122" i="1"/>
  <c r="G122" i="1"/>
  <c r="N122" i="1"/>
  <c r="BL118" i="1"/>
  <c r="BE116" i="1"/>
  <c r="BD116" i="1"/>
  <c r="BG116" i="1"/>
  <c r="AV120" i="1"/>
  <c r="BJ120" i="1"/>
  <c r="M118" i="1"/>
  <c r="AM118" i="1"/>
  <c r="BB118" i="1"/>
  <c r="AN116" i="1"/>
  <c r="AO116" i="1"/>
  <c r="AP115" i="1"/>
  <c r="AY120" i="1"/>
  <c r="AZ119" i="1"/>
  <c r="BA119" i="1"/>
  <c r="BH105" i="1"/>
  <c r="BI105" i="1"/>
  <c r="AX121" i="1"/>
  <c r="BP116" i="1"/>
  <c r="BQ116" i="1"/>
  <c r="Q119" i="1"/>
  <c r="P120" i="1"/>
  <c r="R119" i="1"/>
  <c r="N121" i="1"/>
  <c r="AJ115" i="1"/>
  <c r="AI116" i="1"/>
  <c r="AK115" i="1"/>
  <c r="I120" i="1"/>
  <c r="K120" i="1"/>
  <c r="AF119" i="1"/>
  <c r="AL117" i="1"/>
  <c r="AM117" i="1"/>
  <c r="O119" i="1"/>
  <c r="K119" i="1"/>
  <c r="T117" i="1"/>
  <c r="S118" i="1"/>
  <c r="U117" i="1"/>
  <c r="H121" i="1"/>
  <c r="I121" i="1"/>
  <c r="AR110" i="1"/>
  <c r="AS110" i="1"/>
  <c r="AB114" i="1"/>
  <c r="AA115" i="1"/>
  <c r="AC114" i="1"/>
  <c r="AT108" i="1"/>
  <c r="AU108" i="1"/>
  <c r="Y117" i="1"/>
  <c r="Z116" i="1"/>
  <c r="BV116" i="1"/>
  <c r="BZ116" i="1"/>
  <c r="BW116" i="1"/>
  <c r="BS117" i="1"/>
  <c r="BU117" i="1"/>
  <c r="BR117" i="1"/>
  <c r="BT117" i="1"/>
  <c r="AQ115" i="1"/>
  <c r="BY115" i="1"/>
  <c r="BX115" i="1"/>
  <c r="E124" i="1"/>
  <c r="F123" i="1"/>
  <c r="G123" i="1"/>
  <c r="AL118" i="1"/>
  <c r="AN118" i="1"/>
  <c r="BE118" i="1"/>
  <c r="BD118" i="1"/>
  <c r="AV122" i="1"/>
  <c r="BJ122" i="1"/>
  <c r="AW119" i="1"/>
  <c r="BK119" i="1"/>
  <c r="AN117" i="1"/>
  <c r="AO117" i="1"/>
  <c r="AP116" i="1"/>
  <c r="BH106" i="1"/>
  <c r="BI106" i="1"/>
  <c r="AY121" i="1"/>
  <c r="AZ120" i="1"/>
  <c r="BA120" i="1"/>
  <c r="AV121" i="1"/>
  <c r="BJ121" i="1"/>
  <c r="AX122" i="1"/>
  <c r="O120" i="1"/>
  <c r="J121" i="1"/>
  <c r="K121" i="1"/>
  <c r="AF120" i="1"/>
  <c r="Q120" i="1"/>
  <c r="AG119" i="1"/>
  <c r="AH118" i="1"/>
  <c r="AJ117" i="1"/>
  <c r="W119" i="1"/>
  <c r="BC119" i="1"/>
  <c r="BF118" i="1"/>
  <c r="AF118" i="1"/>
  <c r="X118" i="1"/>
  <c r="Y118" i="1"/>
  <c r="V119" i="1"/>
  <c r="AR111" i="1"/>
  <c r="AS111" i="1"/>
  <c r="AB115" i="1"/>
  <c r="AA116" i="1"/>
  <c r="AC115" i="1"/>
  <c r="X119" i="1"/>
  <c r="V120" i="1"/>
  <c r="W120" i="1"/>
  <c r="AT109" i="1"/>
  <c r="AU109" i="1"/>
  <c r="T118" i="1"/>
  <c r="S119" i="1"/>
  <c r="U118" i="1"/>
  <c r="H122" i="1"/>
  <c r="I122" i="1"/>
  <c r="P121" i="1"/>
  <c r="R120" i="1"/>
  <c r="O121" i="1"/>
  <c r="AQ116" i="1"/>
  <c r="BX116" i="1"/>
  <c r="BS118" i="1"/>
  <c r="BU118" i="1"/>
  <c r="BR118" i="1"/>
  <c r="BT118" i="1"/>
  <c r="BV117" i="1"/>
  <c r="BZ117" i="1"/>
  <c r="BW117" i="1"/>
  <c r="BY116" i="1"/>
  <c r="BB120" i="1"/>
  <c r="BM119" i="1"/>
  <c r="BN118" i="1"/>
  <c r="BL119" i="1"/>
  <c r="BB119" i="1"/>
  <c r="BD119" i="1"/>
  <c r="AO118" i="1"/>
  <c r="AP117" i="1"/>
  <c r="AQ117" i="1"/>
  <c r="E125" i="1"/>
  <c r="F124" i="1"/>
  <c r="G124" i="1"/>
  <c r="BG118" i="1"/>
  <c r="BE119" i="1"/>
  <c r="AW121" i="1"/>
  <c r="BK121" i="1"/>
  <c r="BM121" i="1"/>
  <c r="BN120" i="1"/>
  <c r="AY122" i="1"/>
  <c r="AZ121" i="1"/>
  <c r="BA121" i="1"/>
  <c r="AW120" i="1"/>
  <c r="BK120" i="1"/>
  <c r="BC120" i="1"/>
  <c r="BF119" i="1"/>
  <c r="AX123" i="1"/>
  <c r="BH107" i="1"/>
  <c r="BI107" i="1"/>
  <c r="Z117" i="1"/>
  <c r="AA117" i="1"/>
  <c r="AC116" i="1"/>
  <c r="M119" i="1"/>
  <c r="AM119" i="1"/>
  <c r="AG120" i="1"/>
  <c r="AH119" i="1"/>
  <c r="P122" i="1"/>
  <c r="R121" i="1"/>
  <c r="T120" i="1"/>
  <c r="N123" i="1"/>
  <c r="AI118" i="1"/>
  <c r="AK117" i="1"/>
  <c r="AG118" i="1"/>
  <c r="AH117" i="1"/>
  <c r="M120" i="1"/>
  <c r="AM120" i="1"/>
  <c r="AT110" i="1"/>
  <c r="AU110" i="1"/>
  <c r="Q121" i="1"/>
  <c r="AR112" i="1"/>
  <c r="AS112" i="1"/>
  <c r="V121" i="1"/>
  <c r="W121" i="1"/>
  <c r="BC121" i="1"/>
  <c r="BF120" i="1"/>
  <c r="X120" i="1"/>
  <c r="Y119" i="1"/>
  <c r="Z118" i="1"/>
  <c r="J122" i="1"/>
  <c r="K122" i="1"/>
  <c r="AF121" i="1"/>
  <c r="H123" i="1"/>
  <c r="I123" i="1"/>
  <c r="O122" i="1"/>
  <c r="BV118" i="1"/>
  <c r="BZ118" i="1"/>
  <c r="BW118" i="1"/>
  <c r="BY117" i="1"/>
  <c r="BX117" i="1"/>
  <c r="BL121" i="1"/>
  <c r="BO118" i="1"/>
  <c r="BP117" i="1"/>
  <c r="BQ117" i="1"/>
  <c r="BL120" i="1"/>
  <c r="BM120" i="1"/>
  <c r="BN119" i="1"/>
  <c r="E126" i="1"/>
  <c r="F125" i="1"/>
  <c r="G125" i="1"/>
  <c r="BB121" i="1"/>
  <c r="BD121" i="1"/>
  <c r="AB116" i="1"/>
  <c r="BD120" i="1"/>
  <c r="BG120" i="1"/>
  <c r="AL119" i="1"/>
  <c r="BG119" i="1"/>
  <c r="BE120" i="1"/>
  <c r="BH108" i="1"/>
  <c r="BI108" i="1"/>
  <c r="AW122" i="1"/>
  <c r="BK122" i="1"/>
  <c r="AY123" i="1"/>
  <c r="AZ122" i="1"/>
  <c r="BA122" i="1"/>
  <c r="AX124" i="1"/>
  <c r="BP119" i="1"/>
  <c r="AV123" i="1"/>
  <c r="BJ123" i="1"/>
  <c r="Q122" i="1"/>
  <c r="P123" i="1"/>
  <c r="R122" i="1"/>
  <c r="N124" i="1"/>
  <c r="AL120" i="1"/>
  <c r="AJ116" i="1"/>
  <c r="AI117" i="1"/>
  <c r="AK116" i="1"/>
  <c r="AG121" i="1"/>
  <c r="AH120" i="1"/>
  <c r="AJ118" i="1"/>
  <c r="AI119" i="1"/>
  <c r="AK118" i="1"/>
  <c r="M121" i="1"/>
  <c r="S121" i="1"/>
  <c r="U120" i="1"/>
  <c r="X121" i="1"/>
  <c r="V122" i="1"/>
  <c r="W122" i="1"/>
  <c r="BC122" i="1"/>
  <c r="BF121" i="1"/>
  <c r="AT111" i="1"/>
  <c r="AU111" i="1"/>
  <c r="AB117" i="1"/>
  <c r="AA118" i="1"/>
  <c r="AC117" i="1"/>
  <c r="Y120" i="1"/>
  <c r="Z119" i="1"/>
  <c r="AR113" i="1"/>
  <c r="AS113" i="1"/>
  <c r="T119" i="1"/>
  <c r="S120" i="1"/>
  <c r="U119" i="1"/>
  <c r="H124" i="1"/>
  <c r="J124" i="1"/>
  <c r="J123" i="1"/>
  <c r="K123" i="1"/>
  <c r="AF122" i="1"/>
  <c r="N125" i="1"/>
  <c r="O123" i="1"/>
  <c r="BE121" i="1"/>
  <c r="BS120" i="1"/>
  <c r="BU120" i="1"/>
  <c r="BR120" i="1"/>
  <c r="BT120" i="1"/>
  <c r="BS119" i="1"/>
  <c r="BU119" i="1"/>
  <c r="BR119" i="1"/>
  <c r="BT119" i="1"/>
  <c r="BG121" i="1"/>
  <c r="AO119" i="1"/>
  <c r="AP118" i="1"/>
  <c r="BO119" i="1"/>
  <c r="BP118" i="1"/>
  <c r="BQ118" i="1"/>
  <c r="BM122" i="1"/>
  <c r="BN121" i="1"/>
  <c r="BO121" i="1"/>
  <c r="BL122" i="1"/>
  <c r="BQ119" i="1"/>
  <c r="BB122" i="1"/>
  <c r="BD122" i="1"/>
  <c r="E127" i="1"/>
  <c r="F126" i="1"/>
  <c r="G126" i="1"/>
  <c r="BO120" i="1"/>
  <c r="AN119" i="1"/>
  <c r="AY124" i="1"/>
  <c r="AZ123" i="1"/>
  <c r="BA123" i="1"/>
  <c r="BH109" i="1"/>
  <c r="BI109" i="1"/>
  <c r="AX125" i="1"/>
  <c r="AN120" i="1"/>
  <c r="AO120" i="1"/>
  <c r="AP119" i="1"/>
  <c r="AQ119" i="1"/>
  <c r="AW123" i="1"/>
  <c r="BK123" i="1"/>
  <c r="BM123" i="1"/>
  <c r="BN122" i="1"/>
  <c r="AV125" i="1"/>
  <c r="BJ125" i="1"/>
  <c r="BJ124" i="1"/>
  <c r="AV124" i="1"/>
  <c r="AJ119" i="1"/>
  <c r="AI120" i="1"/>
  <c r="AK119" i="1"/>
  <c r="AG122" i="1"/>
  <c r="AH121" i="1"/>
  <c r="Q123" i="1"/>
  <c r="M122" i="1"/>
  <c r="AL121" i="1"/>
  <c r="AM121" i="1"/>
  <c r="AT112" i="1"/>
  <c r="AU112" i="1"/>
  <c r="AR114" i="1"/>
  <c r="AS114" i="1"/>
  <c r="AB118" i="1"/>
  <c r="AA119" i="1"/>
  <c r="AC118" i="1"/>
  <c r="W123" i="1"/>
  <c r="BC123" i="1"/>
  <c r="BF122" i="1"/>
  <c r="X122" i="1"/>
  <c r="V123" i="1"/>
  <c r="T121" i="1"/>
  <c r="S122" i="1"/>
  <c r="U121" i="1"/>
  <c r="Y121" i="1"/>
  <c r="Z120" i="1"/>
  <c r="I124" i="1"/>
  <c r="H125" i="1"/>
  <c r="I125" i="1"/>
  <c r="P124" i="1"/>
  <c r="R123" i="1"/>
  <c r="BE122" i="1"/>
  <c r="BY119" i="1"/>
  <c r="BV119" i="1"/>
  <c r="BZ119" i="1"/>
  <c r="BW119" i="1"/>
  <c r="BV120" i="1"/>
  <c r="BZ120" i="1"/>
  <c r="BW120" i="1"/>
  <c r="BO122" i="1"/>
  <c r="BX119" i="1"/>
  <c r="AQ118" i="1"/>
  <c r="BY118" i="1"/>
  <c r="BR121" i="1"/>
  <c r="BT121" i="1"/>
  <c r="BS121" i="1"/>
  <c r="BU121" i="1"/>
  <c r="BG122" i="1"/>
  <c r="BP120" i="1"/>
  <c r="BQ120" i="1"/>
  <c r="BB123" i="1"/>
  <c r="BD123" i="1"/>
  <c r="BL123" i="1"/>
  <c r="E128" i="1"/>
  <c r="F127" i="1"/>
  <c r="G127" i="1"/>
  <c r="AY125" i="1"/>
  <c r="AZ124" i="1"/>
  <c r="BA124" i="1"/>
  <c r="AX126" i="1"/>
  <c r="BP121" i="1"/>
  <c r="BQ121" i="1"/>
  <c r="AO121" i="1"/>
  <c r="AP120" i="1"/>
  <c r="AQ120" i="1"/>
  <c r="BH110" i="1"/>
  <c r="BI110" i="1"/>
  <c r="P125" i="1"/>
  <c r="R124" i="1"/>
  <c r="T123" i="1"/>
  <c r="N126" i="1"/>
  <c r="AI121" i="1"/>
  <c r="AK120" i="1"/>
  <c r="AJ120" i="1"/>
  <c r="AN121" i="1"/>
  <c r="M123" i="1"/>
  <c r="AL122" i="1"/>
  <c r="AM122" i="1"/>
  <c r="Y122" i="1"/>
  <c r="Z121" i="1"/>
  <c r="AT113" i="1"/>
  <c r="AU113" i="1"/>
  <c r="J125" i="1"/>
  <c r="K125" i="1"/>
  <c r="AF124" i="1"/>
  <c r="AB119" i="1"/>
  <c r="AA120" i="1"/>
  <c r="AC119" i="1"/>
  <c r="Q124" i="1"/>
  <c r="AR115" i="1"/>
  <c r="AS115" i="1"/>
  <c r="K124" i="1"/>
  <c r="AF123" i="1"/>
  <c r="O124" i="1"/>
  <c r="H126" i="1"/>
  <c r="I126" i="1"/>
  <c r="O125" i="1"/>
  <c r="BX118" i="1"/>
  <c r="BY120" i="1"/>
  <c r="BS122" i="1"/>
  <c r="BU122" i="1"/>
  <c r="BR122" i="1"/>
  <c r="BT122" i="1"/>
  <c r="BV121" i="1"/>
  <c r="BZ121" i="1"/>
  <c r="BW121" i="1"/>
  <c r="BE123" i="1"/>
  <c r="BX120" i="1"/>
  <c r="E129" i="1"/>
  <c r="F128" i="1"/>
  <c r="G128" i="1"/>
  <c r="Q125" i="1"/>
  <c r="AW125" i="1"/>
  <c r="BK125" i="1"/>
  <c r="BH111" i="1"/>
  <c r="BI111" i="1"/>
  <c r="AX127" i="1"/>
  <c r="AN122" i="1"/>
  <c r="AO122" i="1"/>
  <c r="AP121" i="1"/>
  <c r="AQ121" i="1"/>
  <c r="AV126" i="1"/>
  <c r="BJ126" i="1"/>
  <c r="AW124" i="1"/>
  <c r="BK124" i="1"/>
  <c r="AY126" i="1"/>
  <c r="AZ125" i="1"/>
  <c r="BA125" i="1"/>
  <c r="AG123" i="1"/>
  <c r="AH122" i="1"/>
  <c r="P126" i="1"/>
  <c r="R125" i="1"/>
  <c r="N127" i="1"/>
  <c r="AG124" i="1"/>
  <c r="AH123" i="1"/>
  <c r="AL123" i="1"/>
  <c r="AM123" i="1"/>
  <c r="S124" i="1"/>
  <c r="U123" i="1"/>
  <c r="H127" i="1"/>
  <c r="J127" i="1"/>
  <c r="AT114" i="1"/>
  <c r="AU114" i="1"/>
  <c r="AB120" i="1"/>
  <c r="AA121" i="1"/>
  <c r="AC120" i="1"/>
  <c r="J126" i="1"/>
  <c r="K126" i="1"/>
  <c r="AF125" i="1"/>
  <c r="V125" i="1"/>
  <c r="X124" i="1"/>
  <c r="W125" i="1"/>
  <c r="BC125" i="1"/>
  <c r="BF124" i="1"/>
  <c r="X123" i="1"/>
  <c r="V124" i="1"/>
  <c r="W124" i="1"/>
  <c r="BC124" i="1"/>
  <c r="BF123" i="1"/>
  <c r="BG123" i="1"/>
  <c r="T122" i="1"/>
  <c r="S123" i="1"/>
  <c r="U122" i="1"/>
  <c r="AR116" i="1"/>
  <c r="AS116" i="1"/>
  <c r="O126" i="1"/>
  <c r="BV122" i="1"/>
  <c r="BZ122" i="1"/>
  <c r="BW122" i="1"/>
  <c r="BY121" i="1"/>
  <c r="BS123" i="1"/>
  <c r="BU123" i="1"/>
  <c r="BR123" i="1"/>
  <c r="BT123" i="1"/>
  <c r="BX121" i="1"/>
  <c r="BB124" i="1"/>
  <c r="BE124" i="1"/>
  <c r="BB125" i="1"/>
  <c r="BD125" i="1"/>
  <c r="E130" i="1"/>
  <c r="F129" i="1"/>
  <c r="G129" i="1"/>
  <c r="BL124" i="1"/>
  <c r="BM124" i="1"/>
  <c r="BN123" i="1"/>
  <c r="BM125" i="1"/>
  <c r="BN124" i="1"/>
  <c r="BP123" i="1"/>
  <c r="BL125" i="1"/>
  <c r="AO123" i="1"/>
  <c r="AP122" i="1"/>
  <c r="AQ122" i="1"/>
  <c r="BE125" i="1"/>
  <c r="AW126" i="1"/>
  <c r="BK126" i="1"/>
  <c r="BM126" i="1"/>
  <c r="AY127" i="1"/>
  <c r="AZ126" i="1"/>
  <c r="BA126" i="1"/>
  <c r="AX128" i="1"/>
  <c r="BH112" i="1"/>
  <c r="BI112" i="1"/>
  <c r="AV127" i="1"/>
  <c r="BJ127" i="1"/>
  <c r="Q126" i="1"/>
  <c r="P127" i="1"/>
  <c r="R126" i="1"/>
  <c r="N128" i="1"/>
  <c r="AJ122" i="1"/>
  <c r="AJ121" i="1"/>
  <c r="AI122" i="1"/>
  <c r="AK121" i="1"/>
  <c r="AG125" i="1"/>
  <c r="AH124" i="1"/>
  <c r="AI123" i="1"/>
  <c r="AK122" i="1"/>
  <c r="AN123" i="1"/>
  <c r="M124" i="1"/>
  <c r="AM124" i="1"/>
  <c r="M125" i="1"/>
  <c r="AM125" i="1"/>
  <c r="I127" i="1"/>
  <c r="K127" i="1"/>
  <c r="AF126" i="1"/>
  <c r="V126" i="1"/>
  <c r="W126" i="1"/>
  <c r="BC126" i="1"/>
  <c r="BF125" i="1"/>
  <c r="X125" i="1"/>
  <c r="Y123" i="1"/>
  <c r="Z122" i="1"/>
  <c r="AR117" i="1"/>
  <c r="AS117" i="1"/>
  <c r="AT115" i="1"/>
  <c r="AU115" i="1"/>
  <c r="T124" i="1"/>
  <c r="S125" i="1"/>
  <c r="U124" i="1"/>
  <c r="Y124" i="1"/>
  <c r="Z123" i="1"/>
  <c r="AB122" i="1"/>
  <c r="H128" i="1"/>
  <c r="I128" i="1"/>
  <c r="BV123" i="1"/>
  <c r="BZ123" i="1"/>
  <c r="BW123" i="1"/>
  <c r="BD124" i="1"/>
  <c r="BG124" i="1"/>
  <c r="BX122" i="1"/>
  <c r="BY122" i="1"/>
  <c r="BN125" i="1"/>
  <c r="BO125" i="1"/>
  <c r="BB126" i="1"/>
  <c r="BD126" i="1"/>
  <c r="BO124" i="1"/>
  <c r="BL126" i="1"/>
  <c r="O127" i="1"/>
  <c r="BO123" i="1"/>
  <c r="BQ123" i="1"/>
  <c r="BP122" i="1"/>
  <c r="BQ122" i="1"/>
  <c r="E131" i="1"/>
  <c r="F130" i="1"/>
  <c r="G130" i="1"/>
  <c r="BG125" i="1"/>
  <c r="Q127" i="1"/>
  <c r="BE126" i="1"/>
  <c r="AW127" i="1"/>
  <c r="BK127" i="1"/>
  <c r="BM127" i="1"/>
  <c r="BN126" i="1"/>
  <c r="AY128" i="1"/>
  <c r="AZ127" i="1"/>
  <c r="BA127" i="1"/>
  <c r="AX129" i="1"/>
  <c r="AV128" i="1"/>
  <c r="BJ128" i="1"/>
  <c r="BP124" i="1"/>
  <c r="BQ124" i="1"/>
  <c r="BH113" i="1"/>
  <c r="BI113" i="1"/>
  <c r="AG126" i="1"/>
  <c r="AH125" i="1"/>
  <c r="P128" i="1"/>
  <c r="R127" i="1"/>
  <c r="N129" i="1"/>
  <c r="AL125" i="1"/>
  <c r="AJ123" i="1"/>
  <c r="AI124" i="1"/>
  <c r="AK123" i="1"/>
  <c r="AL124" i="1"/>
  <c r="M126" i="1"/>
  <c r="AM126" i="1"/>
  <c r="AA123" i="1"/>
  <c r="AC122" i="1"/>
  <c r="AT116" i="1"/>
  <c r="AU116" i="1"/>
  <c r="Y125" i="1"/>
  <c r="Z124" i="1"/>
  <c r="X126" i="1"/>
  <c r="W127" i="1"/>
  <c r="BC127" i="1"/>
  <c r="BF126" i="1"/>
  <c r="V127" i="1"/>
  <c r="AR118" i="1"/>
  <c r="AS118" i="1"/>
  <c r="AB121" i="1"/>
  <c r="AA122" i="1"/>
  <c r="AC121" i="1"/>
  <c r="T125" i="1"/>
  <c r="S126" i="1"/>
  <c r="U125" i="1"/>
  <c r="H129" i="1"/>
  <c r="I129" i="1"/>
  <c r="J128" i="1"/>
  <c r="K128" i="1"/>
  <c r="AF127" i="1"/>
  <c r="O128" i="1"/>
  <c r="BO126" i="1"/>
  <c r="BS124" i="1"/>
  <c r="BU124" i="1"/>
  <c r="BR124" i="1"/>
  <c r="BT124" i="1"/>
  <c r="BR125" i="1"/>
  <c r="BT125" i="1"/>
  <c r="BS125" i="1"/>
  <c r="BU125" i="1"/>
  <c r="BL127" i="1"/>
  <c r="BB127" i="1"/>
  <c r="BD127" i="1"/>
  <c r="E132" i="1"/>
  <c r="F131" i="1"/>
  <c r="G131" i="1"/>
  <c r="BG126" i="1"/>
  <c r="BE127" i="1"/>
  <c r="AN125" i="1"/>
  <c r="AO125" i="1"/>
  <c r="AP124" i="1"/>
  <c r="AY129" i="1"/>
  <c r="AZ128" i="1"/>
  <c r="BA128" i="1"/>
  <c r="BH114" i="1"/>
  <c r="BI114" i="1"/>
  <c r="AN124" i="1"/>
  <c r="AO124" i="1"/>
  <c r="AP123" i="1"/>
  <c r="AV129" i="1"/>
  <c r="BJ129" i="1"/>
  <c r="AX130" i="1"/>
  <c r="BP125" i="1"/>
  <c r="BQ125" i="1"/>
  <c r="AW128" i="1"/>
  <c r="BK128" i="1"/>
  <c r="BL128" i="1"/>
  <c r="M127" i="1"/>
  <c r="AM127" i="1"/>
  <c r="AL126" i="1"/>
  <c r="Q128" i="1"/>
  <c r="AG127" i="1"/>
  <c r="AH126" i="1"/>
  <c r="P129" i="1"/>
  <c r="R128" i="1"/>
  <c r="N130" i="1"/>
  <c r="AJ124" i="1"/>
  <c r="AI125" i="1"/>
  <c r="AK124" i="1"/>
  <c r="Y126" i="1"/>
  <c r="Z125" i="1"/>
  <c r="AR120" i="1"/>
  <c r="X127" i="1"/>
  <c r="V128" i="1"/>
  <c r="W128" i="1"/>
  <c r="BC128" i="1"/>
  <c r="BF127" i="1"/>
  <c r="AB123" i="1"/>
  <c r="AA124" i="1"/>
  <c r="AC123" i="1"/>
  <c r="AT117" i="1"/>
  <c r="AU117" i="1"/>
  <c r="T126" i="1"/>
  <c r="S127" i="1"/>
  <c r="U126" i="1"/>
  <c r="J129" i="1"/>
  <c r="K129" i="1"/>
  <c r="AF128" i="1"/>
  <c r="H130" i="1"/>
  <c r="J130" i="1"/>
  <c r="O129" i="1"/>
  <c r="BV124" i="1"/>
  <c r="BZ124" i="1"/>
  <c r="BW124" i="1"/>
  <c r="BS126" i="1"/>
  <c r="BU126" i="1"/>
  <c r="BR126" i="1"/>
  <c r="BT126" i="1"/>
  <c r="AQ123" i="1"/>
  <c r="BX123" i="1"/>
  <c r="BV125" i="1"/>
  <c r="BZ125" i="1"/>
  <c r="BW125" i="1"/>
  <c r="BM128" i="1"/>
  <c r="BN127" i="1"/>
  <c r="BO127" i="1"/>
  <c r="BB128" i="1"/>
  <c r="BD128" i="1"/>
  <c r="E133" i="1"/>
  <c r="F132" i="1"/>
  <c r="G132" i="1"/>
  <c r="BG127" i="1"/>
  <c r="AL127" i="1"/>
  <c r="AQ124" i="1"/>
  <c r="BY124" i="1"/>
  <c r="BE128" i="1"/>
  <c r="AW129" i="1"/>
  <c r="BK129" i="1"/>
  <c r="BM129" i="1"/>
  <c r="BN128" i="1"/>
  <c r="AV130" i="1"/>
  <c r="BJ130" i="1"/>
  <c r="BH115" i="1"/>
  <c r="BI115" i="1"/>
  <c r="AY130" i="1"/>
  <c r="AZ129" i="1"/>
  <c r="BA129" i="1"/>
  <c r="AN126" i="1"/>
  <c r="AO126" i="1"/>
  <c r="AP125" i="1"/>
  <c r="AQ125" i="1"/>
  <c r="AX131" i="1"/>
  <c r="Q129" i="1"/>
  <c r="AG128" i="1"/>
  <c r="AH127" i="1"/>
  <c r="AN127" i="1"/>
  <c r="AJ125" i="1"/>
  <c r="AI126" i="1"/>
  <c r="AK125" i="1"/>
  <c r="P130" i="1"/>
  <c r="R129" i="1"/>
  <c r="N131" i="1"/>
  <c r="AT119" i="1"/>
  <c r="AS120" i="1"/>
  <c r="AU119" i="1"/>
  <c r="M128" i="1"/>
  <c r="AL128" i="1"/>
  <c r="I130" i="1"/>
  <c r="AR119" i="1"/>
  <c r="AS119" i="1"/>
  <c r="X128" i="1"/>
  <c r="V129" i="1"/>
  <c r="W129" i="1"/>
  <c r="BC129" i="1"/>
  <c r="BF128" i="1"/>
  <c r="T127" i="1"/>
  <c r="S128" i="1"/>
  <c r="U127" i="1"/>
  <c r="Y127" i="1"/>
  <c r="Z126" i="1"/>
  <c r="AB124" i="1"/>
  <c r="AA125" i="1"/>
  <c r="AC124" i="1"/>
  <c r="H131" i="1"/>
  <c r="I131" i="1"/>
  <c r="BY125" i="1"/>
  <c r="BY123" i="1"/>
  <c r="BV126" i="1"/>
  <c r="BZ126" i="1"/>
  <c r="BW126" i="1"/>
  <c r="BR127" i="1"/>
  <c r="BT127" i="1"/>
  <c r="BS127" i="1"/>
  <c r="BU127" i="1"/>
  <c r="BX125" i="1"/>
  <c r="BX124" i="1"/>
  <c r="BP126" i="1"/>
  <c r="BQ126" i="1"/>
  <c r="BL129" i="1"/>
  <c r="BO128" i="1"/>
  <c r="BB129" i="1"/>
  <c r="BD129" i="1"/>
  <c r="E134" i="1"/>
  <c r="F133" i="1"/>
  <c r="G133" i="1"/>
  <c r="AO127" i="1"/>
  <c r="AP126" i="1"/>
  <c r="AQ126" i="1"/>
  <c r="BG128" i="1"/>
  <c r="BE129" i="1"/>
  <c r="AV131" i="1"/>
  <c r="BJ131" i="1"/>
  <c r="AY131" i="1"/>
  <c r="AZ130" i="1"/>
  <c r="BA130" i="1"/>
  <c r="BP127" i="1"/>
  <c r="BQ127" i="1"/>
  <c r="AX132" i="1"/>
  <c r="BH117" i="1"/>
  <c r="BI117" i="1"/>
  <c r="Q130" i="1"/>
  <c r="AJ126" i="1"/>
  <c r="AI127" i="1"/>
  <c r="AK126" i="1"/>
  <c r="P131" i="1"/>
  <c r="R130" i="1"/>
  <c r="N132" i="1"/>
  <c r="AM128" i="1"/>
  <c r="BR128" i="1"/>
  <c r="BT128" i="1"/>
  <c r="O130" i="1"/>
  <c r="M129" i="1"/>
  <c r="K130" i="1"/>
  <c r="W130" i="1"/>
  <c r="AT118" i="1"/>
  <c r="AU118" i="1"/>
  <c r="T128" i="1"/>
  <c r="S129" i="1"/>
  <c r="U128" i="1"/>
  <c r="Y128" i="1"/>
  <c r="Z127" i="1"/>
  <c r="AB125" i="1"/>
  <c r="AA126" i="1"/>
  <c r="AC125" i="1"/>
  <c r="AR121" i="1"/>
  <c r="AS121" i="1"/>
  <c r="H132" i="1"/>
  <c r="I132" i="1"/>
  <c r="J131" i="1"/>
  <c r="K131" i="1"/>
  <c r="AF130" i="1"/>
  <c r="O131" i="1"/>
  <c r="BY126" i="1"/>
  <c r="BV127" i="1"/>
  <c r="BZ127" i="1"/>
  <c r="BW127" i="1"/>
  <c r="BS128" i="1"/>
  <c r="BU128" i="1"/>
  <c r="BX126" i="1"/>
  <c r="AO128" i="1"/>
  <c r="AP127" i="1"/>
  <c r="AQ127" i="1"/>
  <c r="E135" i="1"/>
  <c r="F134" i="1"/>
  <c r="G134" i="1"/>
  <c r="BH116" i="1"/>
  <c r="BI116" i="1"/>
  <c r="AW130" i="1"/>
  <c r="BK130" i="1"/>
  <c r="BC130" i="1"/>
  <c r="BF129" i="1"/>
  <c r="BG129" i="1"/>
  <c r="AW131" i="1"/>
  <c r="BK131" i="1"/>
  <c r="BM131" i="1"/>
  <c r="BN130" i="1"/>
  <c r="AY132" i="1"/>
  <c r="AZ131" i="1"/>
  <c r="BA131" i="1"/>
  <c r="AV132" i="1"/>
  <c r="BJ132" i="1"/>
  <c r="AX133" i="1"/>
  <c r="Q131" i="1"/>
  <c r="V130" i="1"/>
  <c r="AF129" i="1"/>
  <c r="P132" i="1"/>
  <c r="R131" i="1"/>
  <c r="N133" i="1"/>
  <c r="AG130" i="1"/>
  <c r="AH129" i="1"/>
  <c r="AN128" i="1"/>
  <c r="X129" i="1"/>
  <c r="Y129" i="1"/>
  <c r="AL129" i="1"/>
  <c r="AM129" i="1"/>
  <c r="AT120" i="1"/>
  <c r="AU120" i="1"/>
  <c r="W131" i="1"/>
  <c r="BC131" i="1"/>
  <c r="BF130" i="1"/>
  <c r="X130" i="1"/>
  <c r="V131" i="1"/>
  <c r="T129" i="1"/>
  <c r="S130" i="1"/>
  <c r="U129" i="1"/>
  <c r="AR122" i="1"/>
  <c r="AS122" i="1"/>
  <c r="AB126" i="1"/>
  <c r="AA127" i="1"/>
  <c r="AC126" i="1"/>
  <c r="J132" i="1"/>
  <c r="K132" i="1"/>
  <c r="AF131" i="1"/>
  <c r="H133" i="1"/>
  <c r="I133" i="1"/>
  <c r="O132" i="1"/>
  <c r="BY127" i="1"/>
  <c r="BR129" i="1"/>
  <c r="BT129" i="1"/>
  <c r="BS129" i="1"/>
  <c r="BU129" i="1"/>
  <c r="BW128" i="1"/>
  <c r="BX127" i="1"/>
  <c r="BV128" i="1"/>
  <c r="BZ128" i="1"/>
  <c r="BL131" i="1"/>
  <c r="BM130" i="1"/>
  <c r="BN129" i="1"/>
  <c r="BL130" i="1"/>
  <c r="E136" i="1"/>
  <c r="F135" i="1"/>
  <c r="G135" i="1"/>
  <c r="BB131" i="1"/>
  <c r="BD131" i="1"/>
  <c r="Z128" i="1"/>
  <c r="AB127" i="1"/>
  <c r="AX134" i="1"/>
  <c r="BP129" i="1"/>
  <c r="AW132" i="1"/>
  <c r="BK132" i="1"/>
  <c r="BL132" i="1"/>
  <c r="AO129" i="1"/>
  <c r="AP128" i="1"/>
  <c r="BH118" i="1"/>
  <c r="BI118" i="1"/>
  <c r="M130" i="1"/>
  <c r="AL130" i="1"/>
  <c r="BB130" i="1"/>
  <c r="AV133" i="1"/>
  <c r="BJ133" i="1"/>
  <c r="AY133" i="1"/>
  <c r="AZ132" i="1"/>
  <c r="BA132" i="1"/>
  <c r="Q132" i="1"/>
  <c r="AN129" i="1"/>
  <c r="AG131" i="1"/>
  <c r="AH130" i="1"/>
  <c r="AJ128" i="1"/>
  <c r="P133" i="1"/>
  <c r="R132" i="1"/>
  <c r="N134" i="1"/>
  <c r="AI129" i="1"/>
  <c r="AK128" i="1"/>
  <c r="AG129" i="1"/>
  <c r="AH128" i="1"/>
  <c r="M131" i="1"/>
  <c r="AL131" i="1"/>
  <c r="AT121" i="1"/>
  <c r="AU121" i="1"/>
  <c r="Y130" i="1"/>
  <c r="Z129" i="1"/>
  <c r="AR123" i="1"/>
  <c r="AS123" i="1"/>
  <c r="X131" i="1"/>
  <c r="V132" i="1"/>
  <c r="W132" i="1"/>
  <c r="BC132" i="1"/>
  <c r="BF131" i="1"/>
  <c r="T130" i="1"/>
  <c r="S131" i="1"/>
  <c r="U130" i="1"/>
  <c r="H134" i="1"/>
  <c r="I134" i="1"/>
  <c r="J133" i="1"/>
  <c r="K133" i="1"/>
  <c r="AF132" i="1"/>
  <c r="O133" i="1"/>
  <c r="BV129" i="1"/>
  <c r="BZ129" i="1"/>
  <c r="BW129" i="1"/>
  <c r="AQ128" i="1"/>
  <c r="BX128" i="1"/>
  <c r="BE131" i="1"/>
  <c r="BG131" i="1"/>
  <c r="BM132" i="1"/>
  <c r="BN131" i="1"/>
  <c r="BO131" i="1"/>
  <c r="BB132" i="1"/>
  <c r="E137" i="1"/>
  <c r="F136" i="1"/>
  <c r="G136" i="1"/>
  <c r="N136" i="1"/>
  <c r="BO129" i="1"/>
  <c r="BQ129" i="1"/>
  <c r="BP128" i="1"/>
  <c r="BQ128" i="1"/>
  <c r="BO130" i="1"/>
  <c r="AA128" i="1"/>
  <c r="AC127" i="1"/>
  <c r="Q133" i="1"/>
  <c r="AM130" i="1"/>
  <c r="BD132" i="1"/>
  <c r="BE132" i="1"/>
  <c r="BE130" i="1"/>
  <c r="BD130" i="1"/>
  <c r="BP130" i="1"/>
  <c r="BQ130" i="1"/>
  <c r="BJ134" i="1"/>
  <c r="AV134" i="1"/>
  <c r="AY134" i="1"/>
  <c r="AZ133" i="1"/>
  <c r="BA133" i="1"/>
  <c r="AX135" i="1"/>
  <c r="BH119" i="1"/>
  <c r="BI119" i="1"/>
  <c r="AW133" i="1"/>
  <c r="BK133" i="1"/>
  <c r="BL133" i="1"/>
  <c r="AM131" i="1"/>
  <c r="P134" i="1"/>
  <c r="R133" i="1"/>
  <c r="N135" i="1"/>
  <c r="AG132" i="1"/>
  <c r="AH131" i="1"/>
  <c r="AJ129" i="1"/>
  <c r="AI130" i="1"/>
  <c r="AJ127" i="1"/>
  <c r="AI128" i="1"/>
  <c r="AK127" i="1"/>
  <c r="M132" i="1"/>
  <c r="J134" i="1"/>
  <c r="K134" i="1"/>
  <c r="AF133" i="1"/>
  <c r="AB128" i="1"/>
  <c r="AA129" i="1"/>
  <c r="AC128" i="1"/>
  <c r="X132" i="1"/>
  <c r="V133" i="1"/>
  <c r="W133" i="1"/>
  <c r="BC133" i="1"/>
  <c r="BF132" i="1"/>
  <c r="AT122" i="1"/>
  <c r="AU122" i="1"/>
  <c r="Y131" i="1"/>
  <c r="Z130" i="1"/>
  <c r="H135" i="1"/>
  <c r="I135" i="1"/>
  <c r="T131" i="1"/>
  <c r="S132" i="1"/>
  <c r="U131" i="1"/>
  <c r="AR124" i="1"/>
  <c r="AS124" i="1"/>
  <c r="O134" i="1"/>
  <c r="BY128" i="1"/>
  <c r="BR130" i="1"/>
  <c r="BT130" i="1"/>
  <c r="AN130" i="1"/>
  <c r="BR131" i="1"/>
  <c r="BT131" i="1"/>
  <c r="BS130" i="1"/>
  <c r="BU130" i="1"/>
  <c r="BS131" i="1"/>
  <c r="BU131" i="1"/>
  <c r="BB133" i="1"/>
  <c r="BE133" i="1"/>
  <c r="BM133" i="1"/>
  <c r="BN132" i="1"/>
  <c r="BP131" i="1"/>
  <c r="BQ131" i="1"/>
  <c r="AO130" i="1"/>
  <c r="AP129" i="1"/>
  <c r="E138" i="1"/>
  <c r="F137" i="1"/>
  <c r="G137" i="1"/>
  <c r="AO131" i="1"/>
  <c r="AP130" i="1"/>
  <c r="BG132" i="1"/>
  <c r="AN131" i="1"/>
  <c r="BG130" i="1"/>
  <c r="Q134" i="1"/>
  <c r="BD133" i="1"/>
  <c r="BH120" i="1"/>
  <c r="BI120" i="1"/>
  <c r="AV136" i="1"/>
  <c r="BJ136" i="1"/>
  <c r="AY135" i="1"/>
  <c r="AZ134" i="1"/>
  <c r="BA134" i="1"/>
  <c r="AW134" i="1"/>
  <c r="BK134" i="1"/>
  <c r="BM134" i="1"/>
  <c r="BN133" i="1"/>
  <c r="AV135" i="1"/>
  <c r="BJ135" i="1"/>
  <c r="AX136" i="1"/>
  <c r="AK129" i="1"/>
  <c r="AG133" i="1"/>
  <c r="AH132" i="1"/>
  <c r="AJ130" i="1"/>
  <c r="AI131" i="1"/>
  <c r="AK130" i="1"/>
  <c r="M133" i="1"/>
  <c r="AL133" i="1"/>
  <c r="AL132" i="1"/>
  <c r="AM132" i="1"/>
  <c r="J135" i="1"/>
  <c r="K135" i="1"/>
  <c r="AF134" i="1"/>
  <c r="AB129" i="1"/>
  <c r="AA130" i="1"/>
  <c r="AC129" i="1"/>
  <c r="Y132" i="1"/>
  <c r="Z131" i="1"/>
  <c r="X133" i="1"/>
  <c r="V134" i="1"/>
  <c r="W134" i="1"/>
  <c r="BC134" i="1"/>
  <c r="BF133" i="1"/>
  <c r="T132" i="1"/>
  <c r="S133" i="1"/>
  <c r="U132" i="1"/>
  <c r="AT123" i="1"/>
  <c r="AU123" i="1"/>
  <c r="AR125" i="1"/>
  <c r="AS125" i="1"/>
  <c r="H136" i="1"/>
  <c r="I136" i="1"/>
  <c r="P135" i="1"/>
  <c r="R134" i="1"/>
  <c r="N137" i="1"/>
  <c r="O135" i="1"/>
  <c r="AQ130" i="1"/>
  <c r="BX130" i="1"/>
  <c r="BV131" i="1"/>
  <c r="BZ131" i="1"/>
  <c r="BW131" i="1"/>
  <c r="AQ129" i="1"/>
  <c r="BX129" i="1"/>
  <c r="BY129" i="1"/>
  <c r="BV130" i="1"/>
  <c r="BZ130" i="1"/>
  <c r="BW130" i="1"/>
  <c r="BS132" i="1"/>
  <c r="BR132" i="1"/>
  <c r="BT132" i="1"/>
  <c r="BU132" i="1"/>
  <c r="BO133" i="1"/>
  <c r="BB134" i="1"/>
  <c r="BE134" i="1"/>
  <c r="E139" i="1"/>
  <c r="F138" i="1"/>
  <c r="G138" i="1"/>
  <c r="BO132" i="1"/>
  <c r="BL134" i="1"/>
  <c r="BG133" i="1"/>
  <c r="BD134" i="1"/>
  <c r="AY136" i="1"/>
  <c r="AZ135" i="1"/>
  <c r="BA135" i="1"/>
  <c r="BP132" i="1"/>
  <c r="BQ132" i="1"/>
  <c r="AX137" i="1"/>
  <c r="AV137" i="1"/>
  <c r="BJ137" i="1"/>
  <c r="AW135" i="1"/>
  <c r="BK135" i="1"/>
  <c r="BM135" i="1"/>
  <c r="BN134" i="1"/>
  <c r="BH121" i="1"/>
  <c r="BI121" i="1"/>
  <c r="AO132" i="1"/>
  <c r="AP131" i="1"/>
  <c r="AQ131" i="1"/>
  <c r="AM133" i="1"/>
  <c r="AG134" i="1"/>
  <c r="AH133" i="1"/>
  <c r="AN132" i="1"/>
  <c r="AJ131" i="1"/>
  <c r="AI132" i="1"/>
  <c r="AK131" i="1"/>
  <c r="M134" i="1"/>
  <c r="Q135" i="1"/>
  <c r="W135" i="1"/>
  <c r="BC135" i="1"/>
  <c r="BF134" i="1"/>
  <c r="X134" i="1"/>
  <c r="V135" i="1"/>
  <c r="AT124" i="1"/>
  <c r="AU124" i="1"/>
  <c r="Y133" i="1"/>
  <c r="Z132" i="1"/>
  <c r="AR126" i="1"/>
  <c r="AS126" i="1"/>
  <c r="AB130" i="1"/>
  <c r="AA131" i="1"/>
  <c r="AC130" i="1"/>
  <c r="J136" i="1"/>
  <c r="K136" i="1"/>
  <c r="AF135" i="1"/>
  <c r="H137" i="1"/>
  <c r="I137" i="1"/>
  <c r="O137" i="1"/>
  <c r="P136" i="1"/>
  <c r="R135" i="1"/>
  <c r="O136" i="1"/>
  <c r="BY130" i="1"/>
  <c r="BG134" i="1"/>
  <c r="BX131" i="1"/>
  <c r="BR133" i="1"/>
  <c r="BT133" i="1"/>
  <c r="BV132" i="1"/>
  <c r="BZ132" i="1"/>
  <c r="BW132" i="1"/>
  <c r="BS133" i="1"/>
  <c r="BU133" i="1"/>
  <c r="BY131" i="1"/>
  <c r="BO134" i="1"/>
  <c r="AN133" i="1"/>
  <c r="E140" i="1"/>
  <c r="F139" i="1"/>
  <c r="G139" i="1"/>
  <c r="BB135" i="1"/>
  <c r="BD135" i="1"/>
  <c r="BL135" i="1"/>
  <c r="AX138" i="1"/>
  <c r="BP133" i="1"/>
  <c r="BQ133" i="1"/>
  <c r="AY137" i="1"/>
  <c r="AZ136" i="1"/>
  <c r="BA136" i="1"/>
  <c r="AW136" i="1"/>
  <c r="BK136" i="1"/>
  <c r="AW137" i="1"/>
  <c r="BK137" i="1"/>
  <c r="BL137" i="1"/>
  <c r="BH122" i="1"/>
  <c r="BI122" i="1"/>
  <c r="AO133" i="1"/>
  <c r="AP132" i="1"/>
  <c r="AQ132" i="1"/>
  <c r="P137" i="1"/>
  <c r="R136" i="1"/>
  <c r="T135" i="1"/>
  <c r="N138" i="1"/>
  <c r="AJ132" i="1"/>
  <c r="AI133" i="1"/>
  <c r="AK132" i="1"/>
  <c r="AG135" i="1"/>
  <c r="AH134" i="1"/>
  <c r="AL134" i="1"/>
  <c r="AM134" i="1"/>
  <c r="M135" i="1"/>
  <c r="J137" i="1"/>
  <c r="K137" i="1"/>
  <c r="AF136" i="1"/>
  <c r="X135" i="1"/>
  <c r="V136" i="1"/>
  <c r="W136" i="1"/>
  <c r="BC136" i="1"/>
  <c r="BF135" i="1"/>
  <c r="AT125" i="1"/>
  <c r="AU125" i="1"/>
  <c r="AB131" i="1"/>
  <c r="AA132" i="1"/>
  <c r="AC131" i="1"/>
  <c r="Q136" i="1"/>
  <c r="AR127" i="1"/>
  <c r="AS127" i="1"/>
  <c r="T133" i="1"/>
  <c r="S134" i="1"/>
  <c r="U133" i="1"/>
  <c r="Y134" i="1"/>
  <c r="Z133" i="1"/>
  <c r="H138" i="1"/>
  <c r="I138" i="1"/>
  <c r="BY132" i="1"/>
  <c r="BE135" i="1"/>
  <c r="BV133" i="1"/>
  <c r="BZ133" i="1"/>
  <c r="BW133" i="1"/>
  <c r="BS134" i="1"/>
  <c r="BR134" i="1"/>
  <c r="BT134" i="1"/>
  <c r="BU134" i="1"/>
  <c r="BX132" i="1"/>
  <c r="BL136" i="1"/>
  <c r="BM136" i="1"/>
  <c r="BN135" i="1"/>
  <c r="BO135" i="1"/>
  <c r="BM137" i="1"/>
  <c r="BN136" i="1"/>
  <c r="BO136" i="1"/>
  <c r="BB136" i="1"/>
  <c r="BD136" i="1"/>
  <c r="E141" i="1"/>
  <c r="F140" i="1"/>
  <c r="G140" i="1"/>
  <c r="BG135" i="1"/>
  <c r="Q137" i="1"/>
  <c r="AO134" i="1"/>
  <c r="AP133" i="1"/>
  <c r="AQ133" i="1"/>
  <c r="BH123" i="1"/>
  <c r="BI123" i="1"/>
  <c r="AV138" i="1"/>
  <c r="BJ138" i="1"/>
  <c r="AY138" i="1"/>
  <c r="AZ137" i="1"/>
  <c r="BA137" i="1"/>
  <c r="AX139" i="1"/>
  <c r="AN134" i="1"/>
  <c r="AJ133" i="1"/>
  <c r="AI134" i="1"/>
  <c r="AK133" i="1"/>
  <c r="AG136" i="1"/>
  <c r="AH135" i="1"/>
  <c r="P138" i="1"/>
  <c r="R137" i="1"/>
  <c r="N139" i="1"/>
  <c r="AL135" i="1"/>
  <c r="AM135" i="1"/>
  <c r="M136" i="1"/>
  <c r="V137" i="1"/>
  <c r="W137" i="1"/>
  <c r="BC137" i="1"/>
  <c r="BF136" i="1"/>
  <c r="X136" i="1"/>
  <c r="AB132" i="1"/>
  <c r="AA133" i="1"/>
  <c r="AC132" i="1"/>
  <c r="T134" i="1"/>
  <c r="S135" i="1"/>
  <c r="U134" i="1"/>
  <c r="Q138" i="1"/>
  <c r="AT126" i="1"/>
  <c r="AU126" i="1"/>
  <c r="S136" i="1"/>
  <c r="U135" i="1"/>
  <c r="AR128" i="1"/>
  <c r="AS128" i="1"/>
  <c r="Y135" i="1"/>
  <c r="Z134" i="1"/>
  <c r="H139" i="1"/>
  <c r="I139" i="1"/>
  <c r="J138" i="1"/>
  <c r="K138" i="1"/>
  <c r="AF137" i="1"/>
  <c r="O138" i="1"/>
  <c r="BV134" i="1"/>
  <c r="BZ134" i="1"/>
  <c r="BW134" i="1"/>
  <c r="BR135" i="1"/>
  <c r="BT135" i="1"/>
  <c r="BS135" i="1"/>
  <c r="BE136" i="1"/>
  <c r="BY133" i="1"/>
  <c r="BU135" i="1"/>
  <c r="BP134" i="1"/>
  <c r="BQ134" i="1"/>
  <c r="BX133" i="1"/>
  <c r="BB137" i="1"/>
  <c r="BD137" i="1"/>
  <c r="E142" i="1"/>
  <c r="F141" i="1"/>
  <c r="G141" i="1"/>
  <c r="BG136" i="1"/>
  <c r="BE137" i="1"/>
  <c r="BP135" i="1"/>
  <c r="BQ135" i="1"/>
  <c r="BH124" i="1"/>
  <c r="BI124" i="1"/>
  <c r="AN135" i="1"/>
  <c r="AO135" i="1"/>
  <c r="AP134" i="1"/>
  <c r="AQ134" i="1"/>
  <c r="AY139" i="1"/>
  <c r="AZ138" i="1"/>
  <c r="BA138" i="1"/>
  <c r="AW138" i="1"/>
  <c r="BK138" i="1"/>
  <c r="BM138" i="1"/>
  <c r="BN137" i="1"/>
  <c r="AV139" i="1"/>
  <c r="BJ139" i="1"/>
  <c r="AX140" i="1"/>
  <c r="AG137" i="1"/>
  <c r="AH136" i="1"/>
  <c r="P139" i="1"/>
  <c r="R138" i="1"/>
  <c r="N140" i="1"/>
  <c r="AJ134" i="1"/>
  <c r="AI135" i="1"/>
  <c r="AK134" i="1"/>
  <c r="M137" i="1"/>
  <c r="AL136" i="1"/>
  <c r="AM136" i="1"/>
  <c r="X137" i="1"/>
  <c r="V138" i="1"/>
  <c r="W138" i="1"/>
  <c r="BC138" i="1"/>
  <c r="BF137" i="1"/>
  <c r="Y136" i="1"/>
  <c r="Z135" i="1"/>
  <c r="AB133" i="1"/>
  <c r="AA134" i="1"/>
  <c r="AC133" i="1"/>
  <c r="AT127" i="1"/>
  <c r="AU127" i="1"/>
  <c r="T136" i="1"/>
  <c r="S137" i="1"/>
  <c r="U136" i="1"/>
  <c r="AR129" i="1"/>
  <c r="AS129" i="1"/>
  <c r="J139" i="1"/>
  <c r="K139" i="1"/>
  <c r="AF138" i="1"/>
  <c r="H140" i="1"/>
  <c r="I140" i="1"/>
  <c r="O139" i="1"/>
  <c r="BV135" i="1"/>
  <c r="BZ135" i="1"/>
  <c r="BW135" i="1"/>
  <c r="BG137" i="1"/>
  <c r="BS136" i="1"/>
  <c r="BU136" i="1"/>
  <c r="BR136" i="1"/>
  <c r="BT136" i="1"/>
  <c r="BX134" i="1"/>
  <c r="BY134" i="1"/>
  <c r="BO137" i="1"/>
  <c r="BL138" i="1"/>
  <c r="E143" i="1"/>
  <c r="F142" i="1"/>
  <c r="G142" i="1"/>
  <c r="AO136" i="1"/>
  <c r="AP135" i="1"/>
  <c r="AQ135" i="1"/>
  <c r="BH125" i="1"/>
  <c r="BI125" i="1"/>
  <c r="AX141" i="1"/>
  <c r="AW139" i="1"/>
  <c r="BK139" i="1"/>
  <c r="BL139" i="1"/>
  <c r="M138" i="1"/>
  <c r="AM138" i="1"/>
  <c r="BB138" i="1"/>
  <c r="AV140" i="1"/>
  <c r="BJ140" i="1"/>
  <c r="AY140" i="1"/>
  <c r="AZ139" i="1"/>
  <c r="BA139" i="1"/>
  <c r="BP136" i="1"/>
  <c r="BQ136" i="1"/>
  <c r="Q139" i="1"/>
  <c r="AG138" i="1"/>
  <c r="AH137" i="1"/>
  <c r="AN136" i="1"/>
  <c r="AJ135" i="1"/>
  <c r="AI136" i="1"/>
  <c r="AK135" i="1"/>
  <c r="P140" i="1"/>
  <c r="R139" i="1"/>
  <c r="N141" i="1"/>
  <c r="AM137" i="1"/>
  <c r="AL137" i="1"/>
  <c r="AB134" i="1"/>
  <c r="AA135" i="1"/>
  <c r="AC134" i="1"/>
  <c r="AR130" i="1"/>
  <c r="AS130" i="1"/>
  <c r="W139" i="1"/>
  <c r="BC139" i="1"/>
  <c r="BF138" i="1"/>
  <c r="X138" i="1"/>
  <c r="V139" i="1"/>
  <c r="AT128" i="1"/>
  <c r="AU128" i="1"/>
  <c r="T137" i="1"/>
  <c r="S138" i="1"/>
  <c r="U137" i="1"/>
  <c r="Y137" i="1"/>
  <c r="Z136" i="1"/>
  <c r="J140" i="1"/>
  <c r="K140" i="1"/>
  <c r="AF139" i="1"/>
  <c r="H141" i="1"/>
  <c r="O140" i="1"/>
  <c r="BV136" i="1"/>
  <c r="BZ136" i="1"/>
  <c r="BW136" i="1"/>
  <c r="BS137" i="1"/>
  <c r="BR137" i="1"/>
  <c r="BT137" i="1"/>
  <c r="BU137" i="1"/>
  <c r="BX135" i="1"/>
  <c r="BY135" i="1"/>
  <c r="BM139" i="1"/>
  <c r="BN138" i="1"/>
  <c r="BO138" i="1"/>
  <c r="BB139" i="1"/>
  <c r="BD139" i="1"/>
  <c r="E144" i="1"/>
  <c r="F143" i="1"/>
  <c r="G143" i="1"/>
  <c r="AL138" i="1"/>
  <c r="BE138" i="1"/>
  <c r="BD138" i="1"/>
  <c r="BG138" i="1"/>
  <c r="AX142" i="1"/>
  <c r="AV141" i="1"/>
  <c r="BJ141" i="1"/>
  <c r="AW140" i="1"/>
  <c r="BK140" i="1"/>
  <c r="BL140" i="1"/>
  <c r="BH126" i="1"/>
  <c r="BI126" i="1"/>
  <c r="AN137" i="1"/>
  <c r="AO137" i="1"/>
  <c r="AY141" i="1"/>
  <c r="AZ140" i="1"/>
  <c r="BA140" i="1"/>
  <c r="Q140" i="1"/>
  <c r="AP136" i="1"/>
  <c r="AQ136" i="1"/>
  <c r="AG139" i="1"/>
  <c r="AH138" i="1"/>
  <c r="AJ136" i="1"/>
  <c r="AI137" i="1"/>
  <c r="AK136" i="1"/>
  <c r="P141" i="1"/>
  <c r="R140" i="1"/>
  <c r="N142" i="1"/>
  <c r="M139" i="1"/>
  <c r="AR131" i="1"/>
  <c r="AS131" i="1"/>
  <c r="AT129" i="1"/>
  <c r="AU129" i="1"/>
  <c r="T138" i="1"/>
  <c r="S139" i="1"/>
  <c r="U138" i="1"/>
  <c r="X139" i="1"/>
  <c r="V140" i="1"/>
  <c r="W140" i="1"/>
  <c r="BC140" i="1"/>
  <c r="BF139" i="1"/>
  <c r="Y138" i="1"/>
  <c r="Z137" i="1"/>
  <c r="AB135" i="1"/>
  <c r="AA136" i="1"/>
  <c r="AC135" i="1"/>
  <c r="I141" i="1"/>
  <c r="J141" i="1"/>
  <c r="H142" i="1"/>
  <c r="BV137" i="1"/>
  <c r="BZ137" i="1"/>
  <c r="BW137" i="1"/>
  <c r="BE139" i="1"/>
  <c r="BX136" i="1"/>
  <c r="BS138" i="1"/>
  <c r="BU138" i="1"/>
  <c r="BR138" i="1"/>
  <c r="BT138" i="1"/>
  <c r="BY136" i="1"/>
  <c r="BB140" i="1"/>
  <c r="BE140" i="1"/>
  <c r="E145" i="1"/>
  <c r="F144" i="1"/>
  <c r="G144" i="1"/>
  <c r="BM140" i="1"/>
  <c r="BN139" i="1"/>
  <c r="BP138" i="1"/>
  <c r="BQ138" i="1"/>
  <c r="BP137" i="1"/>
  <c r="BQ137" i="1"/>
  <c r="AO138" i="1"/>
  <c r="AP137" i="1"/>
  <c r="AQ137" i="1"/>
  <c r="AN138" i="1"/>
  <c r="BD140" i="1"/>
  <c r="BG139" i="1"/>
  <c r="BH127" i="1"/>
  <c r="BI127" i="1"/>
  <c r="AV142" i="1"/>
  <c r="BJ142" i="1"/>
  <c r="AY142" i="1"/>
  <c r="AZ141" i="1"/>
  <c r="BA141" i="1"/>
  <c r="AX143" i="1"/>
  <c r="M140" i="1"/>
  <c r="AM140" i="1"/>
  <c r="Q141" i="1"/>
  <c r="AJ137" i="1"/>
  <c r="AI138" i="1"/>
  <c r="AK137" i="1"/>
  <c r="P142" i="1"/>
  <c r="R141" i="1"/>
  <c r="N143" i="1"/>
  <c r="AL139" i="1"/>
  <c r="AM139" i="1"/>
  <c r="AL140" i="1"/>
  <c r="BS140" i="1"/>
  <c r="AT130" i="1"/>
  <c r="AU130" i="1"/>
  <c r="AB136" i="1"/>
  <c r="AA137" i="1"/>
  <c r="AC136" i="1"/>
  <c r="Y139" i="1"/>
  <c r="Z138" i="1"/>
  <c r="T139" i="1"/>
  <c r="S140" i="1"/>
  <c r="U139" i="1"/>
  <c r="AR132" i="1"/>
  <c r="AS132" i="1"/>
  <c r="O141" i="1"/>
  <c r="K141" i="1"/>
  <c r="AF140" i="1"/>
  <c r="I142" i="1"/>
  <c r="J142" i="1"/>
  <c r="H143" i="1"/>
  <c r="BR140" i="1"/>
  <c r="BT140" i="1"/>
  <c r="BV138" i="1"/>
  <c r="BZ138" i="1"/>
  <c r="BW138" i="1"/>
  <c r="BY137" i="1"/>
  <c r="BS139" i="1"/>
  <c r="BU139" i="1"/>
  <c r="BR139" i="1"/>
  <c r="BT139" i="1"/>
  <c r="BX137" i="1"/>
  <c r="BU140" i="1"/>
  <c r="E146" i="1"/>
  <c r="F145" i="1"/>
  <c r="G145" i="1"/>
  <c r="BO139" i="1"/>
  <c r="Q142" i="1"/>
  <c r="AO139" i="1"/>
  <c r="AX144" i="1"/>
  <c r="AV143" i="1"/>
  <c r="BJ143" i="1"/>
  <c r="AW141" i="1"/>
  <c r="BK141" i="1"/>
  <c r="AO140" i="1"/>
  <c r="AP139" i="1"/>
  <c r="BH128" i="1"/>
  <c r="BI128" i="1"/>
  <c r="AP138" i="1"/>
  <c r="AQ138" i="1"/>
  <c r="AY143" i="1"/>
  <c r="AZ142" i="1"/>
  <c r="BA142" i="1"/>
  <c r="P143" i="1"/>
  <c r="R142" i="1"/>
  <c r="N144" i="1"/>
  <c r="AG140" i="1"/>
  <c r="AH139" i="1"/>
  <c r="AN139" i="1"/>
  <c r="AN140" i="1"/>
  <c r="V141" i="1"/>
  <c r="X140" i="1"/>
  <c r="W141" i="1"/>
  <c r="BC141" i="1"/>
  <c r="BF140" i="1"/>
  <c r="T140" i="1"/>
  <c r="S141" i="1"/>
  <c r="U140" i="1"/>
  <c r="AT131" i="1"/>
  <c r="AU131" i="1"/>
  <c r="AB137" i="1"/>
  <c r="AA138" i="1"/>
  <c r="AC137" i="1"/>
  <c r="AR133" i="1"/>
  <c r="AS133" i="1"/>
  <c r="K142" i="1"/>
  <c r="AF141" i="1"/>
  <c r="O142" i="1"/>
  <c r="I143" i="1"/>
  <c r="J143" i="1"/>
  <c r="H144" i="1"/>
  <c r="BV139" i="1"/>
  <c r="BZ139" i="1"/>
  <c r="BW139" i="1"/>
  <c r="BX138" i="1"/>
  <c r="BV140" i="1"/>
  <c r="BZ140" i="1"/>
  <c r="BW140" i="1"/>
  <c r="BY138" i="1"/>
  <c r="BB141" i="1"/>
  <c r="BD141" i="1"/>
  <c r="BM141" i="1"/>
  <c r="BN140" i="1"/>
  <c r="BL141" i="1"/>
  <c r="E147" i="1"/>
  <c r="F146" i="1"/>
  <c r="G146" i="1"/>
  <c r="BG140" i="1"/>
  <c r="AQ139" i="1"/>
  <c r="BY139" i="1"/>
  <c r="BH129" i="1"/>
  <c r="BI129" i="1"/>
  <c r="AV144" i="1"/>
  <c r="BJ144" i="1"/>
  <c r="AW142" i="1"/>
  <c r="BK142" i="1"/>
  <c r="Q143" i="1"/>
  <c r="AY144" i="1"/>
  <c r="AZ143" i="1"/>
  <c r="BA143" i="1"/>
  <c r="AX145" i="1"/>
  <c r="AG141" i="1"/>
  <c r="AH140" i="1"/>
  <c r="P144" i="1"/>
  <c r="R143" i="1"/>
  <c r="N145" i="1"/>
  <c r="AJ138" i="1"/>
  <c r="AI139" i="1"/>
  <c r="AK138" i="1"/>
  <c r="M141" i="1"/>
  <c r="V142" i="1"/>
  <c r="W142" i="1"/>
  <c r="BC142" i="1"/>
  <c r="BF141" i="1"/>
  <c r="X141" i="1"/>
  <c r="T141" i="1"/>
  <c r="S142" i="1"/>
  <c r="U141" i="1"/>
  <c r="AT132" i="1"/>
  <c r="AU132" i="1"/>
  <c r="AR134" i="1"/>
  <c r="AS134" i="1"/>
  <c r="Y140" i="1"/>
  <c r="Z139" i="1"/>
  <c r="O143" i="1"/>
  <c r="I144" i="1"/>
  <c r="K143" i="1"/>
  <c r="AF142" i="1"/>
  <c r="J144" i="1"/>
  <c r="H145" i="1"/>
  <c r="BE141" i="1"/>
  <c r="BX139" i="1"/>
  <c r="BB142" i="1"/>
  <c r="BE142" i="1"/>
  <c r="BM142" i="1"/>
  <c r="BN141" i="1"/>
  <c r="BL142" i="1"/>
  <c r="E148" i="1"/>
  <c r="F147" i="1"/>
  <c r="G147" i="1"/>
  <c r="BO140" i="1"/>
  <c r="BP139" i="1"/>
  <c r="BQ139" i="1"/>
  <c r="BG141" i="1"/>
  <c r="BD142" i="1"/>
  <c r="AX146" i="1"/>
  <c r="AW143" i="1"/>
  <c r="BK143" i="1"/>
  <c r="BH130" i="1"/>
  <c r="BI130" i="1"/>
  <c r="AV145" i="1"/>
  <c r="BJ145" i="1"/>
  <c r="AY145" i="1"/>
  <c r="AZ144" i="1"/>
  <c r="BA144" i="1"/>
  <c r="Q144" i="1"/>
  <c r="P145" i="1"/>
  <c r="R144" i="1"/>
  <c r="N146" i="1"/>
  <c r="AG142" i="1"/>
  <c r="AH141" i="1"/>
  <c r="AJ139" i="1"/>
  <c r="AI140" i="1"/>
  <c r="AK139" i="1"/>
  <c r="M142" i="1"/>
  <c r="AL142" i="1"/>
  <c r="AL141" i="1"/>
  <c r="AM141" i="1"/>
  <c r="K144" i="1"/>
  <c r="W144" i="1"/>
  <c r="AB138" i="1"/>
  <c r="AA139" i="1"/>
  <c r="AC138" i="1"/>
  <c r="T142" i="1"/>
  <c r="S143" i="1"/>
  <c r="U142" i="1"/>
  <c r="Y141" i="1"/>
  <c r="Z140" i="1"/>
  <c r="X142" i="1"/>
  <c r="W143" i="1"/>
  <c r="BC143" i="1"/>
  <c r="BF142" i="1"/>
  <c r="V143" i="1"/>
  <c r="AT133" i="1"/>
  <c r="AU133" i="1"/>
  <c r="AR135" i="1"/>
  <c r="AS135" i="1"/>
  <c r="O144" i="1"/>
  <c r="I145" i="1"/>
  <c r="O145" i="1"/>
  <c r="J145" i="1"/>
  <c r="H146" i="1"/>
  <c r="BS141" i="1"/>
  <c r="BU141" i="1"/>
  <c r="BR141" i="1"/>
  <c r="BT141" i="1"/>
  <c r="BB143" i="1"/>
  <c r="BD143" i="1"/>
  <c r="BM143" i="1"/>
  <c r="BN142" i="1"/>
  <c r="BL143" i="1"/>
  <c r="E149" i="1"/>
  <c r="F148" i="1"/>
  <c r="G148" i="1"/>
  <c r="BO141" i="1"/>
  <c r="BP140" i="1"/>
  <c r="BQ140" i="1"/>
  <c r="BG142" i="1"/>
  <c r="AW145" i="1"/>
  <c r="BK145" i="1"/>
  <c r="BM145" i="1"/>
  <c r="BN144" i="1"/>
  <c r="AO141" i="1"/>
  <c r="AP140" i="1"/>
  <c r="BH131" i="1"/>
  <c r="BI131" i="1"/>
  <c r="AW144" i="1"/>
  <c r="BK144" i="1"/>
  <c r="BC144" i="1"/>
  <c r="BF143" i="1"/>
  <c r="AV146" i="1"/>
  <c r="BJ146" i="1"/>
  <c r="AY146" i="1"/>
  <c r="AZ145" i="1"/>
  <c r="BA145" i="1"/>
  <c r="AX147" i="1"/>
  <c r="AM142" i="1"/>
  <c r="P146" i="1"/>
  <c r="R145" i="1"/>
  <c r="N147" i="1"/>
  <c r="Q145" i="1"/>
  <c r="X143" i="1"/>
  <c r="Z142" i="1"/>
  <c r="AB141" i="1"/>
  <c r="AF143" i="1"/>
  <c r="AJ140" i="1"/>
  <c r="AI141" i="1"/>
  <c r="AK140" i="1"/>
  <c r="V144" i="1"/>
  <c r="AN141" i="1"/>
  <c r="M143" i="1"/>
  <c r="AT134" i="1"/>
  <c r="AU134" i="1"/>
  <c r="Y142" i="1"/>
  <c r="Z141" i="1"/>
  <c r="T143" i="1"/>
  <c r="S144" i="1"/>
  <c r="U143" i="1"/>
  <c r="AB139" i="1"/>
  <c r="AA140" i="1"/>
  <c r="AC139" i="1"/>
  <c r="H147" i="1"/>
  <c r="I147" i="1"/>
  <c r="Y143" i="1"/>
  <c r="K145" i="1"/>
  <c r="AF144" i="1"/>
  <c r="I146" i="1"/>
  <c r="J146" i="1"/>
  <c r="BE143" i="1"/>
  <c r="BV141" i="1"/>
  <c r="BZ141" i="1"/>
  <c r="BW141" i="1"/>
  <c r="BR142" i="1"/>
  <c r="BT142" i="1"/>
  <c r="BS142" i="1"/>
  <c r="BU142" i="1"/>
  <c r="BG143" i="1"/>
  <c r="AQ140" i="1"/>
  <c r="BY140" i="1"/>
  <c r="BL145" i="1"/>
  <c r="BO142" i="1"/>
  <c r="BP141" i="1"/>
  <c r="BQ141" i="1"/>
  <c r="AO142" i="1"/>
  <c r="AP141" i="1"/>
  <c r="AQ141" i="1"/>
  <c r="BL144" i="1"/>
  <c r="BM144" i="1"/>
  <c r="BN143" i="1"/>
  <c r="E150" i="1"/>
  <c r="F149" i="1"/>
  <c r="G149" i="1"/>
  <c r="AX148" i="1"/>
  <c r="BH132" i="1"/>
  <c r="BI132" i="1"/>
  <c r="M144" i="1"/>
  <c r="AL144" i="1"/>
  <c r="BB144" i="1"/>
  <c r="BP143" i="1"/>
  <c r="BQ143" i="1"/>
  <c r="AV147" i="1"/>
  <c r="BJ147" i="1"/>
  <c r="AY147" i="1"/>
  <c r="AZ146" i="1"/>
  <c r="BA146" i="1"/>
  <c r="Q146" i="1"/>
  <c r="AN142" i="1"/>
  <c r="AG144" i="1"/>
  <c r="AH143" i="1"/>
  <c r="AJ142" i="1"/>
  <c r="P147" i="1"/>
  <c r="R146" i="1"/>
  <c r="N148" i="1"/>
  <c r="AG143" i="1"/>
  <c r="AH142" i="1"/>
  <c r="AL143" i="1"/>
  <c r="AM143" i="1"/>
  <c r="AB140" i="1"/>
  <c r="AA141" i="1"/>
  <c r="AC140" i="1"/>
  <c r="AR136" i="1"/>
  <c r="AS136" i="1"/>
  <c r="T144" i="1"/>
  <c r="S145" i="1"/>
  <c r="U144" i="1"/>
  <c r="J147" i="1"/>
  <c r="K147" i="1"/>
  <c r="AF146" i="1"/>
  <c r="X144" i="1"/>
  <c r="V145" i="1"/>
  <c r="W145" i="1"/>
  <c r="BC145" i="1"/>
  <c r="BF144" i="1"/>
  <c r="AA142" i="1"/>
  <c r="AC141" i="1"/>
  <c r="O146" i="1"/>
  <c r="H148" i="1"/>
  <c r="I148" i="1"/>
  <c r="K146" i="1"/>
  <c r="AF145" i="1"/>
  <c r="O147" i="1"/>
  <c r="BX140" i="1"/>
  <c r="BS143" i="1"/>
  <c r="BU143" i="1"/>
  <c r="BR143" i="1"/>
  <c r="BT143" i="1"/>
  <c r="BV142" i="1"/>
  <c r="BZ142" i="1"/>
  <c r="BW142" i="1"/>
  <c r="BY141" i="1"/>
  <c r="BX141" i="1"/>
  <c r="BB145" i="1"/>
  <c r="BO143" i="1"/>
  <c r="BP142" i="1"/>
  <c r="BQ142" i="1"/>
  <c r="E151" i="1"/>
  <c r="F150" i="1"/>
  <c r="G150" i="1"/>
  <c r="BO144" i="1"/>
  <c r="AM144" i="1"/>
  <c r="BR144" i="1"/>
  <c r="BT144" i="1"/>
  <c r="Q147" i="1"/>
  <c r="AO143" i="1"/>
  <c r="AP142" i="1"/>
  <c r="AQ142" i="1"/>
  <c r="BD144" i="1"/>
  <c r="BE144" i="1"/>
  <c r="BD145" i="1"/>
  <c r="BE145" i="1"/>
  <c r="AW147" i="1"/>
  <c r="BK147" i="1"/>
  <c r="BM147" i="1"/>
  <c r="BN146" i="1"/>
  <c r="AW146" i="1"/>
  <c r="BK146" i="1"/>
  <c r="AY148" i="1"/>
  <c r="AZ147" i="1"/>
  <c r="BA147" i="1"/>
  <c r="AV148" i="1"/>
  <c r="BJ148" i="1"/>
  <c r="AX149" i="1"/>
  <c r="AI143" i="1"/>
  <c r="AK142" i="1"/>
  <c r="P148" i="1"/>
  <c r="R147" i="1"/>
  <c r="N149" i="1"/>
  <c r="AJ141" i="1"/>
  <c r="AI142" i="1"/>
  <c r="AK141" i="1"/>
  <c r="AG145" i="1"/>
  <c r="AH144" i="1"/>
  <c r="AG146" i="1"/>
  <c r="AH145" i="1"/>
  <c r="AJ144" i="1"/>
  <c r="AN143" i="1"/>
  <c r="M145" i="1"/>
  <c r="AR137" i="1"/>
  <c r="AS137" i="1"/>
  <c r="AT135" i="1"/>
  <c r="AU135" i="1"/>
  <c r="W147" i="1"/>
  <c r="BC147" i="1"/>
  <c r="BF146" i="1"/>
  <c r="V147" i="1"/>
  <c r="X146" i="1"/>
  <c r="X145" i="1"/>
  <c r="V146" i="1"/>
  <c r="W146" i="1"/>
  <c r="BC146" i="1"/>
  <c r="BF145" i="1"/>
  <c r="T145" i="1"/>
  <c r="S146" i="1"/>
  <c r="U145" i="1"/>
  <c r="Y144" i="1"/>
  <c r="Z143" i="1"/>
  <c r="AR139" i="1"/>
  <c r="AS139" i="1"/>
  <c r="J148" i="1"/>
  <c r="K148" i="1"/>
  <c r="AF147" i="1"/>
  <c r="H149" i="1"/>
  <c r="O148" i="1"/>
  <c r="BV143" i="1"/>
  <c r="BZ143" i="1"/>
  <c r="BW143" i="1"/>
  <c r="BS144" i="1"/>
  <c r="BU144" i="1"/>
  <c r="BY142" i="1"/>
  <c r="BX142" i="1"/>
  <c r="BG145" i="1"/>
  <c r="BB147" i="1"/>
  <c r="BE147" i="1"/>
  <c r="AO144" i="1"/>
  <c r="AP143" i="1"/>
  <c r="AQ143" i="1"/>
  <c r="BX143" i="1"/>
  <c r="E152" i="1"/>
  <c r="F151" i="1"/>
  <c r="G151" i="1"/>
  <c r="BL147" i="1"/>
  <c r="BB146" i="1"/>
  <c r="BE146" i="1"/>
  <c r="BL146" i="1"/>
  <c r="BM146" i="1"/>
  <c r="BN145" i="1"/>
  <c r="AN144" i="1"/>
  <c r="BD147" i="1"/>
  <c r="BD146" i="1"/>
  <c r="BG144" i="1"/>
  <c r="AX150" i="1"/>
  <c r="BP145" i="1"/>
  <c r="BH133" i="1"/>
  <c r="BI133" i="1"/>
  <c r="AW148" i="1"/>
  <c r="BK148" i="1"/>
  <c r="BL148" i="1"/>
  <c r="AV149" i="1"/>
  <c r="BJ149" i="1"/>
  <c r="AY149" i="1"/>
  <c r="AZ148" i="1"/>
  <c r="BA148" i="1"/>
  <c r="Q148" i="1"/>
  <c r="P149" i="1"/>
  <c r="R148" i="1"/>
  <c r="N150" i="1"/>
  <c r="AJ143" i="1"/>
  <c r="AI144" i="1"/>
  <c r="AK143" i="1"/>
  <c r="AG147" i="1"/>
  <c r="AH146" i="1"/>
  <c r="AI145" i="1"/>
  <c r="AK144" i="1"/>
  <c r="M147" i="1"/>
  <c r="AL147" i="1"/>
  <c r="M146" i="1"/>
  <c r="AT138" i="1"/>
  <c r="AM145" i="1"/>
  <c r="AL145" i="1"/>
  <c r="AR138" i="1"/>
  <c r="AS138" i="1"/>
  <c r="AB142" i="1"/>
  <c r="AA143" i="1"/>
  <c r="AC142" i="1"/>
  <c r="Y146" i="1"/>
  <c r="Z145" i="1"/>
  <c r="AB144" i="1"/>
  <c r="X147" i="1"/>
  <c r="V148" i="1"/>
  <c r="W148" i="1"/>
  <c r="BC148" i="1"/>
  <c r="BF147" i="1"/>
  <c r="T146" i="1"/>
  <c r="S147" i="1"/>
  <c r="U146" i="1"/>
  <c r="AT136" i="1"/>
  <c r="AU136" i="1"/>
  <c r="Q149" i="1"/>
  <c r="Y145" i="1"/>
  <c r="Z144" i="1"/>
  <c r="I149" i="1"/>
  <c r="J149" i="1"/>
  <c r="H150" i="1"/>
  <c r="I150" i="1"/>
  <c r="BV144" i="1"/>
  <c r="BZ144" i="1"/>
  <c r="BW144" i="1"/>
  <c r="BS145" i="1"/>
  <c r="BU145" i="1"/>
  <c r="BR145" i="1"/>
  <c r="BT145" i="1"/>
  <c r="BY143" i="1"/>
  <c r="E153" i="1"/>
  <c r="F152" i="1"/>
  <c r="G152" i="1"/>
  <c r="BM148" i="1"/>
  <c r="BN147" i="1"/>
  <c r="BO147" i="1"/>
  <c r="BB148" i="1"/>
  <c r="BO145" i="1"/>
  <c r="BQ145" i="1"/>
  <c r="BP144" i="1"/>
  <c r="BQ144" i="1"/>
  <c r="BO146" i="1"/>
  <c r="BG147" i="1"/>
  <c r="AO145" i="1"/>
  <c r="BD148" i="1"/>
  <c r="BE148" i="1"/>
  <c r="BG146" i="1"/>
  <c r="AV150" i="1"/>
  <c r="BJ150" i="1"/>
  <c r="BH134" i="1"/>
  <c r="BI134" i="1"/>
  <c r="AY150" i="1"/>
  <c r="AZ149" i="1"/>
  <c r="BA149" i="1"/>
  <c r="AX151" i="1"/>
  <c r="AN145" i="1"/>
  <c r="AM147" i="1"/>
  <c r="BR147" i="1"/>
  <c r="BT147" i="1"/>
  <c r="AJ145" i="1"/>
  <c r="AI146" i="1"/>
  <c r="AK145" i="1"/>
  <c r="AP144" i="1"/>
  <c r="P150" i="1"/>
  <c r="R149" i="1"/>
  <c r="N151" i="1"/>
  <c r="AU138" i="1"/>
  <c r="AL146" i="1"/>
  <c r="AM146" i="1"/>
  <c r="M148" i="1"/>
  <c r="T147" i="1"/>
  <c r="S148" i="1"/>
  <c r="U147" i="1"/>
  <c r="AT137" i="1"/>
  <c r="AU137" i="1"/>
  <c r="AA145" i="1"/>
  <c r="AC144" i="1"/>
  <c r="AB143" i="1"/>
  <c r="AA144" i="1"/>
  <c r="AC143" i="1"/>
  <c r="Y147" i="1"/>
  <c r="Z146" i="1"/>
  <c r="H151" i="1"/>
  <c r="I151" i="1"/>
  <c r="O149" i="1"/>
  <c r="K149" i="1"/>
  <c r="AF148" i="1"/>
  <c r="J150" i="1"/>
  <c r="K150" i="1"/>
  <c r="AF149" i="1"/>
  <c r="O150" i="1"/>
  <c r="BV145" i="1"/>
  <c r="BZ145" i="1"/>
  <c r="BW145" i="1"/>
  <c r="BS147" i="1"/>
  <c r="BU147" i="1"/>
  <c r="BV147" i="1"/>
  <c r="BZ147" i="1"/>
  <c r="BR146" i="1"/>
  <c r="BT146" i="1"/>
  <c r="BS146" i="1"/>
  <c r="BU146" i="1"/>
  <c r="AQ144" i="1"/>
  <c r="BX144" i="1"/>
  <c r="BP146" i="1"/>
  <c r="BQ146" i="1"/>
  <c r="E154" i="1"/>
  <c r="F153" i="1"/>
  <c r="G153" i="1"/>
  <c r="AO147" i="1"/>
  <c r="BH136" i="1"/>
  <c r="BI136" i="1"/>
  <c r="BH135" i="1"/>
  <c r="BI135" i="1"/>
  <c r="AV151" i="1"/>
  <c r="BJ151" i="1"/>
  <c r="AX152" i="1"/>
  <c r="AW150" i="1"/>
  <c r="BK150" i="1"/>
  <c r="BM150" i="1"/>
  <c r="BN149" i="1"/>
  <c r="AW149" i="1"/>
  <c r="BK149" i="1"/>
  <c r="AO146" i="1"/>
  <c r="AP145" i="1"/>
  <c r="AQ145" i="1"/>
  <c r="AY151" i="1"/>
  <c r="AZ150" i="1"/>
  <c r="BA150" i="1"/>
  <c r="AN146" i="1"/>
  <c r="AG149" i="1"/>
  <c r="AH148" i="1"/>
  <c r="AJ147" i="1"/>
  <c r="P151" i="1"/>
  <c r="R150" i="1"/>
  <c r="N152" i="1"/>
  <c r="AP146" i="1"/>
  <c r="AG148" i="1"/>
  <c r="AH147" i="1"/>
  <c r="Q150" i="1"/>
  <c r="AN147" i="1"/>
  <c r="AL148" i="1"/>
  <c r="AM148" i="1"/>
  <c r="X149" i="1"/>
  <c r="V150" i="1"/>
  <c r="W150" i="1"/>
  <c r="BC150" i="1"/>
  <c r="BF149" i="1"/>
  <c r="AR140" i="1"/>
  <c r="AS140" i="1"/>
  <c r="X148" i="1"/>
  <c r="V149" i="1"/>
  <c r="W149" i="1"/>
  <c r="BC149" i="1"/>
  <c r="BF148" i="1"/>
  <c r="BG148" i="1"/>
  <c r="AB145" i="1"/>
  <c r="AA146" i="1"/>
  <c r="AC145" i="1"/>
  <c r="AR142" i="1"/>
  <c r="AS142" i="1"/>
  <c r="T148" i="1"/>
  <c r="S149" i="1"/>
  <c r="U148" i="1"/>
  <c r="J151" i="1"/>
  <c r="K151" i="1"/>
  <c r="AF150" i="1"/>
  <c r="N153" i="1"/>
  <c r="H152" i="1"/>
  <c r="O151" i="1"/>
  <c r="BY144" i="1"/>
  <c r="BS148" i="1"/>
  <c r="BU148" i="1"/>
  <c r="BR148" i="1"/>
  <c r="BT148" i="1"/>
  <c r="BV146" i="1"/>
  <c r="BZ146" i="1"/>
  <c r="BW146" i="1"/>
  <c r="BX145" i="1"/>
  <c r="BW147" i="1"/>
  <c r="BY145" i="1"/>
  <c r="BB149" i="1"/>
  <c r="BD149" i="1"/>
  <c r="BB150" i="1"/>
  <c r="BL150" i="1"/>
  <c r="E155" i="1"/>
  <c r="F154" i="1"/>
  <c r="G154" i="1"/>
  <c r="BM149" i="1"/>
  <c r="BN148" i="1"/>
  <c r="BL149" i="1"/>
  <c r="AQ146" i="1"/>
  <c r="BX146" i="1"/>
  <c r="BE150" i="1"/>
  <c r="BD150" i="1"/>
  <c r="AV153" i="1"/>
  <c r="BJ153" i="1"/>
  <c r="AW151" i="1"/>
  <c r="BK151" i="1"/>
  <c r="BM151" i="1"/>
  <c r="AO148" i="1"/>
  <c r="AP147" i="1"/>
  <c r="AY152" i="1"/>
  <c r="AZ151" i="1"/>
  <c r="BA151" i="1"/>
  <c r="AX153" i="1"/>
  <c r="AV152" i="1"/>
  <c r="BJ152" i="1"/>
  <c r="BP148" i="1"/>
  <c r="AI148" i="1"/>
  <c r="AK147" i="1"/>
  <c r="Q151" i="1"/>
  <c r="AG150" i="1"/>
  <c r="AH149" i="1"/>
  <c r="AJ146" i="1"/>
  <c r="AI147" i="1"/>
  <c r="AK146" i="1"/>
  <c r="AN148" i="1"/>
  <c r="M149" i="1"/>
  <c r="M150" i="1"/>
  <c r="AT141" i="1"/>
  <c r="W151" i="1"/>
  <c r="BC151" i="1"/>
  <c r="BF150" i="1"/>
  <c r="X150" i="1"/>
  <c r="V151" i="1"/>
  <c r="Y148" i="1"/>
  <c r="Z147" i="1"/>
  <c r="AR141" i="1"/>
  <c r="AS141" i="1"/>
  <c r="T149" i="1"/>
  <c r="S150" i="1"/>
  <c r="U149" i="1"/>
  <c r="AT139" i="1"/>
  <c r="AU139" i="1"/>
  <c r="Y149" i="1"/>
  <c r="Z148" i="1"/>
  <c r="AB147" i="1"/>
  <c r="H153" i="1"/>
  <c r="I153" i="1"/>
  <c r="P152" i="1"/>
  <c r="R151" i="1"/>
  <c r="I152" i="1"/>
  <c r="J152" i="1"/>
  <c r="BN150" i="1"/>
  <c r="BO150" i="1"/>
  <c r="BE149" i="1"/>
  <c r="BV148" i="1"/>
  <c r="BZ148" i="1"/>
  <c r="BW148" i="1"/>
  <c r="BY146" i="1"/>
  <c r="AQ147" i="1"/>
  <c r="BX147" i="1"/>
  <c r="BB151" i="1"/>
  <c r="BD151" i="1"/>
  <c r="BL151" i="1"/>
  <c r="E156" i="1"/>
  <c r="F155" i="1"/>
  <c r="G155" i="1"/>
  <c r="BO148" i="1"/>
  <c r="BQ148" i="1"/>
  <c r="BP147" i="1"/>
  <c r="BQ147" i="1"/>
  <c r="BO149" i="1"/>
  <c r="BG150" i="1"/>
  <c r="BG149" i="1"/>
  <c r="BH137" i="1"/>
  <c r="BI137" i="1"/>
  <c r="AX154" i="1"/>
  <c r="AY153" i="1"/>
  <c r="AZ152" i="1"/>
  <c r="BA152" i="1"/>
  <c r="BP149" i="1"/>
  <c r="BQ149" i="1"/>
  <c r="M151" i="1"/>
  <c r="AM151" i="1"/>
  <c r="P153" i="1"/>
  <c r="R152" i="1"/>
  <c r="T151" i="1"/>
  <c r="N154" i="1"/>
  <c r="AJ148" i="1"/>
  <c r="AI149" i="1"/>
  <c r="AK148" i="1"/>
  <c r="AU141" i="1"/>
  <c r="AL149" i="1"/>
  <c r="AM149" i="1"/>
  <c r="AL151" i="1"/>
  <c r="AM150" i="1"/>
  <c r="AL150" i="1"/>
  <c r="AA148" i="1"/>
  <c r="AC147" i="1"/>
  <c r="AB146" i="1"/>
  <c r="AA147" i="1"/>
  <c r="AC146" i="1"/>
  <c r="Y150" i="1"/>
  <c r="Z149" i="1"/>
  <c r="Q152" i="1"/>
  <c r="AR143" i="1"/>
  <c r="AS143" i="1"/>
  <c r="AT140" i="1"/>
  <c r="AU140" i="1"/>
  <c r="J153" i="1"/>
  <c r="K153" i="1"/>
  <c r="AF152" i="1"/>
  <c r="O152" i="1"/>
  <c r="H154" i="1"/>
  <c r="I154" i="1"/>
  <c r="K152" i="1"/>
  <c r="AF151" i="1"/>
  <c r="O153" i="1"/>
  <c r="BE151" i="1"/>
  <c r="BS151" i="1"/>
  <c r="BU151" i="1"/>
  <c r="BY147" i="1"/>
  <c r="BS150" i="1"/>
  <c r="BU150" i="1"/>
  <c r="BR150" i="1"/>
  <c r="BT150" i="1"/>
  <c r="BS149" i="1"/>
  <c r="BU149" i="1"/>
  <c r="BR149" i="1"/>
  <c r="BT149" i="1"/>
  <c r="BR151" i="1"/>
  <c r="BT151" i="1"/>
  <c r="Q153" i="1"/>
  <c r="E157" i="1"/>
  <c r="F156" i="1"/>
  <c r="G156" i="1"/>
  <c r="AO151" i="1"/>
  <c r="AO149" i="1"/>
  <c r="AP148" i="1"/>
  <c r="AX155" i="1"/>
  <c r="AW153" i="1"/>
  <c r="BK153" i="1"/>
  <c r="AW152" i="1"/>
  <c r="BK152" i="1"/>
  <c r="BH138" i="1"/>
  <c r="BI138" i="1"/>
  <c r="AN150" i="1"/>
  <c r="AO150" i="1"/>
  <c r="AV154" i="1"/>
  <c r="BJ154" i="1"/>
  <c r="AY154" i="1"/>
  <c r="AZ153" i="1"/>
  <c r="BA153" i="1"/>
  <c r="BH139" i="1"/>
  <c r="BI139" i="1"/>
  <c r="AN149" i="1"/>
  <c r="AG152" i="1"/>
  <c r="AH151" i="1"/>
  <c r="AJ150" i="1"/>
  <c r="P154" i="1"/>
  <c r="R153" i="1"/>
  <c r="N155" i="1"/>
  <c r="AG151" i="1"/>
  <c r="AH150" i="1"/>
  <c r="AP149" i="1"/>
  <c r="AQ149" i="1"/>
  <c r="AN151" i="1"/>
  <c r="V153" i="1"/>
  <c r="W153" i="1"/>
  <c r="BC153" i="1"/>
  <c r="BF152" i="1"/>
  <c r="X152" i="1"/>
  <c r="X151" i="1"/>
  <c r="V152" i="1"/>
  <c r="W152" i="1"/>
  <c r="BC152" i="1"/>
  <c r="BF151" i="1"/>
  <c r="BG151" i="1"/>
  <c r="AR145" i="1"/>
  <c r="T150" i="1"/>
  <c r="S151" i="1"/>
  <c r="U150" i="1"/>
  <c r="AT142" i="1"/>
  <c r="AU142" i="1"/>
  <c r="AB148" i="1"/>
  <c r="AA149" i="1"/>
  <c r="AC148" i="1"/>
  <c r="S152" i="1"/>
  <c r="U151" i="1"/>
  <c r="J154" i="1"/>
  <c r="K154" i="1"/>
  <c r="AF153" i="1"/>
  <c r="H155" i="1"/>
  <c r="I155" i="1"/>
  <c r="O154" i="1"/>
  <c r="BX149" i="1"/>
  <c r="BV150" i="1"/>
  <c r="BZ150" i="1"/>
  <c r="BW150" i="1"/>
  <c r="AQ148" i="1"/>
  <c r="BY148" i="1"/>
  <c r="BX148" i="1"/>
  <c r="BV151" i="1"/>
  <c r="BZ151" i="1"/>
  <c r="BW151" i="1"/>
  <c r="BY149" i="1"/>
  <c r="BV149" i="1"/>
  <c r="BZ149" i="1"/>
  <c r="BW149" i="1"/>
  <c r="BB152" i="1"/>
  <c r="BD152" i="1"/>
  <c r="BB153" i="1"/>
  <c r="BD153" i="1"/>
  <c r="BM153" i="1"/>
  <c r="BN152" i="1"/>
  <c r="BP151" i="1"/>
  <c r="BL153" i="1"/>
  <c r="E158" i="1"/>
  <c r="F157" i="1"/>
  <c r="G157" i="1"/>
  <c r="BM152" i="1"/>
  <c r="BN151" i="1"/>
  <c r="BL152" i="1"/>
  <c r="Q154" i="1"/>
  <c r="BE153" i="1"/>
  <c r="AV155" i="1"/>
  <c r="BJ155" i="1"/>
  <c r="AW154" i="1"/>
  <c r="BK154" i="1"/>
  <c r="BM154" i="1"/>
  <c r="BN153" i="1"/>
  <c r="BO153" i="1"/>
  <c r="BH140" i="1"/>
  <c r="BI140" i="1"/>
  <c r="AY155" i="1"/>
  <c r="AZ154" i="1"/>
  <c r="BA154" i="1"/>
  <c r="AX156" i="1"/>
  <c r="AI151" i="1"/>
  <c r="AK150" i="1"/>
  <c r="AP150" i="1"/>
  <c r="AQ150" i="1"/>
  <c r="P155" i="1"/>
  <c r="R154" i="1"/>
  <c r="N156" i="1"/>
  <c r="AJ149" i="1"/>
  <c r="AI150" i="1"/>
  <c r="AK149" i="1"/>
  <c r="AG153" i="1"/>
  <c r="AH152" i="1"/>
  <c r="AT144" i="1"/>
  <c r="AS145" i="1"/>
  <c r="AU144" i="1"/>
  <c r="M152" i="1"/>
  <c r="M153" i="1"/>
  <c r="X153" i="1"/>
  <c r="V154" i="1"/>
  <c r="W154" i="1"/>
  <c r="BC154" i="1"/>
  <c r="BF153" i="1"/>
  <c r="Y151" i="1"/>
  <c r="Z150" i="1"/>
  <c r="Y152" i="1"/>
  <c r="Z151" i="1"/>
  <c r="AB150" i="1"/>
  <c r="AR144" i="1"/>
  <c r="AS144" i="1"/>
  <c r="T152" i="1"/>
  <c r="S153" i="1"/>
  <c r="U152" i="1"/>
  <c r="J155" i="1"/>
  <c r="K155" i="1"/>
  <c r="AF154" i="1"/>
  <c r="H156" i="1"/>
  <c r="I156" i="1"/>
  <c r="O155" i="1"/>
  <c r="BX150" i="1"/>
  <c r="BG153" i="1"/>
  <c r="BY150" i="1"/>
  <c r="BE152" i="1"/>
  <c r="BO151" i="1"/>
  <c r="BQ151" i="1"/>
  <c r="BP150" i="1"/>
  <c r="BQ150" i="1"/>
  <c r="BL154" i="1"/>
  <c r="E159" i="1"/>
  <c r="F158" i="1"/>
  <c r="G158" i="1"/>
  <c r="BB154" i="1"/>
  <c r="BE154" i="1"/>
  <c r="BO152" i="1"/>
  <c r="BD154" i="1"/>
  <c r="BG152" i="1"/>
  <c r="AV156" i="1"/>
  <c r="BJ156" i="1"/>
  <c r="AY156" i="1"/>
  <c r="AZ155" i="1"/>
  <c r="BA155" i="1"/>
  <c r="AW155" i="1"/>
  <c r="BK155" i="1"/>
  <c r="BM155" i="1"/>
  <c r="BN154" i="1"/>
  <c r="BO154" i="1"/>
  <c r="AX157" i="1"/>
  <c r="BH142" i="1"/>
  <c r="BI142" i="1"/>
  <c r="BP152" i="1"/>
  <c r="BQ152" i="1"/>
  <c r="Q155" i="1"/>
  <c r="P156" i="1"/>
  <c r="R155" i="1"/>
  <c r="N157" i="1"/>
  <c r="AJ151" i="1"/>
  <c r="AI152" i="1"/>
  <c r="AK151" i="1"/>
  <c r="AG154" i="1"/>
  <c r="AH153" i="1"/>
  <c r="AL153" i="1"/>
  <c r="AM153" i="1"/>
  <c r="AL152" i="1"/>
  <c r="AM152" i="1"/>
  <c r="M154" i="1"/>
  <c r="AT143" i="1"/>
  <c r="AU143" i="1"/>
  <c r="AR146" i="1"/>
  <c r="AS146" i="1"/>
  <c r="W155" i="1"/>
  <c r="BC155" i="1"/>
  <c r="BF154" i="1"/>
  <c r="X154" i="1"/>
  <c r="V155" i="1"/>
  <c r="AA151" i="1"/>
  <c r="AC150" i="1"/>
  <c r="T153" i="1"/>
  <c r="S154" i="1"/>
  <c r="U153" i="1"/>
  <c r="AB149" i="1"/>
  <c r="AA150" i="1"/>
  <c r="AC149" i="1"/>
  <c r="Y153" i="1"/>
  <c r="Z152" i="1"/>
  <c r="J156" i="1"/>
  <c r="K156" i="1"/>
  <c r="AF155" i="1"/>
  <c r="H157" i="1"/>
  <c r="O156" i="1"/>
  <c r="BS153" i="1"/>
  <c r="BR153" i="1"/>
  <c r="BT153" i="1"/>
  <c r="BS152" i="1"/>
  <c r="BU152" i="1"/>
  <c r="BR152" i="1"/>
  <c r="BT152" i="1"/>
  <c r="BU153" i="1"/>
  <c r="BG154" i="1"/>
  <c r="E160" i="1"/>
  <c r="F159" i="1"/>
  <c r="G159" i="1"/>
  <c r="BL155" i="1"/>
  <c r="BB155" i="1"/>
  <c r="BD155" i="1"/>
  <c r="AO152" i="1"/>
  <c r="AP151" i="1"/>
  <c r="AO153" i="1"/>
  <c r="AP152" i="1"/>
  <c r="BH141" i="1"/>
  <c r="BI141" i="1"/>
  <c r="AV157" i="1"/>
  <c r="BJ157" i="1"/>
  <c r="AY157" i="1"/>
  <c r="AZ156" i="1"/>
  <c r="BA156" i="1"/>
  <c r="AX158" i="1"/>
  <c r="BP153" i="1"/>
  <c r="BQ153" i="1"/>
  <c r="AW156" i="1"/>
  <c r="BK156" i="1"/>
  <c r="BL156" i="1"/>
  <c r="Q156" i="1"/>
  <c r="AN153" i="1"/>
  <c r="AJ152" i="1"/>
  <c r="AI153" i="1"/>
  <c r="AK152" i="1"/>
  <c r="P157" i="1"/>
  <c r="R156" i="1"/>
  <c r="N158" i="1"/>
  <c r="AG155" i="1"/>
  <c r="AH154" i="1"/>
  <c r="AN152" i="1"/>
  <c r="M155" i="1"/>
  <c r="AL154" i="1"/>
  <c r="AM154" i="1"/>
  <c r="X155" i="1"/>
  <c r="V156" i="1"/>
  <c r="W156" i="1"/>
  <c r="BC156" i="1"/>
  <c r="BF155" i="1"/>
  <c r="AT145" i="1"/>
  <c r="AU145" i="1"/>
  <c r="T154" i="1"/>
  <c r="S155" i="1"/>
  <c r="U154" i="1"/>
  <c r="AB151" i="1"/>
  <c r="AA152" i="1"/>
  <c r="AC151" i="1"/>
  <c r="Y154" i="1"/>
  <c r="Z153" i="1"/>
  <c r="AR148" i="1"/>
  <c r="I157" i="1"/>
  <c r="J157" i="1"/>
  <c r="H158" i="1"/>
  <c r="BE155" i="1"/>
  <c r="BV152" i="1"/>
  <c r="BZ152" i="1"/>
  <c r="BW152" i="1"/>
  <c r="BV153" i="1"/>
  <c r="BZ153" i="1"/>
  <c r="BW153" i="1"/>
  <c r="BS154" i="1"/>
  <c r="BU154" i="1"/>
  <c r="BR154" i="1"/>
  <c r="BT154" i="1"/>
  <c r="AQ151" i="1"/>
  <c r="BX151" i="1"/>
  <c r="BB156" i="1"/>
  <c r="E161" i="1"/>
  <c r="F160" i="1"/>
  <c r="G160" i="1"/>
  <c r="BM156" i="1"/>
  <c r="BN155" i="1"/>
  <c r="BO155" i="1"/>
  <c r="BG155" i="1"/>
  <c r="Q157" i="1"/>
  <c r="BD156" i="1"/>
  <c r="BE156" i="1"/>
  <c r="AX159" i="1"/>
  <c r="AQ152" i="1"/>
  <c r="BX152" i="1"/>
  <c r="AY158" i="1"/>
  <c r="AZ157" i="1"/>
  <c r="BA157" i="1"/>
  <c r="AO154" i="1"/>
  <c r="AP153" i="1"/>
  <c r="AQ153" i="1"/>
  <c r="AV158" i="1"/>
  <c r="BJ158" i="1"/>
  <c r="BH143" i="1"/>
  <c r="BI143" i="1"/>
  <c r="AN154" i="1"/>
  <c r="P158" i="1"/>
  <c r="R157" i="1"/>
  <c r="N159" i="1"/>
  <c r="AJ153" i="1"/>
  <c r="AI154" i="1"/>
  <c r="AK153" i="1"/>
  <c r="AT147" i="1"/>
  <c r="AS148" i="1"/>
  <c r="AU147" i="1"/>
  <c r="M156" i="1"/>
  <c r="AL155" i="1"/>
  <c r="AM155" i="1"/>
  <c r="AB152" i="1"/>
  <c r="AA153" i="1"/>
  <c r="AC152" i="1"/>
  <c r="T155" i="1"/>
  <c r="S156" i="1"/>
  <c r="U155" i="1"/>
  <c r="AR147" i="1"/>
  <c r="AS147" i="1"/>
  <c r="Y155" i="1"/>
  <c r="Z154" i="1"/>
  <c r="K157" i="1"/>
  <c r="AF156" i="1"/>
  <c r="O157" i="1"/>
  <c r="I158" i="1"/>
  <c r="J158" i="1"/>
  <c r="H159" i="1"/>
  <c r="BY152" i="1"/>
  <c r="BV154" i="1"/>
  <c r="BZ154" i="1"/>
  <c r="BW154" i="1"/>
  <c r="BY151" i="1"/>
  <c r="BY153" i="1"/>
  <c r="BS155" i="1"/>
  <c r="BU155" i="1"/>
  <c r="BR155" i="1"/>
  <c r="BT155" i="1"/>
  <c r="BX153" i="1"/>
  <c r="BP154" i="1"/>
  <c r="BQ154" i="1"/>
  <c r="E162" i="1"/>
  <c r="F161" i="1"/>
  <c r="G161" i="1"/>
  <c r="AO155" i="1"/>
  <c r="AP154" i="1"/>
  <c r="AQ154" i="1"/>
  <c r="BY154" i="1"/>
  <c r="AY159" i="1"/>
  <c r="AZ158" i="1"/>
  <c r="BA158" i="1"/>
  <c r="AX160" i="1"/>
  <c r="AV159" i="1"/>
  <c r="BJ159" i="1"/>
  <c r="AW157" i="1"/>
  <c r="BK157" i="1"/>
  <c r="BH145" i="1"/>
  <c r="BI145" i="1"/>
  <c r="P159" i="1"/>
  <c r="R158" i="1"/>
  <c r="N160" i="1"/>
  <c r="AG156" i="1"/>
  <c r="AH155" i="1"/>
  <c r="Q158" i="1"/>
  <c r="AN155" i="1"/>
  <c r="AL156" i="1"/>
  <c r="AM156" i="1"/>
  <c r="AR149" i="1"/>
  <c r="AS149" i="1"/>
  <c r="T156" i="1"/>
  <c r="S157" i="1"/>
  <c r="U156" i="1"/>
  <c r="AB153" i="1"/>
  <c r="AA154" i="1"/>
  <c r="AC153" i="1"/>
  <c r="AT146" i="1"/>
  <c r="AU146" i="1"/>
  <c r="V157" i="1"/>
  <c r="X156" i="1"/>
  <c r="W157" i="1"/>
  <c r="BC157" i="1"/>
  <c r="BF156" i="1"/>
  <c r="BG156" i="1"/>
  <c r="K158" i="1"/>
  <c r="AF157" i="1"/>
  <c r="O158" i="1"/>
  <c r="I159" i="1"/>
  <c r="J159" i="1"/>
  <c r="H160" i="1"/>
  <c r="I160" i="1"/>
  <c r="BV155" i="1"/>
  <c r="BZ155" i="1"/>
  <c r="BW155" i="1"/>
  <c r="BX154" i="1"/>
  <c r="BS156" i="1"/>
  <c r="BU156" i="1"/>
  <c r="BR156" i="1"/>
  <c r="BT156" i="1"/>
  <c r="BB157" i="1"/>
  <c r="BD157" i="1"/>
  <c r="BL157" i="1"/>
  <c r="BM157" i="1"/>
  <c r="BN156" i="1"/>
  <c r="E163" i="1"/>
  <c r="F162" i="1"/>
  <c r="G162" i="1"/>
  <c r="BE157" i="1"/>
  <c r="BH144" i="1"/>
  <c r="BI144" i="1"/>
  <c r="AN156" i="1"/>
  <c r="AO156" i="1"/>
  <c r="AP155" i="1"/>
  <c r="AQ155" i="1"/>
  <c r="AX161" i="1"/>
  <c r="Q159" i="1"/>
  <c r="AY160" i="1"/>
  <c r="AZ159" i="1"/>
  <c r="BA159" i="1"/>
  <c r="AV160" i="1"/>
  <c r="BJ160" i="1"/>
  <c r="AW158" i="1"/>
  <c r="BK158" i="1"/>
  <c r="AG157" i="1"/>
  <c r="AH156" i="1"/>
  <c r="P160" i="1"/>
  <c r="R159" i="1"/>
  <c r="N161" i="1"/>
  <c r="AJ154" i="1"/>
  <c r="AI155" i="1"/>
  <c r="AK154" i="1"/>
  <c r="M157" i="1"/>
  <c r="V158" i="1"/>
  <c r="W158" i="1"/>
  <c r="BC158" i="1"/>
  <c r="BF157" i="1"/>
  <c r="X157" i="1"/>
  <c r="T157" i="1"/>
  <c r="S158" i="1"/>
  <c r="U157" i="1"/>
  <c r="AT148" i="1"/>
  <c r="AU148" i="1"/>
  <c r="AR150" i="1"/>
  <c r="AS150" i="1"/>
  <c r="Y156" i="1"/>
  <c r="Z155" i="1"/>
  <c r="K159" i="1"/>
  <c r="AF158" i="1"/>
  <c r="O159" i="1"/>
  <c r="J160" i="1"/>
  <c r="K160" i="1"/>
  <c r="AF159" i="1"/>
  <c r="H161" i="1"/>
  <c r="I161" i="1"/>
  <c r="O160" i="1"/>
  <c r="BV156" i="1"/>
  <c r="BZ156" i="1"/>
  <c r="BW156" i="1"/>
  <c r="BX155" i="1"/>
  <c r="BY155" i="1"/>
  <c r="BB158" i="1"/>
  <c r="BE158" i="1"/>
  <c r="BM158" i="1"/>
  <c r="BN157" i="1"/>
  <c r="BL158" i="1"/>
  <c r="BO156" i="1"/>
  <c r="BP155" i="1"/>
  <c r="BQ155" i="1"/>
  <c r="E164" i="1"/>
  <c r="F163" i="1"/>
  <c r="G163" i="1"/>
  <c r="BG157" i="1"/>
  <c r="BD158" i="1"/>
  <c r="AW160" i="1"/>
  <c r="BK160" i="1"/>
  <c r="BL160" i="1"/>
  <c r="AW159" i="1"/>
  <c r="BK159" i="1"/>
  <c r="BH146" i="1"/>
  <c r="BI146" i="1"/>
  <c r="Q160" i="1"/>
  <c r="AV161" i="1"/>
  <c r="BJ161" i="1"/>
  <c r="AY161" i="1"/>
  <c r="AZ160" i="1"/>
  <c r="BA160" i="1"/>
  <c r="AX162" i="1"/>
  <c r="AG159" i="1"/>
  <c r="AH158" i="1"/>
  <c r="AJ157" i="1"/>
  <c r="AJ155" i="1"/>
  <c r="AI156" i="1"/>
  <c r="AK155" i="1"/>
  <c r="AG158" i="1"/>
  <c r="AH157" i="1"/>
  <c r="P161" i="1"/>
  <c r="R160" i="1"/>
  <c r="N162" i="1"/>
  <c r="AL157" i="1"/>
  <c r="AM157" i="1"/>
  <c r="M158" i="1"/>
  <c r="X158" i="1"/>
  <c r="W159" i="1"/>
  <c r="BC159" i="1"/>
  <c r="BF158" i="1"/>
  <c r="BG158" i="1"/>
  <c r="V159" i="1"/>
  <c r="AB154" i="1"/>
  <c r="AA155" i="1"/>
  <c r="AC154" i="1"/>
  <c r="Y157" i="1"/>
  <c r="Z156" i="1"/>
  <c r="X159" i="1"/>
  <c r="V160" i="1"/>
  <c r="W160" i="1"/>
  <c r="BC160" i="1"/>
  <c r="BF159" i="1"/>
  <c r="AR151" i="1"/>
  <c r="AS151" i="1"/>
  <c r="T158" i="1"/>
  <c r="S159" i="1"/>
  <c r="U158" i="1"/>
  <c r="AT149" i="1"/>
  <c r="AU149" i="1"/>
  <c r="H162" i="1"/>
  <c r="I162" i="1"/>
  <c r="J161" i="1"/>
  <c r="K161" i="1"/>
  <c r="AF160" i="1"/>
  <c r="O161" i="1"/>
  <c r="BR157" i="1"/>
  <c r="BT157" i="1"/>
  <c r="BS157" i="1"/>
  <c r="BU157" i="1"/>
  <c r="BM159" i="1"/>
  <c r="BN158" i="1"/>
  <c r="BL159" i="1"/>
  <c r="BO157" i="1"/>
  <c r="BP156" i="1"/>
  <c r="BQ156" i="1"/>
  <c r="BB159" i="1"/>
  <c r="BD159" i="1"/>
  <c r="BG159" i="1"/>
  <c r="E165" i="1"/>
  <c r="F164" i="1"/>
  <c r="G164" i="1"/>
  <c r="BM160" i="1"/>
  <c r="BN159" i="1"/>
  <c r="BH147" i="1"/>
  <c r="BI147" i="1"/>
  <c r="AO157" i="1"/>
  <c r="AP156" i="1"/>
  <c r="M160" i="1"/>
  <c r="AM160" i="1"/>
  <c r="BB160" i="1"/>
  <c r="AV162" i="1"/>
  <c r="BJ162" i="1"/>
  <c r="AY162" i="1"/>
  <c r="AZ161" i="1"/>
  <c r="BA161" i="1"/>
  <c r="AX163" i="1"/>
  <c r="AW161" i="1"/>
  <c r="BK161" i="1"/>
  <c r="BM161" i="1"/>
  <c r="Q161" i="1"/>
  <c r="AI158" i="1"/>
  <c r="AK157" i="1"/>
  <c r="AG160" i="1"/>
  <c r="AH159" i="1"/>
  <c r="P162" i="1"/>
  <c r="R161" i="1"/>
  <c r="N163" i="1"/>
  <c r="AJ156" i="1"/>
  <c r="AI157" i="1"/>
  <c r="AK156" i="1"/>
  <c r="AN157" i="1"/>
  <c r="AL158" i="1"/>
  <c r="AM158" i="1"/>
  <c r="M159" i="1"/>
  <c r="T159" i="1"/>
  <c r="S160" i="1"/>
  <c r="U159" i="1"/>
  <c r="AT150" i="1"/>
  <c r="AU150" i="1"/>
  <c r="AB155" i="1"/>
  <c r="AA156" i="1"/>
  <c r="AC155" i="1"/>
  <c r="X160" i="1"/>
  <c r="V161" i="1"/>
  <c r="W161" i="1"/>
  <c r="BC161" i="1"/>
  <c r="BF160" i="1"/>
  <c r="Y159" i="1"/>
  <c r="Z158" i="1"/>
  <c r="AB157" i="1"/>
  <c r="Y158" i="1"/>
  <c r="Z157" i="1"/>
  <c r="J162" i="1"/>
  <c r="K162" i="1"/>
  <c r="AF161" i="1"/>
  <c r="H163" i="1"/>
  <c r="O162" i="1"/>
  <c r="AL160" i="1"/>
  <c r="BS160" i="1"/>
  <c r="BU160" i="1"/>
  <c r="BO159" i="1"/>
  <c r="BV157" i="1"/>
  <c r="BZ157" i="1"/>
  <c r="BW157" i="1"/>
  <c r="BR158" i="1"/>
  <c r="BT158" i="1"/>
  <c r="BS158" i="1"/>
  <c r="BU158" i="1"/>
  <c r="BR160" i="1"/>
  <c r="BE159" i="1"/>
  <c r="BN160" i="1"/>
  <c r="BP159" i="1"/>
  <c r="BQ159" i="1"/>
  <c r="AQ156" i="1"/>
  <c r="BY156" i="1"/>
  <c r="BP158" i="1"/>
  <c r="BQ158" i="1"/>
  <c r="BO160" i="1"/>
  <c r="E166" i="1"/>
  <c r="F165" i="1"/>
  <c r="G165" i="1"/>
  <c r="BL161" i="1"/>
  <c r="BB161" i="1"/>
  <c r="BD161" i="1"/>
  <c r="BO158" i="1"/>
  <c r="BP157" i="1"/>
  <c r="BQ157" i="1"/>
  <c r="Q162" i="1"/>
  <c r="AO158" i="1"/>
  <c r="BE160" i="1"/>
  <c r="BD160" i="1"/>
  <c r="AW162" i="1"/>
  <c r="BK162" i="1"/>
  <c r="BM162" i="1"/>
  <c r="BN161" i="1"/>
  <c r="AY163" i="1"/>
  <c r="AZ162" i="1"/>
  <c r="BA162" i="1"/>
  <c r="BH148" i="1"/>
  <c r="BI148" i="1"/>
  <c r="AX164" i="1"/>
  <c r="AV163" i="1"/>
  <c r="BJ163" i="1"/>
  <c r="AP157" i="1"/>
  <c r="AQ157" i="1"/>
  <c r="AJ158" i="1"/>
  <c r="AI159" i="1"/>
  <c r="AK158" i="1"/>
  <c r="P163" i="1"/>
  <c r="R162" i="1"/>
  <c r="N164" i="1"/>
  <c r="AN158" i="1"/>
  <c r="AG161" i="1"/>
  <c r="AH160" i="1"/>
  <c r="AL159" i="1"/>
  <c r="AM159" i="1"/>
  <c r="M161" i="1"/>
  <c r="AR152" i="1"/>
  <c r="AS152" i="1"/>
  <c r="AA158" i="1"/>
  <c r="AC157" i="1"/>
  <c r="X161" i="1"/>
  <c r="V162" i="1"/>
  <c r="W162" i="1"/>
  <c r="BC162" i="1"/>
  <c r="BF161" i="1"/>
  <c r="AB156" i="1"/>
  <c r="AA157" i="1"/>
  <c r="AC156" i="1"/>
  <c r="Y160" i="1"/>
  <c r="Z159" i="1"/>
  <c r="T160" i="1"/>
  <c r="S161" i="1"/>
  <c r="U160" i="1"/>
  <c r="H164" i="1"/>
  <c r="I164" i="1"/>
  <c r="I163" i="1"/>
  <c r="J163" i="1"/>
  <c r="AN160" i="1"/>
  <c r="AO160" i="1"/>
  <c r="BX156" i="1"/>
  <c r="BO161" i="1"/>
  <c r="BE161" i="1"/>
  <c r="BT160" i="1"/>
  <c r="BV160" i="1"/>
  <c r="BZ160" i="1"/>
  <c r="BV158" i="1"/>
  <c r="BZ158" i="1"/>
  <c r="BW158" i="1"/>
  <c r="BW160" i="1"/>
  <c r="BS159" i="1"/>
  <c r="BU159" i="1"/>
  <c r="BR159" i="1"/>
  <c r="BT159" i="1"/>
  <c r="BX157" i="1"/>
  <c r="BG161" i="1"/>
  <c r="BY157" i="1"/>
  <c r="E167" i="1"/>
  <c r="F166" i="1"/>
  <c r="G166" i="1"/>
  <c r="Q163" i="1"/>
  <c r="BL162" i="1"/>
  <c r="BB162" i="1"/>
  <c r="BE162" i="1"/>
  <c r="BG160" i="1"/>
  <c r="AV164" i="1"/>
  <c r="BJ164" i="1"/>
  <c r="AY164" i="1"/>
  <c r="AZ163" i="1"/>
  <c r="BA163" i="1"/>
  <c r="BP160" i="1"/>
  <c r="BQ160" i="1"/>
  <c r="AO159" i="1"/>
  <c r="AP158" i="1"/>
  <c r="AQ158" i="1"/>
  <c r="AX165" i="1"/>
  <c r="M162" i="1"/>
  <c r="AL162" i="1"/>
  <c r="AN159" i="1"/>
  <c r="AP159" i="1"/>
  <c r="P164" i="1"/>
  <c r="R163" i="1"/>
  <c r="N165" i="1"/>
  <c r="AJ159" i="1"/>
  <c r="AI160" i="1"/>
  <c r="AK159" i="1"/>
  <c r="J164" i="1"/>
  <c r="K164" i="1"/>
  <c r="AF163" i="1"/>
  <c r="AM161" i="1"/>
  <c r="AL161" i="1"/>
  <c r="AR155" i="1"/>
  <c r="AS155" i="1"/>
  <c r="Y161" i="1"/>
  <c r="Z160" i="1"/>
  <c r="AR153" i="1"/>
  <c r="AS153" i="1"/>
  <c r="AT151" i="1"/>
  <c r="AU151" i="1"/>
  <c r="AB158" i="1"/>
  <c r="AA159" i="1"/>
  <c r="AC158" i="1"/>
  <c r="T161" i="1"/>
  <c r="S162" i="1"/>
  <c r="U161" i="1"/>
  <c r="K163" i="1"/>
  <c r="AF162" i="1"/>
  <c r="O163" i="1"/>
  <c r="H165" i="1"/>
  <c r="I165" i="1"/>
  <c r="O164" i="1"/>
  <c r="AM162" i="1"/>
  <c r="BS162" i="1"/>
  <c r="BU162" i="1"/>
  <c r="BV159" i="1"/>
  <c r="BZ159" i="1"/>
  <c r="BW159" i="1"/>
  <c r="BR161" i="1"/>
  <c r="BT161" i="1"/>
  <c r="BS161" i="1"/>
  <c r="BU161" i="1"/>
  <c r="BX158" i="1"/>
  <c r="BR162" i="1"/>
  <c r="BT162" i="1"/>
  <c r="BY158" i="1"/>
  <c r="E168" i="1"/>
  <c r="F167" i="1"/>
  <c r="G167" i="1"/>
  <c r="BD162" i="1"/>
  <c r="AY165" i="1"/>
  <c r="AZ164" i="1"/>
  <c r="BA164" i="1"/>
  <c r="AW163" i="1"/>
  <c r="BK163" i="1"/>
  <c r="AW164" i="1"/>
  <c r="BK164" i="1"/>
  <c r="BM164" i="1"/>
  <c r="BN163" i="1"/>
  <c r="AN161" i="1"/>
  <c r="AO161" i="1"/>
  <c r="AQ159" i="1"/>
  <c r="BX159" i="1"/>
  <c r="AX166" i="1"/>
  <c r="BH149" i="1"/>
  <c r="BI149" i="1"/>
  <c r="AV165" i="1"/>
  <c r="BJ165" i="1"/>
  <c r="Q164" i="1"/>
  <c r="AP160" i="1"/>
  <c r="P165" i="1"/>
  <c r="R164" i="1"/>
  <c r="N166" i="1"/>
  <c r="AG163" i="1"/>
  <c r="AH162" i="1"/>
  <c r="AI162" i="1"/>
  <c r="AG162" i="1"/>
  <c r="AH161" i="1"/>
  <c r="X163" i="1"/>
  <c r="V164" i="1"/>
  <c r="W164" i="1"/>
  <c r="BC164" i="1"/>
  <c r="BF163" i="1"/>
  <c r="AR154" i="1"/>
  <c r="AS154" i="1"/>
  <c r="AT152" i="1"/>
  <c r="AU152" i="1"/>
  <c r="AT154" i="1"/>
  <c r="AB159" i="1"/>
  <c r="AA160" i="1"/>
  <c r="AC159" i="1"/>
  <c r="W163" i="1"/>
  <c r="BC163" i="1"/>
  <c r="BF162" i="1"/>
  <c r="BG162" i="1"/>
  <c r="V163" i="1"/>
  <c r="X162" i="1"/>
  <c r="T162" i="1"/>
  <c r="S163" i="1"/>
  <c r="U162" i="1"/>
  <c r="H166" i="1"/>
  <c r="I166" i="1"/>
  <c r="J165" i="1"/>
  <c r="K165" i="1"/>
  <c r="AF164" i="1"/>
  <c r="O165" i="1"/>
  <c r="AN162" i="1"/>
  <c r="AO162" i="1"/>
  <c r="AP161" i="1"/>
  <c r="AQ161" i="1"/>
  <c r="BY161" i="1"/>
  <c r="BV161" i="1"/>
  <c r="BZ161" i="1"/>
  <c r="BW161" i="1"/>
  <c r="BV162" i="1"/>
  <c r="BZ162" i="1"/>
  <c r="BW162" i="1"/>
  <c r="AQ160" i="1"/>
  <c r="BX160" i="1"/>
  <c r="BY159" i="1"/>
  <c r="BB164" i="1"/>
  <c r="BE164" i="1"/>
  <c r="BL164" i="1"/>
  <c r="BM163" i="1"/>
  <c r="BN162" i="1"/>
  <c r="BL163" i="1"/>
  <c r="E169" i="1"/>
  <c r="F168" i="1"/>
  <c r="G168" i="1"/>
  <c r="N168" i="1"/>
  <c r="BB163" i="1"/>
  <c r="BD163" i="1"/>
  <c r="BG163" i="1"/>
  <c r="BD164" i="1"/>
  <c r="BH150" i="1"/>
  <c r="BI150" i="1"/>
  <c r="AW165" i="1"/>
  <c r="BK165" i="1"/>
  <c r="BL165" i="1"/>
  <c r="BP162" i="1"/>
  <c r="BJ166" i="1"/>
  <c r="AV166" i="1"/>
  <c r="AY166" i="1"/>
  <c r="AZ165" i="1"/>
  <c r="BA165" i="1"/>
  <c r="AX167" i="1"/>
  <c r="Q165" i="1"/>
  <c r="P166" i="1"/>
  <c r="R165" i="1"/>
  <c r="N167" i="1"/>
  <c r="AJ160" i="1"/>
  <c r="AI161" i="1"/>
  <c r="AK160" i="1"/>
  <c r="AG164" i="1"/>
  <c r="AH163" i="1"/>
  <c r="AK161" i="1"/>
  <c r="AJ161" i="1"/>
  <c r="AU154" i="1"/>
  <c r="M164" i="1"/>
  <c r="AM164" i="1"/>
  <c r="M163" i="1"/>
  <c r="AL163" i="1"/>
  <c r="AT153" i="1"/>
  <c r="AU153" i="1"/>
  <c r="T163" i="1"/>
  <c r="S164" i="1"/>
  <c r="U163" i="1"/>
  <c r="Z162" i="1"/>
  <c r="AB161" i="1"/>
  <c r="Y163" i="1"/>
  <c r="AR156" i="1"/>
  <c r="AS156" i="1"/>
  <c r="Y162" i="1"/>
  <c r="Z161" i="1"/>
  <c r="Q166" i="1"/>
  <c r="X164" i="1"/>
  <c r="V165" i="1"/>
  <c r="W165" i="1"/>
  <c r="BC165" i="1"/>
  <c r="BF164" i="1"/>
  <c r="J166" i="1"/>
  <c r="K166" i="1"/>
  <c r="AF165" i="1"/>
  <c r="H167" i="1"/>
  <c r="I167" i="1"/>
  <c r="O166" i="1"/>
  <c r="BY160" i="1"/>
  <c r="BX161" i="1"/>
  <c r="BE163" i="1"/>
  <c r="BB165" i="1"/>
  <c r="BE165" i="1"/>
  <c r="BM165" i="1"/>
  <c r="BN164" i="1"/>
  <c r="BO164" i="1"/>
  <c r="BO162" i="1"/>
  <c r="BQ162" i="1"/>
  <c r="BP161" i="1"/>
  <c r="BQ161" i="1"/>
  <c r="E170" i="1"/>
  <c r="F169" i="1"/>
  <c r="G169" i="1"/>
  <c r="BO163" i="1"/>
  <c r="BG164" i="1"/>
  <c r="BD165" i="1"/>
  <c r="AW166" i="1"/>
  <c r="BK166" i="1"/>
  <c r="BM166" i="1"/>
  <c r="BN165" i="1"/>
  <c r="AY167" i="1"/>
  <c r="AZ166" i="1"/>
  <c r="BA166" i="1"/>
  <c r="AV167" i="1"/>
  <c r="BJ167" i="1"/>
  <c r="AX168" i="1"/>
  <c r="AV168" i="1"/>
  <c r="BJ168" i="1"/>
  <c r="BH151" i="1"/>
  <c r="BI151" i="1"/>
  <c r="BH152" i="1"/>
  <c r="BI152" i="1"/>
  <c r="AJ162" i="1"/>
  <c r="AI163" i="1"/>
  <c r="AK162" i="1"/>
  <c r="AM163" i="1"/>
  <c r="BS163" i="1"/>
  <c r="AG165" i="1"/>
  <c r="AH164" i="1"/>
  <c r="AL164" i="1"/>
  <c r="M165" i="1"/>
  <c r="AB160" i="1"/>
  <c r="AA161" i="1"/>
  <c r="AC160" i="1"/>
  <c r="J167" i="1"/>
  <c r="X165" i="1"/>
  <c r="V166" i="1"/>
  <c r="W166" i="1"/>
  <c r="BC166" i="1"/>
  <c r="BF165" i="1"/>
  <c r="T164" i="1"/>
  <c r="S165" i="1"/>
  <c r="U164" i="1"/>
  <c r="AA162" i="1"/>
  <c r="AC161" i="1"/>
  <c r="AR157" i="1"/>
  <c r="AS157" i="1"/>
  <c r="Y164" i="1"/>
  <c r="Z163" i="1"/>
  <c r="AT155" i="1"/>
  <c r="AU155" i="1"/>
  <c r="H168" i="1"/>
  <c r="I168" i="1"/>
  <c r="P167" i="1"/>
  <c r="R166" i="1"/>
  <c r="N169" i="1"/>
  <c r="O167" i="1"/>
  <c r="K167" i="1"/>
  <c r="AF166" i="1"/>
  <c r="BP163" i="1"/>
  <c r="BQ163" i="1"/>
  <c r="BU163" i="1"/>
  <c r="BR163" i="1"/>
  <c r="BT163" i="1"/>
  <c r="BS164" i="1"/>
  <c r="BU164" i="1"/>
  <c r="BR164" i="1"/>
  <c r="BT164" i="1"/>
  <c r="BG165" i="1"/>
  <c r="BO165" i="1"/>
  <c r="BB166" i="1"/>
  <c r="BE166" i="1"/>
  <c r="BL166" i="1"/>
  <c r="AO163" i="1"/>
  <c r="AP162" i="1"/>
  <c r="E171" i="1"/>
  <c r="F170" i="1"/>
  <c r="G170" i="1"/>
  <c r="AW167" i="1"/>
  <c r="BK167" i="1"/>
  <c r="BM167" i="1"/>
  <c r="BN166" i="1"/>
  <c r="BH153" i="1"/>
  <c r="BI153" i="1"/>
  <c r="AY168" i="1"/>
  <c r="AZ167" i="1"/>
  <c r="BA167" i="1"/>
  <c r="AV169" i="1"/>
  <c r="BJ169" i="1"/>
  <c r="AX169" i="1"/>
  <c r="BP164" i="1"/>
  <c r="BQ164" i="1"/>
  <c r="AN164" i="1"/>
  <c r="AO164" i="1"/>
  <c r="AP163" i="1"/>
  <c r="AG166" i="1"/>
  <c r="AH165" i="1"/>
  <c r="AJ163" i="1"/>
  <c r="AI164" i="1"/>
  <c r="AK163" i="1"/>
  <c r="AN163" i="1"/>
  <c r="M166" i="1"/>
  <c r="AL166" i="1"/>
  <c r="AL165" i="1"/>
  <c r="AM165" i="1"/>
  <c r="AR159" i="1"/>
  <c r="AT156" i="1"/>
  <c r="AU156" i="1"/>
  <c r="Y165" i="1"/>
  <c r="Z164" i="1"/>
  <c r="Q167" i="1"/>
  <c r="AB162" i="1"/>
  <c r="AA163" i="1"/>
  <c r="AC162" i="1"/>
  <c r="W167" i="1"/>
  <c r="BC167" i="1"/>
  <c r="BF166" i="1"/>
  <c r="V167" i="1"/>
  <c r="X166" i="1"/>
  <c r="J168" i="1"/>
  <c r="K168" i="1"/>
  <c r="AF167" i="1"/>
  <c r="H169" i="1"/>
  <c r="I169" i="1"/>
  <c r="P168" i="1"/>
  <c r="R167" i="1"/>
  <c r="O168" i="1"/>
  <c r="BO166" i="1"/>
  <c r="AQ162" i="1"/>
  <c r="BY162" i="1"/>
  <c r="BX162" i="1"/>
  <c r="BV163" i="1"/>
  <c r="BZ163" i="1"/>
  <c r="BW163" i="1"/>
  <c r="BS165" i="1"/>
  <c r="BU165" i="1"/>
  <c r="BR165" i="1"/>
  <c r="BT165" i="1"/>
  <c r="BV164" i="1"/>
  <c r="BZ164" i="1"/>
  <c r="BW164" i="1"/>
  <c r="BD166" i="1"/>
  <c r="BG166" i="1"/>
  <c r="E172" i="1"/>
  <c r="F171" i="1"/>
  <c r="G171" i="1"/>
  <c r="BL167" i="1"/>
  <c r="BB167" i="1"/>
  <c r="BE167" i="1"/>
  <c r="AQ163" i="1"/>
  <c r="BY163" i="1"/>
  <c r="AW168" i="1"/>
  <c r="BK168" i="1"/>
  <c r="BH154" i="1"/>
  <c r="BI154" i="1"/>
  <c r="AN165" i="1"/>
  <c r="AO165" i="1"/>
  <c r="AP164" i="1"/>
  <c r="AQ164" i="1"/>
  <c r="AY169" i="1"/>
  <c r="AZ168" i="1"/>
  <c r="BA168" i="1"/>
  <c r="AX170" i="1"/>
  <c r="BP165" i="1"/>
  <c r="BQ165" i="1"/>
  <c r="AM166" i="1"/>
  <c r="BR166" i="1"/>
  <c r="BT166" i="1"/>
  <c r="M167" i="1"/>
  <c r="AM167" i="1"/>
  <c r="AJ164" i="1"/>
  <c r="AI165" i="1"/>
  <c r="AK164" i="1"/>
  <c r="AG167" i="1"/>
  <c r="AH166" i="1"/>
  <c r="P169" i="1"/>
  <c r="R168" i="1"/>
  <c r="T167" i="1"/>
  <c r="N170" i="1"/>
  <c r="AT158" i="1"/>
  <c r="AS159" i="1"/>
  <c r="AU158" i="1"/>
  <c r="H170" i="1"/>
  <c r="I170" i="1"/>
  <c r="Y166" i="1"/>
  <c r="Z165" i="1"/>
  <c r="AB163" i="1"/>
  <c r="AA164" i="1"/>
  <c r="AC163" i="1"/>
  <c r="Q168" i="1"/>
  <c r="T165" i="1"/>
  <c r="S166" i="1"/>
  <c r="U165" i="1"/>
  <c r="X167" i="1"/>
  <c r="V168" i="1"/>
  <c r="W168" i="1"/>
  <c r="BC168" i="1"/>
  <c r="BF167" i="1"/>
  <c r="AR158" i="1"/>
  <c r="AS158" i="1"/>
  <c r="J169" i="1"/>
  <c r="K169" i="1"/>
  <c r="AF168" i="1"/>
  <c r="O169" i="1"/>
  <c r="J170" i="1"/>
  <c r="BS166" i="1"/>
  <c r="BU166" i="1"/>
  <c r="BV165" i="1"/>
  <c r="BZ165" i="1"/>
  <c r="BW165" i="1"/>
  <c r="BX164" i="1"/>
  <c r="BX163" i="1"/>
  <c r="BY164" i="1"/>
  <c r="BD167" i="1"/>
  <c r="AO166" i="1"/>
  <c r="AP165" i="1"/>
  <c r="AQ165" i="1"/>
  <c r="BL168" i="1"/>
  <c r="BM168" i="1"/>
  <c r="BN167" i="1"/>
  <c r="BO167" i="1"/>
  <c r="BB168" i="1"/>
  <c r="BD168" i="1"/>
  <c r="E173" i="1"/>
  <c r="F172" i="1"/>
  <c r="G172" i="1"/>
  <c r="BG167" i="1"/>
  <c r="AN166" i="1"/>
  <c r="BE168" i="1"/>
  <c r="BH156" i="1"/>
  <c r="BI156" i="1"/>
  <c r="AX171" i="1"/>
  <c r="AW169" i="1"/>
  <c r="BK169" i="1"/>
  <c r="BP166" i="1"/>
  <c r="BQ166" i="1"/>
  <c r="AV170" i="1"/>
  <c r="BJ170" i="1"/>
  <c r="AY170" i="1"/>
  <c r="AZ169" i="1"/>
  <c r="Q169" i="1"/>
  <c r="P170" i="1"/>
  <c r="R169" i="1"/>
  <c r="N171" i="1"/>
  <c r="AG168" i="1"/>
  <c r="AH167" i="1"/>
  <c r="M168" i="1"/>
  <c r="AM168" i="1"/>
  <c r="AL167" i="1"/>
  <c r="AJ165" i="1"/>
  <c r="AI166" i="1"/>
  <c r="AK165" i="1"/>
  <c r="AT157" i="1"/>
  <c r="AU157" i="1"/>
  <c r="X168" i="1"/>
  <c r="V169" i="1"/>
  <c r="W169" i="1"/>
  <c r="BC169" i="1"/>
  <c r="BF168" i="1"/>
  <c r="AB164" i="1"/>
  <c r="AA165" i="1"/>
  <c r="AC164" i="1"/>
  <c r="T166" i="1"/>
  <c r="S167" i="1"/>
  <c r="U166" i="1"/>
  <c r="Z166" i="1"/>
  <c r="Y167" i="1"/>
  <c r="S168" i="1"/>
  <c r="U167" i="1"/>
  <c r="AR160" i="1"/>
  <c r="AS160" i="1"/>
  <c r="H171" i="1"/>
  <c r="I171" i="1"/>
  <c r="O171" i="1"/>
  <c r="O170" i="1"/>
  <c r="K170" i="1"/>
  <c r="AF169" i="1"/>
  <c r="BV166" i="1"/>
  <c r="BZ166" i="1"/>
  <c r="BW166" i="1"/>
  <c r="BY165" i="1"/>
  <c r="BX165" i="1"/>
  <c r="BS167" i="1"/>
  <c r="BU167" i="1"/>
  <c r="BR167" i="1"/>
  <c r="BT167" i="1"/>
  <c r="E174" i="1"/>
  <c r="F173" i="1"/>
  <c r="G173" i="1"/>
  <c r="BL169" i="1"/>
  <c r="BM169" i="1"/>
  <c r="BN168" i="1"/>
  <c r="BO168" i="1"/>
  <c r="BG168" i="1"/>
  <c r="BB169" i="1"/>
  <c r="BE169" i="1"/>
  <c r="Q170" i="1"/>
  <c r="AW171" i="1"/>
  <c r="BK171" i="1"/>
  <c r="BA169" i="1"/>
  <c r="AX172" i="1"/>
  <c r="BH155" i="1"/>
  <c r="BI155" i="1"/>
  <c r="AN167" i="1"/>
  <c r="AO167" i="1"/>
  <c r="AP166" i="1"/>
  <c r="AV171" i="1"/>
  <c r="BJ171" i="1"/>
  <c r="AW170" i="1"/>
  <c r="BK170" i="1"/>
  <c r="BM170" i="1"/>
  <c r="BN169" i="1"/>
  <c r="AY171" i="1"/>
  <c r="AZ170" i="1"/>
  <c r="BA170" i="1"/>
  <c r="M169" i="1"/>
  <c r="AM169" i="1"/>
  <c r="AL168" i="1"/>
  <c r="P171" i="1"/>
  <c r="R170" i="1"/>
  <c r="N172" i="1"/>
  <c r="AG169" i="1"/>
  <c r="AH168" i="1"/>
  <c r="AJ166" i="1"/>
  <c r="AI167" i="1"/>
  <c r="AK166" i="1"/>
  <c r="AB165" i="1"/>
  <c r="AA166" i="1"/>
  <c r="AC165" i="1"/>
  <c r="T168" i="1"/>
  <c r="S169" i="1"/>
  <c r="U168" i="1"/>
  <c r="AR161" i="1"/>
  <c r="AS161" i="1"/>
  <c r="Y168" i="1"/>
  <c r="Z167" i="1"/>
  <c r="X169" i="1"/>
  <c r="V170" i="1"/>
  <c r="W170" i="1"/>
  <c r="BC170" i="1"/>
  <c r="BF169" i="1"/>
  <c r="AT159" i="1"/>
  <c r="AU159" i="1"/>
  <c r="BH157" i="1"/>
  <c r="BI157" i="1"/>
  <c r="J171" i="1"/>
  <c r="K171" i="1"/>
  <c r="AF170" i="1"/>
  <c r="H172" i="1"/>
  <c r="BD169" i="1"/>
  <c r="BV167" i="1"/>
  <c r="BZ167" i="1"/>
  <c r="BW167" i="1"/>
  <c r="BG169" i="1"/>
  <c r="BS168" i="1"/>
  <c r="BU168" i="1"/>
  <c r="BR168" i="1"/>
  <c r="BT168" i="1"/>
  <c r="BO169" i="1"/>
  <c r="AQ166" i="1"/>
  <c r="BX166" i="1"/>
  <c r="BL170" i="1"/>
  <c r="BB170" i="1"/>
  <c r="BE170" i="1"/>
  <c r="BM171" i="1"/>
  <c r="BN170" i="1"/>
  <c r="BL171" i="1"/>
  <c r="E175" i="1"/>
  <c r="F174" i="1"/>
  <c r="G174" i="1"/>
  <c r="AL169" i="1"/>
  <c r="BD170" i="1"/>
  <c r="BP167" i="1"/>
  <c r="BQ167" i="1"/>
  <c r="AV172" i="1"/>
  <c r="BJ172" i="1"/>
  <c r="AY172" i="1"/>
  <c r="AZ171" i="1"/>
  <c r="BA171" i="1"/>
  <c r="BP168" i="1"/>
  <c r="BQ168" i="1"/>
  <c r="AX173" i="1"/>
  <c r="AN168" i="1"/>
  <c r="AO168" i="1"/>
  <c r="AP167" i="1"/>
  <c r="AQ167" i="1"/>
  <c r="Q171" i="1"/>
  <c r="P172" i="1"/>
  <c r="R171" i="1"/>
  <c r="N173" i="1"/>
  <c r="AJ167" i="1"/>
  <c r="AI168" i="1"/>
  <c r="AK167" i="1"/>
  <c r="AG170" i="1"/>
  <c r="AH169" i="1"/>
  <c r="AN169" i="1"/>
  <c r="M170" i="1"/>
  <c r="AM170" i="1"/>
  <c r="AR162" i="1"/>
  <c r="AS162" i="1"/>
  <c r="W171" i="1"/>
  <c r="BC171" i="1"/>
  <c r="BF170" i="1"/>
  <c r="X170" i="1"/>
  <c r="V171" i="1"/>
  <c r="Y169" i="1"/>
  <c r="Z168" i="1"/>
  <c r="T169" i="1"/>
  <c r="S170" i="1"/>
  <c r="U169" i="1"/>
  <c r="AB166" i="1"/>
  <c r="AA167" i="1"/>
  <c r="AC166" i="1"/>
  <c r="AT160" i="1"/>
  <c r="AU160" i="1"/>
  <c r="I172" i="1"/>
  <c r="N174" i="1"/>
  <c r="H173" i="1"/>
  <c r="J172" i="1"/>
  <c r="BO170" i="1"/>
  <c r="BY166" i="1"/>
  <c r="BY167" i="1"/>
  <c r="BV168" i="1"/>
  <c r="BZ168" i="1"/>
  <c r="BW168" i="1"/>
  <c r="BS169" i="1"/>
  <c r="BU169" i="1"/>
  <c r="BR169" i="1"/>
  <c r="BT169" i="1"/>
  <c r="BX167" i="1"/>
  <c r="AO169" i="1"/>
  <c r="AP168" i="1"/>
  <c r="AQ168" i="1"/>
  <c r="BX168" i="1"/>
  <c r="E176" i="1"/>
  <c r="F175" i="1"/>
  <c r="G175" i="1"/>
  <c r="BB171" i="1"/>
  <c r="BD171" i="1"/>
  <c r="BG170" i="1"/>
  <c r="AV174" i="1"/>
  <c r="BJ174" i="1"/>
  <c r="AV173" i="1"/>
  <c r="BJ173" i="1"/>
  <c r="AY173" i="1"/>
  <c r="AZ172" i="1"/>
  <c r="BA172" i="1"/>
  <c r="BH158" i="1"/>
  <c r="BI158" i="1"/>
  <c r="AX174" i="1"/>
  <c r="BP169" i="1"/>
  <c r="BQ169" i="1"/>
  <c r="Q172" i="1"/>
  <c r="M171" i="1"/>
  <c r="AL171" i="1"/>
  <c r="AJ168" i="1"/>
  <c r="AI169" i="1"/>
  <c r="AK168" i="1"/>
  <c r="AL170" i="1"/>
  <c r="AB167" i="1"/>
  <c r="AA168" i="1"/>
  <c r="AC167" i="1"/>
  <c r="Y170" i="1"/>
  <c r="Z169" i="1"/>
  <c r="T170" i="1"/>
  <c r="S171" i="1"/>
  <c r="U170" i="1"/>
  <c r="AT161" i="1"/>
  <c r="AU161" i="1"/>
  <c r="AR163" i="1"/>
  <c r="AS163" i="1"/>
  <c r="O172" i="1"/>
  <c r="H174" i="1"/>
  <c r="I174" i="1"/>
  <c r="P173" i="1"/>
  <c r="R172" i="1"/>
  <c r="K172" i="1"/>
  <c r="AF171" i="1"/>
  <c r="I173" i="1"/>
  <c r="O173" i="1"/>
  <c r="J173" i="1"/>
  <c r="N175" i="1"/>
  <c r="BW169" i="1"/>
  <c r="BV169" i="1"/>
  <c r="BZ169" i="1"/>
  <c r="BR170" i="1"/>
  <c r="BT170" i="1"/>
  <c r="BS170" i="1"/>
  <c r="BU170" i="1"/>
  <c r="AM171" i="1"/>
  <c r="BS171" i="1"/>
  <c r="BY168" i="1"/>
  <c r="BE171" i="1"/>
  <c r="E177" i="1"/>
  <c r="F176" i="1"/>
  <c r="G176" i="1"/>
  <c r="AW172" i="1"/>
  <c r="BK172" i="1"/>
  <c r="AV175" i="1"/>
  <c r="BJ175" i="1"/>
  <c r="BH159" i="1"/>
  <c r="BI159" i="1"/>
  <c r="AY174" i="1"/>
  <c r="AZ173" i="1"/>
  <c r="BA173" i="1"/>
  <c r="AN170" i="1"/>
  <c r="AO170" i="1"/>
  <c r="AP169" i="1"/>
  <c r="AQ169" i="1"/>
  <c r="AX175" i="1"/>
  <c r="AW173" i="1"/>
  <c r="BK173" i="1"/>
  <c r="BM173" i="1"/>
  <c r="BN172" i="1"/>
  <c r="AG171" i="1"/>
  <c r="AH170" i="1"/>
  <c r="Q173" i="1"/>
  <c r="X171" i="1"/>
  <c r="V172" i="1"/>
  <c r="W172" i="1"/>
  <c r="BC172" i="1"/>
  <c r="BF171" i="1"/>
  <c r="BG171" i="1"/>
  <c r="AR164" i="1"/>
  <c r="AS164" i="1"/>
  <c r="AT162" i="1"/>
  <c r="AU162" i="1"/>
  <c r="AB168" i="1"/>
  <c r="AA169" i="1"/>
  <c r="AC168" i="1"/>
  <c r="J174" i="1"/>
  <c r="K174" i="1"/>
  <c r="AF173" i="1"/>
  <c r="H175" i="1"/>
  <c r="I175" i="1"/>
  <c r="O175" i="1"/>
  <c r="P174" i="1"/>
  <c r="R173" i="1"/>
  <c r="K173" i="1"/>
  <c r="AF172" i="1"/>
  <c r="O174" i="1"/>
  <c r="BU171" i="1"/>
  <c r="BR171" i="1"/>
  <c r="BT171" i="1"/>
  <c r="BX169" i="1"/>
  <c r="BV170" i="1"/>
  <c r="BZ170" i="1"/>
  <c r="BW170" i="1"/>
  <c r="BY169" i="1"/>
  <c r="E178" i="1"/>
  <c r="F177" i="1"/>
  <c r="G177" i="1"/>
  <c r="AO171" i="1"/>
  <c r="AP170" i="1"/>
  <c r="AQ170" i="1"/>
  <c r="BL173" i="1"/>
  <c r="BB172" i="1"/>
  <c r="BD172" i="1"/>
  <c r="BL172" i="1"/>
  <c r="BM172" i="1"/>
  <c r="BN171" i="1"/>
  <c r="AN171" i="1"/>
  <c r="BE172" i="1"/>
  <c r="AW175" i="1"/>
  <c r="BK175" i="1"/>
  <c r="BL175" i="1"/>
  <c r="BH160" i="1"/>
  <c r="BI160" i="1"/>
  <c r="AY175" i="1"/>
  <c r="AZ174" i="1"/>
  <c r="BA174" i="1"/>
  <c r="BP171" i="1"/>
  <c r="AW174" i="1"/>
  <c r="BK174" i="1"/>
  <c r="AX176" i="1"/>
  <c r="P175" i="1"/>
  <c r="R174" i="1"/>
  <c r="T173" i="1"/>
  <c r="N176" i="1"/>
  <c r="AG173" i="1"/>
  <c r="AH172" i="1"/>
  <c r="AI172" i="1"/>
  <c r="AG172" i="1"/>
  <c r="AH171" i="1"/>
  <c r="AJ169" i="1"/>
  <c r="AI170" i="1"/>
  <c r="AK169" i="1"/>
  <c r="M172" i="1"/>
  <c r="Z170" i="1"/>
  <c r="Y171" i="1"/>
  <c r="Q174" i="1"/>
  <c r="T171" i="1"/>
  <c r="S172" i="1"/>
  <c r="U171" i="1"/>
  <c r="X172" i="1"/>
  <c r="V173" i="1"/>
  <c r="W173" i="1"/>
  <c r="BC173" i="1"/>
  <c r="BF172" i="1"/>
  <c r="AR165" i="1"/>
  <c r="AS165" i="1"/>
  <c r="AT163" i="1"/>
  <c r="AU163" i="1"/>
  <c r="J175" i="1"/>
  <c r="K175" i="1"/>
  <c r="AF174" i="1"/>
  <c r="X173" i="1"/>
  <c r="V174" i="1"/>
  <c r="W174" i="1"/>
  <c r="BC174" i="1"/>
  <c r="BF173" i="1"/>
  <c r="H176" i="1"/>
  <c r="I176" i="1"/>
  <c r="BV171" i="1"/>
  <c r="BZ171" i="1"/>
  <c r="BW171" i="1"/>
  <c r="BY170" i="1"/>
  <c r="BM175" i="1"/>
  <c r="BN174" i="1"/>
  <c r="BX170" i="1"/>
  <c r="BO172" i="1"/>
  <c r="BG172" i="1"/>
  <c r="BB173" i="1"/>
  <c r="BB174" i="1"/>
  <c r="BE174" i="1"/>
  <c r="BM174" i="1"/>
  <c r="BN173" i="1"/>
  <c r="BO173" i="1"/>
  <c r="BL174" i="1"/>
  <c r="BO171" i="1"/>
  <c r="BQ171" i="1"/>
  <c r="BP170" i="1"/>
  <c r="BQ170" i="1"/>
  <c r="E179" i="1"/>
  <c r="F178" i="1"/>
  <c r="G178" i="1"/>
  <c r="BD173" i="1"/>
  <c r="BE173" i="1"/>
  <c r="Q175" i="1"/>
  <c r="AY176" i="1"/>
  <c r="AZ175" i="1"/>
  <c r="BA175" i="1"/>
  <c r="BH161" i="1"/>
  <c r="BI161" i="1"/>
  <c r="AX177" i="1"/>
  <c r="AV176" i="1"/>
  <c r="BJ176" i="1"/>
  <c r="BP172" i="1"/>
  <c r="BQ172" i="1"/>
  <c r="AG174" i="1"/>
  <c r="AH173" i="1"/>
  <c r="AJ170" i="1"/>
  <c r="AI171" i="1"/>
  <c r="AK170" i="1"/>
  <c r="P176" i="1"/>
  <c r="R175" i="1"/>
  <c r="N177" i="1"/>
  <c r="AK171" i="1"/>
  <c r="AJ171" i="1"/>
  <c r="M174" i="1"/>
  <c r="M173" i="1"/>
  <c r="AL172" i="1"/>
  <c r="AM172" i="1"/>
  <c r="S174" i="1"/>
  <c r="U173" i="1"/>
  <c r="Y173" i="1"/>
  <c r="Z172" i="1"/>
  <c r="AB171" i="1"/>
  <c r="AT164" i="1"/>
  <c r="AU164" i="1"/>
  <c r="Y172" i="1"/>
  <c r="Z171" i="1"/>
  <c r="AR166" i="1"/>
  <c r="AS166" i="1"/>
  <c r="W175" i="1"/>
  <c r="BC175" i="1"/>
  <c r="BF174" i="1"/>
  <c r="X174" i="1"/>
  <c r="V175" i="1"/>
  <c r="T172" i="1"/>
  <c r="S173" i="1"/>
  <c r="U172" i="1"/>
  <c r="AB169" i="1"/>
  <c r="AA170" i="1"/>
  <c r="AC169" i="1"/>
  <c r="H177" i="1"/>
  <c r="I177" i="1"/>
  <c r="J176" i="1"/>
  <c r="K176" i="1"/>
  <c r="AF175" i="1"/>
  <c r="O176" i="1"/>
  <c r="BD174" i="1"/>
  <c r="BG174" i="1"/>
  <c r="BS172" i="1"/>
  <c r="BU172" i="1"/>
  <c r="BR172" i="1"/>
  <c r="BT172" i="1"/>
  <c r="BB175" i="1"/>
  <c r="BE175" i="1"/>
  <c r="E180" i="1"/>
  <c r="F179" i="1"/>
  <c r="G179" i="1"/>
  <c r="BO174" i="1"/>
  <c r="Q176" i="1"/>
  <c r="BD175" i="1"/>
  <c r="BG173" i="1"/>
  <c r="BH162" i="1"/>
  <c r="BI162" i="1"/>
  <c r="BP173" i="1"/>
  <c r="BQ173" i="1"/>
  <c r="AW176" i="1"/>
  <c r="BK176" i="1"/>
  <c r="BM176" i="1"/>
  <c r="BN175" i="1"/>
  <c r="AO172" i="1"/>
  <c r="AP171" i="1"/>
  <c r="AY177" i="1"/>
  <c r="AZ176" i="1"/>
  <c r="BA176" i="1"/>
  <c r="AV177" i="1"/>
  <c r="BJ177" i="1"/>
  <c r="AX178" i="1"/>
  <c r="AG175" i="1"/>
  <c r="AH174" i="1"/>
  <c r="AJ172" i="1"/>
  <c r="AI173" i="1"/>
  <c r="AK172" i="1"/>
  <c r="P177" i="1"/>
  <c r="R176" i="1"/>
  <c r="N178" i="1"/>
  <c r="AN172" i="1"/>
  <c r="M175" i="1"/>
  <c r="AM175" i="1"/>
  <c r="AM173" i="1"/>
  <c r="AL173" i="1"/>
  <c r="AL174" i="1"/>
  <c r="AM174" i="1"/>
  <c r="AA172" i="1"/>
  <c r="AC171" i="1"/>
  <c r="AB170" i="1"/>
  <c r="AA171" i="1"/>
  <c r="AC170" i="1"/>
  <c r="AT165" i="1"/>
  <c r="AU165" i="1"/>
  <c r="X175" i="1"/>
  <c r="V176" i="1"/>
  <c r="W176" i="1"/>
  <c r="BC176" i="1"/>
  <c r="BF175" i="1"/>
  <c r="Y174" i="1"/>
  <c r="Z173" i="1"/>
  <c r="T174" i="1"/>
  <c r="S175" i="1"/>
  <c r="U174" i="1"/>
  <c r="J177" i="1"/>
  <c r="K177" i="1"/>
  <c r="AF176" i="1"/>
  <c r="O177" i="1"/>
  <c r="H178" i="1"/>
  <c r="I178" i="1"/>
  <c r="O178" i="1"/>
  <c r="AO173" i="1"/>
  <c r="AP172" i="1"/>
  <c r="AQ172" i="1"/>
  <c r="BY172" i="1"/>
  <c r="BW172" i="1"/>
  <c r="BV172" i="1"/>
  <c r="BZ172" i="1"/>
  <c r="BS174" i="1"/>
  <c r="BR174" i="1"/>
  <c r="BT174" i="1"/>
  <c r="BS173" i="1"/>
  <c r="BU173" i="1"/>
  <c r="BR173" i="1"/>
  <c r="BT173" i="1"/>
  <c r="BG175" i="1"/>
  <c r="BU174" i="1"/>
  <c r="AQ171" i="1"/>
  <c r="BY171" i="1"/>
  <c r="BX171" i="1"/>
  <c r="BL176" i="1"/>
  <c r="BO175" i="1"/>
  <c r="BB176" i="1"/>
  <c r="BE176" i="1"/>
  <c r="E181" i="1"/>
  <c r="F180" i="1"/>
  <c r="G180" i="1"/>
  <c r="N180" i="1"/>
  <c r="Q177" i="1"/>
  <c r="AO174" i="1"/>
  <c r="AP173" i="1"/>
  <c r="AV178" i="1"/>
  <c r="BJ178" i="1"/>
  <c r="BH163" i="1"/>
  <c r="BI163" i="1"/>
  <c r="AW178" i="1"/>
  <c r="BK178" i="1"/>
  <c r="AY178" i="1"/>
  <c r="AZ177" i="1"/>
  <c r="BA177" i="1"/>
  <c r="AW177" i="1"/>
  <c r="BK177" i="1"/>
  <c r="BL177" i="1"/>
  <c r="AX179" i="1"/>
  <c r="BP174" i="1"/>
  <c r="BQ174" i="1"/>
  <c r="AN173" i="1"/>
  <c r="AL175" i="1"/>
  <c r="P178" i="1"/>
  <c r="R177" i="1"/>
  <c r="N179" i="1"/>
  <c r="AJ173" i="1"/>
  <c r="AI174" i="1"/>
  <c r="AK173" i="1"/>
  <c r="AN174" i="1"/>
  <c r="AG176" i="1"/>
  <c r="AH175" i="1"/>
  <c r="M176" i="1"/>
  <c r="T175" i="1"/>
  <c r="S176" i="1"/>
  <c r="U175" i="1"/>
  <c r="Y175" i="1"/>
  <c r="Z174" i="1"/>
  <c r="AR167" i="1"/>
  <c r="AS167" i="1"/>
  <c r="X176" i="1"/>
  <c r="V177" i="1"/>
  <c r="W177" i="1"/>
  <c r="BC177" i="1"/>
  <c r="BF176" i="1"/>
  <c r="AB172" i="1"/>
  <c r="AA173" i="1"/>
  <c r="AC172" i="1"/>
  <c r="AR169" i="1"/>
  <c r="AS169" i="1"/>
  <c r="J178" i="1"/>
  <c r="K178" i="1"/>
  <c r="AF177" i="1"/>
  <c r="H179" i="1"/>
  <c r="J179" i="1"/>
  <c r="BX172" i="1"/>
  <c r="BW173" i="1"/>
  <c r="BV173" i="1"/>
  <c r="BZ173" i="1"/>
  <c r="BV174" i="1"/>
  <c r="BZ174" i="1"/>
  <c r="BW174" i="1"/>
  <c r="BS175" i="1"/>
  <c r="BU175" i="1"/>
  <c r="BR175" i="1"/>
  <c r="BT175" i="1"/>
  <c r="BM177" i="1"/>
  <c r="BN176" i="1"/>
  <c r="BO176" i="1"/>
  <c r="BM178" i="1"/>
  <c r="BN177" i="1"/>
  <c r="BO177" i="1"/>
  <c r="BL178" i="1"/>
  <c r="BD176" i="1"/>
  <c r="BG176" i="1"/>
  <c r="E182" i="1"/>
  <c r="F181" i="1"/>
  <c r="G181" i="1"/>
  <c r="BB177" i="1"/>
  <c r="BD177" i="1"/>
  <c r="AO175" i="1"/>
  <c r="AN175" i="1"/>
  <c r="AQ173" i="1"/>
  <c r="BY173" i="1"/>
  <c r="Q178" i="1"/>
  <c r="AV179" i="1"/>
  <c r="BJ179" i="1"/>
  <c r="AY179" i="1"/>
  <c r="AZ178" i="1"/>
  <c r="BA178" i="1"/>
  <c r="AV180" i="1"/>
  <c r="BJ180" i="1"/>
  <c r="AX180" i="1"/>
  <c r="BP175" i="1"/>
  <c r="BQ175" i="1"/>
  <c r="AG177" i="1"/>
  <c r="AH176" i="1"/>
  <c r="AJ174" i="1"/>
  <c r="AI175" i="1"/>
  <c r="AK174" i="1"/>
  <c r="AP174" i="1"/>
  <c r="AQ174" i="1"/>
  <c r="AL176" i="1"/>
  <c r="AM176" i="1"/>
  <c r="M177" i="1"/>
  <c r="AT166" i="1"/>
  <c r="AU166" i="1"/>
  <c r="X177" i="1"/>
  <c r="V178" i="1"/>
  <c r="W178" i="1"/>
  <c r="BC178" i="1"/>
  <c r="BF177" i="1"/>
  <c r="AT168" i="1"/>
  <c r="T176" i="1"/>
  <c r="S177" i="1"/>
  <c r="U176" i="1"/>
  <c r="Y176" i="1"/>
  <c r="Z175" i="1"/>
  <c r="AR168" i="1"/>
  <c r="AS168" i="1"/>
  <c r="AB173" i="1"/>
  <c r="AA174" i="1"/>
  <c r="AC173" i="1"/>
  <c r="H180" i="1"/>
  <c r="J180" i="1"/>
  <c r="P179" i="1"/>
  <c r="R178" i="1"/>
  <c r="I179" i="1"/>
  <c r="BV175" i="1"/>
  <c r="BZ175" i="1"/>
  <c r="BW175" i="1"/>
  <c r="BX173" i="1"/>
  <c r="BS176" i="1"/>
  <c r="BR176" i="1"/>
  <c r="BT176" i="1"/>
  <c r="BX174" i="1"/>
  <c r="BY174" i="1"/>
  <c r="BU176" i="1"/>
  <c r="BE177" i="1"/>
  <c r="E183" i="1"/>
  <c r="F182" i="1"/>
  <c r="G182" i="1"/>
  <c r="BB178" i="1"/>
  <c r="BE178" i="1"/>
  <c r="BG177" i="1"/>
  <c r="BH164" i="1"/>
  <c r="BI164" i="1"/>
  <c r="AO176" i="1"/>
  <c r="AP175" i="1"/>
  <c r="AQ175" i="1"/>
  <c r="AY180" i="1"/>
  <c r="AZ179" i="1"/>
  <c r="BA179" i="1"/>
  <c r="AX181" i="1"/>
  <c r="BP176" i="1"/>
  <c r="BQ176" i="1"/>
  <c r="AN176" i="1"/>
  <c r="P180" i="1"/>
  <c r="R179" i="1"/>
  <c r="T178" i="1"/>
  <c r="N181" i="1"/>
  <c r="AJ175" i="1"/>
  <c r="AI176" i="1"/>
  <c r="AK175" i="1"/>
  <c r="AU168" i="1"/>
  <c r="M178" i="1"/>
  <c r="AM177" i="1"/>
  <c r="AL177" i="1"/>
  <c r="Q180" i="1"/>
  <c r="Y177" i="1"/>
  <c r="Z176" i="1"/>
  <c r="AB174" i="1"/>
  <c r="AA175" i="1"/>
  <c r="AC174" i="1"/>
  <c r="AR170" i="1"/>
  <c r="AS170" i="1"/>
  <c r="Q179" i="1"/>
  <c r="AT167" i="1"/>
  <c r="AU167" i="1"/>
  <c r="I180" i="1"/>
  <c r="O180" i="1"/>
  <c r="O179" i="1"/>
  <c r="K179" i="1"/>
  <c r="AF178" i="1"/>
  <c r="H181" i="1"/>
  <c r="J181" i="1"/>
  <c r="BV176" i="1"/>
  <c r="BZ176" i="1"/>
  <c r="BW176" i="1"/>
  <c r="BX175" i="1"/>
  <c r="BS177" i="1"/>
  <c r="BU177" i="1"/>
  <c r="BR177" i="1"/>
  <c r="BT177" i="1"/>
  <c r="BY175" i="1"/>
  <c r="BD178" i="1"/>
  <c r="E184" i="1"/>
  <c r="F183" i="1"/>
  <c r="G183" i="1"/>
  <c r="N183" i="1"/>
  <c r="AO177" i="1"/>
  <c r="AP176" i="1"/>
  <c r="AQ176" i="1"/>
  <c r="BH165" i="1"/>
  <c r="BI165" i="1"/>
  <c r="AV181" i="1"/>
  <c r="BJ181" i="1"/>
  <c r="AX182" i="1"/>
  <c r="AW179" i="1"/>
  <c r="BK179" i="1"/>
  <c r="AW180" i="1"/>
  <c r="BK180" i="1"/>
  <c r="AY181" i="1"/>
  <c r="AZ180" i="1"/>
  <c r="BA180" i="1"/>
  <c r="BH166" i="1"/>
  <c r="BI166" i="1"/>
  <c r="AG178" i="1"/>
  <c r="AH177" i="1"/>
  <c r="P181" i="1"/>
  <c r="R180" i="1"/>
  <c r="N182" i="1"/>
  <c r="AN177" i="1"/>
  <c r="AM178" i="1"/>
  <c r="AL178" i="1"/>
  <c r="S179" i="1"/>
  <c r="U178" i="1"/>
  <c r="K180" i="1"/>
  <c r="AF179" i="1"/>
  <c r="W179" i="1"/>
  <c r="BC179" i="1"/>
  <c r="BF178" i="1"/>
  <c r="V179" i="1"/>
  <c r="X178" i="1"/>
  <c r="AB175" i="1"/>
  <c r="AA176" i="1"/>
  <c r="AC175" i="1"/>
  <c r="T177" i="1"/>
  <c r="S178" i="1"/>
  <c r="U177" i="1"/>
  <c r="AT169" i="1"/>
  <c r="AU169" i="1"/>
  <c r="AR171" i="1"/>
  <c r="AS171" i="1"/>
  <c r="I181" i="1"/>
  <c r="H182" i="1"/>
  <c r="I182" i="1"/>
  <c r="BS178" i="1"/>
  <c r="BU178" i="1"/>
  <c r="BR178" i="1"/>
  <c r="BT178" i="1"/>
  <c r="BG178" i="1"/>
  <c r="BX176" i="1"/>
  <c r="BW177" i="1"/>
  <c r="BV177" i="1"/>
  <c r="BZ177" i="1"/>
  <c r="BY176" i="1"/>
  <c r="BB179" i="1"/>
  <c r="BD179" i="1"/>
  <c r="BM179" i="1"/>
  <c r="BN178" i="1"/>
  <c r="BL179" i="1"/>
  <c r="E185" i="1"/>
  <c r="F184" i="1"/>
  <c r="G184" i="1"/>
  <c r="BL180" i="1"/>
  <c r="BM180" i="1"/>
  <c r="BN179" i="1"/>
  <c r="BE179" i="1"/>
  <c r="BJ182" i="1"/>
  <c r="AV182" i="1"/>
  <c r="AX183" i="1"/>
  <c r="AO178" i="1"/>
  <c r="AP177" i="1"/>
  <c r="AQ177" i="1"/>
  <c r="AV183" i="1"/>
  <c r="BJ183" i="1"/>
  <c r="AY182" i="1"/>
  <c r="AZ181" i="1"/>
  <c r="BA181" i="1"/>
  <c r="BH167" i="1"/>
  <c r="BI167" i="1"/>
  <c r="Q181" i="1"/>
  <c r="AN178" i="1"/>
  <c r="AJ176" i="1"/>
  <c r="AI177" i="1"/>
  <c r="AK176" i="1"/>
  <c r="AG179" i="1"/>
  <c r="AH178" i="1"/>
  <c r="M179" i="1"/>
  <c r="K181" i="1"/>
  <c r="X180" i="1"/>
  <c r="AT170" i="1"/>
  <c r="AU170" i="1"/>
  <c r="Y178" i="1"/>
  <c r="Z177" i="1"/>
  <c r="T179" i="1"/>
  <c r="S180" i="1"/>
  <c r="U179" i="1"/>
  <c r="AR172" i="1"/>
  <c r="AS172" i="1"/>
  <c r="X179" i="1"/>
  <c r="V180" i="1"/>
  <c r="W180" i="1"/>
  <c r="BC180" i="1"/>
  <c r="BF179" i="1"/>
  <c r="O181" i="1"/>
  <c r="H183" i="1"/>
  <c r="J183" i="1"/>
  <c r="P182" i="1"/>
  <c r="R181" i="1"/>
  <c r="J182" i="1"/>
  <c r="K182" i="1"/>
  <c r="AF181" i="1"/>
  <c r="O182" i="1"/>
  <c r="BO179" i="1"/>
  <c r="BX177" i="1"/>
  <c r="BV178" i="1"/>
  <c r="BZ178" i="1"/>
  <c r="BW178" i="1"/>
  <c r="BY177" i="1"/>
  <c r="BB180" i="1"/>
  <c r="BD180" i="1"/>
  <c r="E186" i="1"/>
  <c r="F185" i="1"/>
  <c r="G185" i="1"/>
  <c r="BO178" i="1"/>
  <c r="BP177" i="1"/>
  <c r="BQ177" i="1"/>
  <c r="BP178" i="1"/>
  <c r="BQ178" i="1"/>
  <c r="BG179" i="1"/>
  <c r="BE180" i="1"/>
  <c r="AX184" i="1"/>
  <c r="AW182" i="1"/>
  <c r="BK182" i="1"/>
  <c r="BM182" i="1"/>
  <c r="BN181" i="1"/>
  <c r="AW181" i="1"/>
  <c r="BK181" i="1"/>
  <c r="BH168" i="1"/>
  <c r="BI168" i="1"/>
  <c r="AY183" i="1"/>
  <c r="AZ182" i="1"/>
  <c r="BA182" i="1"/>
  <c r="P183" i="1"/>
  <c r="R182" i="1"/>
  <c r="N184" i="1"/>
  <c r="AG181" i="1"/>
  <c r="AH180" i="1"/>
  <c r="V181" i="1"/>
  <c r="AF180" i="1"/>
  <c r="AJ177" i="1"/>
  <c r="AI178" i="1"/>
  <c r="AK177" i="1"/>
  <c r="M180" i="1"/>
  <c r="AL179" i="1"/>
  <c r="AM179" i="1"/>
  <c r="W181" i="1"/>
  <c r="BC181" i="1"/>
  <c r="BF180" i="1"/>
  <c r="Q183" i="1"/>
  <c r="T181" i="1"/>
  <c r="AB176" i="1"/>
  <c r="AA177" i="1"/>
  <c r="AC176" i="1"/>
  <c r="AR173" i="1"/>
  <c r="AS173" i="1"/>
  <c r="X181" i="1"/>
  <c r="V182" i="1"/>
  <c r="W182" i="1"/>
  <c r="BC182" i="1"/>
  <c r="BF181" i="1"/>
  <c r="Y180" i="1"/>
  <c r="Z179" i="1"/>
  <c r="AB178" i="1"/>
  <c r="AT171" i="1"/>
  <c r="AU171" i="1"/>
  <c r="Q182" i="1"/>
  <c r="Y179" i="1"/>
  <c r="Z178" i="1"/>
  <c r="I183" i="1"/>
  <c r="O183" i="1"/>
  <c r="H184" i="1"/>
  <c r="I184" i="1"/>
  <c r="BS179" i="1"/>
  <c r="BU179" i="1"/>
  <c r="BR179" i="1"/>
  <c r="BT179" i="1"/>
  <c r="BG180" i="1"/>
  <c r="BB181" i="1"/>
  <c r="E187" i="1"/>
  <c r="F186" i="1"/>
  <c r="G186" i="1"/>
  <c r="BL182" i="1"/>
  <c r="BL181" i="1"/>
  <c r="BO181" i="1"/>
  <c r="BM181" i="1"/>
  <c r="BN180" i="1"/>
  <c r="BB182" i="1"/>
  <c r="BE182" i="1"/>
  <c r="BD181" i="1"/>
  <c r="BE181" i="1"/>
  <c r="BD182" i="1"/>
  <c r="AO179" i="1"/>
  <c r="AP178" i="1"/>
  <c r="AW183" i="1"/>
  <c r="BK183" i="1"/>
  <c r="BP180" i="1"/>
  <c r="BH169" i="1"/>
  <c r="BI169" i="1"/>
  <c r="AV184" i="1"/>
  <c r="BJ184" i="1"/>
  <c r="AY184" i="1"/>
  <c r="AZ183" i="1"/>
  <c r="BA183" i="1"/>
  <c r="AX185" i="1"/>
  <c r="P184" i="1"/>
  <c r="R183" i="1"/>
  <c r="N185" i="1"/>
  <c r="AG180" i="1"/>
  <c r="AI180" i="1"/>
  <c r="AK179" i="1"/>
  <c r="AH179" i="1"/>
  <c r="M181" i="1"/>
  <c r="AL181" i="1"/>
  <c r="AJ179" i="1"/>
  <c r="AN179" i="1"/>
  <c r="M182" i="1"/>
  <c r="AL182" i="1"/>
  <c r="AM180" i="1"/>
  <c r="AL180" i="1"/>
  <c r="S182" i="1"/>
  <c r="U181" i="1"/>
  <c r="K183" i="1"/>
  <c r="V183" i="1"/>
  <c r="AA179" i="1"/>
  <c r="AC178" i="1"/>
  <c r="T180" i="1"/>
  <c r="S181" i="1"/>
  <c r="U180" i="1"/>
  <c r="AT172" i="1"/>
  <c r="AU172" i="1"/>
  <c r="AB177" i="1"/>
  <c r="AA178" i="1"/>
  <c r="AC177" i="1"/>
  <c r="Y181" i="1"/>
  <c r="Z180" i="1"/>
  <c r="H185" i="1"/>
  <c r="I185" i="1"/>
  <c r="J184" i="1"/>
  <c r="K184" i="1"/>
  <c r="AF183" i="1"/>
  <c r="O184" i="1"/>
  <c r="BV179" i="1"/>
  <c r="BZ179" i="1"/>
  <c r="BW179" i="1"/>
  <c r="BS180" i="1"/>
  <c r="BU180" i="1"/>
  <c r="BR180" i="1"/>
  <c r="BT180" i="1"/>
  <c r="AQ178" i="1"/>
  <c r="BX178" i="1"/>
  <c r="BY178" i="1"/>
  <c r="BO180" i="1"/>
  <c r="BP179" i="1"/>
  <c r="BQ179" i="1"/>
  <c r="BQ180" i="1"/>
  <c r="BB183" i="1"/>
  <c r="BM183" i="1"/>
  <c r="BN182" i="1"/>
  <c r="BO182" i="1"/>
  <c r="BL183" i="1"/>
  <c r="E188" i="1"/>
  <c r="F187" i="1"/>
  <c r="G187" i="1"/>
  <c r="BG181" i="1"/>
  <c r="BH170" i="1"/>
  <c r="BI170" i="1"/>
  <c r="AV185" i="1"/>
  <c r="BJ185" i="1"/>
  <c r="AX186" i="1"/>
  <c r="AW184" i="1"/>
  <c r="BK184" i="1"/>
  <c r="BL184" i="1"/>
  <c r="BP181" i="1"/>
  <c r="BQ181" i="1"/>
  <c r="AO180" i="1"/>
  <c r="AP179" i="1"/>
  <c r="AQ179" i="1"/>
  <c r="AY185" i="1"/>
  <c r="AZ184" i="1"/>
  <c r="BA184" i="1"/>
  <c r="Q184" i="1"/>
  <c r="AM182" i="1"/>
  <c r="BR182" i="1"/>
  <c r="BT182" i="1"/>
  <c r="AM181" i="1"/>
  <c r="AG183" i="1"/>
  <c r="AH182" i="1"/>
  <c r="AJ181" i="1"/>
  <c r="AN180" i="1"/>
  <c r="X182" i="1"/>
  <c r="Y182" i="1"/>
  <c r="AF182" i="1"/>
  <c r="P185" i="1"/>
  <c r="R184" i="1"/>
  <c r="N186" i="1"/>
  <c r="AJ178" i="1"/>
  <c r="AI179" i="1"/>
  <c r="AK178" i="1"/>
  <c r="W183" i="1"/>
  <c r="AR176" i="1"/>
  <c r="AS176" i="1"/>
  <c r="X183" i="1"/>
  <c r="V184" i="1"/>
  <c r="W184" i="1"/>
  <c r="BC184" i="1"/>
  <c r="BF183" i="1"/>
  <c r="T182" i="1"/>
  <c r="S183" i="1"/>
  <c r="U182" i="1"/>
  <c r="AB179" i="1"/>
  <c r="AA180" i="1"/>
  <c r="AC179" i="1"/>
  <c r="AR174" i="1"/>
  <c r="AS174" i="1"/>
  <c r="J185" i="1"/>
  <c r="K185" i="1"/>
  <c r="AF184" i="1"/>
  <c r="H186" i="1"/>
  <c r="I186" i="1"/>
  <c r="O186" i="1"/>
  <c r="O185" i="1"/>
  <c r="BX179" i="1"/>
  <c r="BW180" i="1"/>
  <c r="BV180" i="1"/>
  <c r="BZ180" i="1"/>
  <c r="BR181" i="1"/>
  <c r="BT181" i="1"/>
  <c r="BS182" i="1"/>
  <c r="BU182" i="1"/>
  <c r="BY179" i="1"/>
  <c r="BS181" i="1"/>
  <c r="BU181" i="1"/>
  <c r="BM184" i="1"/>
  <c r="BN183" i="1"/>
  <c r="BO183" i="1"/>
  <c r="AO181" i="1"/>
  <c r="AP180" i="1"/>
  <c r="AQ180" i="1"/>
  <c r="E189" i="1"/>
  <c r="F188" i="1"/>
  <c r="G188" i="1"/>
  <c r="AN182" i="1"/>
  <c r="BB184" i="1"/>
  <c r="BE184" i="1"/>
  <c r="AX187" i="1"/>
  <c r="AW185" i="1"/>
  <c r="BK185" i="1"/>
  <c r="BL185" i="1"/>
  <c r="M183" i="1"/>
  <c r="AL183" i="1"/>
  <c r="BC183" i="1"/>
  <c r="AV186" i="1"/>
  <c r="BJ186" i="1"/>
  <c r="AW186" i="1"/>
  <c r="BK186" i="1"/>
  <c r="AO182" i="1"/>
  <c r="AP181" i="1"/>
  <c r="AY186" i="1"/>
  <c r="AZ185" i="1"/>
  <c r="BA185" i="1"/>
  <c r="AN181" i="1"/>
  <c r="Q185" i="1"/>
  <c r="Z181" i="1"/>
  <c r="AB180" i="1"/>
  <c r="AI182" i="1"/>
  <c r="AK181" i="1"/>
  <c r="AG182" i="1"/>
  <c r="AH181" i="1"/>
  <c r="P186" i="1"/>
  <c r="R185" i="1"/>
  <c r="N187" i="1"/>
  <c r="AG184" i="1"/>
  <c r="AH183" i="1"/>
  <c r="M184" i="1"/>
  <c r="Y183" i="1"/>
  <c r="Z182" i="1"/>
  <c r="X184" i="1"/>
  <c r="V185" i="1"/>
  <c r="W185" i="1"/>
  <c r="BC185" i="1"/>
  <c r="T183" i="1"/>
  <c r="S184" i="1"/>
  <c r="U183" i="1"/>
  <c r="AT175" i="1"/>
  <c r="AT173" i="1"/>
  <c r="AU173" i="1"/>
  <c r="AR175" i="1"/>
  <c r="AS175" i="1"/>
  <c r="H187" i="1"/>
  <c r="I187" i="1"/>
  <c r="J186" i="1"/>
  <c r="K186" i="1"/>
  <c r="AF185" i="1"/>
  <c r="BD184" i="1"/>
  <c r="BV182" i="1"/>
  <c r="BZ182" i="1"/>
  <c r="BW182" i="1"/>
  <c r="BW181" i="1"/>
  <c r="BV181" i="1"/>
  <c r="BZ181" i="1"/>
  <c r="BY180" i="1"/>
  <c r="BM185" i="1"/>
  <c r="BN184" i="1"/>
  <c r="BO184" i="1"/>
  <c r="BX180" i="1"/>
  <c r="BP182" i="1"/>
  <c r="BQ182" i="1"/>
  <c r="E190" i="1"/>
  <c r="F189" i="1"/>
  <c r="G189" i="1"/>
  <c r="BB185" i="1"/>
  <c r="BD185" i="1"/>
  <c r="BM186" i="1"/>
  <c r="BN185" i="1"/>
  <c r="BO185" i="1"/>
  <c r="BL186" i="1"/>
  <c r="AM183" i="1"/>
  <c r="BF184" i="1"/>
  <c r="BG184" i="1"/>
  <c r="AQ181" i="1"/>
  <c r="BX181" i="1"/>
  <c r="AA181" i="1"/>
  <c r="AC180" i="1"/>
  <c r="BF182" i="1"/>
  <c r="BD183" i="1"/>
  <c r="BE183" i="1"/>
  <c r="BH171" i="1"/>
  <c r="BI171" i="1"/>
  <c r="AY187" i="1"/>
  <c r="AZ186" i="1"/>
  <c r="BA186" i="1"/>
  <c r="AV187" i="1"/>
  <c r="BJ187" i="1"/>
  <c r="AX188" i="1"/>
  <c r="Q186" i="1"/>
  <c r="AJ182" i="1"/>
  <c r="AI183" i="1"/>
  <c r="AJ180" i="1"/>
  <c r="AI181" i="1"/>
  <c r="AK180" i="1"/>
  <c r="AG185" i="1"/>
  <c r="AH184" i="1"/>
  <c r="P187" i="1"/>
  <c r="R186" i="1"/>
  <c r="N188" i="1"/>
  <c r="AU175" i="1"/>
  <c r="M185" i="1"/>
  <c r="AL184" i="1"/>
  <c r="AM184" i="1"/>
  <c r="AB181" i="1"/>
  <c r="AA182" i="1"/>
  <c r="AC181" i="1"/>
  <c r="AR177" i="1"/>
  <c r="AS177" i="1"/>
  <c r="AT174" i="1"/>
  <c r="AU174" i="1"/>
  <c r="X185" i="1"/>
  <c r="V186" i="1"/>
  <c r="W186" i="1"/>
  <c r="BC186" i="1"/>
  <c r="BF185" i="1"/>
  <c r="T184" i="1"/>
  <c r="S185" i="1"/>
  <c r="U184" i="1"/>
  <c r="Y184" i="1"/>
  <c r="Z183" i="1"/>
  <c r="J187" i="1"/>
  <c r="K187" i="1"/>
  <c r="AF186" i="1"/>
  <c r="H188" i="1"/>
  <c r="I188" i="1"/>
  <c r="O187" i="1"/>
  <c r="BE185" i="1"/>
  <c r="BP183" i="1"/>
  <c r="BQ183" i="1"/>
  <c r="BY181" i="1"/>
  <c r="AO183" i="1"/>
  <c r="AP182" i="1"/>
  <c r="BR183" i="1"/>
  <c r="BT183" i="1"/>
  <c r="BS183" i="1"/>
  <c r="BU183" i="1"/>
  <c r="BS184" i="1"/>
  <c r="BU184" i="1"/>
  <c r="BR184" i="1"/>
  <c r="BT184" i="1"/>
  <c r="BB186" i="1"/>
  <c r="BD186" i="1"/>
  <c r="AN183" i="1"/>
  <c r="E191" i="1"/>
  <c r="F190" i="1"/>
  <c r="G190" i="1"/>
  <c r="N190" i="1"/>
  <c r="BG185" i="1"/>
  <c r="Q187" i="1"/>
  <c r="BG183" i="1"/>
  <c r="BE186" i="1"/>
  <c r="BG182" i="1"/>
  <c r="BP184" i="1"/>
  <c r="BQ184" i="1"/>
  <c r="BH172" i="1"/>
  <c r="BI172" i="1"/>
  <c r="AK182" i="1"/>
  <c r="AY188" i="1"/>
  <c r="AZ187" i="1"/>
  <c r="BA187" i="1"/>
  <c r="AW187" i="1"/>
  <c r="BK187" i="1"/>
  <c r="BM187" i="1"/>
  <c r="BN186" i="1"/>
  <c r="AV188" i="1"/>
  <c r="BJ188" i="1"/>
  <c r="AX189" i="1"/>
  <c r="AO184" i="1"/>
  <c r="AP183" i="1"/>
  <c r="BH173" i="1"/>
  <c r="BI173" i="1"/>
  <c r="P188" i="1"/>
  <c r="R187" i="1"/>
  <c r="N189" i="1"/>
  <c r="AJ183" i="1"/>
  <c r="AI184" i="1"/>
  <c r="AK183" i="1"/>
  <c r="AG186" i="1"/>
  <c r="AH185" i="1"/>
  <c r="AN184" i="1"/>
  <c r="M186" i="1"/>
  <c r="AL185" i="1"/>
  <c r="AM185" i="1"/>
  <c r="AR178" i="1"/>
  <c r="AS178" i="1"/>
  <c r="W187" i="1"/>
  <c r="BC187" i="1"/>
  <c r="BF186" i="1"/>
  <c r="X186" i="1"/>
  <c r="V187" i="1"/>
  <c r="Y185" i="1"/>
  <c r="Z184" i="1"/>
  <c r="AB182" i="1"/>
  <c r="AA183" i="1"/>
  <c r="AC182" i="1"/>
  <c r="T185" i="1"/>
  <c r="S186" i="1"/>
  <c r="U185" i="1"/>
  <c r="AT176" i="1"/>
  <c r="AU176" i="1"/>
  <c r="BH174" i="1"/>
  <c r="BI174" i="1"/>
  <c r="H189" i="1"/>
  <c r="I189" i="1"/>
  <c r="O188" i="1"/>
  <c r="J188" i="1"/>
  <c r="K188" i="1"/>
  <c r="AF187" i="1"/>
  <c r="BV184" i="1"/>
  <c r="BZ184" i="1"/>
  <c r="BW184" i="1"/>
  <c r="AQ183" i="1"/>
  <c r="BX183" i="1"/>
  <c r="BR185" i="1"/>
  <c r="BT185" i="1"/>
  <c r="BS185" i="1"/>
  <c r="BU185" i="1"/>
  <c r="BG186" i="1"/>
  <c r="BV183" i="1"/>
  <c r="BZ183" i="1"/>
  <c r="BW183" i="1"/>
  <c r="AQ182" i="1"/>
  <c r="BY182" i="1"/>
  <c r="BY183" i="1"/>
  <c r="BL187" i="1"/>
  <c r="BO186" i="1"/>
  <c r="BB187" i="1"/>
  <c r="BE187" i="1"/>
  <c r="E192" i="1"/>
  <c r="F191" i="1"/>
  <c r="G191" i="1"/>
  <c r="Q188" i="1"/>
  <c r="AO185" i="1"/>
  <c r="BJ190" i="1"/>
  <c r="AV190" i="1"/>
  <c r="AV189" i="1"/>
  <c r="BJ189" i="1"/>
  <c r="AY189" i="1"/>
  <c r="AZ188" i="1"/>
  <c r="BA188" i="1"/>
  <c r="AW188" i="1"/>
  <c r="BK188" i="1"/>
  <c r="BM188" i="1"/>
  <c r="BN187" i="1"/>
  <c r="AX190" i="1"/>
  <c r="BP185" i="1"/>
  <c r="BQ185" i="1"/>
  <c r="AP184" i="1"/>
  <c r="AQ184" i="1"/>
  <c r="AN185" i="1"/>
  <c r="AJ184" i="1"/>
  <c r="AI185" i="1"/>
  <c r="AK184" i="1"/>
  <c r="AG187" i="1"/>
  <c r="AH186" i="1"/>
  <c r="M187" i="1"/>
  <c r="AL187" i="1"/>
  <c r="AM186" i="1"/>
  <c r="AL186" i="1"/>
  <c r="X187" i="1"/>
  <c r="V188" i="1"/>
  <c r="W188" i="1"/>
  <c r="BC188" i="1"/>
  <c r="BF187" i="1"/>
  <c r="T186" i="1"/>
  <c r="S187" i="1"/>
  <c r="U186" i="1"/>
  <c r="AT177" i="1"/>
  <c r="AU177" i="1"/>
  <c r="AR179" i="1"/>
  <c r="AS179" i="1"/>
  <c r="AB183" i="1"/>
  <c r="AA184" i="1"/>
  <c r="AC183" i="1"/>
  <c r="Y186" i="1"/>
  <c r="Z185" i="1"/>
  <c r="H190" i="1"/>
  <c r="J190" i="1"/>
  <c r="P189" i="1"/>
  <c r="R188" i="1"/>
  <c r="J189" i="1"/>
  <c r="K189" i="1"/>
  <c r="AF188" i="1"/>
  <c r="O189" i="1"/>
  <c r="BD187" i="1"/>
  <c r="BG187" i="1"/>
  <c r="BW185" i="1"/>
  <c r="BV185" i="1"/>
  <c r="BZ185" i="1"/>
  <c r="BS186" i="1"/>
  <c r="BU186" i="1"/>
  <c r="BR186" i="1"/>
  <c r="BT186" i="1"/>
  <c r="BX182" i="1"/>
  <c r="BY184" i="1"/>
  <c r="BX184" i="1"/>
  <c r="BL188" i="1"/>
  <c r="BO187" i="1"/>
  <c r="E193" i="1"/>
  <c r="F192" i="1"/>
  <c r="G192" i="1"/>
  <c r="BB188" i="1"/>
  <c r="BD188" i="1"/>
  <c r="AW189" i="1"/>
  <c r="BK189" i="1"/>
  <c r="BM189" i="1"/>
  <c r="BN188" i="1"/>
  <c r="AO186" i="1"/>
  <c r="AP185" i="1"/>
  <c r="AQ185" i="1"/>
  <c r="AY190" i="1"/>
  <c r="AZ189" i="1"/>
  <c r="BA189" i="1"/>
  <c r="BH175" i="1"/>
  <c r="BI175" i="1"/>
  <c r="AX191" i="1"/>
  <c r="BP186" i="1"/>
  <c r="BQ186" i="1"/>
  <c r="AM187" i="1"/>
  <c r="BS187" i="1"/>
  <c r="AN186" i="1"/>
  <c r="AG188" i="1"/>
  <c r="AH187" i="1"/>
  <c r="AJ185" i="1"/>
  <c r="AI186" i="1"/>
  <c r="AK185" i="1"/>
  <c r="P190" i="1"/>
  <c r="R189" i="1"/>
  <c r="T188" i="1"/>
  <c r="N191" i="1"/>
  <c r="M188" i="1"/>
  <c r="Q189" i="1"/>
  <c r="I190" i="1"/>
  <c r="O190" i="1"/>
  <c r="AB184" i="1"/>
  <c r="AA185" i="1"/>
  <c r="AC184" i="1"/>
  <c r="X188" i="1"/>
  <c r="V189" i="1"/>
  <c r="W189" i="1"/>
  <c r="BC189" i="1"/>
  <c r="BF188" i="1"/>
  <c r="AR180" i="1"/>
  <c r="AS180" i="1"/>
  <c r="AT178" i="1"/>
  <c r="AU178" i="1"/>
  <c r="Y187" i="1"/>
  <c r="Z186" i="1"/>
  <c r="H191" i="1"/>
  <c r="I191" i="1"/>
  <c r="O191" i="1"/>
  <c r="BV186" i="1"/>
  <c r="BZ186" i="1"/>
  <c r="BW186" i="1"/>
  <c r="BE188" i="1"/>
  <c r="BU187" i="1"/>
  <c r="BY185" i="1"/>
  <c r="BG188" i="1"/>
  <c r="BX185" i="1"/>
  <c r="BR187" i="1"/>
  <c r="BT187" i="1"/>
  <c r="BO188" i="1"/>
  <c r="E194" i="1"/>
  <c r="F193" i="1"/>
  <c r="G193" i="1"/>
  <c r="AN187" i="1"/>
  <c r="BL189" i="1"/>
  <c r="BB189" i="1"/>
  <c r="BD189" i="1"/>
  <c r="BH176" i="1"/>
  <c r="BI176" i="1"/>
  <c r="AO187" i="1"/>
  <c r="AP186" i="1"/>
  <c r="AQ186" i="1"/>
  <c r="AX192" i="1"/>
  <c r="AV191" i="1"/>
  <c r="BJ191" i="1"/>
  <c r="BP187" i="1"/>
  <c r="BQ187" i="1"/>
  <c r="AW190" i="1"/>
  <c r="BK190" i="1"/>
  <c r="AW191" i="1"/>
  <c r="BK191" i="1"/>
  <c r="AY191" i="1"/>
  <c r="AZ190" i="1"/>
  <c r="BA190" i="1"/>
  <c r="Q190" i="1"/>
  <c r="M189" i="1"/>
  <c r="AM189" i="1"/>
  <c r="AJ186" i="1"/>
  <c r="AI187" i="1"/>
  <c r="AK186" i="1"/>
  <c r="P191" i="1"/>
  <c r="R190" i="1"/>
  <c r="N192" i="1"/>
  <c r="AM188" i="1"/>
  <c r="AL188" i="1"/>
  <c r="AB185" i="1"/>
  <c r="AA186" i="1"/>
  <c r="AC185" i="1"/>
  <c r="T187" i="1"/>
  <c r="S188" i="1"/>
  <c r="U187" i="1"/>
  <c r="S189" i="1"/>
  <c r="U188" i="1"/>
  <c r="K190" i="1"/>
  <c r="AF189" i="1"/>
  <c r="AT179" i="1"/>
  <c r="AU179" i="1"/>
  <c r="Y188" i="1"/>
  <c r="Z187" i="1"/>
  <c r="AR181" i="1"/>
  <c r="AS181" i="1"/>
  <c r="H192" i="1"/>
  <c r="I192" i="1"/>
  <c r="J191" i="1"/>
  <c r="K191" i="1"/>
  <c r="AF190" i="1"/>
  <c r="BY186" i="1"/>
  <c r="BR188" i="1"/>
  <c r="BT188" i="1"/>
  <c r="BS188" i="1"/>
  <c r="BU188" i="1"/>
  <c r="BE189" i="1"/>
  <c r="BV187" i="1"/>
  <c r="BZ187" i="1"/>
  <c r="BW187" i="1"/>
  <c r="BX186" i="1"/>
  <c r="BM190" i="1"/>
  <c r="BN189" i="1"/>
  <c r="BO189" i="1"/>
  <c r="BL190" i="1"/>
  <c r="E195" i="1"/>
  <c r="F194" i="1"/>
  <c r="G194" i="1"/>
  <c r="BM191" i="1"/>
  <c r="BN190" i="1"/>
  <c r="BL191" i="1"/>
  <c r="AL189" i="1"/>
  <c r="AV192" i="1"/>
  <c r="BJ192" i="1"/>
  <c r="AY192" i="1"/>
  <c r="AZ191" i="1"/>
  <c r="BA191" i="1"/>
  <c r="BH177" i="1"/>
  <c r="BI177" i="1"/>
  <c r="AO188" i="1"/>
  <c r="AP187" i="1"/>
  <c r="AQ187" i="1"/>
  <c r="AX193" i="1"/>
  <c r="AN188" i="1"/>
  <c r="AG190" i="1"/>
  <c r="AH189" i="1"/>
  <c r="AJ188" i="1"/>
  <c r="Q191" i="1"/>
  <c r="AG189" i="1"/>
  <c r="AH188" i="1"/>
  <c r="P192" i="1"/>
  <c r="R191" i="1"/>
  <c r="N193" i="1"/>
  <c r="AR182" i="1"/>
  <c r="AS182" i="1"/>
  <c r="AB186" i="1"/>
  <c r="AA187" i="1"/>
  <c r="AC186" i="1"/>
  <c r="T189" i="1"/>
  <c r="S190" i="1"/>
  <c r="U189" i="1"/>
  <c r="W191" i="1"/>
  <c r="BC191" i="1"/>
  <c r="BF190" i="1"/>
  <c r="X190" i="1"/>
  <c r="V191" i="1"/>
  <c r="AT180" i="1"/>
  <c r="AU180" i="1"/>
  <c r="X189" i="1"/>
  <c r="V190" i="1"/>
  <c r="W190" i="1"/>
  <c r="BC190" i="1"/>
  <c r="BF189" i="1"/>
  <c r="BG189" i="1"/>
  <c r="J192" i="1"/>
  <c r="K192" i="1"/>
  <c r="AF191" i="1"/>
  <c r="H193" i="1"/>
  <c r="J193" i="1"/>
  <c r="O192" i="1"/>
  <c r="BX187" i="1"/>
  <c r="BS189" i="1"/>
  <c r="BU189" i="1"/>
  <c r="BR189" i="1"/>
  <c r="BT189" i="1"/>
  <c r="BY187" i="1"/>
  <c r="BW188" i="1"/>
  <c r="BV188" i="1"/>
  <c r="BZ188" i="1"/>
  <c r="AI189" i="1"/>
  <c r="AK188" i="1"/>
  <c r="BO190" i="1"/>
  <c r="BB190" i="1"/>
  <c r="BE190" i="1"/>
  <c r="BB191" i="1"/>
  <c r="BP188" i="1"/>
  <c r="BQ188" i="1"/>
  <c r="AN189" i="1"/>
  <c r="E196" i="1"/>
  <c r="F195" i="1"/>
  <c r="G195" i="1"/>
  <c r="AO189" i="1"/>
  <c r="AP188" i="1"/>
  <c r="AQ188" i="1"/>
  <c r="BD191" i="1"/>
  <c r="BE191" i="1"/>
  <c r="AX194" i="1"/>
  <c r="AW192" i="1"/>
  <c r="BK192" i="1"/>
  <c r="BM192" i="1"/>
  <c r="BN191" i="1"/>
  <c r="AY193" i="1"/>
  <c r="AZ192" i="1"/>
  <c r="BA192" i="1"/>
  <c r="BH178" i="1"/>
  <c r="BI178" i="1"/>
  <c r="AV193" i="1"/>
  <c r="BJ193" i="1"/>
  <c r="BP189" i="1"/>
  <c r="BQ189" i="1"/>
  <c r="Q192" i="1"/>
  <c r="AG191" i="1"/>
  <c r="AH190" i="1"/>
  <c r="AJ187" i="1"/>
  <c r="AI188" i="1"/>
  <c r="AK187" i="1"/>
  <c r="P193" i="1"/>
  <c r="R192" i="1"/>
  <c r="N194" i="1"/>
  <c r="M190" i="1"/>
  <c r="M191" i="1"/>
  <c r="I193" i="1"/>
  <c r="AR183" i="1"/>
  <c r="AS183" i="1"/>
  <c r="Y189" i="1"/>
  <c r="Z188" i="1"/>
  <c r="X191" i="1"/>
  <c r="V192" i="1"/>
  <c r="W192" i="1"/>
  <c r="BC192" i="1"/>
  <c r="BF191" i="1"/>
  <c r="T190" i="1"/>
  <c r="S191" i="1"/>
  <c r="U190" i="1"/>
  <c r="Y190" i="1"/>
  <c r="Z189" i="1"/>
  <c r="AB188" i="1"/>
  <c r="AT181" i="1"/>
  <c r="AU181" i="1"/>
  <c r="H194" i="1"/>
  <c r="I194" i="1"/>
  <c r="BW189" i="1"/>
  <c r="BV189" i="1"/>
  <c r="BZ189" i="1"/>
  <c r="BD190" i="1"/>
  <c r="BG190" i="1"/>
  <c r="BY188" i="1"/>
  <c r="BX188" i="1"/>
  <c r="BL192" i="1"/>
  <c r="BO191" i="1"/>
  <c r="BB192" i="1"/>
  <c r="E197" i="1"/>
  <c r="F196" i="1"/>
  <c r="G196" i="1"/>
  <c r="BG191" i="1"/>
  <c r="BE192" i="1"/>
  <c r="BD192" i="1"/>
  <c r="Q193" i="1"/>
  <c r="BP190" i="1"/>
  <c r="BQ190" i="1"/>
  <c r="BH179" i="1"/>
  <c r="BI179" i="1"/>
  <c r="AV194" i="1"/>
  <c r="BJ194" i="1"/>
  <c r="AY194" i="1"/>
  <c r="AZ193" i="1"/>
  <c r="BA193" i="1"/>
  <c r="AX195" i="1"/>
  <c r="P194" i="1"/>
  <c r="R193" i="1"/>
  <c r="N195" i="1"/>
  <c r="AJ189" i="1"/>
  <c r="AI190" i="1"/>
  <c r="AK189" i="1"/>
  <c r="M192" i="1"/>
  <c r="AM192" i="1"/>
  <c r="AM191" i="1"/>
  <c r="AL191" i="1"/>
  <c r="AM190" i="1"/>
  <c r="AL190" i="1"/>
  <c r="O193" i="1"/>
  <c r="K193" i="1"/>
  <c r="AA189" i="1"/>
  <c r="AC188" i="1"/>
  <c r="AT182" i="1"/>
  <c r="AU182" i="1"/>
  <c r="X192" i="1"/>
  <c r="AR184" i="1"/>
  <c r="AS184" i="1"/>
  <c r="T191" i="1"/>
  <c r="S192" i="1"/>
  <c r="U191" i="1"/>
  <c r="Q194" i="1"/>
  <c r="Y191" i="1"/>
  <c r="Z190" i="1"/>
  <c r="AB187" i="1"/>
  <c r="AA188" i="1"/>
  <c r="AC187" i="1"/>
  <c r="J194" i="1"/>
  <c r="K194" i="1"/>
  <c r="AF193" i="1"/>
  <c r="O194" i="1"/>
  <c r="H195" i="1"/>
  <c r="I195" i="1"/>
  <c r="BS190" i="1"/>
  <c r="BU190" i="1"/>
  <c r="BR190" i="1"/>
  <c r="BT190" i="1"/>
  <c r="BR191" i="1"/>
  <c r="BT191" i="1"/>
  <c r="BS191" i="1"/>
  <c r="BU191" i="1"/>
  <c r="E198" i="1"/>
  <c r="F197" i="1"/>
  <c r="G197" i="1"/>
  <c r="AO190" i="1"/>
  <c r="AP189" i="1"/>
  <c r="AO191" i="1"/>
  <c r="AP190" i="1"/>
  <c r="AY195" i="1"/>
  <c r="AZ194" i="1"/>
  <c r="BA194" i="1"/>
  <c r="BH180" i="1"/>
  <c r="BI180" i="1"/>
  <c r="AX196" i="1"/>
  <c r="AW194" i="1"/>
  <c r="BK194" i="1"/>
  <c r="BM194" i="1"/>
  <c r="BN193" i="1"/>
  <c r="AW193" i="1"/>
  <c r="BK193" i="1"/>
  <c r="AV195" i="1"/>
  <c r="BJ195" i="1"/>
  <c r="V193" i="1"/>
  <c r="AF192" i="1"/>
  <c r="AN191" i="1"/>
  <c r="P195" i="1"/>
  <c r="R194" i="1"/>
  <c r="N196" i="1"/>
  <c r="AG193" i="1"/>
  <c r="AH192" i="1"/>
  <c r="AN190" i="1"/>
  <c r="AL192" i="1"/>
  <c r="W193" i="1"/>
  <c r="AB189" i="1"/>
  <c r="AA190" i="1"/>
  <c r="AC189" i="1"/>
  <c r="AT183" i="1"/>
  <c r="AU183" i="1"/>
  <c r="X193" i="1"/>
  <c r="V194" i="1"/>
  <c r="W194" i="1"/>
  <c r="BC194" i="1"/>
  <c r="BF193" i="1"/>
  <c r="Y192" i="1"/>
  <c r="Z191" i="1"/>
  <c r="Q195" i="1"/>
  <c r="T192" i="1"/>
  <c r="S193" i="1"/>
  <c r="U192" i="1"/>
  <c r="AR186" i="1"/>
  <c r="H196" i="1"/>
  <c r="I196" i="1"/>
  <c r="J195" i="1"/>
  <c r="BV191" i="1"/>
  <c r="BZ191" i="1"/>
  <c r="BW191" i="1"/>
  <c r="BV190" i="1"/>
  <c r="BZ190" i="1"/>
  <c r="BW190" i="1"/>
  <c r="AQ189" i="1"/>
  <c r="BY189" i="1"/>
  <c r="BS192" i="1"/>
  <c r="BU192" i="1"/>
  <c r="BR192" i="1"/>
  <c r="BT192" i="1"/>
  <c r="BB193" i="1"/>
  <c r="BB194" i="1"/>
  <c r="BE194" i="1"/>
  <c r="BM193" i="1"/>
  <c r="BN192" i="1"/>
  <c r="BL193" i="1"/>
  <c r="BL194" i="1"/>
  <c r="E199" i="1"/>
  <c r="F198" i="1"/>
  <c r="G198" i="1"/>
  <c r="BD194" i="1"/>
  <c r="AY196" i="1"/>
  <c r="AZ195" i="1"/>
  <c r="BA195" i="1"/>
  <c r="AX197" i="1"/>
  <c r="BP192" i="1"/>
  <c r="BH181" i="1"/>
  <c r="BI181" i="1"/>
  <c r="M193" i="1"/>
  <c r="AM193" i="1"/>
  <c r="BC193" i="1"/>
  <c r="BF192" i="1"/>
  <c r="AN192" i="1"/>
  <c r="AO192" i="1"/>
  <c r="AP191" i="1"/>
  <c r="AQ191" i="1"/>
  <c r="AV196" i="1"/>
  <c r="BJ196" i="1"/>
  <c r="AQ190" i="1"/>
  <c r="BX190" i="1"/>
  <c r="AI192" i="1"/>
  <c r="AK191" i="1"/>
  <c r="AG192" i="1"/>
  <c r="AH191" i="1"/>
  <c r="P196" i="1"/>
  <c r="R195" i="1"/>
  <c r="N197" i="1"/>
  <c r="AJ191" i="1"/>
  <c r="AT185" i="1"/>
  <c r="AS186" i="1"/>
  <c r="AU185" i="1"/>
  <c r="M194" i="1"/>
  <c r="AL193" i="1"/>
  <c r="BS193" i="1"/>
  <c r="T193" i="1"/>
  <c r="S194" i="1"/>
  <c r="U193" i="1"/>
  <c r="AR185" i="1"/>
  <c r="AS185" i="1"/>
  <c r="AB190" i="1"/>
  <c r="AA191" i="1"/>
  <c r="AC190" i="1"/>
  <c r="Y193" i="1"/>
  <c r="Z192" i="1"/>
  <c r="J196" i="1"/>
  <c r="K196" i="1"/>
  <c r="AF195" i="1"/>
  <c r="H197" i="1"/>
  <c r="I197" i="1"/>
  <c r="K195" i="1"/>
  <c r="AF194" i="1"/>
  <c r="N198" i="1"/>
  <c r="O196" i="1"/>
  <c r="O195" i="1"/>
  <c r="BX189" i="1"/>
  <c r="BY191" i="1"/>
  <c r="BV192" i="1"/>
  <c r="BZ192" i="1"/>
  <c r="BW192" i="1"/>
  <c r="BU193" i="1"/>
  <c r="BR193" i="1"/>
  <c r="BT193" i="1"/>
  <c r="BY190" i="1"/>
  <c r="BX191" i="1"/>
  <c r="BO192" i="1"/>
  <c r="BQ192" i="1"/>
  <c r="BP191" i="1"/>
  <c r="BQ191" i="1"/>
  <c r="E200" i="1"/>
  <c r="F199" i="1"/>
  <c r="G199" i="1"/>
  <c r="BO193" i="1"/>
  <c r="Q196" i="1"/>
  <c r="BE193" i="1"/>
  <c r="BD193" i="1"/>
  <c r="BG192" i="1"/>
  <c r="AW196" i="1"/>
  <c r="BK196" i="1"/>
  <c r="BM196" i="1"/>
  <c r="BN195" i="1"/>
  <c r="BH183" i="1"/>
  <c r="BI183" i="1"/>
  <c r="AX198" i="1"/>
  <c r="BJ198" i="1"/>
  <c r="AV198" i="1"/>
  <c r="AW195" i="1"/>
  <c r="BK195" i="1"/>
  <c r="AO193" i="1"/>
  <c r="AV197" i="1"/>
  <c r="BJ197" i="1"/>
  <c r="AY197" i="1"/>
  <c r="AZ196" i="1"/>
  <c r="AN193" i="1"/>
  <c r="AJ190" i="1"/>
  <c r="AI191" i="1"/>
  <c r="AK190" i="1"/>
  <c r="AG195" i="1"/>
  <c r="AH194" i="1"/>
  <c r="AJ193" i="1"/>
  <c r="AG194" i="1"/>
  <c r="AH193" i="1"/>
  <c r="AP192" i="1"/>
  <c r="AQ192" i="1"/>
  <c r="AM194" i="1"/>
  <c r="AL194" i="1"/>
  <c r="AT184" i="1"/>
  <c r="AU184" i="1"/>
  <c r="T194" i="1"/>
  <c r="S195" i="1"/>
  <c r="U194" i="1"/>
  <c r="W195" i="1"/>
  <c r="BC195" i="1"/>
  <c r="BF194" i="1"/>
  <c r="BG194" i="1"/>
  <c r="V195" i="1"/>
  <c r="X194" i="1"/>
  <c r="X195" i="1"/>
  <c r="V196" i="1"/>
  <c r="W196" i="1"/>
  <c r="BC196" i="1"/>
  <c r="BF195" i="1"/>
  <c r="AB191" i="1"/>
  <c r="AA192" i="1"/>
  <c r="AC191" i="1"/>
  <c r="AR187" i="1"/>
  <c r="AS187" i="1"/>
  <c r="H198" i="1"/>
  <c r="I198" i="1"/>
  <c r="P197" i="1"/>
  <c r="R196" i="1"/>
  <c r="J197" i="1"/>
  <c r="K197" i="1"/>
  <c r="AF196" i="1"/>
  <c r="O197" i="1"/>
  <c r="BW193" i="1"/>
  <c r="BV193" i="1"/>
  <c r="BZ193" i="1"/>
  <c r="BR194" i="1"/>
  <c r="BT194" i="1"/>
  <c r="BS194" i="1"/>
  <c r="BU194" i="1"/>
  <c r="BX192" i="1"/>
  <c r="BY192" i="1"/>
  <c r="BL196" i="1"/>
  <c r="BB196" i="1"/>
  <c r="BE196" i="1"/>
  <c r="E201" i="1"/>
  <c r="F200" i="1"/>
  <c r="G200" i="1"/>
  <c r="BB195" i="1"/>
  <c r="BE195" i="1"/>
  <c r="BM195" i="1"/>
  <c r="BN194" i="1"/>
  <c r="BL195" i="1"/>
  <c r="BO195" i="1"/>
  <c r="BG193" i="1"/>
  <c r="AX199" i="1"/>
  <c r="AO194" i="1"/>
  <c r="AW197" i="1"/>
  <c r="BK197" i="1"/>
  <c r="BL197" i="1"/>
  <c r="BH182" i="1"/>
  <c r="BI182" i="1"/>
  <c r="BA196" i="1"/>
  <c r="AY198" i="1"/>
  <c r="AZ197" i="1"/>
  <c r="BA197" i="1"/>
  <c r="AI194" i="1"/>
  <c r="AK193" i="1"/>
  <c r="AP193" i="1"/>
  <c r="AQ193" i="1"/>
  <c r="AJ192" i="1"/>
  <c r="AI193" i="1"/>
  <c r="AK192" i="1"/>
  <c r="AN194" i="1"/>
  <c r="AG196" i="1"/>
  <c r="AH195" i="1"/>
  <c r="P198" i="1"/>
  <c r="R197" i="1"/>
  <c r="T196" i="1"/>
  <c r="N199" i="1"/>
  <c r="M196" i="1"/>
  <c r="AM196" i="1"/>
  <c r="M195" i="1"/>
  <c r="J198" i="1"/>
  <c r="K198" i="1"/>
  <c r="AF197" i="1"/>
  <c r="Y194" i="1"/>
  <c r="Z193" i="1"/>
  <c r="AT186" i="1"/>
  <c r="AU186" i="1"/>
  <c r="BH184" i="1"/>
  <c r="BI184" i="1"/>
  <c r="Q197" i="1"/>
  <c r="Y195" i="1"/>
  <c r="Z194" i="1"/>
  <c r="AB193" i="1"/>
  <c r="X196" i="1"/>
  <c r="V197" i="1"/>
  <c r="W197" i="1"/>
  <c r="BC197" i="1"/>
  <c r="BF196" i="1"/>
  <c r="AR188" i="1"/>
  <c r="AS188" i="1"/>
  <c r="H199" i="1"/>
  <c r="I199" i="1"/>
  <c r="O198" i="1"/>
  <c r="BD196" i="1"/>
  <c r="BD195" i="1"/>
  <c r="BV194" i="1"/>
  <c r="BZ194" i="1"/>
  <c r="BW194" i="1"/>
  <c r="BY193" i="1"/>
  <c r="BX193" i="1"/>
  <c r="BM197" i="1"/>
  <c r="BN196" i="1"/>
  <c r="BB197" i="1"/>
  <c r="BD197" i="1"/>
  <c r="BG196" i="1"/>
  <c r="BO194" i="1"/>
  <c r="BP193" i="1"/>
  <c r="BQ193" i="1"/>
  <c r="E202" i="1"/>
  <c r="F201" i="1"/>
  <c r="G201" i="1"/>
  <c r="Q198" i="1"/>
  <c r="BG195" i="1"/>
  <c r="BP194" i="1"/>
  <c r="BQ194" i="1"/>
  <c r="AV199" i="1"/>
  <c r="BJ199" i="1"/>
  <c r="AW198" i="1"/>
  <c r="BK198" i="1"/>
  <c r="AY199" i="1"/>
  <c r="AZ198" i="1"/>
  <c r="BA198" i="1"/>
  <c r="AX200" i="1"/>
  <c r="AG197" i="1"/>
  <c r="AH196" i="1"/>
  <c r="AJ194" i="1"/>
  <c r="AI195" i="1"/>
  <c r="AK194" i="1"/>
  <c r="P199" i="1"/>
  <c r="R198" i="1"/>
  <c r="N200" i="1"/>
  <c r="AL196" i="1"/>
  <c r="M197" i="1"/>
  <c r="AM197" i="1"/>
  <c r="H200" i="1"/>
  <c r="J200" i="1"/>
  <c r="AL195" i="1"/>
  <c r="AM195" i="1"/>
  <c r="S197" i="1"/>
  <c r="U196" i="1"/>
  <c r="AA194" i="1"/>
  <c r="AC193" i="1"/>
  <c r="X197" i="1"/>
  <c r="V198" i="1"/>
  <c r="W198" i="1"/>
  <c r="BC198" i="1"/>
  <c r="BF197" i="1"/>
  <c r="AT187" i="1"/>
  <c r="AU187" i="1"/>
  <c r="Y196" i="1"/>
  <c r="Z195" i="1"/>
  <c r="T195" i="1"/>
  <c r="S196" i="1"/>
  <c r="U195" i="1"/>
  <c r="AB192" i="1"/>
  <c r="AA193" i="1"/>
  <c r="AC192" i="1"/>
  <c r="AR189" i="1"/>
  <c r="AS189" i="1"/>
  <c r="J199" i="1"/>
  <c r="K199" i="1"/>
  <c r="AF198" i="1"/>
  <c r="O199" i="1"/>
  <c r="BS196" i="1"/>
  <c r="BU196" i="1"/>
  <c r="BR196" i="1"/>
  <c r="BT196" i="1"/>
  <c r="BE197" i="1"/>
  <c r="BS195" i="1"/>
  <c r="BU195" i="1"/>
  <c r="BR195" i="1"/>
  <c r="BT195" i="1"/>
  <c r="BO196" i="1"/>
  <c r="BB198" i="1"/>
  <c r="BD198" i="1"/>
  <c r="BP195" i="1"/>
  <c r="BQ195" i="1"/>
  <c r="BM198" i="1"/>
  <c r="BN197" i="1"/>
  <c r="BL198" i="1"/>
  <c r="E203" i="1"/>
  <c r="F202" i="1"/>
  <c r="G202" i="1"/>
  <c r="BG197" i="1"/>
  <c r="AO195" i="1"/>
  <c r="AP194" i="1"/>
  <c r="AW199" i="1"/>
  <c r="BK199" i="1"/>
  <c r="BM199" i="1"/>
  <c r="BN198" i="1"/>
  <c r="BO198" i="1"/>
  <c r="AN196" i="1"/>
  <c r="AO196" i="1"/>
  <c r="AP195" i="1"/>
  <c r="AX201" i="1"/>
  <c r="BH185" i="1"/>
  <c r="BI185" i="1"/>
  <c r="AV200" i="1"/>
  <c r="BJ200" i="1"/>
  <c r="AY200" i="1"/>
  <c r="AZ199" i="1"/>
  <c r="BA199" i="1"/>
  <c r="BP196" i="1"/>
  <c r="BQ196" i="1"/>
  <c r="AL197" i="1"/>
  <c r="Q199" i="1"/>
  <c r="I200" i="1"/>
  <c r="O200" i="1"/>
  <c r="AJ195" i="1"/>
  <c r="AI196" i="1"/>
  <c r="AK195" i="1"/>
  <c r="AG198" i="1"/>
  <c r="AH197" i="1"/>
  <c r="P200" i="1"/>
  <c r="R199" i="1"/>
  <c r="N201" i="1"/>
  <c r="AN195" i="1"/>
  <c r="M198" i="1"/>
  <c r="AR191" i="1"/>
  <c r="AT188" i="1"/>
  <c r="AU188" i="1"/>
  <c r="W199" i="1"/>
  <c r="BC199" i="1"/>
  <c r="BF198" i="1"/>
  <c r="V199" i="1"/>
  <c r="X198" i="1"/>
  <c r="AB194" i="1"/>
  <c r="AA195" i="1"/>
  <c r="AC194" i="1"/>
  <c r="T197" i="1"/>
  <c r="S198" i="1"/>
  <c r="U197" i="1"/>
  <c r="Y197" i="1"/>
  <c r="Z196" i="1"/>
  <c r="H201" i="1"/>
  <c r="I201" i="1"/>
  <c r="N202" i="1"/>
  <c r="BV195" i="1"/>
  <c r="BZ195" i="1"/>
  <c r="BW195" i="1"/>
  <c r="BW196" i="1"/>
  <c r="BV196" i="1"/>
  <c r="BZ196" i="1"/>
  <c r="BR197" i="1"/>
  <c r="BT197" i="1"/>
  <c r="BS197" i="1"/>
  <c r="BU197" i="1"/>
  <c r="BE198" i="1"/>
  <c r="BL199" i="1"/>
  <c r="AQ194" i="1"/>
  <c r="BY194" i="1"/>
  <c r="BB199" i="1"/>
  <c r="BE199" i="1"/>
  <c r="BO197" i="1"/>
  <c r="BG198" i="1"/>
  <c r="E204" i="1"/>
  <c r="F203" i="1"/>
  <c r="G203" i="1"/>
  <c r="N203" i="1"/>
  <c r="AQ195" i="1"/>
  <c r="BY195" i="1"/>
  <c r="K200" i="1"/>
  <c r="AF199" i="1"/>
  <c r="AH198" i="1"/>
  <c r="BD199" i="1"/>
  <c r="AV202" i="1"/>
  <c r="BJ202" i="1"/>
  <c r="AV201" i="1"/>
  <c r="BJ201" i="1"/>
  <c r="AN197" i="1"/>
  <c r="AO197" i="1"/>
  <c r="AP196" i="1"/>
  <c r="AQ196" i="1"/>
  <c r="BH186" i="1"/>
  <c r="BI186" i="1"/>
  <c r="AY201" i="1"/>
  <c r="AZ200" i="1"/>
  <c r="BA200" i="1"/>
  <c r="AW200" i="1"/>
  <c r="BK200" i="1"/>
  <c r="BL200" i="1"/>
  <c r="AX202" i="1"/>
  <c r="BP197" i="1"/>
  <c r="BQ197" i="1"/>
  <c r="M199" i="1"/>
  <c r="AM199" i="1"/>
  <c r="AJ196" i="1"/>
  <c r="AI197" i="1"/>
  <c r="AK196" i="1"/>
  <c r="AG199" i="1"/>
  <c r="Q200" i="1"/>
  <c r="AT190" i="1"/>
  <c r="AS191" i="1"/>
  <c r="AU190" i="1"/>
  <c r="AL198" i="1"/>
  <c r="AM198" i="1"/>
  <c r="Y198" i="1"/>
  <c r="Z197" i="1"/>
  <c r="X199" i="1"/>
  <c r="W200" i="1"/>
  <c r="BC200" i="1"/>
  <c r="BF199" i="1"/>
  <c r="AB195" i="1"/>
  <c r="AA196" i="1"/>
  <c r="AC195" i="1"/>
  <c r="T198" i="1"/>
  <c r="S199" i="1"/>
  <c r="U198" i="1"/>
  <c r="AR190" i="1"/>
  <c r="AS190" i="1"/>
  <c r="H202" i="1"/>
  <c r="J202" i="1"/>
  <c r="P201" i="1"/>
  <c r="R200" i="1"/>
  <c r="J201" i="1"/>
  <c r="K201" i="1"/>
  <c r="AF200" i="1"/>
  <c r="O201" i="1"/>
  <c r="BY196" i="1"/>
  <c r="BW197" i="1"/>
  <c r="BV197" i="1"/>
  <c r="BZ197" i="1"/>
  <c r="BS198" i="1"/>
  <c r="BU198" i="1"/>
  <c r="BR198" i="1"/>
  <c r="BT198" i="1"/>
  <c r="BX194" i="1"/>
  <c r="BX195" i="1"/>
  <c r="BX196" i="1"/>
  <c r="E205" i="1"/>
  <c r="F204" i="1"/>
  <c r="G204" i="1"/>
  <c r="BM200" i="1"/>
  <c r="BN199" i="1"/>
  <c r="BP198" i="1"/>
  <c r="BQ198" i="1"/>
  <c r="BG199" i="1"/>
  <c r="AL199" i="1"/>
  <c r="V200" i="1"/>
  <c r="AV203" i="1"/>
  <c r="BJ203" i="1"/>
  <c r="BH188" i="1"/>
  <c r="BI188" i="1"/>
  <c r="AY202" i="1"/>
  <c r="AZ201" i="1"/>
  <c r="BA201" i="1"/>
  <c r="AX203" i="1"/>
  <c r="AW201" i="1"/>
  <c r="BK201" i="1"/>
  <c r="BM201" i="1"/>
  <c r="BN200" i="1"/>
  <c r="AO198" i="1"/>
  <c r="AP197" i="1"/>
  <c r="AQ197" i="1"/>
  <c r="AG200" i="1"/>
  <c r="AH199" i="1"/>
  <c r="AN198" i="1"/>
  <c r="AJ197" i="1"/>
  <c r="AI198" i="1"/>
  <c r="AK197" i="1"/>
  <c r="M200" i="1"/>
  <c r="AM200" i="1"/>
  <c r="AR192" i="1"/>
  <c r="AS192" i="1"/>
  <c r="Y199" i="1"/>
  <c r="Z198" i="1"/>
  <c r="AA197" i="1"/>
  <c r="AC196" i="1"/>
  <c r="AB196" i="1"/>
  <c r="X200" i="1"/>
  <c r="V201" i="1"/>
  <c r="W201" i="1"/>
  <c r="BC201" i="1"/>
  <c r="BF200" i="1"/>
  <c r="Q201" i="1"/>
  <c r="AT189" i="1"/>
  <c r="AU189" i="1"/>
  <c r="I202" i="1"/>
  <c r="H203" i="1"/>
  <c r="I203" i="1"/>
  <c r="P202" i="1"/>
  <c r="R201" i="1"/>
  <c r="BV198" i="1"/>
  <c r="BZ198" i="1"/>
  <c r="BW198" i="1"/>
  <c r="BX197" i="1"/>
  <c r="AN199" i="1"/>
  <c r="BS199" i="1"/>
  <c r="BU199" i="1"/>
  <c r="BR199" i="1"/>
  <c r="BT199" i="1"/>
  <c r="BY197" i="1"/>
  <c r="BO200" i="1"/>
  <c r="BO199" i="1"/>
  <c r="E206" i="1"/>
  <c r="F205" i="1"/>
  <c r="G205" i="1"/>
  <c r="BB201" i="1"/>
  <c r="BE201" i="1"/>
  <c r="BL201" i="1"/>
  <c r="BB200" i="1"/>
  <c r="BE200" i="1"/>
  <c r="AO199" i="1"/>
  <c r="AP198" i="1"/>
  <c r="AQ198" i="1"/>
  <c r="BD201" i="1"/>
  <c r="AY203" i="1"/>
  <c r="AZ202" i="1"/>
  <c r="BA202" i="1"/>
  <c r="AX204" i="1"/>
  <c r="BH187" i="1"/>
  <c r="BI187" i="1"/>
  <c r="BP199" i="1"/>
  <c r="BQ199" i="1"/>
  <c r="AJ198" i="1"/>
  <c r="AI199" i="1"/>
  <c r="AK198" i="1"/>
  <c r="P203" i="1"/>
  <c r="R202" i="1"/>
  <c r="T201" i="1"/>
  <c r="N204" i="1"/>
  <c r="AL200" i="1"/>
  <c r="BR200" i="1"/>
  <c r="M201" i="1"/>
  <c r="K202" i="1"/>
  <c r="AF201" i="1"/>
  <c r="Q202" i="1"/>
  <c r="AR193" i="1"/>
  <c r="AS193" i="1"/>
  <c r="T199" i="1"/>
  <c r="S200" i="1"/>
  <c r="U199" i="1"/>
  <c r="AB197" i="1"/>
  <c r="AA198" i="1"/>
  <c r="AC197" i="1"/>
  <c r="AT191" i="1"/>
  <c r="AU191" i="1"/>
  <c r="Y200" i="1"/>
  <c r="Z199" i="1"/>
  <c r="O202" i="1"/>
  <c r="J203" i="1"/>
  <c r="K203" i="1"/>
  <c r="AF202" i="1"/>
  <c r="H204" i="1"/>
  <c r="I204" i="1"/>
  <c r="O203" i="1"/>
  <c r="BY198" i="1"/>
  <c r="BV199" i="1"/>
  <c r="BZ199" i="1"/>
  <c r="BW199" i="1"/>
  <c r="BT200" i="1"/>
  <c r="BX198" i="1"/>
  <c r="BS200" i="1"/>
  <c r="BU200" i="1"/>
  <c r="E207" i="1"/>
  <c r="F206" i="1"/>
  <c r="G206" i="1"/>
  <c r="BD200" i="1"/>
  <c r="BG200" i="1"/>
  <c r="AN200" i="1"/>
  <c r="AO200" i="1"/>
  <c r="AP199" i="1"/>
  <c r="AQ199" i="1"/>
  <c r="AV204" i="1"/>
  <c r="BJ204" i="1"/>
  <c r="BH189" i="1"/>
  <c r="BI189" i="1"/>
  <c r="AY204" i="1"/>
  <c r="AZ203" i="1"/>
  <c r="BA203" i="1"/>
  <c r="AW203" i="1"/>
  <c r="BK203" i="1"/>
  <c r="AW202" i="1"/>
  <c r="BK202" i="1"/>
  <c r="AX205" i="1"/>
  <c r="AG202" i="1"/>
  <c r="AH201" i="1"/>
  <c r="AJ200" i="1"/>
  <c r="AG201" i="1"/>
  <c r="AH200" i="1"/>
  <c r="P204" i="1"/>
  <c r="R203" i="1"/>
  <c r="N205" i="1"/>
  <c r="Q203" i="1"/>
  <c r="AL201" i="1"/>
  <c r="AM201" i="1"/>
  <c r="S202" i="1"/>
  <c r="U201" i="1"/>
  <c r="W203" i="1"/>
  <c r="BC203" i="1"/>
  <c r="BF202" i="1"/>
  <c r="X202" i="1"/>
  <c r="V203" i="1"/>
  <c r="AB198" i="1"/>
  <c r="AA199" i="1"/>
  <c r="AC198" i="1"/>
  <c r="T200" i="1"/>
  <c r="S201" i="1"/>
  <c r="U200" i="1"/>
  <c r="AT192" i="1"/>
  <c r="AU192" i="1"/>
  <c r="AR194" i="1"/>
  <c r="AS194" i="1"/>
  <c r="X201" i="1"/>
  <c r="V202" i="1"/>
  <c r="W202" i="1"/>
  <c r="BC202" i="1"/>
  <c r="BF201" i="1"/>
  <c r="BG201" i="1"/>
  <c r="H205" i="1"/>
  <c r="I205" i="1"/>
  <c r="J204" i="1"/>
  <c r="K204" i="1"/>
  <c r="AF203" i="1"/>
  <c r="O204" i="1"/>
  <c r="BS201" i="1"/>
  <c r="BU201" i="1"/>
  <c r="BV200" i="1"/>
  <c r="BZ200" i="1"/>
  <c r="BW200" i="1"/>
  <c r="BR201" i="1"/>
  <c r="BT201" i="1"/>
  <c r="BX199" i="1"/>
  <c r="BY199" i="1"/>
  <c r="BL203" i="1"/>
  <c r="BM203" i="1"/>
  <c r="BN202" i="1"/>
  <c r="BP201" i="1"/>
  <c r="BB202" i="1"/>
  <c r="BE202" i="1"/>
  <c r="BM202" i="1"/>
  <c r="BN201" i="1"/>
  <c r="BL202" i="1"/>
  <c r="E208" i="1"/>
  <c r="F207" i="1"/>
  <c r="G207" i="1"/>
  <c r="BB203" i="1"/>
  <c r="BD203" i="1"/>
  <c r="AI201" i="1"/>
  <c r="AK200" i="1"/>
  <c r="AV205" i="1"/>
  <c r="BJ205" i="1"/>
  <c r="AX206" i="1"/>
  <c r="AO201" i="1"/>
  <c r="AP200" i="1"/>
  <c r="AQ200" i="1"/>
  <c r="AW204" i="1"/>
  <c r="BK204" i="1"/>
  <c r="BL204" i="1"/>
  <c r="BH190" i="1"/>
  <c r="BI190" i="1"/>
  <c r="AY205" i="1"/>
  <c r="AZ204" i="1"/>
  <c r="AG203" i="1"/>
  <c r="AH202" i="1"/>
  <c r="AJ199" i="1"/>
  <c r="AI200" i="1"/>
  <c r="AK199" i="1"/>
  <c r="P205" i="1"/>
  <c r="R204" i="1"/>
  <c r="N206" i="1"/>
  <c r="AN201" i="1"/>
  <c r="Q204" i="1"/>
  <c r="M202" i="1"/>
  <c r="M203" i="1"/>
  <c r="AT193" i="1"/>
  <c r="AU193" i="1"/>
  <c r="X203" i="1"/>
  <c r="V204" i="1"/>
  <c r="W204" i="1"/>
  <c r="BC204" i="1"/>
  <c r="BF203" i="1"/>
  <c r="Y201" i="1"/>
  <c r="Z200" i="1"/>
  <c r="T202" i="1"/>
  <c r="S203" i="1"/>
  <c r="U202" i="1"/>
  <c r="Y202" i="1"/>
  <c r="Z201" i="1"/>
  <c r="AB200" i="1"/>
  <c r="AR195" i="1"/>
  <c r="AS195" i="1"/>
  <c r="H206" i="1"/>
  <c r="I206" i="1"/>
  <c r="J205" i="1"/>
  <c r="K205" i="1"/>
  <c r="AF204" i="1"/>
  <c r="O205" i="1"/>
  <c r="BW201" i="1"/>
  <c r="BV201" i="1"/>
  <c r="BZ201" i="1"/>
  <c r="BD202" i="1"/>
  <c r="BG202" i="1"/>
  <c r="BY200" i="1"/>
  <c r="BX200" i="1"/>
  <c r="BE203" i="1"/>
  <c r="BO202" i="1"/>
  <c r="BO201" i="1"/>
  <c r="BP200" i="1"/>
  <c r="BQ200" i="1"/>
  <c r="BQ201" i="1"/>
  <c r="E209" i="1"/>
  <c r="F208" i="1"/>
  <c r="G208" i="1"/>
  <c r="BM204" i="1"/>
  <c r="BN203" i="1"/>
  <c r="BO203" i="1"/>
  <c r="BB204" i="1"/>
  <c r="BE204" i="1"/>
  <c r="BG203" i="1"/>
  <c r="Q205" i="1"/>
  <c r="BH191" i="1"/>
  <c r="BI191" i="1"/>
  <c r="BA204" i="1"/>
  <c r="AW205" i="1"/>
  <c r="BK205" i="1"/>
  <c r="BM205" i="1"/>
  <c r="BN204" i="1"/>
  <c r="AV206" i="1"/>
  <c r="BJ206" i="1"/>
  <c r="AY206" i="1"/>
  <c r="AZ205" i="1"/>
  <c r="BA205" i="1"/>
  <c r="AX207" i="1"/>
  <c r="AG204" i="1"/>
  <c r="AH203" i="1"/>
  <c r="AJ201" i="1"/>
  <c r="AI202" i="1"/>
  <c r="AK201" i="1"/>
  <c r="P206" i="1"/>
  <c r="R205" i="1"/>
  <c r="N207" i="1"/>
  <c r="M204" i="1"/>
  <c r="AM204" i="1"/>
  <c r="AL203" i="1"/>
  <c r="AM203" i="1"/>
  <c r="AL202" i="1"/>
  <c r="AM202" i="1"/>
  <c r="X204" i="1"/>
  <c r="V205" i="1"/>
  <c r="W205" i="1"/>
  <c r="BC205" i="1"/>
  <c r="BF204" i="1"/>
  <c r="AR196" i="1"/>
  <c r="AS196" i="1"/>
  <c r="Y203" i="1"/>
  <c r="Z202" i="1"/>
  <c r="AT194" i="1"/>
  <c r="AU194" i="1"/>
  <c r="T203" i="1"/>
  <c r="S204" i="1"/>
  <c r="U203" i="1"/>
  <c r="AA201" i="1"/>
  <c r="AC200" i="1"/>
  <c r="AB199" i="1"/>
  <c r="AA200" i="1"/>
  <c r="AC199" i="1"/>
  <c r="J206" i="1"/>
  <c r="K206" i="1"/>
  <c r="AF205" i="1"/>
  <c r="H207" i="1"/>
  <c r="I207" i="1"/>
  <c r="O206" i="1"/>
  <c r="BD204" i="1"/>
  <c r="BS203" i="1"/>
  <c r="BU203" i="1"/>
  <c r="BR203" i="1"/>
  <c r="BT203" i="1"/>
  <c r="BS202" i="1"/>
  <c r="BU202" i="1"/>
  <c r="BR202" i="1"/>
  <c r="BT202" i="1"/>
  <c r="BO204" i="1"/>
  <c r="BB205" i="1"/>
  <c r="BE205" i="1"/>
  <c r="BL205" i="1"/>
  <c r="Q206" i="1"/>
  <c r="BG204" i="1"/>
  <c r="E210" i="1"/>
  <c r="F209" i="1"/>
  <c r="G209" i="1"/>
  <c r="AO203" i="1"/>
  <c r="AP202" i="1"/>
  <c r="AO202" i="1"/>
  <c r="AP201" i="1"/>
  <c r="BP202" i="1"/>
  <c r="BQ202" i="1"/>
  <c r="BH192" i="1"/>
  <c r="BI192" i="1"/>
  <c r="AY207" i="1"/>
  <c r="AZ206" i="1"/>
  <c r="BA206" i="1"/>
  <c r="AX208" i="1"/>
  <c r="AV207" i="1"/>
  <c r="BJ207" i="1"/>
  <c r="BP203" i="1"/>
  <c r="BQ203" i="1"/>
  <c r="AW206" i="1"/>
  <c r="BK206" i="1"/>
  <c r="BL206" i="1"/>
  <c r="P207" i="1"/>
  <c r="R206" i="1"/>
  <c r="N208" i="1"/>
  <c r="AJ202" i="1"/>
  <c r="AI203" i="1"/>
  <c r="AK202" i="1"/>
  <c r="AG205" i="1"/>
  <c r="AH204" i="1"/>
  <c r="AL204" i="1"/>
  <c r="AN203" i="1"/>
  <c r="AN202" i="1"/>
  <c r="M205" i="1"/>
  <c r="AL205" i="1"/>
  <c r="H208" i="1"/>
  <c r="J208" i="1"/>
  <c r="AB201" i="1"/>
  <c r="AA202" i="1"/>
  <c r="AC201" i="1"/>
  <c r="AT195" i="1"/>
  <c r="AU195" i="1"/>
  <c r="X205" i="1"/>
  <c r="V206" i="1"/>
  <c r="W206" i="1"/>
  <c r="BC206" i="1"/>
  <c r="BF205" i="1"/>
  <c r="T204" i="1"/>
  <c r="S205" i="1"/>
  <c r="U204" i="1"/>
  <c r="AR198" i="1"/>
  <c r="Y204" i="1"/>
  <c r="Z203" i="1"/>
  <c r="J207" i="1"/>
  <c r="K207" i="1"/>
  <c r="AF206" i="1"/>
  <c r="O207" i="1"/>
  <c r="BV202" i="1"/>
  <c r="BZ202" i="1"/>
  <c r="BW202" i="1"/>
  <c r="BV203" i="1"/>
  <c r="BZ203" i="1"/>
  <c r="BW203" i="1"/>
  <c r="BR204" i="1"/>
  <c r="BT204" i="1"/>
  <c r="BS204" i="1"/>
  <c r="BU204" i="1"/>
  <c r="BD205" i="1"/>
  <c r="BG205" i="1"/>
  <c r="AQ201" i="1"/>
  <c r="BY201" i="1"/>
  <c r="BM206" i="1"/>
  <c r="BN205" i="1"/>
  <c r="BO205" i="1"/>
  <c r="BB206" i="1"/>
  <c r="BD206" i="1"/>
  <c r="E211" i="1"/>
  <c r="F210" i="1"/>
  <c r="G210" i="1"/>
  <c r="AN204" i="1"/>
  <c r="AO204" i="1"/>
  <c r="AP203" i="1"/>
  <c r="BH193" i="1"/>
  <c r="BI193" i="1"/>
  <c r="AW207" i="1"/>
  <c r="BK207" i="1"/>
  <c r="BL207" i="1"/>
  <c r="AV208" i="1"/>
  <c r="BJ208" i="1"/>
  <c r="AY208" i="1"/>
  <c r="AZ207" i="1"/>
  <c r="BA207" i="1"/>
  <c r="AX209" i="1"/>
  <c r="AQ202" i="1"/>
  <c r="BY202" i="1"/>
  <c r="BP204" i="1"/>
  <c r="BQ204" i="1"/>
  <c r="I208" i="1"/>
  <c r="O208" i="1"/>
  <c r="M206" i="1"/>
  <c r="AM206" i="1"/>
  <c r="AM205" i="1"/>
  <c r="BR205" i="1"/>
  <c r="BT205" i="1"/>
  <c r="AJ203" i="1"/>
  <c r="AI204" i="1"/>
  <c r="AK203" i="1"/>
  <c r="P208" i="1"/>
  <c r="R207" i="1"/>
  <c r="N209" i="1"/>
  <c r="Q207" i="1"/>
  <c r="AG206" i="1"/>
  <c r="AH205" i="1"/>
  <c r="AT197" i="1"/>
  <c r="AS198" i="1"/>
  <c r="AU197" i="1"/>
  <c r="W207" i="1"/>
  <c r="BC207" i="1"/>
  <c r="BF206" i="1"/>
  <c r="X206" i="1"/>
  <c r="V207" i="1"/>
  <c r="AR197" i="1"/>
  <c r="AS197" i="1"/>
  <c r="T205" i="1"/>
  <c r="S206" i="1"/>
  <c r="U205" i="1"/>
  <c r="AB202" i="1"/>
  <c r="AA203" i="1"/>
  <c r="AC202" i="1"/>
  <c r="Y205" i="1"/>
  <c r="Z204" i="1"/>
  <c r="H209" i="1"/>
  <c r="J209" i="1"/>
  <c r="BE206" i="1"/>
  <c r="AQ203" i="1"/>
  <c r="BY203" i="1"/>
  <c r="BX202" i="1"/>
  <c r="BS205" i="1"/>
  <c r="BX201" i="1"/>
  <c r="BW204" i="1"/>
  <c r="BV204" i="1"/>
  <c r="BZ204" i="1"/>
  <c r="BU205" i="1"/>
  <c r="AL206" i="1"/>
  <c r="AN206" i="1"/>
  <c r="BB207" i="1"/>
  <c r="BD207" i="1"/>
  <c r="BM207" i="1"/>
  <c r="BN206" i="1"/>
  <c r="BP205" i="1"/>
  <c r="BQ205" i="1"/>
  <c r="E212" i="1"/>
  <c r="F211" i="1"/>
  <c r="G211" i="1"/>
  <c r="BG206" i="1"/>
  <c r="AN205" i="1"/>
  <c r="K208" i="1"/>
  <c r="AF207" i="1"/>
  <c r="AG207" i="1"/>
  <c r="AW208" i="1"/>
  <c r="BK208" i="1"/>
  <c r="BM208" i="1"/>
  <c r="BN207" i="1"/>
  <c r="AV209" i="1"/>
  <c r="BJ209" i="1"/>
  <c r="AX210" i="1"/>
  <c r="BH195" i="1"/>
  <c r="BI195" i="1"/>
  <c r="AY209" i="1"/>
  <c r="AZ208" i="1"/>
  <c r="BA208" i="1"/>
  <c r="AO205" i="1"/>
  <c r="AP204" i="1"/>
  <c r="AQ204" i="1"/>
  <c r="M207" i="1"/>
  <c r="AM207" i="1"/>
  <c r="P209" i="1"/>
  <c r="R208" i="1"/>
  <c r="N210" i="1"/>
  <c r="Q208" i="1"/>
  <c r="AJ204" i="1"/>
  <c r="AI205" i="1"/>
  <c r="AK204" i="1"/>
  <c r="H210" i="1"/>
  <c r="J210" i="1"/>
  <c r="T206" i="1"/>
  <c r="S207" i="1"/>
  <c r="U206" i="1"/>
  <c r="AR199" i="1"/>
  <c r="AS199" i="1"/>
  <c r="Y206" i="1"/>
  <c r="Z205" i="1"/>
  <c r="AB203" i="1"/>
  <c r="AA204" i="1"/>
  <c r="AC203" i="1"/>
  <c r="AT196" i="1"/>
  <c r="AU196" i="1"/>
  <c r="I209" i="1"/>
  <c r="AO206" i="1"/>
  <c r="AP205" i="1"/>
  <c r="AQ205" i="1"/>
  <c r="BL208" i="1"/>
  <c r="BY204" i="1"/>
  <c r="BX205" i="1"/>
  <c r="BX203" i="1"/>
  <c r="BE207" i="1"/>
  <c r="BS206" i="1"/>
  <c r="BU206" i="1"/>
  <c r="BR206" i="1"/>
  <c r="BT206" i="1"/>
  <c r="BV205" i="1"/>
  <c r="BZ205" i="1"/>
  <c r="BX204" i="1"/>
  <c r="BW205" i="1"/>
  <c r="AH206" i="1"/>
  <c r="AJ205" i="1"/>
  <c r="Q209" i="1"/>
  <c r="V208" i="1"/>
  <c r="BO207" i="1"/>
  <c r="E213" i="1"/>
  <c r="F212" i="1"/>
  <c r="G212" i="1"/>
  <c r="X207" i="1"/>
  <c r="Y207" i="1"/>
  <c r="BO206" i="1"/>
  <c r="BB208" i="1"/>
  <c r="W208" i="1"/>
  <c r="BC208" i="1"/>
  <c r="BD208" i="1"/>
  <c r="BF207" i="1"/>
  <c r="BG207" i="1"/>
  <c r="AL207" i="1"/>
  <c r="I210" i="1"/>
  <c r="O210" i="1"/>
  <c r="BP206" i="1"/>
  <c r="BQ206" i="1"/>
  <c r="BH194" i="1"/>
  <c r="BI194" i="1"/>
  <c r="AY210" i="1"/>
  <c r="AZ209" i="1"/>
  <c r="BA209" i="1"/>
  <c r="AX211" i="1"/>
  <c r="AV210" i="1"/>
  <c r="BJ210" i="1"/>
  <c r="P210" i="1"/>
  <c r="R209" i="1"/>
  <c r="N211" i="1"/>
  <c r="AI206" i="1"/>
  <c r="AK205" i="1"/>
  <c r="T207" i="1"/>
  <c r="S208" i="1"/>
  <c r="U207" i="1"/>
  <c r="AT198" i="1"/>
  <c r="AU198" i="1"/>
  <c r="AR200" i="1"/>
  <c r="AS200" i="1"/>
  <c r="AB204" i="1"/>
  <c r="AA205" i="1"/>
  <c r="AC204" i="1"/>
  <c r="Q210" i="1"/>
  <c r="K209" i="1"/>
  <c r="AF208" i="1"/>
  <c r="O209" i="1"/>
  <c r="H211" i="1"/>
  <c r="J211" i="1"/>
  <c r="K210" i="1"/>
  <c r="AF209" i="1"/>
  <c r="BY205" i="1"/>
  <c r="Z206" i="1"/>
  <c r="M208" i="1"/>
  <c r="AM208" i="1"/>
  <c r="BE208" i="1"/>
  <c r="BV206" i="1"/>
  <c r="BZ206" i="1"/>
  <c r="BW206" i="1"/>
  <c r="BS207" i="1"/>
  <c r="BU207" i="1"/>
  <c r="BR207" i="1"/>
  <c r="BT207" i="1"/>
  <c r="E214" i="1"/>
  <c r="F213" i="1"/>
  <c r="G213" i="1"/>
  <c r="AO207" i="1"/>
  <c r="AP206" i="1"/>
  <c r="AQ206" i="1"/>
  <c r="AN207" i="1"/>
  <c r="AW209" i="1"/>
  <c r="BK209" i="1"/>
  <c r="AW210" i="1"/>
  <c r="BK210" i="1"/>
  <c r="BL210" i="1"/>
  <c r="AY211" i="1"/>
  <c r="AZ210" i="1"/>
  <c r="BA210" i="1"/>
  <c r="AV211" i="1"/>
  <c r="BJ211" i="1"/>
  <c r="AX212" i="1"/>
  <c r="BH196" i="1"/>
  <c r="BI196" i="1"/>
  <c r="AL208" i="1"/>
  <c r="BS208" i="1"/>
  <c r="BU208" i="1"/>
  <c r="P211" i="1"/>
  <c r="R210" i="1"/>
  <c r="N212" i="1"/>
  <c r="AG208" i="1"/>
  <c r="AH207" i="1"/>
  <c r="AG209" i="1"/>
  <c r="AH208" i="1"/>
  <c r="AI208" i="1"/>
  <c r="X209" i="1"/>
  <c r="V210" i="1"/>
  <c r="W210" i="1"/>
  <c r="BC210" i="1"/>
  <c r="BF209" i="1"/>
  <c r="X208" i="1"/>
  <c r="V209" i="1"/>
  <c r="W209" i="1"/>
  <c r="BC209" i="1"/>
  <c r="BF208" i="1"/>
  <c r="BG208" i="1"/>
  <c r="T208" i="1"/>
  <c r="S209" i="1"/>
  <c r="U208" i="1"/>
  <c r="AB205" i="1"/>
  <c r="AA206" i="1"/>
  <c r="AC205" i="1"/>
  <c r="AT199" i="1"/>
  <c r="AU199" i="1"/>
  <c r="AR201" i="1"/>
  <c r="AS201" i="1"/>
  <c r="I211" i="1"/>
  <c r="H212" i="1"/>
  <c r="I212" i="1"/>
  <c r="BV207" i="1"/>
  <c r="BZ207" i="1"/>
  <c r="BW207" i="1"/>
  <c r="BX206" i="1"/>
  <c r="BR208" i="1"/>
  <c r="BT208" i="1"/>
  <c r="BY206" i="1"/>
  <c r="BB210" i="1"/>
  <c r="BE210" i="1"/>
  <c r="BM210" i="1"/>
  <c r="BN209" i="1"/>
  <c r="BL209" i="1"/>
  <c r="BO209" i="1"/>
  <c r="BB209" i="1"/>
  <c r="BE209" i="1"/>
  <c r="E215" i="1"/>
  <c r="F214" i="1"/>
  <c r="G214" i="1"/>
  <c r="BM209" i="1"/>
  <c r="BN208" i="1"/>
  <c r="AN208" i="1"/>
  <c r="BD210" i="1"/>
  <c r="BD209" i="1"/>
  <c r="AX213" i="1"/>
  <c r="AO208" i="1"/>
  <c r="AP207" i="1"/>
  <c r="AQ207" i="1"/>
  <c r="BH197" i="1"/>
  <c r="BI197" i="1"/>
  <c r="AV212" i="1"/>
  <c r="BJ212" i="1"/>
  <c r="AY212" i="1"/>
  <c r="AZ211" i="1"/>
  <c r="BA211" i="1"/>
  <c r="Q211" i="1"/>
  <c r="P212" i="1"/>
  <c r="R211" i="1"/>
  <c r="N213" i="1"/>
  <c r="AK207" i="1"/>
  <c r="AJ207" i="1"/>
  <c r="AJ206" i="1"/>
  <c r="AI207" i="1"/>
  <c r="AK206" i="1"/>
  <c r="M210" i="1"/>
  <c r="AM210" i="1"/>
  <c r="M209" i="1"/>
  <c r="Y208" i="1"/>
  <c r="Z207" i="1"/>
  <c r="AT200" i="1"/>
  <c r="AU200" i="1"/>
  <c r="T209" i="1"/>
  <c r="S210" i="1"/>
  <c r="U209" i="1"/>
  <c r="AR202" i="1"/>
  <c r="AS202" i="1"/>
  <c r="Y209" i="1"/>
  <c r="Z208" i="1"/>
  <c r="AB207" i="1"/>
  <c r="K211" i="1"/>
  <c r="AF210" i="1"/>
  <c r="J212" i="1"/>
  <c r="K212" i="1"/>
  <c r="AF211" i="1"/>
  <c r="H213" i="1"/>
  <c r="I213" i="1"/>
  <c r="O211" i="1"/>
  <c r="O212" i="1"/>
  <c r="BV208" i="1"/>
  <c r="BZ208" i="1"/>
  <c r="BW208" i="1"/>
  <c r="BP208" i="1"/>
  <c r="BX207" i="1"/>
  <c r="BY207" i="1"/>
  <c r="BO208" i="1"/>
  <c r="BQ208" i="1"/>
  <c r="BP207" i="1"/>
  <c r="BQ207" i="1"/>
  <c r="E216" i="1"/>
  <c r="F215" i="1"/>
  <c r="G215" i="1"/>
  <c r="Q212" i="1"/>
  <c r="BG209" i="1"/>
  <c r="AW212" i="1"/>
  <c r="BK212" i="1"/>
  <c r="BM212" i="1"/>
  <c r="BN211" i="1"/>
  <c r="AW211" i="1"/>
  <c r="BK211" i="1"/>
  <c r="AV213" i="1"/>
  <c r="BJ213" i="1"/>
  <c r="AY213" i="1"/>
  <c r="AZ212" i="1"/>
  <c r="BA212" i="1"/>
  <c r="BH198" i="1"/>
  <c r="BI198" i="1"/>
  <c r="AX214" i="1"/>
  <c r="AG211" i="1"/>
  <c r="AH210" i="1"/>
  <c r="AJ209" i="1"/>
  <c r="P213" i="1"/>
  <c r="R212" i="1"/>
  <c r="N214" i="1"/>
  <c r="AG210" i="1"/>
  <c r="AH209" i="1"/>
  <c r="AL210" i="1"/>
  <c r="AL209" i="1"/>
  <c r="AM209" i="1"/>
  <c r="W211" i="1"/>
  <c r="BC211" i="1"/>
  <c r="BF210" i="1"/>
  <c r="BG210" i="1"/>
  <c r="V211" i="1"/>
  <c r="X210" i="1"/>
  <c r="AA208" i="1"/>
  <c r="AC207" i="1"/>
  <c r="AT201" i="1"/>
  <c r="AU201" i="1"/>
  <c r="T210" i="1"/>
  <c r="S211" i="1"/>
  <c r="U210" i="1"/>
  <c r="X211" i="1"/>
  <c r="V212" i="1"/>
  <c r="W212" i="1"/>
  <c r="BC212" i="1"/>
  <c r="BF211" i="1"/>
  <c r="AB206" i="1"/>
  <c r="AA207" i="1"/>
  <c r="AC206" i="1"/>
  <c r="AR203" i="1"/>
  <c r="AS203" i="1"/>
  <c r="J213" i="1"/>
  <c r="K213" i="1"/>
  <c r="AF212" i="1"/>
  <c r="H214" i="1"/>
  <c r="I214" i="1"/>
  <c r="N215" i="1"/>
  <c r="O213" i="1"/>
  <c r="BS209" i="1"/>
  <c r="BR209" i="1"/>
  <c r="BT209" i="1"/>
  <c r="BR210" i="1"/>
  <c r="BT210" i="1"/>
  <c r="BS210" i="1"/>
  <c r="BU210" i="1"/>
  <c r="BU209" i="1"/>
  <c r="BB212" i="1"/>
  <c r="BB211" i="1"/>
  <c r="BE211" i="1"/>
  <c r="BL212" i="1"/>
  <c r="BM211" i="1"/>
  <c r="BN210" i="1"/>
  <c r="BL211" i="1"/>
  <c r="BO211" i="1"/>
  <c r="E217" i="1"/>
  <c r="F216" i="1"/>
  <c r="G216" i="1"/>
  <c r="AO209" i="1"/>
  <c r="BE212" i="1"/>
  <c r="BD212" i="1"/>
  <c r="BD211" i="1"/>
  <c r="BG211" i="1"/>
  <c r="AV215" i="1"/>
  <c r="BJ215" i="1"/>
  <c r="BP210" i="1"/>
  <c r="BJ214" i="1"/>
  <c r="AV214" i="1"/>
  <c r="AY214" i="1"/>
  <c r="AZ213" i="1"/>
  <c r="BA213" i="1"/>
  <c r="AW213" i="1"/>
  <c r="BK213" i="1"/>
  <c r="BM213" i="1"/>
  <c r="BH199" i="1"/>
  <c r="BI199" i="1"/>
  <c r="AN210" i="1"/>
  <c r="AO210" i="1"/>
  <c r="AP209" i="1"/>
  <c r="AX215" i="1"/>
  <c r="Q213" i="1"/>
  <c r="AP208" i="1"/>
  <c r="AN209" i="1"/>
  <c r="AI210" i="1"/>
  <c r="AK209" i="1"/>
  <c r="AG212" i="1"/>
  <c r="AH211" i="1"/>
  <c r="AJ208" i="1"/>
  <c r="AI209" i="1"/>
  <c r="AK208" i="1"/>
  <c r="M211" i="1"/>
  <c r="AL211" i="1"/>
  <c r="M212" i="1"/>
  <c r="X212" i="1"/>
  <c r="V213" i="1"/>
  <c r="W213" i="1"/>
  <c r="BC213" i="1"/>
  <c r="BF212" i="1"/>
  <c r="Y211" i="1"/>
  <c r="Z210" i="1"/>
  <c r="AB209" i="1"/>
  <c r="Y210" i="1"/>
  <c r="Z209" i="1"/>
  <c r="T211" i="1"/>
  <c r="S212" i="1"/>
  <c r="U211" i="1"/>
  <c r="AT202" i="1"/>
  <c r="AU202" i="1"/>
  <c r="AR205" i="1"/>
  <c r="H215" i="1"/>
  <c r="I215" i="1"/>
  <c r="P214" i="1"/>
  <c r="R213" i="1"/>
  <c r="J214" i="1"/>
  <c r="K214" i="1"/>
  <c r="AF213" i="1"/>
  <c r="O214" i="1"/>
  <c r="BN212" i="1"/>
  <c r="BO212" i="1"/>
  <c r="BV210" i="1"/>
  <c r="BZ210" i="1"/>
  <c r="BW210" i="1"/>
  <c r="BV209" i="1"/>
  <c r="BZ209" i="1"/>
  <c r="BW209" i="1"/>
  <c r="AQ208" i="1"/>
  <c r="BX208" i="1"/>
  <c r="BL213" i="1"/>
  <c r="E218" i="1"/>
  <c r="F217" i="1"/>
  <c r="G217" i="1"/>
  <c r="BB213" i="1"/>
  <c r="BD213" i="1"/>
  <c r="BO210" i="1"/>
  <c r="BQ210" i="1"/>
  <c r="BP209" i="1"/>
  <c r="BQ209" i="1"/>
  <c r="BG212" i="1"/>
  <c r="AQ209" i="1"/>
  <c r="BY209" i="1"/>
  <c r="BH200" i="1"/>
  <c r="BI200" i="1"/>
  <c r="AX216" i="1"/>
  <c r="BP211" i="1"/>
  <c r="BQ211" i="1"/>
  <c r="AW214" i="1"/>
  <c r="BK214" i="1"/>
  <c r="BM214" i="1"/>
  <c r="BN213" i="1"/>
  <c r="BO213" i="1"/>
  <c r="AM211" i="1"/>
  <c r="BS211" i="1"/>
  <c r="AY215" i="1"/>
  <c r="AZ214" i="1"/>
  <c r="BA214" i="1"/>
  <c r="M213" i="1"/>
  <c r="AM213" i="1"/>
  <c r="AG213" i="1"/>
  <c r="AH212" i="1"/>
  <c r="P215" i="1"/>
  <c r="R214" i="1"/>
  <c r="T213" i="1"/>
  <c r="N216" i="1"/>
  <c r="AJ210" i="1"/>
  <c r="AI211" i="1"/>
  <c r="AK210" i="1"/>
  <c r="AT204" i="1"/>
  <c r="AS205" i="1"/>
  <c r="AU204" i="1"/>
  <c r="AL212" i="1"/>
  <c r="AM212" i="1"/>
  <c r="AA210" i="1"/>
  <c r="AC209" i="1"/>
  <c r="X213" i="1"/>
  <c r="V214" i="1"/>
  <c r="W214" i="1"/>
  <c r="BC214" i="1"/>
  <c r="BF213" i="1"/>
  <c r="AR204" i="1"/>
  <c r="AS204" i="1"/>
  <c r="Q214" i="1"/>
  <c r="AB208" i="1"/>
  <c r="AA209" i="1"/>
  <c r="AC208" i="1"/>
  <c r="Y212" i="1"/>
  <c r="Z211" i="1"/>
  <c r="J215" i="1"/>
  <c r="K215" i="1"/>
  <c r="AF214" i="1"/>
  <c r="H216" i="1"/>
  <c r="I216" i="1"/>
  <c r="O215" i="1"/>
  <c r="BX209" i="1"/>
  <c r="BR212" i="1"/>
  <c r="BT212" i="1"/>
  <c r="BS212" i="1"/>
  <c r="BU212" i="1"/>
  <c r="BU211" i="1"/>
  <c r="BR211" i="1"/>
  <c r="BT211" i="1"/>
  <c r="BY208" i="1"/>
  <c r="BE213" i="1"/>
  <c r="BL214" i="1"/>
  <c r="BB214" i="1"/>
  <c r="AN211" i="1"/>
  <c r="E219" i="1"/>
  <c r="F218" i="1"/>
  <c r="G218" i="1"/>
  <c r="Q215" i="1"/>
  <c r="BG213" i="1"/>
  <c r="AL213" i="1"/>
  <c r="BE214" i="1"/>
  <c r="BD214" i="1"/>
  <c r="AW215" i="1"/>
  <c r="BK215" i="1"/>
  <c r="AX217" i="1"/>
  <c r="AO212" i="1"/>
  <c r="AP211" i="1"/>
  <c r="AQ211" i="1"/>
  <c r="BP212" i="1"/>
  <c r="BQ212" i="1"/>
  <c r="AO211" i="1"/>
  <c r="AP210" i="1"/>
  <c r="AV216" i="1"/>
  <c r="BJ216" i="1"/>
  <c r="AY216" i="1"/>
  <c r="AZ215" i="1"/>
  <c r="BA215" i="1"/>
  <c r="BH202" i="1"/>
  <c r="BI202" i="1"/>
  <c r="AG214" i="1"/>
  <c r="AH213" i="1"/>
  <c r="P216" i="1"/>
  <c r="R215" i="1"/>
  <c r="N217" i="1"/>
  <c r="AJ211" i="1"/>
  <c r="AI212" i="1"/>
  <c r="AK211" i="1"/>
  <c r="AN212" i="1"/>
  <c r="M214" i="1"/>
  <c r="H217" i="1"/>
  <c r="I217" i="1"/>
  <c r="S214" i="1"/>
  <c r="U213" i="1"/>
  <c r="AB210" i="1"/>
  <c r="AA211" i="1"/>
  <c r="AC210" i="1"/>
  <c r="J216" i="1"/>
  <c r="K216" i="1"/>
  <c r="AF215" i="1"/>
  <c r="T212" i="1"/>
  <c r="S213" i="1"/>
  <c r="U212" i="1"/>
  <c r="AR207" i="1"/>
  <c r="W215" i="1"/>
  <c r="BC215" i="1"/>
  <c r="BF214" i="1"/>
  <c r="V215" i="1"/>
  <c r="X214" i="1"/>
  <c r="AT203" i="1"/>
  <c r="AU203" i="1"/>
  <c r="Y213" i="1"/>
  <c r="Z212" i="1"/>
  <c r="O216" i="1"/>
  <c r="AQ210" i="1"/>
  <c r="BY210" i="1"/>
  <c r="BG214" i="1"/>
  <c r="Q216" i="1"/>
  <c r="BX211" i="1"/>
  <c r="BS213" i="1"/>
  <c r="BU213" i="1"/>
  <c r="BR213" i="1"/>
  <c r="BT213" i="1"/>
  <c r="BY211" i="1"/>
  <c r="BV211" i="1"/>
  <c r="BZ211" i="1"/>
  <c r="BW211" i="1"/>
  <c r="BW212" i="1"/>
  <c r="BV212" i="1"/>
  <c r="BZ212" i="1"/>
  <c r="BM215" i="1"/>
  <c r="BN214" i="1"/>
  <c r="BO214" i="1"/>
  <c r="BL215" i="1"/>
  <c r="AN213" i="1"/>
  <c r="E220" i="1"/>
  <c r="F219" i="1"/>
  <c r="G219" i="1"/>
  <c r="N219" i="1"/>
  <c r="AO213" i="1"/>
  <c r="AP212" i="1"/>
  <c r="AQ212" i="1"/>
  <c r="M215" i="1"/>
  <c r="AM215" i="1"/>
  <c r="BB215" i="1"/>
  <c r="AV217" i="1"/>
  <c r="BJ217" i="1"/>
  <c r="AW216" i="1"/>
  <c r="BK216" i="1"/>
  <c r="BL216" i="1"/>
  <c r="BH201" i="1"/>
  <c r="BI201" i="1"/>
  <c r="BP213" i="1"/>
  <c r="BQ213" i="1"/>
  <c r="AY217" i="1"/>
  <c r="AZ216" i="1"/>
  <c r="BA216" i="1"/>
  <c r="AX218" i="1"/>
  <c r="J217" i="1"/>
  <c r="K217" i="1"/>
  <c r="AF216" i="1"/>
  <c r="AJ212" i="1"/>
  <c r="AI213" i="1"/>
  <c r="AK212" i="1"/>
  <c r="P217" i="1"/>
  <c r="R216" i="1"/>
  <c r="N218" i="1"/>
  <c r="AG215" i="1"/>
  <c r="AH214" i="1"/>
  <c r="AT206" i="1"/>
  <c r="AS207" i="1"/>
  <c r="AU206" i="1"/>
  <c r="AL214" i="1"/>
  <c r="AM214" i="1"/>
  <c r="AR206" i="1"/>
  <c r="AS206" i="1"/>
  <c r="X215" i="1"/>
  <c r="V216" i="1"/>
  <c r="W216" i="1"/>
  <c r="BC216" i="1"/>
  <c r="BF215" i="1"/>
  <c r="AB211" i="1"/>
  <c r="AA212" i="1"/>
  <c r="AC211" i="1"/>
  <c r="Y214" i="1"/>
  <c r="Z213" i="1"/>
  <c r="T214" i="1"/>
  <c r="S215" i="1"/>
  <c r="U214" i="1"/>
  <c r="H218" i="1"/>
  <c r="I218" i="1"/>
  <c r="O217" i="1"/>
  <c r="BX210" i="1"/>
  <c r="BW213" i="1"/>
  <c r="BV213" i="1"/>
  <c r="BZ213" i="1"/>
  <c r="BY212" i="1"/>
  <c r="BS214" i="1"/>
  <c r="BU214" i="1"/>
  <c r="BR214" i="1"/>
  <c r="BT214" i="1"/>
  <c r="BX212" i="1"/>
  <c r="BM216" i="1"/>
  <c r="BN215" i="1"/>
  <c r="BO215" i="1"/>
  <c r="E221" i="1"/>
  <c r="F220" i="1"/>
  <c r="G220" i="1"/>
  <c r="BB216" i="1"/>
  <c r="BE216" i="1"/>
  <c r="AL215" i="1"/>
  <c r="BD215" i="1"/>
  <c r="BG215" i="1"/>
  <c r="BE215" i="1"/>
  <c r="BD216" i="1"/>
  <c r="AO214" i="1"/>
  <c r="BH204" i="1"/>
  <c r="BI204" i="1"/>
  <c r="AV218" i="1"/>
  <c r="BJ218" i="1"/>
  <c r="AW217" i="1"/>
  <c r="BK217" i="1"/>
  <c r="BM217" i="1"/>
  <c r="BN216" i="1"/>
  <c r="AV219" i="1"/>
  <c r="BJ219" i="1"/>
  <c r="AP213" i="1"/>
  <c r="AQ213" i="1"/>
  <c r="AY218" i="1"/>
  <c r="AZ217" i="1"/>
  <c r="BA217" i="1"/>
  <c r="AX219" i="1"/>
  <c r="BP214" i="1"/>
  <c r="BQ214" i="1"/>
  <c r="AG216" i="1"/>
  <c r="AH215" i="1"/>
  <c r="AN214" i="1"/>
  <c r="AJ213" i="1"/>
  <c r="AI214" i="1"/>
  <c r="AK213" i="1"/>
  <c r="Q217" i="1"/>
  <c r="M216" i="1"/>
  <c r="AT205" i="1"/>
  <c r="AU205" i="1"/>
  <c r="X216" i="1"/>
  <c r="V217" i="1"/>
  <c r="W217" i="1"/>
  <c r="BC217" i="1"/>
  <c r="BF216" i="1"/>
  <c r="BG216" i="1"/>
  <c r="Y215" i="1"/>
  <c r="Z214" i="1"/>
  <c r="T215" i="1"/>
  <c r="S216" i="1"/>
  <c r="U215" i="1"/>
  <c r="AB212" i="1"/>
  <c r="AA213" i="1"/>
  <c r="AC212" i="1"/>
  <c r="AR208" i="1"/>
  <c r="AS208" i="1"/>
  <c r="J218" i="1"/>
  <c r="K218" i="1"/>
  <c r="AF217" i="1"/>
  <c r="H219" i="1"/>
  <c r="J219" i="1"/>
  <c r="P218" i="1"/>
  <c r="R217" i="1"/>
  <c r="O218" i="1"/>
  <c r="BV214" i="1"/>
  <c r="BZ214" i="1"/>
  <c r="BW214" i="1"/>
  <c r="BS215" i="1"/>
  <c r="BU215" i="1"/>
  <c r="BR215" i="1"/>
  <c r="BT215" i="1"/>
  <c r="BX213" i="1"/>
  <c r="BY213" i="1"/>
  <c r="BO216" i="1"/>
  <c r="AN215" i="1"/>
  <c r="BL217" i="1"/>
  <c r="BB217" i="1"/>
  <c r="BD217" i="1"/>
  <c r="AO215" i="1"/>
  <c r="AP214" i="1"/>
  <c r="AQ214" i="1"/>
  <c r="E222" i="1"/>
  <c r="F221" i="1"/>
  <c r="G221" i="1"/>
  <c r="AY219" i="1"/>
  <c r="AZ218" i="1"/>
  <c r="AW218" i="1"/>
  <c r="BK218" i="1"/>
  <c r="BM218" i="1"/>
  <c r="BN217" i="1"/>
  <c r="AX220" i="1"/>
  <c r="BH203" i="1"/>
  <c r="BI203" i="1"/>
  <c r="BP215" i="1"/>
  <c r="BQ215" i="1"/>
  <c r="AG217" i="1"/>
  <c r="AH216" i="1"/>
  <c r="AJ214" i="1"/>
  <c r="AI215" i="1"/>
  <c r="AK214" i="1"/>
  <c r="P219" i="1"/>
  <c r="R218" i="1"/>
  <c r="T217" i="1"/>
  <c r="N220" i="1"/>
  <c r="M217" i="1"/>
  <c r="AL216" i="1"/>
  <c r="AM216" i="1"/>
  <c r="X217" i="1"/>
  <c r="V218" i="1"/>
  <c r="W218" i="1"/>
  <c r="BC218" i="1"/>
  <c r="BF217" i="1"/>
  <c r="Y216" i="1"/>
  <c r="Z215" i="1"/>
  <c r="Q218" i="1"/>
  <c r="AT207" i="1"/>
  <c r="AU207" i="1"/>
  <c r="AR209" i="1"/>
  <c r="AS209" i="1"/>
  <c r="AB213" i="1"/>
  <c r="AA214" i="1"/>
  <c r="AC213" i="1"/>
  <c r="I219" i="1"/>
  <c r="H220" i="1"/>
  <c r="I220" i="1"/>
  <c r="BX214" i="1"/>
  <c r="BY214" i="1"/>
  <c r="BV215" i="1"/>
  <c r="BZ215" i="1"/>
  <c r="BW215" i="1"/>
  <c r="BO217" i="1"/>
  <c r="BE217" i="1"/>
  <c r="BS216" i="1"/>
  <c r="BU216" i="1"/>
  <c r="BR216" i="1"/>
  <c r="BT216" i="1"/>
  <c r="Q219" i="1"/>
  <c r="BB218" i="1"/>
  <c r="BE218" i="1"/>
  <c r="E223" i="1"/>
  <c r="F222" i="1"/>
  <c r="G222" i="1"/>
  <c r="BL218" i="1"/>
  <c r="BG217" i="1"/>
  <c r="BD218" i="1"/>
  <c r="BH205" i="1"/>
  <c r="BI205" i="1"/>
  <c r="AY220" i="1"/>
  <c r="AZ219" i="1"/>
  <c r="BA219" i="1"/>
  <c r="AV220" i="1"/>
  <c r="BJ220" i="1"/>
  <c r="AX221" i="1"/>
  <c r="BA218" i="1"/>
  <c r="AO216" i="1"/>
  <c r="AP215" i="1"/>
  <c r="AQ215" i="1"/>
  <c r="P220" i="1"/>
  <c r="R219" i="1"/>
  <c r="N221" i="1"/>
  <c r="AJ215" i="1"/>
  <c r="AI216" i="1"/>
  <c r="AK215" i="1"/>
  <c r="AN216" i="1"/>
  <c r="M218" i="1"/>
  <c r="S218" i="1"/>
  <c r="U217" i="1"/>
  <c r="AL217" i="1"/>
  <c r="AM217" i="1"/>
  <c r="T216" i="1"/>
  <c r="S217" i="1"/>
  <c r="U216" i="1"/>
  <c r="AT208" i="1"/>
  <c r="AU208" i="1"/>
  <c r="AR210" i="1"/>
  <c r="AS210" i="1"/>
  <c r="AB214" i="1"/>
  <c r="AA215" i="1"/>
  <c r="AC214" i="1"/>
  <c r="Y217" i="1"/>
  <c r="Z216" i="1"/>
  <c r="J220" i="1"/>
  <c r="K220" i="1"/>
  <c r="AF219" i="1"/>
  <c r="O219" i="1"/>
  <c r="K219" i="1"/>
  <c r="AF218" i="1"/>
  <c r="H221" i="1"/>
  <c r="I221" i="1"/>
  <c r="O220" i="1"/>
  <c r="BV216" i="1"/>
  <c r="BZ216" i="1"/>
  <c r="BW216" i="1"/>
  <c r="BX215" i="1"/>
  <c r="BS217" i="1"/>
  <c r="BU217" i="1"/>
  <c r="BR217" i="1"/>
  <c r="BT217" i="1"/>
  <c r="BY215" i="1"/>
  <c r="Q220" i="1"/>
  <c r="E224" i="1"/>
  <c r="F223" i="1"/>
  <c r="G223" i="1"/>
  <c r="N223" i="1"/>
  <c r="AO217" i="1"/>
  <c r="AP216" i="1"/>
  <c r="AQ216" i="1"/>
  <c r="BP216" i="1"/>
  <c r="BQ216" i="1"/>
  <c r="AX222" i="1"/>
  <c r="AW220" i="1"/>
  <c r="BK220" i="1"/>
  <c r="BL220" i="1"/>
  <c r="AW219" i="1"/>
  <c r="BK219" i="1"/>
  <c r="BH206" i="1"/>
  <c r="BI206" i="1"/>
  <c r="AY221" i="1"/>
  <c r="AZ220" i="1"/>
  <c r="BA220" i="1"/>
  <c r="AV221" i="1"/>
  <c r="BJ221" i="1"/>
  <c r="AG219" i="1"/>
  <c r="AH218" i="1"/>
  <c r="AJ217" i="1"/>
  <c r="AG218" i="1"/>
  <c r="AH217" i="1"/>
  <c r="P221" i="1"/>
  <c r="R220" i="1"/>
  <c r="N222" i="1"/>
  <c r="AN217" i="1"/>
  <c r="AL218" i="1"/>
  <c r="AM218" i="1"/>
  <c r="X219" i="1"/>
  <c r="V220" i="1"/>
  <c r="W220" i="1"/>
  <c r="BC220" i="1"/>
  <c r="BF219" i="1"/>
  <c r="AB215" i="1"/>
  <c r="AA216" i="1"/>
  <c r="AC215" i="1"/>
  <c r="T218" i="1"/>
  <c r="S219" i="1"/>
  <c r="U218" i="1"/>
  <c r="AR211" i="1"/>
  <c r="AS211" i="1"/>
  <c r="J221" i="1"/>
  <c r="K221" i="1"/>
  <c r="AF220" i="1"/>
  <c r="H222" i="1"/>
  <c r="J222" i="1"/>
  <c r="W219" i="1"/>
  <c r="BC219" i="1"/>
  <c r="BF218" i="1"/>
  <c r="BG218" i="1"/>
  <c r="X218" i="1"/>
  <c r="V219" i="1"/>
  <c r="AT209" i="1"/>
  <c r="AU209" i="1"/>
  <c r="O221" i="1"/>
  <c r="BV217" i="1"/>
  <c r="BZ217" i="1"/>
  <c r="BW217" i="1"/>
  <c r="BS218" i="1"/>
  <c r="BU218" i="1"/>
  <c r="BR218" i="1"/>
  <c r="BT218" i="1"/>
  <c r="BY216" i="1"/>
  <c r="BX216" i="1"/>
  <c r="BB220" i="1"/>
  <c r="BD220" i="1"/>
  <c r="BL219" i="1"/>
  <c r="BM219" i="1"/>
  <c r="BN218" i="1"/>
  <c r="BB219" i="1"/>
  <c r="BE219" i="1"/>
  <c r="BM220" i="1"/>
  <c r="BN219" i="1"/>
  <c r="BP218" i="1"/>
  <c r="E225" i="1"/>
  <c r="F224" i="1"/>
  <c r="G224" i="1"/>
  <c r="BD219" i="1"/>
  <c r="BG219" i="1"/>
  <c r="AY222" i="1"/>
  <c r="AZ221" i="1"/>
  <c r="BA221" i="1"/>
  <c r="AV223" i="1"/>
  <c r="BJ223" i="1"/>
  <c r="Q221" i="1"/>
  <c r="BJ222" i="1"/>
  <c r="AV222" i="1"/>
  <c r="AI218" i="1"/>
  <c r="AK217" i="1"/>
  <c r="AX223" i="1"/>
  <c r="AW221" i="1"/>
  <c r="BK221" i="1"/>
  <c r="BM221" i="1"/>
  <c r="BH207" i="1"/>
  <c r="BI207" i="1"/>
  <c r="AO218" i="1"/>
  <c r="AP217" i="1"/>
  <c r="AQ217" i="1"/>
  <c r="AN218" i="1"/>
  <c r="M219" i="1"/>
  <c r="AM219" i="1"/>
  <c r="AJ216" i="1"/>
  <c r="AI217" i="1"/>
  <c r="AK216" i="1"/>
  <c r="AG220" i="1"/>
  <c r="AH219" i="1"/>
  <c r="M220" i="1"/>
  <c r="I222" i="1"/>
  <c r="K222" i="1"/>
  <c r="AF221" i="1"/>
  <c r="X220" i="1"/>
  <c r="V221" i="1"/>
  <c r="W221" i="1"/>
  <c r="BC221" i="1"/>
  <c r="BF220" i="1"/>
  <c r="AT210" i="1"/>
  <c r="AU210" i="1"/>
  <c r="AR212" i="1"/>
  <c r="AS212" i="1"/>
  <c r="T219" i="1"/>
  <c r="S220" i="1"/>
  <c r="U219" i="1"/>
  <c r="Y218" i="1"/>
  <c r="Z217" i="1"/>
  <c r="Z218" i="1"/>
  <c r="AB217" i="1"/>
  <c r="Y219" i="1"/>
  <c r="H223" i="1"/>
  <c r="I223" i="1"/>
  <c r="P222" i="1"/>
  <c r="R221" i="1"/>
  <c r="BV218" i="1"/>
  <c r="BZ218" i="1"/>
  <c r="BW218" i="1"/>
  <c r="BE220" i="1"/>
  <c r="BG220" i="1"/>
  <c r="BL221" i="1"/>
  <c r="BN220" i="1"/>
  <c r="BO220" i="1"/>
  <c r="BY217" i="1"/>
  <c r="BX217" i="1"/>
  <c r="AL219" i="1"/>
  <c r="AO219" i="1"/>
  <c r="AP218" i="1"/>
  <c r="BO219" i="1"/>
  <c r="BB221" i="1"/>
  <c r="BE221" i="1"/>
  <c r="E226" i="1"/>
  <c r="F225" i="1"/>
  <c r="G225" i="1"/>
  <c r="BO218" i="1"/>
  <c r="BQ218" i="1"/>
  <c r="BP217" i="1"/>
  <c r="BQ217" i="1"/>
  <c r="AY223" i="1"/>
  <c r="AZ222" i="1"/>
  <c r="BA222" i="1"/>
  <c r="AX224" i="1"/>
  <c r="BH208" i="1"/>
  <c r="BI208" i="1"/>
  <c r="BP219" i="1"/>
  <c r="BQ219" i="1"/>
  <c r="AG221" i="1"/>
  <c r="AH220" i="1"/>
  <c r="P223" i="1"/>
  <c r="R222" i="1"/>
  <c r="T221" i="1"/>
  <c r="N224" i="1"/>
  <c r="AJ218" i="1"/>
  <c r="AI219" i="1"/>
  <c r="AK218" i="1"/>
  <c r="O222" i="1"/>
  <c r="M221" i="1"/>
  <c r="AL220" i="1"/>
  <c r="AM220" i="1"/>
  <c r="AR213" i="1"/>
  <c r="AS213" i="1"/>
  <c r="AT211" i="1"/>
  <c r="AU211" i="1"/>
  <c r="X221" i="1"/>
  <c r="V222" i="1"/>
  <c r="W222" i="1"/>
  <c r="AA218" i="1"/>
  <c r="AC217" i="1"/>
  <c r="AB216" i="1"/>
  <c r="AA217" i="1"/>
  <c r="AC216" i="1"/>
  <c r="Q222" i="1"/>
  <c r="Y220" i="1"/>
  <c r="Z219" i="1"/>
  <c r="J223" i="1"/>
  <c r="K223" i="1"/>
  <c r="AF222" i="1"/>
  <c r="H224" i="1"/>
  <c r="I224" i="1"/>
  <c r="O223" i="1"/>
  <c r="AN219" i="1"/>
  <c r="AQ218" i="1"/>
  <c r="BX218" i="1"/>
  <c r="BS220" i="1"/>
  <c r="BU220" i="1"/>
  <c r="BR220" i="1"/>
  <c r="BT220" i="1"/>
  <c r="BD221" i="1"/>
  <c r="BS219" i="1"/>
  <c r="BU219" i="1"/>
  <c r="BR219" i="1"/>
  <c r="BT219" i="1"/>
  <c r="E227" i="1"/>
  <c r="F226" i="1"/>
  <c r="G226" i="1"/>
  <c r="BB222" i="1"/>
  <c r="BH209" i="1"/>
  <c r="BI209" i="1"/>
  <c r="AO220" i="1"/>
  <c r="AP219" i="1"/>
  <c r="AV224" i="1"/>
  <c r="BJ224" i="1"/>
  <c r="AY224" i="1"/>
  <c r="AZ223" i="1"/>
  <c r="BA223" i="1"/>
  <c r="AW222" i="1"/>
  <c r="BK222" i="1"/>
  <c r="BC222" i="1"/>
  <c r="BF221" i="1"/>
  <c r="AX225" i="1"/>
  <c r="AW223" i="1"/>
  <c r="BK223" i="1"/>
  <c r="Q223" i="1"/>
  <c r="AJ219" i="1"/>
  <c r="AI220" i="1"/>
  <c r="AK219" i="1"/>
  <c r="P224" i="1"/>
  <c r="R223" i="1"/>
  <c r="N225" i="1"/>
  <c r="AG222" i="1"/>
  <c r="AH221" i="1"/>
  <c r="AN220" i="1"/>
  <c r="M222" i="1"/>
  <c r="AL221" i="1"/>
  <c r="AM221" i="1"/>
  <c r="S222" i="1"/>
  <c r="U221" i="1"/>
  <c r="W223" i="1"/>
  <c r="BC223" i="1"/>
  <c r="BF222" i="1"/>
  <c r="X222" i="1"/>
  <c r="V223" i="1"/>
  <c r="AB218" i="1"/>
  <c r="AA219" i="1"/>
  <c r="AC218" i="1"/>
  <c r="AR215" i="1"/>
  <c r="AT212" i="1"/>
  <c r="AU212" i="1"/>
  <c r="J224" i="1"/>
  <c r="K224" i="1"/>
  <c r="AF223" i="1"/>
  <c r="Z220" i="1"/>
  <c r="Y221" i="1"/>
  <c r="T220" i="1"/>
  <c r="S221" i="1"/>
  <c r="U220" i="1"/>
  <c r="H225" i="1"/>
  <c r="I225" i="1"/>
  <c r="O224" i="1"/>
  <c r="AQ219" i="1"/>
  <c r="BY219" i="1"/>
  <c r="BW220" i="1"/>
  <c r="BV220" i="1"/>
  <c r="BZ220" i="1"/>
  <c r="BR221" i="1"/>
  <c r="BT221" i="1"/>
  <c r="BS221" i="1"/>
  <c r="BU221" i="1"/>
  <c r="BX219" i="1"/>
  <c r="BY218" i="1"/>
  <c r="BG221" i="1"/>
  <c r="BV219" i="1"/>
  <c r="BZ219" i="1"/>
  <c r="BW219" i="1"/>
  <c r="BB223" i="1"/>
  <c r="BD223" i="1"/>
  <c r="BL223" i="1"/>
  <c r="BM223" i="1"/>
  <c r="BN222" i="1"/>
  <c r="BM222" i="1"/>
  <c r="BN221" i="1"/>
  <c r="BL222" i="1"/>
  <c r="E228" i="1"/>
  <c r="F227" i="1"/>
  <c r="G227" i="1"/>
  <c r="BE223" i="1"/>
  <c r="BD222" i="1"/>
  <c r="BE222" i="1"/>
  <c r="AX226" i="1"/>
  <c r="AO221" i="1"/>
  <c r="AP220" i="1"/>
  <c r="AQ220" i="1"/>
  <c r="AV225" i="1"/>
  <c r="BJ225" i="1"/>
  <c r="AW224" i="1"/>
  <c r="BK224" i="1"/>
  <c r="BL224" i="1"/>
  <c r="BH210" i="1"/>
  <c r="BI210" i="1"/>
  <c r="AY225" i="1"/>
  <c r="AZ224" i="1"/>
  <c r="BA224" i="1"/>
  <c r="Q224" i="1"/>
  <c r="AG223" i="1"/>
  <c r="AH222" i="1"/>
  <c r="AN221" i="1"/>
  <c r="AJ220" i="1"/>
  <c r="AI221" i="1"/>
  <c r="AK220" i="1"/>
  <c r="P225" i="1"/>
  <c r="R224" i="1"/>
  <c r="N226" i="1"/>
  <c r="AT214" i="1"/>
  <c r="AS215" i="1"/>
  <c r="AU214" i="1"/>
  <c r="AM222" i="1"/>
  <c r="M223" i="1"/>
  <c r="AL223" i="1"/>
  <c r="AL222" i="1"/>
  <c r="H226" i="1"/>
  <c r="J226" i="1"/>
  <c r="AB219" i="1"/>
  <c r="AA220" i="1"/>
  <c r="AC219" i="1"/>
  <c r="X223" i="1"/>
  <c r="V224" i="1"/>
  <c r="W224" i="1"/>
  <c r="BC224" i="1"/>
  <c r="BF223" i="1"/>
  <c r="AR214" i="1"/>
  <c r="AS214" i="1"/>
  <c r="T222" i="1"/>
  <c r="S223" i="1"/>
  <c r="U222" i="1"/>
  <c r="Y222" i="1"/>
  <c r="Z221" i="1"/>
  <c r="J225" i="1"/>
  <c r="K225" i="1"/>
  <c r="AF224" i="1"/>
  <c r="O225" i="1"/>
  <c r="BW221" i="1"/>
  <c r="BV221" i="1"/>
  <c r="BZ221" i="1"/>
  <c r="BX220" i="1"/>
  <c r="BR222" i="1"/>
  <c r="BT222" i="1"/>
  <c r="BS222" i="1"/>
  <c r="BU222" i="1"/>
  <c r="BY220" i="1"/>
  <c r="BO222" i="1"/>
  <c r="BM224" i="1"/>
  <c r="BN223" i="1"/>
  <c r="BO223" i="1"/>
  <c r="E229" i="1"/>
  <c r="F228" i="1"/>
  <c r="G228" i="1"/>
  <c r="BP221" i="1"/>
  <c r="BQ221" i="1"/>
  <c r="BB224" i="1"/>
  <c r="BD224" i="1"/>
  <c r="BO221" i="1"/>
  <c r="BP220" i="1"/>
  <c r="BQ220" i="1"/>
  <c r="BG223" i="1"/>
  <c r="BE224" i="1"/>
  <c r="AO222" i="1"/>
  <c r="AP221" i="1"/>
  <c r="AQ221" i="1"/>
  <c r="BG222" i="1"/>
  <c r="BH212" i="1"/>
  <c r="BI212" i="1"/>
  <c r="AW225" i="1"/>
  <c r="BK225" i="1"/>
  <c r="BM225" i="1"/>
  <c r="BN224" i="1"/>
  <c r="AY226" i="1"/>
  <c r="AZ225" i="1"/>
  <c r="BA225" i="1"/>
  <c r="AV226" i="1"/>
  <c r="BJ226" i="1"/>
  <c r="AX227" i="1"/>
  <c r="Q225" i="1"/>
  <c r="AJ221" i="1"/>
  <c r="AI222" i="1"/>
  <c r="AK221" i="1"/>
  <c r="AM223" i="1"/>
  <c r="P226" i="1"/>
  <c r="R225" i="1"/>
  <c r="N227" i="1"/>
  <c r="AG224" i="1"/>
  <c r="AH223" i="1"/>
  <c r="AN222" i="1"/>
  <c r="M224" i="1"/>
  <c r="Z222" i="1"/>
  <c r="Y223" i="1"/>
  <c r="T223" i="1"/>
  <c r="S224" i="1"/>
  <c r="U223" i="1"/>
  <c r="I226" i="1"/>
  <c r="AT213" i="1"/>
  <c r="AU213" i="1"/>
  <c r="AR216" i="1"/>
  <c r="AS216" i="1"/>
  <c r="X224" i="1"/>
  <c r="V225" i="1"/>
  <c r="W225" i="1"/>
  <c r="BC225" i="1"/>
  <c r="BF224" i="1"/>
  <c r="AB220" i="1"/>
  <c r="AA221" i="1"/>
  <c r="AC220" i="1"/>
  <c r="H227" i="1"/>
  <c r="I227" i="1"/>
  <c r="BX221" i="1"/>
  <c r="BY221" i="1"/>
  <c r="BV222" i="1"/>
  <c r="BZ222" i="1"/>
  <c r="BW222" i="1"/>
  <c r="BS223" i="1"/>
  <c r="BU223" i="1"/>
  <c r="Q226" i="1"/>
  <c r="BR223" i="1"/>
  <c r="BT223" i="1"/>
  <c r="BP222" i="1"/>
  <c r="BQ222" i="1"/>
  <c r="BL225" i="1"/>
  <c r="BG224" i="1"/>
  <c r="BO224" i="1"/>
  <c r="BB225" i="1"/>
  <c r="BE225" i="1"/>
  <c r="E230" i="1"/>
  <c r="F229" i="1"/>
  <c r="G229" i="1"/>
  <c r="BD225" i="1"/>
  <c r="AO223" i="1"/>
  <c r="AP222" i="1"/>
  <c r="AQ222" i="1"/>
  <c r="AY227" i="1"/>
  <c r="AZ226" i="1"/>
  <c r="BA226" i="1"/>
  <c r="BP223" i="1"/>
  <c r="BQ223" i="1"/>
  <c r="BH211" i="1"/>
  <c r="BI211" i="1"/>
  <c r="AV227" i="1"/>
  <c r="BJ227" i="1"/>
  <c r="AX228" i="1"/>
  <c r="P227" i="1"/>
  <c r="R226" i="1"/>
  <c r="N228" i="1"/>
  <c r="AJ222" i="1"/>
  <c r="AI223" i="1"/>
  <c r="AK222" i="1"/>
  <c r="AN223" i="1"/>
  <c r="M225" i="1"/>
  <c r="AM225" i="1"/>
  <c r="AL224" i="1"/>
  <c r="AM224" i="1"/>
  <c r="O226" i="1"/>
  <c r="Y224" i="1"/>
  <c r="Z223" i="1"/>
  <c r="T224" i="1"/>
  <c r="S225" i="1"/>
  <c r="U224" i="1"/>
  <c r="AB221" i="1"/>
  <c r="AA222" i="1"/>
  <c r="AC221" i="1"/>
  <c r="K226" i="1"/>
  <c r="AF225" i="1"/>
  <c r="AR217" i="1"/>
  <c r="AS217" i="1"/>
  <c r="AT215" i="1"/>
  <c r="AU215" i="1"/>
  <c r="J227" i="1"/>
  <c r="K227" i="1"/>
  <c r="AF226" i="1"/>
  <c r="H228" i="1"/>
  <c r="I228" i="1"/>
  <c r="O227" i="1"/>
  <c r="BX222" i="1"/>
  <c r="BR224" i="1"/>
  <c r="BT224" i="1"/>
  <c r="BS224" i="1"/>
  <c r="BU224" i="1"/>
  <c r="BV223" i="1"/>
  <c r="BZ223" i="1"/>
  <c r="BW223" i="1"/>
  <c r="BY222" i="1"/>
  <c r="E231" i="1"/>
  <c r="F230" i="1"/>
  <c r="G230" i="1"/>
  <c r="Q227" i="1"/>
  <c r="AO224" i="1"/>
  <c r="AP223" i="1"/>
  <c r="AQ223" i="1"/>
  <c r="AW227" i="1"/>
  <c r="BK227" i="1"/>
  <c r="BM227" i="1"/>
  <c r="BN226" i="1"/>
  <c r="BH213" i="1"/>
  <c r="BI213" i="1"/>
  <c r="AY228" i="1"/>
  <c r="AZ227" i="1"/>
  <c r="BA227" i="1"/>
  <c r="AX229" i="1"/>
  <c r="AV228" i="1"/>
  <c r="BJ228" i="1"/>
  <c r="AW226" i="1"/>
  <c r="BK226" i="1"/>
  <c r="AG226" i="1"/>
  <c r="AH225" i="1"/>
  <c r="AG225" i="1"/>
  <c r="AH224" i="1"/>
  <c r="P228" i="1"/>
  <c r="R227" i="1"/>
  <c r="N229" i="1"/>
  <c r="AN224" i="1"/>
  <c r="AL225" i="1"/>
  <c r="J228" i="1"/>
  <c r="K228" i="1"/>
  <c r="AF227" i="1"/>
  <c r="AR218" i="1"/>
  <c r="AS218" i="1"/>
  <c r="X225" i="1"/>
  <c r="V226" i="1"/>
  <c r="W226" i="1"/>
  <c r="BC226" i="1"/>
  <c r="BF225" i="1"/>
  <c r="BG225" i="1"/>
  <c r="T225" i="1"/>
  <c r="S226" i="1"/>
  <c r="U225" i="1"/>
  <c r="AB222" i="1"/>
  <c r="AA223" i="1"/>
  <c r="AC222" i="1"/>
  <c r="W227" i="1"/>
  <c r="BC227" i="1"/>
  <c r="BF226" i="1"/>
  <c r="V227" i="1"/>
  <c r="X226" i="1"/>
  <c r="Q228" i="1"/>
  <c r="AT216" i="1"/>
  <c r="AU216" i="1"/>
  <c r="H229" i="1"/>
  <c r="I229" i="1"/>
  <c r="O228" i="1"/>
  <c r="BX223" i="1"/>
  <c r="BV224" i="1"/>
  <c r="BZ224" i="1"/>
  <c r="BW224" i="1"/>
  <c r="BR225" i="1"/>
  <c r="BT225" i="1"/>
  <c r="BS225" i="1"/>
  <c r="BU225" i="1"/>
  <c r="BY223" i="1"/>
  <c r="BL227" i="1"/>
  <c r="BB226" i="1"/>
  <c r="BB227" i="1"/>
  <c r="BD227" i="1"/>
  <c r="BL226" i="1"/>
  <c r="BM226" i="1"/>
  <c r="BN225" i="1"/>
  <c r="E232" i="1"/>
  <c r="F231" i="1"/>
  <c r="G231" i="1"/>
  <c r="BE226" i="1"/>
  <c r="BD226" i="1"/>
  <c r="BG226" i="1"/>
  <c r="BE227" i="1"/>
  <c r="AN225" i="1"/>
  <c r="AO225" i="1"/>
  <c r="BH214" i="1"/>
  <c r="BI214" i="1"/>
  <c r="AY229" i="1"/>
  <c r="AZ228" i="1"/>
  <c r="BA228" i="1"/>
  <c r="AW228" i="1"/>
  <c r="BK228" i="1"/>
  <c r="BL228" i="1"/>
  <c r="AX230" i="1"/>
  <c r="AV229" i="1"/>
  <c r="BJ229" i="1"/>
  <c r="BP225" i="1"/>
  <c r="M227" i="1"/>
  <c r="AL227" i="1"/>
  <c r="AJ224" i="1"/>
  <c r="AJ223" i="1"/>
  <c r="AI224" i="1"/>
  <c r="AK223" i="1"/>
  <c r="P229" i="1"/>
  <c r="R228" i="1"/>
  <c r="N230" i="1"/>
  <c r="M226" i="1"/>
  <c r="AM226" i="1"/>
  <c r="AG227" i="1"/>
  <c r="AH226" i="1"/>
  <c r="AI225" i="1"/>
  <c r="AK224" i="1"/>
  <c r="AP224" i="1"/>
  <c r="AQ224" i="1"/>
  <c r="AR219" i="1"/>
  <c r="AS219" i="1"/>
  <c r="T226" i="1"/>
  <c r="S227" i="1"/>
  <c r="U226" i="1"/>
  <c r="Z224" i="1"/>
  <c r="Y225" i="1"/>
  <c r="X227" i="1"/>
  <c r="V228" i="1"/>
  <c r="W228" i="1"/>
  <c r="BC228" i="1"/>
  <c r="BF227" i="1"/>
  <c r="Y226" i="1"/>
  <c r="Z225" i="1"/>
  <c r="AB224" i="1"/>
  <c r="AT217" i="1"/>
  <c r="AU217" i="1"/>
  <c r="J229" i="1"/>
  <c r="K229" i="1"/>
  <c r="AF228" i="1"/>
  <c r="H230" i="1"/>
  <c r="I230" i="1"/>
  <c r="O229" i="1"/>
  <c r="BV225" i="1"/>
  <c r="BZ225" i="1"/>
  <c r="BW225" i="1"/>
  <c r="BM228" i="1"/>
  <c r="BN227" i="1"/>
  <c r="BO227" i="1"/>
  <c r="BY224" i="1"/>
  <c r="BX224" i="1"/>
  <c r="BB228" i="1"/>
  <c r="BO225" i="1"/>
  <c r="BQ225" i="1"/>
  <c r="BP224" i="1"/>
  <c r="BQ224" i="1"/>
  <c r="E233" i="1"/>
  <c r="F232" i="1"/>
  <c r="G232" i="1"/>
  <c r="BO226" i="1"/>
  <c r="AM227" i="1"/>
  <c r="BS227" i="1"/>
  <c r="BG227" i="1"/>
  <c r="BE228" i="1"/>
  <c r="BD228" i="1"/>
  <c r="AW229" i="1"/>
  <c r="BK229" i="1"/>
  <c r="BM229" i="1"/>
  <c r="BN228" i="1"/>
  <c r="BJ230" i="1"/>
  <c r="AV230" i="1"/>
  <c r="AY230" i="1"/>
  <c r="AZ229" i="1"/>
  <c r="BA229" i="1"/>
  <c r="BH215" i="1"/>
  <c r="BI215" i="1"/>
  <c r="AX231" i="1"/>
  <c r="Q229" i="1"/>
  <c r="AG228" i="1"/>
  <c r="AH227" i="1"/>
  <c r="AL226" i="1"/>
  <c r="AJ225" i="1"/>
  <c r="AI226" i="1"/>
  <c r="AK225" i="1"/>
  <c r="P230" i="1"/>
  <c r="R229" i="1"/>
  <c r="N231" i="1"/>
  <c r="M228" i="1"/>
  <c r="AM228" i="1"/>
  <c r="Y227" i="1"/>
  <c r="Z226" i="1"/>
  <c r="X228" i="1"/>
  <c r="V229" i="1"/>
  <c r="W229" i="1"/>
  <c r="BC229" i="1"/>
  <c r="BF228" i="1"/>
  <c r="T227" i="1"/>
  <c r="S228" i="1"/>
  <c r="U227" i="1"/>
  <c r="AR220" i="1"/>
  <c r="AS220" i="1"/>
  <c r="AB223" i="1"/>
  <c r="AA224" i="1"/>
  <c r="AC223" i="1"/>
  <c r="AA225" i="1"/>
  <c r="AC224" i="1"/>
  <c r="AT218" i="1"/>
  <c r="AU218" i="1"/>
  <c r="J230" i="1"/>
  <c r="K230" i="1"/>
  <c r="AF229" i="1"/>
  <c r="H231" i="1"/>
  <c r="I231" i="1"/>
  <c r="O230" i="1"/>
  <c r="BR227" i="1"/>
  <c r="BT227" i="1"/>
  <c r="BS226" i="1"/>
  <c r="BU226" i="1"/>
  <c r="BR226" i="1"/>
  <c r="BT226" i="1"/>
  <c r="BP226" i="1"/>
  <c r="BQ226" i="1"/>
  <c r="BU227" i="1"/>
  <c r="BL229" i="1"/>
  <c r="BO228" i="1"/>
  <c r="E234" i="1"/>
  <c r="F233" i="1"/>
  <c r="G233" i="1"/>
  <c r="AO227" i="1"/>
  <c r="AP226" i="1"/>
  <c r="BB229" i="1"/>
  <c r="BE229" i="1"/>
  <c r="AN227" i="1"/>
  <c r="BG228" i="1"/>
  <c r="AW230" i="1"/>
  <c r="BK230" i="1"/>
  <c r="BL230" i="1"/>
  <c r="BH216" i="1"/>
  <c r="BI216" i="1"/>
  <c r="AX232" i="1"/>
  <c r="AV231" i="1"/>
  <c r="BJ231" i="1"/>
  <c r="AN226" i="1"/>
  <c r="AO226" i="1"/>
  <c r="AP225" i="1"/>
  <c r="AY231" i="1"/>
  <c r="AZ230" i="1"/>
  <c r="BA230" i="1"/>
  <c r="BP227" i="1"/>
  <c r="BQ227" i="1"/>
  <c r="AJ226" i="1"/>
  <c r="AI227" i="1"/>
  <c r="AK226" i="1"/>
  <c r="AG229" i="1"/>
  <c r="AH228" i="1"/>
  <c r="Q230" i="1"/>
  <c r="P231" i="1"/>
  <c r="R230" i="1"/>
  <c r="N232" i="1"/>
  <c r="AL228" i="1"/>
  <c r="M229" i="1"/>
  <c r="Y228" i="1"/>
  <c r="Z227" i="1"/>
  <c r="X229" i="1"/>
  <c r="V230" i="1"/>
  <c r="W230" i="1"/>
  <c r="BC230" i="1"/>
  <c r="BF229" i="1"/>
  <c r="AB225" i="1"/>
  <c r="AA226" i="1"/>
  <c r="AC225" i="1"/>
  <c r="T228" i="1"/>
  <c r="S229" i="1"/>
  <c r="U228" i="1"/>
  <c r="AT219" i="1"/>
  <c r="AU219" i="1"/>
  <c r="Q231" i="1"/>
  <c r="AR222" i="1"/>
  <c r="J231" i="1"/>
  <c r="K231" i="1"/>
  <c r="AF230" i="1"/>
  <c r="H232" i="1"/>
  <c r="I232" i="1"/>
  <c r="O231" i="1"/>
  <c r="AQ226" i="1"/>
  <c r="BX226" i="1"/>
  <c r="BM230" i="1"/>
  <c r="BN229" i="1"/>
  <c r="BO229" i="1"/>
  <c r="BY226" i="1"/>
  <c r="BV226" i="1"/>
  <c r="BZ226" i="1"/>
  <c r="BW226" i="1"/>
  <c r="BS228" i="1"/>
  <c r="BU228" i="1"/>
  <c r="BR228" i="1"/>
  <c r="BT228" i="1"/>
  <c r="BW227" i="1"/>
  <c r="BV227" i="1"/>
  <c r="BZ227" i="1"/>
  <c r="AQ225" i="1"/>
  <c r="BY225" i="1"/>
  <c r="BD229" i="1"/>
  <c r="E235" i="1"/>
  <c r="F234" i="1"/>
  <c r="G234" i="1"/>
  <c r="BB230" i="1"/>
  <c r="BD230" i="1"/>
  <c r="BE230" i="1"/>
  <c r="BG229" i="1"/>
  <c r="BP228" i="1"/>
  <c r="BQ228" i="1"/>
  <c r="BH217" i="1"/>
  <c r="BI217" i="1"/>
  <c r="AN228" i="1"/>
  <c r="AO228" i="1"/>
  <c r="AP227" i="1"/>
  <c r="AY232" i="1"/>
  <c r="AZ231" i="1"/>
  <c r="BA231" i="1"/>
  <c r="AX233" i="1"/>
  <c r="AW231" i="1"/>
  <c r="BK231" i="1"/>
  <c r="BM231" i="1"/>
  <c r="BN230" i="1"/>
  <c r="AV232" i="1"/>
  <c r="BJ232" i="1"/>
  <c r="AG230" i="1"/>
  <c r="AH229" i="1"/>
  <c r="P232" i="1"/>
  <c r="R231" i="1"/>
  <c r="N233" i="1"/>
  <c r="AJ227" i="1"/>
  <c r="AI228" i="1"/>
  <c r="AK227" i="1"/>
  <c r="AT221" i="1"/>
  <c r="AS222" i="1"/>
  <c r="AU221" i="1"/>
  <c r="M230" i="1"/>
  <c r="AL229" i="1"/>
  <c r="AM229" i="1"/>
  <c r="Y229" i="1"/>
  <c r="Z228" i="1"/>
  <c r="W231" i="1"/>
  <c r="BC231" i="1"/>
  <c r="BF230" i="1"/>
  <c r="V231" i="1"/>
  <c r="X230" i="1"/>
  <c r="AB226" i="1"/>
  <c r="AA227" i="1"/>
  <c r="AC226" i="1"/>
  <c r="AR221" i="1"/>
  <c r="AS221" i="1"/>
  <c r="J232" i="1"/>
  <c r="K232" i="1"/>
  <c r="AF231" i="1"/>
  <c r="T229" i="1"/>
  <c r="S230" i="1"/>
  <c r="U229" i="1"/>
  <c r="H233" i="1"/>
  <c r="I233" i="1"/>
  <c r="O232" i="1"/>
  <c r="BX225" i="1"/>
  <c r="BW228" i="1"/>
  <c r="BV228" i="1"/>
  <c r="BZ228" i="1"/>
  <c r="BS229" i="1"/>
  <c r="BU229" i="1"/>
  <c r="BR229" i="1"/>
  <c r="BT229" i="1"/>
  <c r="AQ227" i="1"/>
  <c r="BY227" i="1"/>
  <c r="BO230" i="1"/>
  <c r="E236" i="1"/>
  <c r="F235" i="1"/>
  <c r="G235" i="1"/>
  <c r="BG230" i="1"/>
  <c r="BL231" i="1"/>
  <c r="BB231" i="1"/>
  <c r="BE231" i="1"/>
  <c r="BD231" i="1"/>
  <c r="AO229" i="1"/>
  <c r="AP228" i="1"/>
  <c r="AQ228" i="1"/>
  <c r="AW232" i="1"/>
  <c r="BK232" i="1"/>
  <c r="BM232" i="1"/>
  <c r="BN231" i="1"/>
  <c r="AY233" i="1"/>
  <c r="AZ232" i="1"/>
  <c r="BA232" i="1"/>
  <c r="BH219" i="1"/>
  <c r="BI219" i="1"/>
  <c r="AV233" i="1"/>
  <c r="BJ233" i="1"/>
  <c r="AX234" i="1"/>
  <c r="BP229" i="1"/>
  <c r="BQ229" i="1"/>
  <c r="AN229" i="1"/>
  <c r="Q232" i="1"/>
  <c r="AJ228" i="1"/>
  <c r="AI229" i="1"/>
  <c r="AK228" i="1"/>
  <c r="AG231" i="1"/>
  <c r="AH230" i="1"/>
  <c r="P233" i="1"/>
  <c r="R232" i="1"/>
  <c r="N234" i="1"/>
  <c r="M231" i="1"/>
  <c r="AL231" i="1"/>
  <c r="AL230" i="1"/>
  <c r="AM230" i="1"/>
  <c r="X231" i="1"/>
  <c r="V232" i="1"/>
  <c r="W232" i="1"/>
  <c r="BC232" i="1"/>
  <c r="BF231" i="1"/>
  <c r="AR223" i="1"/>
  <c r="AS223" i="1"/>
  <c r="AB227" i="1"/>
  <c r="AA228" i="1"/>
  <c r="AC227" i="1"/>
  <c r="AT220" i="1"/>
  <c r="AU220" i="1"/>
  <c r="Y230" i="1"/>
  <c r="Z229" i="1"/>
  <c r="T230" i="1"/>
  <c r="S231" i="1"/>
  <c r="U230" i="1"/>
  <c r="J233" i="1"/>
  <c r="K233" i="1"/>
  <c r="AF232" i="1"/>
  <c r="H234" i="1"/>
  <c r="I234" i="1"/>
  <c r="O233" i="1"/>
  <c r="BX227" i="1"/>
  <c r="BX228" i="1"/>
  <c r="BY228" i="1"/>
  <c r="BW229" i="1"/>
  <c r="BV229" i="1"/>
  <c r="BZ229" i="1"/>
  <c r="BR230" i="1"/>
  <c r="BT230" i="1"/>
  <c r="BS230" i="1"/>
  <c r="BU230" i="1"/>
  <c r="BO231" i="1"/>
  <c r="BL232" i="1"/>
  <c r="Q233" i="1"/>
  <c r="E237" i="1"/>
  <c r="F236" i="1"/>
  <c r="G236" i="1"/>
  <c r="BB232" i="1"/>
  <c r="BD232" i="1"/>
  <c r="BG231" i="1"/>
  <c r="AW233" i="1"/>
  <c r="BK233" i="1"/>
  <c r="BM233" i="1"/>
  <c r="BN232" i="1"/>
  <c r="BH218" i="1"/>
  <c r="BI218" i="1"/>
  <c r="AY234" i="1"/>
  <c r="AZ233" i="1"/>
  <c r="BA233" i="1"/>
  <c r="BP230" i="1"/>
  <c r="BQ230" i="1"/>
  <c r="AV234" i="1"/>
  <c r="BJ234" i="1"/>
  <c r="AX235" i="1"/>
  <c r="AO230" i="1"/>
  <c r="AP229" i="1"/>
  <c r="AQ229" i="1"/>
  <c r="AM231" i="1"/>
  <c r="BS231" i="1"/>
  <c r="AG232" i="1"/>
  <c r="AH231" i="1"/>
  <c r="P234" i="1"/>
  <c r="R233" i="1"/>
  <c r="N235" i="1"/>
  <c r="AJ229" i="1"/>
  <c r="AI230" i="1"/>
  <c r="AK229" i="1"/>
  <c r="AN230" i="1"/>
  <c r="M232" i="1"/>
  <c r="AB228" i="1"/>
  <c r="AA229" i="1"/>
  <c r="AC228" i="1"/>
  <c r="T231" i="1"/>
  <c r="S232" i="1"/>
  <c r="U231" i="1"/>
  <c r="H235" i="1"/>
  <c r="I235" i="1"/>
  <c r="X232" i="1"/>
  <c r="V233" i="1"/>
  <c r="W233" i="1"/>
  <c r="BC233" i="1"/>
  <c r="BF232" i="1"/>
  <c r="AR224" i="1"/>
  <c r="AS224" i="1"/>
  <c r="AT222" i="1"/>
  <c r="AU222" i="1"/>
  <c r="Z230" i="1"/>
  <c r="Y231" i="1"/>
  <c r="J234" i="1"/>
  <c r="K234" i="1"/>
  <c r="AF233" i="1"/>
  <c r="O234" i="1"/>
  <c r="BE232" i="1"/>
  <c r="BV230" i="1"/>
  <c r="BZ230" i="1"/>
  <c r="BW230" i="1"/>
  <c r="BY229" i="1"/>
  <c r="BG232" i="1"/>
  <c r="BU231" i="1"/>
  <c r="BR231" i="1"/>
  <c r="BT231" i="1"/>
  <c r="BX229" i="1"/>
  <c r="BO232" i="1"/>
  <c r="E238" i="1"/>
  <c r="F237" i="1"/>
  <c r="G237" i="1"/>
  <c r="BB233" i="1"/>
  <c r="BD233" i="1"/>
  <c r="BL233" i="1"/>
  <c r="J235" i="1"/>
  <c r="K235" i="1"/>
  <c r="AF234" i="1"/>
  <c r="BE233" i="1"/>
  <c r="AW234" i="1"/>
  <c r="BK234" i="1"/>
  <c r="BM234" i="1"/>
  <c r="BN233" i="1"/>
  <c r="BO233" i="1"/>
  <c r="AY235" i="1"/>
  <c r="AZ234" i="1"/>
  <c r="BA234" i="1"/>
  <c r="BH220" i="1"/>
  <c r="BI220" i="1"/>
  <c r="AV235" i="1"/>
  <c r="BJ235" i="1"/>
  <c r="AX236" i="1"/>
  <c r="AO231" i="1"/>
  <c r="AP230" i="1"/>
  <c r="AQ230" i="1"/>
  <c r="BP231" i="1"/>
  <c r="BQ231" i="1"/>
  <c r="M233" i="1"/>
  <c r="AM233" i="1"/>
  <c r="AG233" i="1"/>
  <c r="AH232" i="1"/>
  <c r="P235" i="1"/>
  <c r="R234" i="1"/>
  <c r="N236" i="1"/>
  <c r="Q234" i="1"/>
  <c r="AJ230" i="1"/>
  <c r="AI231" i="1"/>
  <c r="AK230" i="1"/>
  <c r="AN231" i="1"/>
  <c r="AL232" i="1"/>
  <c r="AM232" i="1"/>
  <c r="H236" i="1"/>
  <c r="I236" i="1"/>
  <c r="X233" i="1"/>
  <c r="V234" i="1"/>
  <c r="W234" i="1"/>
  <c r="BC234" i="1"/>
  <c r="BF233" i="1"/>
  <c r="AB229" i="1"/>
  <c r="AA230" i="1"/>
  <c r="AC229" i="1"/>
  <c r="Y232" i="1"/>
  <c r="Z231" i="1"/>
  <c r="T232" i="1"/>
  <c r="S233" i="1"/>
  <c r="U232" i="1"/>
  <c r="AT223" i="1"/>
  <c r="AU223" i="1"/>
  <c r="AR225" i="1"/>
  <c r="AS225" i="1"/>
  <c r="O235" i="1"/>
  <c r="BX230" i="1"/>
  <c r="BS232" i="1"/>
  <c r="BU232" i="1"/>
  <c r="BR232" i="1"/>
  <c r="BT232" i="1"/>
  <c r="BV231" i="1"/>
  <c r="BZ231" i="1"/>
  <c r="BW231" i="1"/>
  <c r="BY230" i="1"/>
  <c r="BG233" i="1"/>
  <c r="BL234" i="1"/>
  <c r="E239" i="1"/>
  <c r="F238" i="1"/>
  <c r="G238" i="1"/>
  <c r="BB234" i="1"/>
  <c r="BE234" i="1"/>
  <c r="AO232" i="1"/>
  <c r="AP231" i="1"/>
  <c r="AQ231" i="1"/>
  <c r="BH221" i="1"/>
  <c r="BI221" i="1"/>
  <c r="AW235" i="1"/>
  <c r="BK235" i="1"/>
  <c r="BM235" i="1"/>
  <c r="BN234" i="1"/>
  <c r="BO234" i="1"/>
  <c r="AV236" i="1"/>
  <c r="BJ236" i="1"/>
  <c r="AY236" i="1"/>
  <c r="AZ235" i="1"/>
  <c r="BA235" i="1"/>
  <c r="BP232" i="1"/>
  <c r="BQ232" i="1"/>
  <c r="AX237" i="1"/>
  <c r="AL233" i="1"/>
  <c r="Q235" i="1"/>
  <c r="AN232" i="1"/>
  <c r="AJ231" i="1"/>
  <c r="AI232" i="1"/>
  <c r="AK231" i="1"/>
  <c r="AG234" i="1"/>
  <c r="AH233" i="1"/>
  <c r="P236" i="1"/>
  <c r="R235" i="1"/>
  <c r="N237" i="1"/>
  <c r="M234" i="1"/>
  <c r="J236" i="1"/>
  <c r="K236" i="1"/>
  <c r="AF235" i="1"/>
  <c r="AB230" i="1"/>
  <c r="AA231" i="1"/>
  <c r="AC230" i="1"/>
  <c r="W235" i="1"/>
  <c r="BC235" i="1"/>
  <c r="BF234" i="1"/>
  <c r="X234" i="1"/>
  <c r="V235" i="1"/>
  <c r="AT224" i="1"/>
  <c r="AU224" i="1"/>
  <c r="T233" i="1"/>
  <c r="S234" i="1"/>
  <c r="U233" i="1"/>
  <c r="AR226" i="1"/>
  <c r="AS226" i="1"/>
  <c r="Y233" i="1"/>
  <c r="Z232" i="1"/>
  <c r="H237" i="1"/>
  <c r="I237" i="1"/>
  <c r="O236" i="1"/>
  <c r="AO233" i="1"/>
  <c r="AP232" i="1"/>
  <c r="AQ232" i="1"/>
  <c r="BY232" i="1"/>
  <c r="BV232" i="1"/>
  <c r="BZ232" i="1"/>
  <c r="BW232" i="1"/>
  <c r="BX231" i="1"/>
  <c r="BD234" i="1"/>
  <c r="BG234" i="1"/>
  <c r="BR233" i="1"/>
  <c r="BT233" i="1"/>
  <c r="BS233" i="1"/>
  <c r="BU233" i="1"/>
  <c r="BY231" i="1"/>
  <c r="BL235" i="1"/>
  <c r="E240" i="1"/>
  <c r="F239" i="1"/>
  <c r="G239" i="1"/>
  <c r="BB235" i="1"/>
  <c r="BD235" i="1"/>
  <c r="Q236" i="1"/>
  <c r="BH222" i="1"/>
  <c r="BI222" i="1"/>
  <c r="AV237" i="1"/>
  <c r="BJ237" i="1"/>
  <c r="AN233" i="1"/>
  <c r="AY237" i="1"/>
  <c r="AZ236" i="1"/>
  <c r="BA236" i="1"/>
  <c r="BP233" i="1"/>
  <c r="BQ233" i="1"/>
  <c r="AW236" i="1"/>
  <c r="BK236" i="1"/>
  <c r="BL236" i="1"/>
  <c r="AX238" i="1"/>
  <c r="P237" i="1"/>
  <c r="R236" i="1"/>
  <c r="N238" i="1"/>
  <c r="AG235" i="1"/>
  <c r="AH234" i="1"/>
  <c r="AJ232" i="1"/>
  <c r="AI233" i="1"/>
  <c r="AK232" i="1"/>
  <c r="M235" i="1"/>
  <c r="AM235" i="1"/>
  <c r="AL234" i="1"/>
  <c r="AM234" i="1"/>
  <c r="X235" i="1"/>
  <c r="V236" i="1"/>
  <c r="W236" i="1"/>
  <c r="BC236" i="1"/>
  <c r="BF235" i="1"/>
  <c r="T234" i="1"/>
  <c r="S235" i="1"/>
  <c r="U234" i="1"/>
  <c r="AR227" i="1"/>
  <c r="AS227" i="1"/>
  <c r="AB231" i="1"/>
  <c r="AA232" i="1"/>
  <c r="AC231" i="1"/>
  <c r="AT225" i="1"/>
  <c r="AU225" i="1"/>
  <c r="Y234" i="1"/>
  <c r="Z233" i="1"/>
  <c r="J237" i="1"/>
  <c r="K237" i="1"/>
  <c r="AF236" i="1"/>
  <c r="H238" i="1"/>
  <c r="J238" i="1"/>
  <c r="O237" i="1"/>
  <c r="BX232" i="1"/>
  <c r="BS234" i="1"/>
  <c r="BU234" i="1"/>
  <c r="BR234" i="1"/>
  <c r="BT234" i="1"/>
  <c r="BV233" i="1"/>
  <c r="BZ233" i="1"/>
  <c r="BW233" i="1"/>
  <c r="BM236" i="1"/>
  <c r="BN235" i="1"/>
  <c r="BP234" i="1"/>
  <c r="BQ234" i="1"/>
  <c r="BB236" i="1"/>
  <c r="BD236" i="1"/>
  <c r="BE235" i="1"/>
  <c r="E241" i="1"/>
  <c r="F240" i="1"/>
  <c r="G240" i="1"/>
  <c r="Q237" i="1"/>
  <c r="BG235" i="1"/>
  <c r="AO234" i="1"/>
  <c r="AP233" i="1"/>
  <c r="AQ233" i="1"/>
  <c r="AV238" i="1"/>
  <c r="BJ238" i="1"/>
  <c r="AW237" i="1"/>
  <c r="BK237" i="1"/>
  <c r="BM237" i="1"/>
  <c r="BN236" i="1"/>
  <c r="BO236" i="1"/>
  <c r="BH223" i="1"/>
  <c r="BI223" i="1"/>
  <c r="AY238" i="1"/>
  <c r="AZ237" i="1"/>
  <c r="BA237" i="1"/>
  <c r="AX239" i="1"/>
  <c r="AG236" i="1"/>
  <c r="AH235" i="1"/>
  <c r="AN234" i="1"/>
  <c r="P238" i="1"/>
  <c r="R237" i="1"/>
  <c r="N239" i="1"/>
  <c r="AJ233" i="1"/>
  <c r="AI234" i="1"/>
  <c r="AK233" i="1"/>
  <c r="AL235" i="1"/>
  <c r="M236" i="1"/>
  <c r="I238" i="1"/>
  <c r="X236" i="1"/>
  <c r="V237" i="1"/>
  <c r="W237" i="1"/>
  <c r="BC237" i="1"/>
  <c r="BF236" i="1"/>
  <c r="AR228" i="1"/>
  <c r="AS228" i="1"/>
  <c r="AT226" i="1"/>
  <c r="AU226" i="1"/>
  <c r="T235" i="1"/>
  <c r="S236" i="1"/>
  <c r="U235" i="1"/>
  <c r="AB232" i="1"/>
  <c r="AA233" i="1"/>
  <c r="AC232" i="1"/>
  <c r="Z234" i="1"/>
  <c r="Y235" i="1"/>
  <c r="H239" i="1"/>
  <c r="I239" i="1"/>
  <c r="BE236" i="1"/>
  <c r="BV234" i="1"/>
  <c r="BZ234" i="1"/>
  <c r="BW234" i="1"/>
  <c r="BY233" i="1"/>
  <c r="BX233" i="1"/>
  <c r="BR235" i="1"/>
  <c r="BT235" i="1"/>
  <c r="BS235" i="1"/>
  <c r="BU235" i="1"/>
  <c r="BL237" i="1"/>
  <c r="BB237" i="1"/>
  <c r="BD237" i="1"/>
  <c r="E242" i="1"/>
  <c r="F241" i="1"/>
  <c r="G241" i="1"/>
  <c r="BO235" i="1"/>
  <c r="BG236" i="1"/>
  <c r="Q238" i="1"/>
  <c r="AY239" i="1"/>
  <c r="AZ238" i="1"/>
  <c r="BA238" i="1"/>
  <c r="BP235" i="1"/>
  <c r="BQ235" i="1"/>
  <c r="AX240" i="1"/>
  <c r="AV239" i="1"/>
  <c r="BJ239" i="1"/>
  <c r="BH224" i="1"/>
  <c r="BI224" i="1"/>
  <c r="AN235" i="1"/>
  <c r="AO235" i="1"/>
  <c r="AP234" i="1"/>
  <c r="AQ234" i="1"/>
  <c r="AJ234" i="1"/>
  <c r="AI235" i="1"/>
  <c r="AK234" i="1"/>
  <c r="P239" i="1"/>
  <c r="R238" i="1"/>
  <c r="N240" i="1"/>
  <c r="AL236" i="1"/>
  <c r="AM236" i="1"/>
  <c r="M237" i="1"/>
  <c r="K238" i="1"/>
  <c r="O238" i="1"/>
  <c r="H240" i="1"/>
  <c r="J240" i="1"/>
  <c r="T236" i="1"/>
  <c r="S237" i="1"/>
  <c r="U236" i="1"/>
  <c r="Y236" i="1"/>
  <c r="Z235" i="1"/>
  <c r="AB233" i="1"/>
  <c r="AA234" i="1"/>
  <c r="AC233" i="1"/>
  <c r="AR229" i="1"/>
  <c r="AS229" i="1"/>
  <c r="AT227" i="1"/>
  <c r="AU227" i="1"/>
  <c r="V238" i="1"/>
  <c r="J239" i="1"/>
  <c r="K239" i="1"/>
  <c r="AF238" i="1"/>
  <c r="O239" i="1"/>
  <c r="BE237" i="1"/>
  <c r="BV235" i="1"/>
  <c r="BZ235" i="1"/>
  <c r="BW235" i="1"/>
  <c r="BY234" i="1"/>
  <c r="BX234" i="1"/>
  <c r="BS236" i="1"/>
  <c r="BU236" i="1"/>
  <c r="BR236" i="1"/>
  <c r="BT236" i="1"/>
  <c r="BB238" i="1"/>
  <c r="E243" i="1"/>
  <c r="F242" i="1"/>
  <c r="G242" i="1"/>
  <c r="AO236" i="1"/>
  <c r="AP235" i="1"/>
  <c r="AQ235" i="1"/>
  <c r="AY240" i="1"/>
  <c r="AZ239" i="1"/>
  <c r="BA239" i="1"/>
  <c r="AW238" i="1"/>
  <c r="BK238" i="1"/>
  <c r="AW239" i="1"/>
  <c r="BK239" i="1"/>
  <c r="BM239" i="1"/>
  <c r="BN238" i="1"/>
  <c r="BH225" i="1"/>
  <c r="BI225" i="1"/>
  <c r="AV240" i="1"/>
  <c r="BJ240" i="1"/>
  <c r="AX241" i="1"/>
  <c r="AG238" i="1"/>
  <c r="AH237" i="1"/>
  <c r="AJ236" i="1"/>
  <c r="Q239" i="1"/>
  <c r="P240" i="1"/>
  <c r="R239" i="1"/>
  <c r="N241" i="1"/>
  <c r="AN236" i="1"/>
  <c r="I240" i="1"/>
  <c r="O240" i="1"/>
  <c r="W238" i="1"/>
  <c r="M238" i="1"/>
  <c r="AM238" i="1"/>
  <c r="AF237" i="1"/>
  <c r="AL237" i="1"/>
  <c r="AM237" i="1"/>
  <c r="X237" i="1"/>
  <c r="Z236" i="1"/>
  <c r="T237" i="1"/>
  <c r="S238" i="1"/>
  <c r="U237" i="1"/>
  <c r="W239" i="1"/>
  <c r="BC239" i="1"/>
  <c r="BF238" i="1"/>
  <c r="X238" i="1"/>
  <c r="V239" i="1"/>
  <c r="H241" i="1"/>
  <c r="I241" i="1"/>
  <c r="AR230" i="1"/>
  <c r="AS230" i="1"/>
  <c r="AT228" i="1"/>
  <c r="AU228" i="1"/>
  <c r="AB234" i="1"/>
  <c r="AA235" i="1"/>
  <c r="AC234" i="1"/>
  <c r="BW236" i="1"/>
  <c r="BV236" i="1"/>
  <c r="BZ236" i="1"/>
  <c r="BS237" i="1"/>
  <c r="BU237" i="1"/>
  <c r="BR237" i="1"/>
  <c r="BT237" i="1"/>
  <c r="BX235" i="1"/>
  <c r="BY235" i="1"/>
  <c r="BL239" i="1"/>
  <c r="E244" i="1"/>
  <c r="F243" i="1"/>
  <c r="G243" i="1"/>
  <c r="BB239" i="1"/>
  <c r="BD239" i="1"/>
  <c r="BL238" i="1"/>
  <c r="BM238" i="1"/>
  <c r="BN237" i="1"/>
  <c r="Q240" i="1"/>
  <c r="BE239" i="1"/>
  <c r="AX242" i="1"/>
  <c r="BP237" i="1"/>
  <c r="BH226" i="1"/>
  <c r="BI226" i="1"/>
  <c r="Y237" i="1"/>
  <c r="AW240" i="1"/>
  <c r="BK240" i="1"/>
  <c r="BL240" i="1"/>
  <c r="BC238" i="1"/>
  <c r="AO237" i="1"/>
  <c r="AP236" i="1"/>
  <c r="AQ236" i="1"/>
  <c r="AV241" i="1"/>
  <c r="BJ241" i="1"/>
  <c r="AY241" i="1"/>
  <c r="AZ240" i="1"/>
  <c r="BA240" i="1"/>
  <c r="M239" i="1"/>
  <c r="AL239" i="1"/>
  <c r="K240" i="1"/>
  <c r="AF239" i="1"/>
  <c r="AH238" i="1"/>
  <c r="AG237" i="1"/>
  <c r="AI237" i="1"/>
  <c r="AK236" i="1"/>
  <c r="AH236" i="1"/>
  <c r="P241" i="1"/>
  <c r="R240" i="1"/>
  <c r="N242" i="1"/>
  <c r="AN237" i="1"/>
  <c r="AL238" i="1"/>
  <c r="J241" i="1"/>
  <c r="K241" i="1"/>
  <c r="AF240" i="1"/>
  <c r="AR231" i="1"/>
  <c r="AS231" i="1"/>
  <c r="AB235" i="1"/>
  <c r="AA236" i="1"/>
  <c r="AC235" i="1"/>
  <c r="Y238" i="1"/>
  <c r="Z237" i="1"/>
  <c r="X239" i="1"/>
  <c r="W240" i="1"/>
  <c r="BC240" i="1"/>
  <c r="AT229" i="1"/>
  <c r="AU229" i="1"/>
  <c r="T238" i="1"/>
  <c r="S239" i="1"/>
  <c r="U238" i="1"/>
  <c r="H242" i="1"/>
  <c r="J242" i="1"/>
  <c r="O241" i="1"/>
  <c r="BX236" i="1"/>
  <c r="BW237" i="1"/>
  <c r="BV237" i="1"/>
  <c r="BZ237" i="1"/>
  <c r="BS238" i="1"/>
  <c r="BU238" i="1"/>
  <c r="BR238" i="1"/>
  <c r="BT238" i="1"/>
  <c r="BY236" i="1"/>
  <c r="BM240" i="1"/>
  <c r="BN239" i="1"/>
  <c r="BO239" i="1"/>
  <c r="BO237" i="1"/>
  <c r="BQ237" i="1"/>
  <c r="BP236" i="1"/>
  <c r="BQ236" i="1"/>
  <c r="E245" i="1"/>
  <c r="F244" i="1"/>
  <c r="G244" i="1"/>
  <c r="BO238" i="1"/>
  <c r="AG239" i="1"/>
  <c r="BF239" i="1"/>
  <c r="BG239" i="1"/>
  <c r="AM239" i="1"/>
  <c r="BR239" i="1"/>
  <c r="BT239" i="1"/>
  <c r="BF237" i="1"/>
  <c r="BE238" i="1"/>
  <c r="BD238" i="1"/>
  <c r="V240" i="1"/>
  <c r="AW241" i="1"/>
  <c r="BK241" i="1"/>
  <c r="BL241" i="1"/>
  <c r="AN238" i="1"/>
  <c r="AO238" i="1"/>
  <c r="AP237" i="1"/>
  <c r="AQ237" i="1"/>
  <c r="BH227" i="1"/>
  <c r="BI227" i="1"/>
  <c r="AV242" i="1"/>
  <c r="BJ242" i="1"/>
  <c r="BP238" i="1"/>
  <c r="BQ238" i="1"/>
  <c r="AY242" i="1"/>
  <c r="AZ241" i="1"/>
  <c r="BA241" i="1"/>
  <c r="AX243" i="1"/>
  <c r="AN239" i="1"/>
  <c r="P242" i="1"/>
  <c r="R241" i="1"/>
  <c r="N243" i="1"/>
  <c r="Q241" i="1"/>
  <c r="AJ237" i="1"/>
  <c r="AI238" i="1"/>
  <c r="AG240" i="1"/>
  <c r="AH239" i="1"/>
  <c r="AI236" i="1"/>
  <c r="AK235" i="1"/>
  <c r="AJ235" i="1"/>
  <c r="X240" i="1"/>
  <c r="V241" i="1"/>
  <c r="W241" i="1"/>
  <c r="BC241" i="1"/>
  <c r="BF240" i="1"/>
  <c r="AB236" i="1"/>
  <c r="AA237" i="1"/>
  <c r="AC236" i="1"/>
  <c r="AT230" i="1"/>
  <c r="AU230" i="1"/>
  <c r="AR232" i="1"/>
  <c r="AS232" i="1"/>
  <c r="H243" i="1"/>
  <c r="I243" i="1"/>
  <c r="T239" i="1"/>
  <c r="S240" i="1"/>
  <c r="U239" i="1"/>
  <c r="Z238" i="1"/>
  <c r="Y239" i="1"/>
  <c r="I242" i="1"/>
  <c r="BX237" i="1"/>
  <c r="BV238" i="1"/>
  <c r="BZ238" i="1"/>
  <c r="BW238" i="1"/>
  <c r="BS239" i="1"/>
  <c r="BU239" i="1"/>
  <c r="BY237" i="1"/>
  <c r="BM241" i="1"/>
  <c r="BN240" i="1"/>
  <c r="BO240" i="1"/>
  <c r="BB241" i="1"/>
  <c r="BB240" i="1"/>
  <c r="BE240" i="1"/>
  <c r="AO239" i="1"/>
  <c r="AP238" i="1"/>
  <c r="AQ238" i="1"/>
  <c r="E246" i="1"/>
  <c r="F245" i="1"/>
  <c r="G245" i="1"/>
  <c r="M240" i="1"/>
  <c r="AM240" i="1"/>
  <c r="BG238" i="1"/>
  <c r="BD241" i="1"/>
  <c r="BE241" i="1"/>
  <c r="BG237" i="1"/>
  <c r="AX244" i="1"/>
  <c r="BH228" i="1"/>
  <c r="BI228" i="1"/>
  <c r="AV243" i="1"/>
  <c r="BJ243" i="1"/>
  <c r="AY243" i="1"/>
  <c r="AZ242" i="1"/>
  <c r="BA242" i="1"/>
  <c r="Q242" i="1"/>
  <c r="P243" i="1"/>
  <c r="R242" i="1"/>
  <c r="N244" i="1"/>
  <c r="AJ238" i="1"/>
  <c r="AI239" i="1"/>
  <c r="AK238" i="1"/>
  <c r="AK237" i="1"/>
  <c r="J243" i="1"/>
  <c r="K243" i="1"/>
  <c r="AF242" i="1"/>
  <c r="M241" i="1"/>
  <c r="AR233" i="1"/>
  <c r="AS233" i="1"/>
  <c r="K242" i="1"/>
  <c r="AF241" i="1"/>
  <c r="T240" i="1"/>
  <c r="S241" i="1"/>
  <c r="U240" i="1"/>
  <c r="AB237" i="1"/>
  <c r="AA238" i="1"/>
  <c r="AC237" i="1"/>
  <c r="AT231" i="1"/>
  <c r="AU231" i="1"/>
  <c r="Y240" i="1"/>
  <c r="Z239" i="1"/>
  <c r="O242" i="1"/>
  <c r="H244" i="1"/>
  <c r="I244" i="1"/>
  <c r="O243" i="1"/>
  <c r="BD240" i="1"/>
  <c r="BG240" i="1"/>
  <c r="BP239" i="1"/>
  <c r="BQ239" i="1"/>
  <c r="BV239" i="1"/>
  <c r="BZ239" i="1"/>
  <c r="BW239" i="1"/>
  <c r="BX238" i="1"/>
  <c r="BY238" i="1"/>
  <c r="E247" i="1"/>
  <c r="F246" i="1"/>
  <c r="G246" i="1"/>
  <c r="AL240" i="1"/>
  <c r="BH229" i="1"/>
  <c r="BI229" i="1"/>
  <c r="AW242" i="1"/>
  <c r="BK242" i="1"/>
  <c r="AY244" i="1"/>
  <c r="AZ243" i="1"/>
  <c r="BA243" i="1"/>
  <c r="AW243" i="1"/>
  <c r="BK243" i="1"/>
  <c r="BL243" i="1"/>
  <c r="AV244" i="1"/>
  <c r="BJ244" i="1"/>
  <c r="AX245" i="1"/>
  <c r="Q243" i="1"/>
  <c r="P244" i="1"/>
  <c r="R243" i="1"/>
  <c r="N245" i="1"/>
  <c r="AG241" i="1"/>
  <c r="AH240" i="1"/>
  <c r="AG242" i="1"/>
  <c r="AH241" i="1"/>
  <c r="AL241" i="1"/>
  <c r="AM241" i="1"/>
  <c r="W243" i="1"/>
  <c r="BC243" i="1"/>
  <c r="BF242" i="1"/>
  <c r="V243" i="1"/>
  <c r="X242" i="1"/>
  <c r="AR234" i="1"/>
  <c r="AS234" i="1"/>
  <c r="AB238" i="1"/>
  <c r="AA239" i="1"/>
  <c r="AC238" i="1"/>
  <c r="X241" i="1"/>
  <c r="V242" i="1"/>
  <c r="W242" i="1"/>
  <c r="BC242" i="1"/>
  <c r="BF241" i="1"/>
  <c r="BG241" i="1"/>
  <c r="AT232" i="1"/>
  <c r="AU232" i="1"/>
  <c r="T241" i="1"/>
  <c r="S242" i="1"/>
  <c r="U241" i="1"/>
  <c r="J244" i="1"/>
  <c r="K244" i="1"/>
  <c r="AF243" i="1"/>
  <c r="H245" i="1"/>
  <c r="I245" i="1"/>
  <c r="N246" i="1"/>
  <c r="O244" i="1"/>
  <c r="BR241" i="1"/>
  <c r="BT241" i="1"/>
  <c r="BS241" i="1"/>
  <c r="BU241" i="1"/>
  <c r="BS240" i="1"/>
  <c r="BU240" i="1"/>
  <c r="BR240" i="1"/>
  <c r="BT240" i="1"/>
  <c r="BM243" i="1"/>
  <c r="BN242" i="1"/>
  <c r="BP241" i="1"/>
  <c r="BB243" i="1"/>
  <c r="BD243" i="1"/>
  <c r="BB242" i="1"/>
  <c r="BE242" i="1"/>
  <c r="AO240" i="1"/>
  <c r="AP239" i="1"/>
  <c r="BM242" i="1"/>
  <c r="BN241" i="1"/>
  <c r="BL242" i="1"/>
  <c r="E248" i="1"/>
  <c r="F247" i="1"/>
  <c r="G247" i="1"/>
  <c r="AN240" i="1"/>
  <c r="AO241" i="1"/>
  <c r="AP240" i="1"/>
  <c r="Q244" i="1"/>
  <c r="BE243" i="1"/>
  <c r="BD242" i="1"/>
  <c r="AY245" i="1"/>
  <c r="AZ244" i="1"/>
  <c r="BA244" i="1"/>
  <c r="AW244" i="1"/>
  <c r="BK244" i="1"/>
  <c r="BM244" i="1"/>
  <c r="AV245" i="1"/>
  <c r="BJ245" i="1"/>
  <c r="AX246" i="1"/>
  <c r="BJ246" i="1"/>
  <c r="AV246" i="1"/>
  <c r="BH230" i="1"/>
  <c r="BI230" i="1"/>
  <c r="AJ240" i="1"/>
  <c r="AI241" i="1"/>
  <c r="AK240" i="1"/>
  <c r="AG243" i="1"/>
  <c r="AH242" i="1"/>
  <c r="AN241" i="1"/>
  <c r="AJ239" i="1"/>
  <c r="AI240" i="1"/>
  <c r="AK239" i="1"/>
  <c r="M243" i="1"/>
  <c r="AM243" i="1"/>
  <c r="M242" i="1"/>
  <c r="X243" i="1"/>
  <c r="V244" i="1"/>
  <c r="W244" i="1"/>
  <c r="BC244" i="1"/>
  <c r="BF243" i="1"/>
  <c r="T242" i="1"/>
  <c r="S243" i="1"/>
  <c r="U242" i="1"/>
  <c r="Y242" i="1"/>
  <c r="Z241" i="1"/>
  <c r="AB240" i="1"/>
  <c r="AT233" i="1"/>
  <c r="AU233" i="1"/>
  <c r="Y241" i="1"/>
  <c r="Z240" i="1"/>
  <c r="AR235" i="1"/>
  <c r="AS235" i="1"/>
  <c r="H246" i="1"/>
  <c r="I246" i="1"/>
  <c r="P245" i="1"/>
  <c r="R244" i="1"/>
  <c r="J245" i="1"/>
  <c r="K245" i="1"/>
  <c r="AF244" i="1"/>
  <c r="O245" i="1"/>
  <c r="BV241" i="1"/>
  <c r="BZ241" i="1"/>
  <c r="BW241" i="1"/>
  <c r="BV240" i="1"/>
  <c r="BZ240" i="1"/>
  <c r="BW240" i="1"/>
  <c r="BN243" i="1"/>
  <c r="BO243" i="1"/>
  <c r="AQ239" i="1"/>
  <c r="BX239" i="1"/>
  <c r="BG243" i="1"/>
  <c r="BL244" i="1"/>
  <c r="E249" i="1"/>
  <c r="F248" i="1"/>
  <c r="G248" i="1"/>
  <c r="BO241" i="1"/>
  <c r="BQ241" i="1"/>
  <c r="BP240" i="1"/>
  <c r="BQ240" i="1"/>
  <c r="BO242" i="1"/>
  <c r="BB244" i="1"/>
  <c r="BE244" i="1"/>
  <c r="AQ240" i="1"/>
  <c r="BX240" i="1"/>
  <c r="BG242" i="1"/>
  <c r="BH231" i="1"/>
  <c r="BI231" i="1"/>
  <c r="AY246" i="1"/>
  <c r="AZ245" i="1"/>
  <c r="BA245" i="1"/>
  <c r="BP242" i="1"/>
  <c r="BQ242" i="1"/>
  <c r="AW245" i="1"/>
  <c r="BK245" i="1"/>
  <c r="BL245" i="1"/>
  <c r="AX247" i="1"/>
  <c r="AL243" i="1"/>
  <c r="AG244" i="1"/>
  <c r="AH243" i="1"/>
  <c r="AJ241" i="1"/>
  <c r="AI242" i="1"/>
  <c r="AK241" i="1"/>
  <c r="P246" i="1"/>
  <c r="R245" i="1"/>
  <c r="T244" i="1"/>
  <c r="N247" i="1"/>
  <c r="M244" i="1"/>
  <c r="AL242" i="1"/>
  <c r="AM242" i="1"/>
  <c r="AT234" i="1"/>
  <c r="AU234" i="1"/>
  <c r="AA241" i="1"/>
  <c r="AC240" i="1"/>
  <c r="X244" i="1"/>
  <c r="V245" i="1"/>
  <c r="W245" i="1"/>
  <c r="BC245" i="1"/>
  <c r="BF244" i="1"/>
  <c r="Q245" i="1"/>
  <c r="AR236" i="1"/>
  <c r="AS236" i="1"/>
  <c r="AB239" i="1"/>
  <c r="AA240" i="1"/>
  <c r="AC239" i="1"/>
  <c r="Z242" i="1"/>
  <c r="Y243" i="1"/>
  <c r="J246" i="1"/>
  <c r="K246" i="1"/>
  <c r="AF245" i="1"/>
  <c r="H247" i="1"/>
  <c r="I247" i="1"/>
  <c r="O246" i="1"/>
  <c r="BY239" i="1"/>
  <c r="BY240" i="1"/>
  <c r="BM245" i="1"/>
  <c r="BN244" i="1"/>
  <c r="BO244" i="1"/>
  <c r="BS242" i="1"/>
  <c r="BR242" i="1"/>
  <c r="BT242" i="1"/>
  <c r="BR243" i="1"/>
  <c r="BT243" i="1"/>
  <c r="BS243" i="1"/>
  <c r="BU243" i="1"/>
  <c r="BU242" i="1"/>
  <c r="BD244" i="1"/>
  <c r="BB245" i="1"/>
  <c r="E250" i="1"/>
  <c r="F249" i="1"/>
  <c r="G249" i="1"/>
  <c r="AO242" i="1"/>
  <c r="AP241" i="1"/>
  <c r="BD245" i="1"/>
  <c r="BE245" i="1"/>
  <c r="BG244" i="1"/>
  <c r="BP243" i="1"/>
  <c r="BQ243" i="1"/>
  <c r="AW246" i="1"/>
  <c r="BK246" i="1"/>
  <c r="Q246" i="1"/>
  <c r="AV247" i="1"/>
  <c r="BJ247" i="1"/>
  <c r="AY247" i="1"/>
  <c r="AZ246" i="1"/>
  <c r="BA246" i="1"/>
  <c r="AX248" i="1"/>
  <c r="BH232" i="1"/>
  <c r="BI232" i="1"/>
  <c r="AN243" i="1"/>
  <c r="AO243" i="1"/>
  <c r="AP242" i="1"/>
  <c r="AJ242" i="1"/>
  <c r="AI243" i="1"/>
  <c r="AK242" i="1"/>
  <c r="P247" i="1"/>
  <c r="R246" i="1"/>
  <c r="N248" i="1"/>
  <c r="AN242" i="1"/>
  <c r="AG245" i="1"/>
  <c r="AH244" i="1"/>
  <c r="S245" i="1"/>
  <c r="U244" i="1"/>
  <c r="AL244" i="1"/>
  <c r="AM244" i="1"/>
  <c r="M245" i="1"/>
  <c r="H248" i="1"/>
  <c r="J248" i="1"/>
  <c r="T243" i="1"/>
  <c r="S244" i="1"/>
  <c r="U243" i="1"/>
  <c r="AR238" i="1"/>
  <c r="X245" i="1"/>
  <c r="V246" i="1"/>
  <c r="W246" i="1"/>
  <c r="BC246" i="1"/>
  <c r="BF245" i="1"/>
  <c r="Y244" i="1"/>
  <c r="Z243" i="1"/>
  <c r="AB241" i="1"/>
  <c r="AA242" i="1"/>
  <c r="AC241" i="1"/>
  <c r="AT235" i="1"/>
  <c r="AU235" i="1"/>
  <c r="J247" i="1"/>
  <c r="K247" i="1"/>
  <c r="AF246" i="1"/>
  <c r="O247" i="1"/>
  <c r="BV243" i="1"/>
  <c r="BZ243" i="1"/>
  <c r="BW243" i="1"/>
  <c r="BV242" i="1"/>
  <c r="BZ242" i="1"/>
  <c r="BW242" i="1"/>
  <c r="BS244" i="1"/>
  <c r="BU244" i="1"/>
  <c r="BR244" i="1"/>
  <c r="BT244" i="1"/>
  <c r="AQ241" i="1"/>
  <c r="BY241" i="1"/>
  <c r="BX241" i="1"/>
  <c r="BB246" i="1"/>
  <c r="BE246" i="1"/>
  <c r="BL246" i="1"/>
  <c r="BM246" i="1"/>
  <c r="BN245" i="1"/>
  <c r="BP244" i="1"/>
  <c r="BQ244" i="1"/>
  <c r="E251" i="1"/>
  <c r="F250" i="1"/>
  <c r="G250" i="1"/>
  <c r="BG245" i="1"/>
  <c r="AO244" i="1"/>
  <c r="AP243" i="1"/>
  <c r="AQ243" i="1"/>
  <c r="AV248" i="1"/>
  <c r="BJ248" i="1"/>
  <c r="BH233" i="1"/>
  <c r="BI233" i="1"/>
  <c r="AW247" i="1"/>
  <c r="BK247" i="1"/>
  <c r="BM247" i="1"/>
  <c r="BN246" i="1"/>
  <c r="BO246" i="1"/>
  <c r="AQ242" i="1"/>
  <c r="BX242" i="1"/>
  <c r="AY248" i="1"/>
  <c r="AZ247" i="1"/>
  <c r="BA247" i="1"/>
  <c r="AX249" i="1"/>
  <c r="AJ243" i="1"/>
  <c r="AI244" i="1"/>
  <c r="AK243" i="1"/>
  <c r="AG246" i="1"/>
  <c r="AH245" i="1"/>
  <c r="AN244" i="1"/>
  <c r="P248" i="1"/>
  <c r="R247" i="1"/>
  <c r="N249" i="1"/>
  <c r="Q247" i="1"/>
  <c r="AT237" i="1"/>
  <c r="AS238" i="1"/>
  <c r="AU237" i="1"/>
  <c r="I248" i="1"/>
  <c r="O248" i="1"/>
  <c r="AL245" i="1"/>
  <c r="AM245" i="1"/>
  <c r="M246" i="1"/>
  <c r="W247" i="1"/>
  <c r="BC247" i="1"/>
  <c r="BF246" i="1"/>
  <c r="V247" i="1"/>
  <c r="X246" i="1"/>
  <c r="AR237" i="1"/>
  <c r="AS237" i="1"/>
  <c r="AB242" i="1"/>
  <c r="AA243" i="1"/>
  <c r="AC242" i="1"/>
  <c r="T245" i="1"/>
  <c r="S246" i="1"/>
  <c r="U245" i="1"/>
  <c r="Y245" i="1"/>
  <c r="Z244" i="1"/>
  <c r="H249" i="1"/>
  <c r="J249" i="1"/>
  <c r="BD246" i="1"/>
  <c r="BG246" i="1"/>
  <c r="BY242" i="1"/>
  <c r="BS245" i="1"/>
  <c r="BR245" i="1"/>
  <c r="BT245" i="1"/>
  <c r="BW244" i="1"/>
  <c r="BV244" i="1"/>
  <c r="BZ244" i="1"/>
  <c r="BU245" i="1"/>
  <c r="BX243" i="1"/>
  <c r="BY243" i="1"/>
  <c r="BL247" i="1"/>
  <c r="BB247" i="1"/>
  <c r="BD247" i="1"/>
  <c r="BO245" i="1"/>
  <c r="E252" i="1"/>
  <c r="F251" i="1"/>
  <c r="G251" i="1"/>
  <c r="BE247" i="1"/>
  <c r="AW248" i="1"/>
  <c r="BK248" i="1"/>
  <c r="BL248" i="1"/>
  <c r="AV249" i="1"/>
  <c r="BJ249" i="1"/>
  <c r="AY249" i="1"/>
  <c r="AZ248" i="1"/>
  <c r="BA248" i="1"/>
  <c r="BH235" i="1"/>
  <c r="BI235" i="1"/>
  <c r="AX250" i="1"/>
  <c r="BP245" i="1"/>
  <c r="BQ245" i="1"/>
  <c r="AO245" i="1"/>
  <c r="AP244" i="1"/>
  <c r="AQ244" i="1"/>
  <c r="K248" i="1"/>
  <c r="AF247" i="1"/>
  <c r="P249" i="1"/>
  <c r="R248" i="1"/>
  <c r="N250" i="1"/>
  <c r="Q248" i="1"/>
  <c r="AN245" i="1"/>
  <c r="AJ244" i="1"/>
  <c r="AI245" i="1"/>
  <c r="AK244" i="1"/>
  <c r="AL246" i="1"/>
  <c r="AM246" i="1"/>
  <c r="M247" i="1"/>
  <c r="AR239" i="1"/>
  <c r="AS239" i="1"/>
  <c r="AB243" i="1"/>
  <c r="AA244" i="1"/>
  <c r="AC243" i="1"/>
  <c r="Y246" i="1"/>
  <c r="Z245" i="1"/>
  <c r="T246" i="1"/>
  <c r="S247" i="1"/>
  <c r="U246" i="1"/>
  <c r="AT236" i="1"/>
  <c r="AU236" i="1"/>
  <c r="I249" i="1"/>
  <c r="H250" i="1"/>
  <c r="I250" i="1"/>
  <c r="N251" i="1"/>
  <c r="BW245" i="1"/>
  <c r="BV245" i="1"/>
  <c r="BZ245" i="1"/>
  <c r="BY244" i="1"/>
  <c r="BS246" i="1"/>
  <c r="BU246" i="1"/>
  <c r="BR246" i="1"/>
  <c r="BT246" i="1"/>
  <c r="BX244" i="1"/>
  <c r="E253" i="1"/>
  <c r="F252" i="1"/>
  <c r="G252" i="1"/>
  <c r="BM248" i="1"/>
  <c r="BN247" i="1"/>
  <c r="BP246" i="1"/>
  <c r="BQ246" i="1"/>
  <c r="X247" i="1"/>
  <c r="Z246" i="1"/>
  <c r="AO246" i="1"/>
  <c r="AP245" i="1"/>
  <c r="AQ245" i="1"/>
  <c r="AY250" i="1"/>
  <c r="AZ249" i="1"/>
  <c r="BA249" i="1"/>
  <c r="AV251" i="1"/>
  <c r="BJ251" i="1"/>
  <c r="AV250" i="1"/>
  <c r="BJ250" i="1"/>
  <c r="AX251" i="1"/>
  <c r="BH234" i="1"/>
  <c r="BI234" i="1"/>
  <c r="Q249" i="1"/>
  <c r="AN246" i="1"/>
  <c r="W248" i="1"/>
  <c r="BC248" i="1"/>
  <c r="BF247" i="1"/>
  <c r="BG247" i="1"/>
  <c r="V248" i="1"/>
  <c r="AG247" i="1"/>
  <c r="AH246" i="1"/>
  <c r="AL247" i="1"/>
  <c r="AM247" i="1"/>
  <c r="AB244" i="1"/>
  <c r="AA245" i="1"/>
  <c r="AC244" i="1"/>
  <c r="T247" i="1"/>
  <c r="S248" i="1"/>
  <c r="U247" i="1"/>
  <c r="AT238" i="1"/>
  <c r="AU238" i="1"/>
  <c r="J250" i="1"/>
  <c r="K250" i="1"/>
  <c r="AF249" i="1"/>
  <c r="AR240" i="1"/>
  <c r="AS240" i="1"/>
  <c r="K249" i="1"/>
  <c r="AF248" i="1"/>
  <c r="O249" i="1"/>
  <c r="H251" i="1"/>
  <c r="J251" i="1"/>
  <c r="P250" i="1"/>
  <c r="R249" i="1"/>
  <c r="O250" i="1"/>
  <c r="BX245" i="1"/>
  <c r="BY245" i="1"/>
  <c r="BV246" i="1"/>
  <c r="BZ246" i="1"/>
  <c r="BW246" i="1"/>
  <c r="BS247" i="1"/>
  <c r="BU247" i="1"/>
  <c r="BR247" i="1"/>
  <c r="BT247" i="1"/>
  <c r="E254" i="1"/>
  <c r="F253" i="1"/>
  <c r="G253" i="1"/>
  <c r="BO247" i="1"/>
  <c r="Y247" i="1"/>
  <c r="BH236" i="1"/>
  <c r="BI236" i="1"/>
  <c r="AY251" i="1"/>
  <c r="AZ250" i="1"/>
  <c r="AX252" i="1"/>
  <c r="AW250" i="1"/>
  <c r="BK250" i="1"/>
  <c r="BM250" i="1"/>
  <c r="BN249" i="1"/>
  <c r="AW249" i="1"/>
  <c r="BK249" i="1"/>
  <c r="AO247" i="1"/>
  <c r="AP246" i="1"/>
  <c r="AQ246" i="1"/>
  <c r="M248" i="1"/>
  <c r="AM248" i="1"/>
  <c r="BB248" i="1"/>
  <c r="P251" i="1"/>
  <c r="R250" i="1"/>
  <c r="T249" i="1"/>
  <c r="N252" i="1"/>
  <c r="AJ245" i="1"/>
  <c r="AI246" i="1"/>
  <c r="AK245" i="1"/>
  <c r="AG248" i="1"/>
  <c r="AH247" i="1"/>
  <c r="AG249" i="1"/>
  <c r="AH248" i="1"/>
  <c r="AJ247" i="1"/>
  <c r="AN247" i="1"/>
  <c r="H252" i="1"/>
  <c r="I252" i="1"/>
  <c r="X249" i="1"/>
  <c r="V250" i="1"/>
  <c r="W250" i="1"/>
  <c r="BC250" i="1"/>
  <c r="BF249" i="1"/>
  <c r="AT239" i="1"/>
  <c r="AU239" i="1"/>
  <c r="Q250" i="1"/>
  <c r="AR241" i="1"/>
  <c r="AS241" i="1"/>
  <c r="AB245" i="1"/>
  <c r="AA246" i="1"/>
  <c r="AC245" i="1"/>
  <c r="X248" i="1"/>
  <c r="V249" i="1"/>
  <c r="W249" i="1"/>
  <c r="BC249" i="1"/>
  <c r="BF248" i="1"/>
  <c r="I251" i="1"/>
  <c r="BV247" i="1"/>
  <c r="BZ247" i="1"/>
  <c r="BW247" i="1"/>
  <c r="BY246" i="1"/>
  <c r="BX246" i="1"/>
  <c r="BB249" i="1"/>
  <c r="BE249" i="1"/>
  <c r="BM249" i="1"/>
  <c r="BN248" i="1"/>
  <c r="BL249" i="1"/>
  <c r="BL250" i="1"/>
  <c r="BB250" i="1"/>
  <c r="BD250" i="1"/>
  <c r="E255" i="1"/>
  <c r="F254" i="1"/>
  <c r="G254" i="1"/>
  <c r="BE250" i="1"/>
  <c r="BE248" i="1"/>
  <c r="BD248" i="1"/>
  <c r="BD249" i="1"/>
  <c r="BG249" i="1"/>
  <c r="BH237" i="1"/>
  <c r="BI237" i="1"/>
  <c r="AX253" i="1"/>
  <c r="AL248" i="1"/>
  <c r="AV252" i="1"/>
  <c r="BJ252" i="1"/>
  <c r="AY252" i="1"/>
  <c r="AZ251" i="1"/>
  <c r="BA251" i="1"/>
  <c r="BA250" i="1"/>
  <c r="Q251" i="1"/>
  <c r="AI248" i="1"/>
  <c r="AK247" i="1"/>
  <c r="P252" i="1"/>
  <c r="R251" i="1"/>
  <c r="N253" i="1"/>
  <c r="AJ246" i="1"/>
  <c r="AI247" i="1"/>
  <c r="AK246" i="1"/>
  <c r="M249" i="1"/>
  <c r="M250" i="1"/>
  <c r="J252" i="1"/>
  <c r="K252" i="1"/>
  <c r="AF251" i="1"/>
  <c r="AT240" i="1"/>
  <c r="AU240" i="1"/>
  <c r="S250" i="1"/>
  <c r="U249" i="1"/>
  <c r="AR242" i="1"/>
  <c r="AS242" i="1"/>
  <c r="K251" i="1"/>
  <c r="AF250" i="1"/>
  <c r="T248" i="1"/>
  <c r="S249" i="1"/>
  <c r="U248" i="1"/>
  <c r="Y248" i="1"/>
  <c r="Z247" i="1"/>
  <c r="Y249" i="1"/>
  <c r="Z248" i="1"/>
  <c r="AB247" i="1"/>
  <c r="O251" i="1"/>
  <c r="H253" i="1"/>
  <c r="I253" i="1"/>
  <c r="O252" i="1"/>
  <c r="BS248" i="1"/>
  <c r="BU248" i="1"/>
  <c r="BR248" i="1"/>
  <c r="BT248" i="1"/>
  <c r="BO248" i="1"/>
  <c r="BP247" i="1"/>
  <c r="BQ247" i="1"/>
  <c r="E256" i="1"/>
  <c r="F255" i="1"/>
  <c r="G255" i="1"/>
  <c r="BO249" i="1"/>
  <c r="BG248" i="1"/>
  <c r="BP248" i="1"/>
  <c r="BQ248" i="1"/>
  <c r="AW252" i="1"/>
  <c r="BK252" i="1"/>
  <c r="BL252" i="1"/>
  <c r="BH238" i="1"/>
  <c r="BI238" i="1"/>
  <c r="AY253" i="1"/>
  <c r="AZ252" i="1"/>
  <c r="BA252" i="1"/>
  <c r="AX254" i="1"/>
  <c r="AW251" i="1"/>
  <c r="BK251" i="1"/>
  <c r="AV253" i="1"/>
  <c r="BJ253" i="1"/>
  <c r="AO248" i="1"/>
  <c r="AP247" i="1"/>
  <c r="AN248" i="1"/>
  <c r="AG250" i="1"/>
  <c r="AH249" i="1"/>
  <c r="Q252" i="1"/>
  <c r="P253" i="1"/>
  <c r="R252" i="1"/>
  <c r="N254" i="1"/>
  <c r="AG251" i="1"/>
  <c r="AH250" i="1"/>
  <c r="AL250" i="1"/>
  <c r="AM250" i="1"/>
  <c r="AL249" i="1"/>
  <c r="AM249" i="1"/>
  <c r="AA248" i="1"/>
  <c r="AC247" i="1"/>
  <c r="T250" i="1"/>
  <c r="S251" i="1"/>
  <c r="U250" i="1"/>
  <c r="X251" i="1"/>
  <c r="V252" i="1"/>
  <c r="W252" i="1"/>
  <c r="BC252" i="1"/>
  <c r="BF251" i="1"/>
  <c r="AB246" i="1"/>
  <c r="AA247" i="1"/>
  <c r="AC246" i="1"/>
  <c r="W251" i="1"/>
  <c r="BC251" i="1"/>
  <c r="BF250" i="1"/>
  <c r="BG250" i="1"/>
  <c r="X250" i="1"/>
  <c r="V251" i="1"/>
  <c r="AR243" i="1"/>
  <c r="AS243" i="1"/>
  <c r="AT241" i="1"/>
  <c r="AU241" i="1"/>
  <c r="J253" i="1"/>
  <c r="K253" i="1"/>
  <c r="AF252" i="1"/>
  <c r="H254" i="1"/>
  <c r="I254" i="1"/>
  <c r="O253" i="1"/>
  <c r="BV248" i="1"/>
  <c r="BZ248" i="1"/>
  <c r="BW248" i="1"/>
  <c r="BS250" i="1"/>
  <c r="BU250" i="1"/>
  <c r="BR250" i="1"/>
  <c r="BT250" i="1"/>
  <c r="AQ247" i="1"/>
  <c r="BX247" i="1"/>
  <c r="BS249" i="1"/>
  <c r="BU249" i="1"/>
  <c r="BR249" i="1"/>
  <c r="BT249" i="1"/>
  <c r="BM252" i="1"/>
  <c r="BN251" i="1"/>
  <c r="BP250" i="1"/>
  <c r="BB252" i="1"/>
  <c r="BE252" i="1"/>
  <c r="BM251" i="1"/>
  <c r="BN250" i="1"/>
  <c r="BL251" i="1"/>
  <c r="BB251" i="1"/>
  <c r="BE251" i="1"/>
  <c r="E257" i="1"/>
  <c r="F256" i="1"/>
  <c r="G256" i="1"/>
  <c r="BD251" i="1"/>
  <c r="BG251" i="1"/>
  <c r="AO249" i="1"/>
  <c r="AP248" i="1"/>
  <c r="AQ248" i="1"/>
  <c r="BD252" i="1"/>
  <c r="AO250" i="1"/>
  <c r="AY254" i="1"/>
  <c r="AZ253" i="1"/>
  <c r="BA253" i="1"/>
  <c r="AX255" i="1"/>
  <c r="AW253" i="1"/>
  <c r="BK253" i="1"/>
  <c r="BM253" i="1"/>
  <c r="BH239" i="1"/>
  <c r="BI239" i="1"/>
  <c r="BJ254" i="1"/>
  <c r="AV254" i="1"/>
  <c r="Q253" i="1"/>
  <c r="AP249" i="1"/>
  <c r="AJ249" i="1"/>
  <c r="P254" i="1"/>
  <c r="R253" i="1"/>
  <c r="N255" i="1"/>
  <c r="AJ248" i="1"/>
  <c r="AI249" i="1"/>
  <c r="AK248" i="1"/>
  <c r="AG252" i="1"/>
  <c r="AH251" i="1"/>
  <c r="AN250" i="1"/>
  <c r="AI250" i="1"/>
  <c r="AK249" i="1"/>
  <c r="AN249" i="1"/>
  <c r="M251" i="1"/>
  <c r="AM251" i="1"/>
  <c r="M252" i="1"/>
  <c r="X252" i="1"/>
  <c r="V253" i="1"/>
  <c r="W253" i="1"/>
  <c r="BC253" i="1"/>
  <c r="BF252" i="1"/>
  <c r="AT242" i="1"/>
  <c r="AU242" i="1"/>
  <c r="Y251" i="1"/>
  <c r="Z250" i="1"/>
  <c r="AB249" i="1"/>
  <c r="AR245" i="1"/>
  <c r="T251" i="1"/>
  <c r="S252" i="1"/>
  <c r="U251" i="1"/>
  <c r="Y250" i="1"/>
  <c r="Z249" i="1"/>
  <c r="J254" i="1"/>
  <c r="K254" i="1"/>
  <c r="AF253" i="1"/>
  <c r="H255" i="1"/>
  <c r="I255" i="1"/>
  <c r="N256" i="1"/>
  <c r="O254" i="1"/>
  <c r="BY247" i="1"/>
  <c r="BV250" i="1"/>
  <c r="BZ250" i="1"/>
  <c r="BW250" i="1"/>
  <c r="BV249" i="1"/>
  <c r="BZ249" i="1"/>
  <c r="BW249" i="1"/>
  <c r="BX248" i="1"/>
  <c r="BY248" i="1"/>
  <c r="BL253" i="1"/>
  <c r="BN252" i="1"/>
  <c r="BO252" i="1"/>
  <c r="BO251" i="1"/>
  <c r="E258" i="1"/>
  <c r="F257" i="1"/>
  <c r="G257" i="1"/>
  <c r="BO250" i="1"/>
  <c r="BQ250" i="1"/>
  <c r="BP249" i="1"/>
  <c r="BQ249" i="1"/>
  <c r="BB253" i="1"/>
  <c r="BE253" i="1"/>
  <c r="BG252" i="1"/>
  <c r="Q254" i="1"/>
  <c r="BP251" i="1"/>
  <c r="BQ251" i="1"/>
  <c r="AV256" i="1"/>
  <c r="BJ256" i="1"/>
  <c r="AQ249" i="1"/>
  <c r="BX249" i="1"/>
  <c r="BH240" i="1"/>
  <c r="BI240" i="1"/>
  <c r="AV255" i="1"/>
  <c r="BJ255" i="1"/>
  <c r="AY255" i="1"/>
  <c r="AZ254" i="1"/>
  <c r="BA254" i="1"/>
  <c r="AW254" i="1"/>
  <c r="BK254" i="1"/>
  <c r="BM254" i="1"/>
  <c r="BN253" i="1"/>
  <c r="AX256" i="1"/>
  <c r="AJ250" i="1"/>
  <c r="AI251" i="1"/>
  <c r="AK250" i="1"/>
  <c r="AG253" i="1"/>
  <c r="AH252" i="1"/>
  <c r="AT244" i="1"/>
  <c r="AS245" i="1"/>
  <c r="AU244" i="1"/>
  <c r="AL251" i="1"/>
  <c r="AA250" i="1"/>
  <c r="AC249" i="1"/>
  <c r="M253" i="1"/>
  <c r="AL252" i="1"/>
  <c r="AM252" i="1"/>
  <c r="X253" i="1"/>
  <c r="V254" i="1"/>
  <c r="W254" i="1"/>
  <c r="BC254" i="1"/>
  <c r="BF253" i="1"/>
  <c r="AB248" i="1"/>
  <c r="AA249" i="1"/>
  <c r="AC248" i="1"/>
  <c r="AR244" i="1"/>
  <c r="AS244" i="1"/>
  <c r="T252" i="1"/>
  <c r="S253" i="1"/>
  <c r="U252" i="1"/>
  <c r="Y252" i="1"/>
  <c r="Z251" i="1"/>
  <c r="H256" i="1"/>
  <c r="I256" i="1"/>
  <c r="P255" i="1"/>
  <c r="R254" i="1"/>
  <c r="J255" i="1"/>
  <c r="K255" i="1"/>
  <c r="AF254" i="1"/>
  <c r="O255" i="1"/>
  <c r="BS251" i="1"/>
  <c r="BU251" i="1"/>
  <c r="BR251" i="1"/>
  <c r="BT251" i="1"/>
  <c r="BD253" i="1"/>
  <c r="BG253" i="1"/>
  <c r="BY249" i="1"/>
  <c r="BS252" i="1"/>
  <c r="BU252" i="1"/>
  <c r="BR252" i="1"/>
  <c r="BT252" i="1"/>
  <c r="BO253" i="1"/>
  <c r="E259" i="1"/>
  <c r="F258" i="1"/>
  <c r="G258" i="1"/>
  <c r="BL254" i="1"/>
  <c r="BB254" i="1"/>
  <c r="BD254" i="1"/>
  <c r="AY256" i="1"/>
  <c r="AZ255" i="1"/>
  <c r="BA255" i="1"/>
  <c r="AN251" i="1"/>
  <c r="AO251" i="1"/>
  <c r="AP250" i="1"/>
  <c r="AX257" i="1"/>
  <c r="BP252" i="1"/>
  <c r="BQ252" i="1"/>
  <c r="AW255" i="1"/>
  <c r="BK255" i="1"/>
  <c r="BM255" i="1"/>
  <c r="BN254" i="1"/>
  <c r="BO254" i="1"/>
  <c r="BH242" i="1"/>
  <c r="BI242" i="1"/>
  <c r="AO252" i="1"/>
  <c r="AP251" i="1"/>
  <c r="M254" i="1"/>
  <c r="AL254" i="1"/>
  <c r="P256" i="1"/>
  <c r="R255" i="1"/>
  <c r="T254" i="1"/>
  <c r="N257" i="1"/>
  <c r="AG254" i="1"/>
  <c r="AH253" i="1"/>
  <c r="AN252" i="1"/>
  <c r="AJ251" i="1"/>
  <c r="AI252" i="1"/>
  <c r="AK251" i="1"/>
  <c r="AL253" i="1"/>
  <c r="AM253" i="1"/>
  <c r="AB250" i="1"/>
  <c r="AA251" i="1"/>
  <c r="AC250" i="1"/>
  <c r="W255" i="1"/>
  <c r="BC255" i="1"/>
  <c r="BF254" i="1"/>
  <c r="X254" i="1"/>
  <c r="V255" i="1"/>
  <c r="Q255" i="1"/>
  <c r="AT243" i="1"/>
  <c r="AU243" i="1"/>
  <c r="AR247" i="1"/>
  <c r="AS247" i="1"/>
  <c r="Y253" i="1"/>
  <c r="Z252" i="1"/>
  <c r="J256" i="1"/>
  <c r="K256" i="1"/>
  <c r="AF255" i="1"/>
  <c r="H257" i="1"/>
  <c r="I257" i="1"/>
  <c r="O256" i="1"/>
  <c r="AQ251" i="1"/>
  <c r="BE254" i="1"/>
  <c r="BY251" i="1"/>
  <c r="BV251" i="1"/>
  <c r="BZ251" i="1"/>
  <c r="BW251" i="1"/>
  <c r="AQ250" i="1"/>
  <c r="BX250" i="1"/>
  <c r="BS253" i="1"/>
  <c r="BU253" i="1"/>
  <c r="BR253" i="1"/>
  <c r="BT253" i="1"/>
  <c r="BW252" i="1"/>
  <c r="BV252" i="1"/>
  <c r="BZ252" i="1"/>
  <c r="BX251" i="1"/>
  <c r="BG254" i="1"/>
  <c r="BL255" i="1"/>
  <c r="E260" i="1"/>
  <c r="F259" i="1"/>
  <c r="G259" i="1"/>
  <c r="BB255" i="1"/>
  <c r="BE255" i="1"/>
  <c r="AM254" i="1"/>
  <c r="BS254" i="1"/>
  <c r="AO253" i="1"/>
  <c r="AP252" i="1"/>
  <c r="AQ252" i="1"/>
  <c r="BH241" i="1"/>
  <c r="BI241" i="1"/>
  <c r="AY257" i="1"/>
  <c r="AZ256" i="1"/>
  <c r="BA256" i="1"/>
  <c r="BP253" i="1"/>
  <c r="BQ253" i="1"/>
  <c r="AW256" i="1"/>
  <c r="BK256" i="1"/>
  <c r="AV257" i="1"/>
  <c r="BJ257" i="1"/>
  <c r="AX258" i="1"/>
  <c r="AJ252" i="1"/>
  <c r="AI253" i="1"/>
  <c r="AK252" i="1"/>
  <c r="AG255" i="1"/>
  <c r="AH254" i="1"/>
  <c r="Q256" i="1"/>
  <c r="P257" i="1"/>
  <c r="R256" i="1"/>
  <c r="N258" i="1"/>
  <c r="AN253" i="1"/>
  <c r="M255" i="1"/>
  <c r="X255" i="1"/>
  <c r="V256" i="1"/>
  <c r="W256" i="1"/>
  <c r="BC256" i="1"/>
  <c r="BF255" i="1"/>
  <c r="AB251" i="1"/>
  <c r="AA252" i="1"/>
  <c r="AC251" i="1"/>
  <c r="AU246" i="1"/>
  <c r="AT246" i="1"/>
  <c r="S255" i="1"/>
  <c r="U254" i="1"/>
  <c r="Y254" i="1"/>
  <c r="Z253" i="1"/>
  <c r="T253" i="1"/>
  <c r="S254" i="1"/>
  <c r="U253" i="1"/>
  <c r="AR246" i="1"/>
  <c r="AS246" i="1"/>
  <c r="J257" i="1"/>
  <c r="K257" i="1"/>
  <c r="AF256" i="1"/>
  <c r="H258" i="1"/>
  <c r="J258" i="1"/>
  <c r="O257" i="1"/>
  <c r="AN254" i="1"/>
  <c r="BW253" i="1"/>
  <c r="BV253" i="1"/>
  <c r="BZ253" i="1"/>
  <c r="BY252" i="1"/>
  <c r="BY250" i="1"/>
  <c r="BX252" i="1"/>
  <c r="BU254" i="1"/>
  <c r="BR254" i="1"/>
  <c r="BT254" i="1"/>
  <c r="BD255" i="1"/>
  <c r="BL256" i="1"/>
  <c r="BM256" i="1"/>
  <c r="BN255" i="1"/>
  <c r="BP254" i="1"/>
  <c r="BQ254" i="1"/>
  <c r="AO254" i="1"/>
  <c r="AP253" i="1"/>
  <c r="AQ253" i="1"/>
  <c r="E261" i="1"/>
  <c r="F260" i="1"/>
  <c r="G260" i="1"/>
  <c r="BB256" i="1"/>
  <c r="BE256" i="1"/>
  <c r="BG255" i="1"/>
  <c r="AY258" i="1"/>
  <c r="AZ257" i="1"/>
  <c r="BA257" i="1"/>
  <c r="AX259" i="1"/>
  <c r="BH244" i="1"/>
  <c r="BI244" i="1"/>
  <c r="AW257" i="1"/>
  <c r="BK257" i="1"/>
  <c r="BL257" i="1"/>
  <c r="AV258" i="1"/>
  <c r="BJ258" i="1"/>
  <c r="P258" i="1"/>
  <c r="R257" i="1"/>
  <c r="N259" i="1"/>
  <c r="AJ253" i="1"/>
  <c r="AI254" i="1"/>
  <c r="AK253" i="1"/>
  <c r="AG256" i="1"/>
  <c r="AH255" i="1"/>
  <c r="Q257" i="1"/>
  <c r="AM255" i="1"/>
  <c r="AL255" i="1"/>
  <c r="M256" i="1"/>
  <c r="AL256" i="1"/>
  <c r="I258" i="1"/>
  <c r="AB252" i="1"/>
  <c r="AA253" i="1"/>
  <c r="AC252" i="1"/>
  <c r="X256" i="1"/>
  <c r="V257" i="1"/>
  <c r="W257" i="1"/>
  <c r="BC257" i="1"/>
  <c r="BF256" i="1"/>
  <c r="T255" i="1"/>
  <c r="S256" i="1"/>
  <c r="U255" i="1"/>
  <c r="AR248" i="1"/>
  <c r="AS248" i="1"/>
  <c r="AT245" i="1"/>
  <c r="AU245" i="1"/>
  <c r="Y255" i="1"/>
  <c r="Z254" i="1"/>
  <c r="H259" i="1"/>
  <c r="J259" i="1"/>
  <c r="BM257" i="1"/>
  <c r="BN256" i="1"/>
  <c r="BO256" i="1"/>
  <c r="BX253" i="1"/>
  <c r="BS255" i="1"/>
  <c r="BU255" i="1"/>
  <c r="BR255" i="1"/>
  <c r="BT255" i="1"/>
  <c r="BV254" i="1"/>
  <c r="BZ254" i="1"/>
  <c r="BW254" i="1"/>
  <c r="BD256" i="1"/>
  <c r="BG256" i="1"/>
  <c r="BY253" i="1"/>
  <c r="E262" i="1"/>
  <c r="F261" i="1"/>
  <c r="G261" i="1"/>
  <c r="BO255" i="1"/>
  <c r="BB257" i="1"/>
  <c r="BD257" i="1"/>
  <c r="AX260" i="1"/>
  <c r="AV259" i="1"/>
  <c r="BJ259" i="1"/>
  <c r="BH243" i="1"/>
  <c r="BI243" i="1"/>
  <c r="AO255" i="1"/>
  <c r="AP254" i="1"/>
  <c r="AQ254" i="1"/>
  <c r="AY259" i="1"/>
  <c r="AZ258" i="1"/>
  <c r="BA258" i="1"/>
  <c r="AM256" i="1"/>
  <c r="AJ254" i="1"/>
  <c r="AI255" i="1"/>
  <c r="AK254" i="1"/>
  <c r="P259" i="1"/>
  <c r="R258" i="1"/>
  <c r="N260" i="1"/>
  <c r="Q258" i="1"/>
  <c r="AN255" i="1"/>
  <c r="M257" i="1"/>
  <c r="AM257" i="1"/>
  <c r="K258" i="1"/>
  <c r="O258" i="1"/>
  <c r="AT247" i="1"/>
  <c r="AU247" i="1"/>
  <c r="AR249" i="1"/>
  <c r="AS249" i="1"/>
  <c r="AB253" i="1"/>
  <c r="AA254" i="1"/>
  <c r="AC253" i="1"/>
  <c r="Y256" i="1"/>
  <c r="Z255" i="1"/>
  <c r="T256" i="1"/>
  <c r="S257" i="1"/>
  <c r="U256" i="1"/>
  <c r="I259" i="1"/>
  <c r="H260" i="1"/>
  <c r="I260" i="1"/>
  <c r="BP255" i="1"/>
  <c r="BQ255" i="1"/>
  <c r="BV255" i="1"/>
  <c r="BZ255" i="1"/>
  <c r="BW255" i="1"/>
  <c r="BS256" i="1"/>
  <c r="BU256" i="1"/>
  <c r="BR256" i="1"/>
  <c r="BT256" i="1"/>
  <c r="BY254" i="1"/>
  <c r="BX254" i="1"/>
  <c r="BE257" i="1"/>
  <c r="E263" i="1"/>
  <c r="F262" i="1"/>
  <c r="G262" i="1"/>
  <c r="AO256" i="1"/>
  <c r="AP255" i="1"/>
  <c r="AQ255" i="1"/>
  <c r="AN256" i="1"/>
  <c r="AW258" i="1"/>
  <c r="BK258" i="1"/>
  <c r="BH245" i="1"/>
  <c r="BI245" i="1"/>
  <c r="AY260" i="1"/>
  <c r="AZ259" i="1"/>
  <c r="BA259" i="1"/>
  <c r="AV260" i="1"/>
  <c r="BJ260" i="1"/>
  <c r="AX261" i="1"/>
  <c r="P260" i="1"/>
  <c r="R259" i="1"/>
  <c r="N261" i="1"/>
  <c r="Q259" i="1"/>
  <c r="V258" i="1"/>
  <c r="AF257" i="1"/>
  <c r="AL257" i="1"/>
  <c r="W258" i="1"/>
  <c r="BC258" i="1"/>
  <c r="BF257" i="1"/>
  <c r="BG257" i="1"/>
  <c r="X257" i="1"/>
  <c r="Z256" i="1"/>
  <c r="K259" i="1"/>
  <c r="AB254" i="1"/>
  <c r="AA255" i="1"/>
  <c r="AC254" i="1"/>
  <c r="T257" i="1"/>
  <c r="S258" i="1"/>
  <c r="U257" i="1"/>
  <c r="AU248" i="1"/>
  <c r="AT248" i="1"/>
  <c r="Q260" i="1"/>
  <c r="J260" i="1"/>
  <c r="K260" i="1"/>
  <c r="AF259" i="1"/>
  <c r="AR250" i="1"/>
  <c r="AS250" i="1"/>
  <c r="O259" i="1"/>
  <c r="H261" i="1"/>
  <c r="I261" i="1"/>
  <c r="O260" i="1"/>
  <c r="BX255" i="1"/>
  <c r="BV256" i="1"/>
  <c r="BZ256" i="1"/>
  <c r="BW256" i="1"/>
  <c r="BS257" i="1"/>
  <c r="BU257" i="1"/>
  <c r="BR257" i="1"/>
  <c r="BT257" i="1"/>
  <c r="BY255" i="1"/>
  <c r="BL258" i="1"/>
  <c r="BM258" i="1"/>
  <c r="BN257" i="1"/>
  <c r="E264" i="1"/>
  <c r="F263" i="1"/>
  <c r="G263" i="1"/>
  <c r="BB258" i="1"/>
  <c r="BD258" i="1"/>
  <c r="Y257" i="1"/>
  <c r="AW260" i="1"/>
  <c r="BK260" i="1"/>
  <c r="BL260" i="1"/>
  <c r="AX262" i="1"/>
  <c r="BH246" i="1"/>
  <c r="BI246" i="1"/>
  <c r="AN257" i="1"/>
  <c r="AO257" i="1"/>
  <c r="AP256" i="1"/>
  <c r="AQ256" i="1"/>
  <c r="AV261" i="1"/>
  <c r="BJ261" i="1"/>
  <c r="AW259" i="1"/>
  <c r="BK259" i="1"/>
  <c r="AY261" i="1"/>
  <c r="AZ260" i="1"/>
  <c r="BA260" i="1"/>
  <c r="M258" i="1"/>
  <c r="AL258" i="1"/>
  <c r="P261" i="1"/>
  <c r="R260" i="1"/>
  <c r="N262" i="1"/>
  <c r="AG259" i="1"/>
  <c r="AH258" i="1"/>
  <c r="W259" i="1"/>
  <c r="BC259" i="1"/>
  <c r="BF258" i="1"/>
  <c r="AF258" i="1"/>
  <c r="AG257" i="1"/>
  <c r="AH256" i="1"/>
  <c r="V259" i="1"/>
  <c r="X258" i="1"/>
  <c r="Z257" i="1"/>
  <c r="X259" i="1"/>
  <c r="V260" i="1"/>
  <c r="W260" i="1"/>
  <c r="BC260" i="1"/>
  <c r="BF259" i="1"/>
  <c r="AR251" i="1"/>
  <c r="AS251" i="1"/>
  <c r="AB255" i="1"/>
  <c r="AA256" i="1"/>
  <c r="AC255" i="1"/>
  <c r="AT249" i="1"/>
  <c r="AU249" i="1"/>
  <c r="J261" i="1"/>
  <c r="K261" i="1"/>
  <c r="AF260" i="1"/>
  <c r="T258" i="1"/>
  <c r="S259" i="1"/>
  <c r="U258" i="1"/>
  <c r="H262" i="1"/>
  <c r="I262" i="1"/>
  <c r="O261" i="1"/>
  <c r="BV257" i="1"/>
  <c r="BZ257" i="1"/>
  <c r="BW257" i="1"/>
  <c r="BY256" i="1"/>
  <c r="BX256" i="1"/>
  <c r="BB260" i="1"/>
  <c r="BE260" i="1"/>
  <c r="BO257" i="1"/>
  <c r="BP256" i="1"/>
  <c r="BQ256" i="1"/>
  <c r="BM260" i="1"/>
  <c r="BN259" i="1"/>
  <c r="BE258" i="1"/>
  <c r="BG258" i="1"/>
  <c r="BM259" i="1"/>
  <c r="BN258" i="1"/>
  <c r="BL259" i="1"/>
  <c r="E265" i="1"/>
  <c r="F264" i="1"/>
  <c r="G264" i="1"/>
  <c r="BD260" i="1"/>
  <c r="BH247" i="1"/>
  <c r="BI247" i="1"/>
  <c r="Q261" i="1"/>
  <c r="BP258" i="1"/>
  <c r="AX263" i="1"/>
  <c r="AW261" i="1"/>
  <c r="BK261" i="1"/>
  <c r="BM261" i="1"/>
  <c r="BN260" i="1"/>
  <c r="M259" i="1"/>
  <c r="AM259" i="1"/>
  <c r="BB259" i="1"/>
  <c r="BJ262" i="1"/>
  <c r="AV262" i="1"/>
  <c r="AY262" i="1"/>
  <c r="AZ261" i="1"/>
  <c r="BA261" i="1"/>
  <c r="AJ257" i="1"/>
  <c r="P262" i="1"/>
  <c r="R261" i="1"/>
  <c r="N263" i="1"/>
  <c r="AI258" i="1"/>
  <c r="AG258" i="1"/>
  <c r="AH257" i="1"/>
  <c r="AJ255" i="1"/>
  <c r="AI256" i="1"/>
  <c r="AK255" i="1"/>
  <c r="AG260" i="1"/>
  <c r="AH259" i="1"/>
  <c r="AM258" i="1"/>
  <c r="Y258" i="1"/>
  <c r="M260" i="1"/>
  <c r="T259" i="1"/>
  <c r="S260" i="1"/>
  <c r="U259" i="1"/>
  <c r="X260" i="1"/>
  <c r="V261" i="1"/>
  <c r="W261" i="1"/>
  <c r="BC261" i="1"/>
  <c r="BF260" i="1"/>
  <c r="BG260" i="1"/>
  <c r="AR252" i="1"/>
  <c r="AS252" i="1"/>
  <c r="AB256" i="1"/>
  <c r="AA257" i="1"/>
  <c r="AC256" i="1"/>
  <c r="AT250" i="1"/>
  <c r="AU250" i="1"/>
  <c r="H263" i="1"/>
  <c r="J263" i="1"/>
  <c r="Y259" i="1"/>
  <c r="Z258" i="1"/>
  <c r="J262" i="1"/>
  <c r="K262" i="1"/>
  <c r="AF261" i="1"/>
  <c r="O262" i="1"/>
  <c r="BS258" i="1"/>
  <c r="BU258" i="1"/>
  <c r="BR258" i="1"/>
  <c r="BT258" i="1"/>
  <c r="BO259" i="1"/>
  <c r="BO260" i="1"/>
  <c r="BL261" i="1"/>
  <c r="BB261" i="1"/>
  <c r="BD261" i="1"/>
  <c r="BO258" i="1"/>
  <c r="BP257" i="1"/>
  <c r="BQ257" i="1"/>
  <c r="E266" i="1"/>
  <c r="F265" i="1"/>
  <c r="G265" i="1"/>
  <c r="BQ258" i="1"/>
  <c r="AO258" i="1"/>
  <c r="AP257" i="1"/>
  <c r="BE261" i="1"/>
  <c r="AL259" i="1"/>
  <c r="BD259" i="1"/>
  <c r="BE259" i="1"/>
  <c r="AV263" i="1"/>
  <c r="BJ263" i="1"/>
  <c r="BP259" i="1"/>
  <c r="BQ259" i="1"/>
  <c r="AY263" i="1"/>
  <c r="AZ262" i="1"/>
  <c r="BA262" i="1"/>
  <c r="BH248" i="1"/>
  <c r="BI248" i="1"/>
  <c r="AX264" i="1"/>
  <c r="AW262" i="1"/>
  <c r="BK262" i="1"/>
  <c r="BL262" i="1"/>
  <c r="Q262" i="1"/>
  <c r="AK257" i="1"/>
  <c r="AN258" i="1"/>
  <c r="P263" i="1"/>
  <c r="R262" i="1"/>
  <c r="N264" i="1"/>
  <c r="AJ258" i="1"/>
  <c r="AI259" i="1"/>
  <c r="AG261" i="1"/>
  <c r="AH260" i="1"/>
  <c r="AJ256" i="1"/>
  <c r="AI257" i="1"/>
  <c r="AK256" i="1"/>
  <c r="M261" i="1"/>
  <c r="AL261" i="1"/>
  <c r="AL260" i="1"/>
  <c r="AM260" i="1"/>
  <c r="I263" i="1"/>
  <c r="AT251" i="1"/>
  <c r="AU251" i="1"/>
  <c r="Y260" i="1"/>
  <c r="Z259" i="1"/>
  <c r="X261" i="1"/>
  <c r="V262" i="1"/>
  <c r="W262" i="1"/>
  <c r="BC262" i="1"/>
  <c r="BF261" i="1"/>
  <c r="AB257" i="1"/>
  <c r="AA258" i="1"/>
  <c r="AC257" i="1"/>
  <c r="AR253" i="1"/>
  <c r="AS253" i="1"/>
  <c r="T260" i="1"/>
  <c r="S261" i="1"/>
  <c r="U260" i="1"/>
  <c r="H264" i="1"/>
  <c r="J264" i="1"/>
  <c r="BR260" i="1"/>
  <c r="BT260" i="1"/>
  <c r="BS260" i="1"/>
  <c r="BU260" i="1"/>
  <c r="BV258" i="1"/>
  <c r="BZ258" i="1"/>
  <c r="BW258" i="1"/>
  <c r="BR259" i="1"/>
  <c r="BT259" i="1"/>
  <c r="BS259" i="1"/>
  <c r="BU259" i="1"/>
  <c r="AQ257" i="1"/>
  <c r="BX257" i="1"/>
  <c r="BY257" i="1"/>
  <c r="BM262" i="1"/>
  <c r="BN261" i="1"/>
  <c r="BO261" i="1"/>
  <c r="AO259" i="1"/>
  <c r="AP258" i="1"/>
  <c r="E267" i="1"/>
  <c r="F266" i="1"/>
  <c r="G266" i="1"/>
  <c r="BB262" i="1"/>
  <c r="BD262" i="1"/>
  <c r="BG261" i="1"/>
  <c r="AN259" i="1"/>
  <c r="BE262" i="1"/>
  <c r="BG259" i="1"/>
  <c r="BH249" i="1"/>
  <c r="BI249" i="1"/>
  <c r="AO260" i="1"/>
  <c r="AP259" i="1"/>
  <c r="AV264" i="1"/>
  <c r="BJ264" i="1"/>
  <c r="AY264" i="1"/>
  <c r="AZ263" i="1"/>
  <c r="BA263" i="1"/>
  <c r="AX265" i="1"/>
  <c r="AM261" i="1"/>
  <c r="BS261" i="1"/>
  <c r="AJ259" i="1"/>
  <c r="AI260" i="1"/>
  <c r="AK259" i="1"/>
  <c r="P264" i="1"/>
  <c r="R263" i="1"/>
  <c r="N265" i="1"/>
  <c r="Q263" i="1"/>
  <c r="AN260" i="1"/>
  <c r="AK258" i="1"/>
  <c r="M262" i="1"/>
  <c r="AM262" i="1"/>
  <c r="K263" i="1"/>
  <c r="W263" i="1"/>
  <c r="O263" i="1"/>
  <c r="AT252" i="1"/>
  <c r="AU252" i="1"/>
  <c r="AR254" i="1"/>
  <c r="AS254" i="1"/>
  <c r="T261" i="1"/>
  <c r="S262" i="1"/>
  <c r="U261" i="1"/>
  <c r="Y261" i="1"/>
  <c r="Z260" i="1"/>
  <c r="AB258" i="1"/>
  <c r="AA259" i="1"/>
  <c r="AC258" i="1"/>
  <c r="I264" i="1"/>
  <c r="H265" i="1"/>
  <c r="I265" i="1"/>
  <c r="AQ259" i="1"/>
  <c r="BY259" i="1"/>
  <c r="AQ258" i="1"/>
  <c r="BX258" i="1"/>
  <c r="BV259" i="1"/>
  <c r="BZ259" i="1"/>
  <c r="BW259" i="1"/>
  <c r="BY258" i="1"/>
  <c r="BU261" i="1"/>
  <c r="BW260" i="1"/>
  <c r="BV260" i="1"/>
  <c r="BZ260" i="1"/>
  <c r="BP260" i="1"/>
  <c r="BQ260" i="1"/>
  <c r="BR261" i="1"/>
  <c r="BT261" i="1"/>
  <c r="AO261" i="1"/>
  <c r="AP260" i="1"/>
  <c r="E268" i="1"/>
  <c r="F267" i="1"/>
  <c r="G267" i="1"/>
  <c r="AW263" i="1"/>
  <c r="BK263" i="1"/>
  <c r="BC263" i="1"/>
  <c r="BF262" i="1"/>
  <c r="BG262" i="1"/>
  <c r="AY265" i="1"/>
  <c r="AZ264" i="1"/>
  <c r="BA264" i="1"/>
  <c r="AX266" i="1"/>
  <c r="BH250" i="1"/>
  <c r="BI250" i="1"/>
  <c r="AV265" i="1"/>
  <c r="BJ265" i="1"/>
  <c r="Q264" i="1"/>
  <c r="AN261" i="1"/>
  <c r="V263" i="1"/>
  <c r="AF262" i="1"/>
  <c r="P265" i="1"/>
  <c r="R264" i="1"/>
  <c r="N266" i="1"/>
  <c r="X262" i="1"/>
  <c r="Y262" i="1"/>
  <c r="AL262" i="1"/>
  <c r="J265" i="1"/>
  <c r="K265" i="1"/>
  <c r="AF264" i="1"/>
  <c r="AT253" i="1"/>
  <c r="AU253" i="1"/>
  <c r="T262" i="1"/>
  <c r="S263" i="1"/>
  <c r="U262" i="1"/>
  <c r="AR255" i="1"/>
  <c r="AS255" i="1"/>
  <c r="AB259" i="1"/>
  <c r="AA260" i="1"/>
  <c r="AC259" i="1"/>
  <c r="K264" i="1"/>
  <c r="AF263" i="1"/>
  <c r="O264" i="1"/>
  <c r="H266" i="1"/>
  <c r="J266" i="1"/>
  <c r="O265" i="1"/>
  <c r="BX259" i="1"/>
  <c r="AQ260" i="1"/>
  <c r="BY260" i="1"/>
  <c r="BW261" i="1"/>
  <c r="BV261" i="1"/>
  <c r="BZ261" i="1"/>
  <c r="BS262" i="1"/>
  <c r="BU262" i="1"/>
  <c r="BR262" i="1"/>
  <c r="BT262" i="1"/>
  <c r="E269" i="1"/>
  <c r="F268" i="1"/>
  <c r="G268" i="1"/>
  <c r="BM263" i="1"/>
  <c r="BN262" i="1"/>
  <c r="BL263" i="1"/>
  <c r="AN262" i="1"/>
  <c r="AO262" i="1"/>
  <c r="AP261" i="1"/>
  <c r="AQ261" i="1"/>
  <c r="AY266" i="1"/>
  <c r="AZ265" i="1"/>
  <c r="BA265" i="1"/>
  <c r="BH251" i="1"/>
  <c r="BI251" i="1"/>
  <c r="M263" i="1"/>
  <c r="AL263" i="1"/>
  <c r="BB263" i="1"/>
  <c r="AX267" i="1"/>
  <c r="AV266" i="1"/>
  <c r="BJ266" i="1"/>
  <c r="AW264" i="1"/>
  <c r="BK264" i="1"/>
  <c r="AW265" i="1"/>
  <c r="BK265" i="1"/>
  <c r="BM265" i="1"/>
  <c r="Z261" i="1"/>
  <c r="AB260" i="1"/>
  <c r="AG263" i="1"/>
  <c r="AH262" i="1"/>
  <c r="AJ261" i="1"/>
  <c r="AG264" i="1"/>
  <c r="AH263" i="1"/>
  <c r="AI263" i="1"/>
  <c r="P266" i="1"/>
  <c r="R265" i="1"/>
  <c r="N267" i="1"/>
  <c r="Q265" i="1"/>
  <c r="AG262" i="1"/>
  <c r="AH261" i="1"/>
  <c r="AM263" i="1"/>
  <c r="X263" i="1"/>
  <c r="V264" i="1"/>
  <c r="W264" i="1"/>
  <c r="BC264" i="1"/>
  <c r="BF263" i="1"/>
  <c r="AT254" i="1"/>
  <c r="AU254" i="1"/>
  <c r="X264" i="1"/>
  <c r="V265" i="1"/>
  <c r="W265" i="1"/>
  <c r="BC265" i="1"/>
  <c r="BF264" i="1"/>
  <c r="T263" i="1"/>
  <c r="S264" i="1"/>
  <c r="U263" i="1"/>
  <c r="AR256" i="1"/>
  <c r="AS256" i="1"/>
  <c r="I266" i="1"/>
  <c r="H267" i="1"/>
  <c r="J267" i="1"/>
  <c r="BX260" i="1"/>
  <c r="BY261" i="1"/>
  <c r="BN264" i="1"/>
  <c r="BR263" i="1"/>
  <c r="BT263" i="1"/>
  <c r="BV262" i="1"/>
  <c r="BZ262" i="1"/>
  <c r="BW262" i="1"/>
  <c r="BS263" i="1"/>
  <c r="BU263" i="1"/>
  <c r="BX261" i="1"/>
  <c r="BO262" i="1"/>
  <c r="BP261" i="1"/>
  <c r="BQ261" i="1"/>
  <c r="E270" i="1"/>
  <c r="F269" i="1"/>
  <c r="G269" i="1"/>
  <c r="BB265" i="1"/>
  <c r="BD265" i="1"/>
  <c r="BL265" i="1"/>
  <c r="BB264" i="1"/>
  <c r="BE264" i="1"/>
  <c r="BL264" i="1"/>
  <c r="BM264" i="1"/>
  <c r="BN263" i="1"/>
  <c r="AA261" i="1"/>
  <c r="AC260" i="1"/>
  <c r="BD263" i="1"/>
  <c r="BG263" i="1"/>
  <c r="BE263" i="1"/>
  <c r="BD264" i="1"/>
  <c r="BG264" i="1"/>
  <c r="AO263" i="1"/>
  <c r="AP262" i="1"/>
  <c r="AQ262" i="1"/>
  <c r="AY267" i="1"/>
  <c r="AZ266" i="1"/>
  <c r="BA266" i="1"/>
  <c r="AX268" i="1"/>
  <c r="Q266" i="1"/>
  <c r="AV267" i="1"/>
  <c r="BJ267" i="1"/>
  <c r="BH252" i="1"/>
  <c r="BI252" i="1"/>
  <c r="BP263" i="1"/>
  <c r="AI262" i="1"/>
  <c r="AK261" i="1"/>
  <c r="AJ260" i="1"/>
  <c r="AI261" i="1"/>
  <c r="AK260" i="1"/>
  <c r="AN263" i="1"/>
  <c r="AJ262" i="1"/>
  <c r="P267" i="1"/>
  <c r="R266" i="1"/>
  <c r="N268" i="1"/>
  <c r="M265" i="1"/>
  <c r="AM265" i="1"/>
  <c r="M264" i="1"/>
  <c r="I267" i="1"/>
  <c r="O266" i="1"/>
  <c r="AR257" i="1"/>
  <c r="AS257" i="1"/>
  <c r="Y264" i="1"/>
  <c r="Z263" i="1"/>
  <c r="AB262" i="1"/>
  <c r="T264" i="1"/>
  <c r="S265" i="1"/>
  <c r="U264" i="1"/>
  <c r="AT255" i="1"/>
  <c r="AU255" i="1"/>
  <c r="Y263" i="1"/>
  <c r="Z262" i="1"/>
  <c r="K266" i="1"/>
  <c r="AF265" i="1"/>
  <c r="H268" i="1"/>
  <c r="I268" i="1"/>
  <c r="N269" i="1"/>
  <c r="BE265" i="1"/>
  <c r="BV263" i="1"/>
  <c r="BZ263" i="1"/>
  <c r="BW263" i="1"/>
  <c r="BY262" i="1"/>
  <c r="BX262" i="1"/>
  <c r="BQ263" i="1"/>
  <c r="BO263" i="1"/>
  <c r="BP262" i="1"/>
  <c r="BQ262" i="1"/>
  <c r="E271" i="1"/>
  <c r="F270" i="1"/>
  <c r="G270" i="1"/>
  <c r="BO264" i="1"/>
  <c r="BH253" i="1"/>
  <c r="BI253" i="1"/>
  <c r="AX269" i="1"/>
  <c r="AV269" i="1"/>
  <c r="BJ269" i="1"/>
  <c r="AW266" i="1"/>
  <c r="BK266" i="1"/>
  <c r="AV268" i="1"/>
  <c r="BJ268" i="1"/>
  <c r="AY268" i="1"/>
  <c r="AZ267" i="1"/>
  <c r="BA267" i="1"/>
  <c r="AL265" i="1"/>
  <c r="AK262" i="1"/>
  <c r="AG265" i="1"/>
  <c r="AH264" i="1"/>
  <c r="Q267" i="1"/>
  <c r="AA263" i="1"/>
  <c r="AC262" i="1"/>
  <c r="K267" i="1"/>
  <c r="O267" i="1"/>
  <c r="AL264" i="1"/>
  <c r="AM264" i="1"/>
  <c r="X265" i="1"/>
  <c r="V266" i="1"/>
  <c r="W266" i="1"/>
  <c r="BC266" i="1"/>
  <c r="BF265" i="1"/>
  <c r="BG265" i="1"/>
  <c r="AB261" i="1"/>
  <c r="AA262" i="1"/>
  <c r="AC261" i="1"/>
  <c r="AR258" i="1"/>
  <c r="AS258" i="1"/>
  <c r="T265" i="1"/>
  <c r="S266" i="1"/>
  <c r="U265" i="1"/>
  <c r="AT256" i="1"/>
  <c r="AU256" i="1"/>
  <c r="H269" i="1"/>
  <c r="I269" i="1"/>
  <c r="P268" i="1"/>
  <c r="R267" i="1"/>
  <c r="J268" i="1"/>
  <c r="K268" i="1"/>
  <c r="AF267" i="1"/>
  <c r="O268" i="1"/>
  <c r="BS264" i="1"/>
  <c r="BU264" i="1"/>
  <c r="BR264" i="1"/>
  <c r="BT264" i="1"/>
  <c r="BR265" i="1"/>
  <c r="BT265" i="1"/>
  <c r="BS265" i="1"/>
  <c r="BU265" i="1"/>
  <c r="BB266" i="1"/>
  <c r="BE266" i="1"/>
  <c r="BM266" i="1"/>
  <c r="BN265" i="1"/>
  <c r="BL266" i="1"/>
  <c r="E272" i="1"/>
  <c r="F271" i="1"/>
  <c r="G271" i="1"/>
  <c r="AN265" i="1"/>
  <c r="AO264" i="1"/>
  <c r="AP263" i="1"/>
  <c r="BD266" i="1"/>
  <c r="AY269" i="1"/>
  <c r="AZ268" i="1"/>
  <c r="BA268" i="1"/>
  <c r="BH254" i="1"/>
  <c r="BI254" i="1"/>
  <c r="AX270" i="1"/>
  <c r="AW268" i="1"/>
  <c r="BK268" i="1"/>
  <c r="BM268" i="1"/>
  <c r="AW267" i="1"/>
  <c r="BK267" i="1"/>
  <c r="AO265" i="1"/>
  <c r="AP264" i="1"/>
  <c r="AN264" i="1"/>
  <c r="P269" i="1"/>
  <c r="R268" i="1"/>
  <c r="T267" i="1"/>
  <c r="N270" i="1"/>
  <c r="AG267" i="1"/>
  <c r="AH266" i="1"/>
  <c r="AJ265" i="1"/>
  <c r="W267" i="1"/>
  <c r="BC267" i="1"/>
  <c r="BF266" i="1"/>
  <c r="AF266" i="1"/>
  <c r="AJ263" i="1"/>
  <c r="AI264" i="1"/>
  <c r="AK263" i="1"/>
  <c r="V267" i="1"/>
  <c r="M266" i="1"/>
  <c r="X266" i="1"/>
  <c r="Y266" i="1"/>
  <c r="H270" i="1"/>
  <c r="J270" i="1"/>
  <c r="AR260" i="1"/>
  <c r="AT257" i="1"/>
  <c r="AU257" i="1"/>
  <c r="Q268" i="1"/>
  <c r="X267" i="1"/>
  <c r="V268" i="1"/>
  <c r="W268" i="1"/>
  <c r="BC268" i="1"/>
  <c r="BF267" i="1"/>
  <c r="Y265" i="1"/>
  <c r="Z264" i="1"/>
  <c r="J269" i="1"/>
  <c r="K269" i="1"/>
  <c r="AF268" i="1"/>
  <c r="O269" i="1"/>
  <c r="BN267" i="1"/>
  <c r="BV265" i="1"/>
  <c r="BZ265" i="1"/>
  <c r="BW265" i="1"/>
  <c r="BV264" i="1"/>
  <c r="BZ264" i="1"/>
  <c r="BW264" i="1"/>
  <c r="I270" i="1"/>
  <c r="AQ263" i="1"/>
  <c r="BY263" i="1"/>
  <c r="BL268" i="1"/>
  <c r="BB268" i="1"/>
  <c r="BD268" i="1"/>
  <c r="E273" i="1"/>
  <c r="F272" i="1"/>
  <c r="G272" i="1"/>
  <c r="BM267" i="1"/>
  <c r="BN266" i="1"/>
  <c r="BL267" i="1"/>
  <c r="BO265" i="1"/>
  <c r="BP264" i="1"/>
  <c r="BQ264" i="1"/>
  <c r="BG266" i="1"/>
  <c r="BH255" i="1"/>
  <c r="BI255" i="1"/>
  <c r="AW269" i="1"/>
  <c r="BK269" i="1"/>
  <c r="AY270" i="1"/>
  <c r="AZ269" i="1"/>
  <c r="BA269" i="1"/>
  <c r="M267" i="1"/>
  <c r="AM267" i="1"/>
  <c r="BB267" i="1"/>
  <c r="AV270" i="1"/>
  <c r="BJ270" i="1"/>
  <c r="AQ264" i="1"/>
  <c r="BX264" i="1"/>
  <c r="AX271" i="1"/>
  <c r="BP266" i="1"/>
  <c r="AG268" i="1"/>
  <c r="AH267" i="1"/>
  <c r="Q269" i="1"/>
  <c r="AI266" i="1"/>
  <c r="AK265" i="1"/>
  <c r="AG266" i="1"/>
  <c r="AH265" i="1"/>
  <c r="P270" i="1"/>
  <c r="R269" i="1"/>
  <c r="N271" i="1"/>
  <c r="AT259" i="1"/>
  <c r="AS260" i="1"/>
  <c r="AU259" i="1"/>
  <c r="Z265" i="1"/>
  <c r="AB264" i="1"/>
  <c r="AL266" i="1"/>
  <c r="AM266" i="1"/>
  <c r="M268" i="1"/>
  <c r="AL267" i="1"/>
  <c r="AB263" i="1"/>
  <c r="AA264" i="1"/>
  <c r="AC263" i="1"/>
  <c r="X268" i="1"/>
  <c r="V269" i="1"/>
  <c r="W269" i="1"/>
  <c r="BC269" i="1"/>
  <c r="BF268" i="1"/>
  <c r="Y267" i="1"/>
  <c r="Z266" i="1"/>
  <c r="T266" i="1"/>
  <c r="S267" i="1"/>
  <c r="U266" i="1"/>
  <c r="AR259" i="1"/>
  <c r="AS259" i="1"/>
  <c r="S268" i="1"/>
  <c r="U267" i="1"/>
  <c r="H271" i="1"/>
  <c r="I271" i="1"/>
  <c r="O270" i="1"/>
  <c r="K270" i="1"/>
  <c r="AF269" i="1"/>
  <c r="BS267" i="1"/>
  <c r="BU267" i="1"/>
  <c r="BX263" i="1"/>
  <c r="BR267" i="1"/>
  <c r="BY264" i="1"/>
  <c r="BS266" i="1"/>
  <c r="BU266" i="1"/>
  <c r="BR266" i="1"/>
  <c r="BT266" i="1"/>
  <c r="BQ266" i="1"/>
  <c r="BE268" i="1"/>
  <c r="BT267" i="1"/>
  <c r="BB269" i="1"/>
  <c r="BE269" i="1"/>
  <c r="BM269" i="1"/>
  <c r="BN268" i="1"/>
  <c r="BL269" i="1"/>
  <c r="BO266" i="1"/>
  <c r="BP265" i="1"/>
  <c r="BQ265" i="1"/>
  <c r="E274" i="1"/>
  <c r="F273" i="1"/>
  <c r="G273" i="1"/>
  <c r="BO267" i="1"/>
  <c r="BD267" i="1"/>
  <c r="BE267" i="1"/>
  <c r="BG268" i="1"/>
  <c r="AO266" i="1"/>
  <c r="AW270" i="1"/>
  <c r="BK270" i="1"/>
  <c r="BL270" i="1"/>
  <c r="AX272" i="1"/>
  <c r="AV271" i="1"/>
  <c r="BJ271" i="1"/>
  <c r="AN267" i="1"/>
  <c r="AO267" i="1"/>
  <c r="AP266" i="1"/>
  <c r="BH257" i="1"/>
  <c r="BI257" i="1"/>
  <c r="AY271" i="1"/>
  <c r="AZ270" i="1"/>
  <c r="BA270" i="1"/>
  <c r="BP267" i="1"/>
  <c r="BQ267" i="1"/>
  <c r="AP265" i="1"/>
  <c r="P271" i="1"/>
  <c r="R270" i="1"/>
  <c r="N272" i="1"/>
  <c r="Q270" i="1"/>
  <c r="AJ264" i="1"/>
  <c r="AI265" i="1"/>
  <c r="AK264" i="1"/>
  <c r="AJ266" i="1"/>
  <c r="AI267" i="1"/>
  <c r="AG269" i="1"/>
  <c r="AH268" i="1"/>
  <c r="M269" i="1"/>
  <c r="AM269" i="1"/>
  <c r="AA265" i="1"/>
  <c r="AC264" i="1"/>
  <c r="AN266" i="1"/>
  <c r="AL268" i="1"/>
  <c r="AM268" i="1"/>
  <c r="X269" i="1"/>
  <c r="V270" i="1"/>
  <c r="W270" i="1"/>
  <c r="BC270" i="1"/>
  <c r="BF269" i="1"/>
  <c r="T268" i="1"/>
  <c r="S269" i="1"/>
  <c r="U268" i="1"/>
  <c r="AR262" i="1"/>
  <c r="Q271" i="1"/>
  <c r="AT258" i="1"/>
  <c r="AU258" i="1"/>
  <c r="AB265" i="1"/>
  <c r="AA266" i="1"/>
  <c r="AC265" i="1"/>
  <c r="Y268" i="1"/>
  <c r="Z267" i="1"/>
  <c r="J271" i="1"/>
  <c r="K271" i="1"/>
  <c r="AF270" i="1"/>
  <c r="H272" i="1"/>
  <c r="I272" i="1"/>
  <c r="O271" i="1"/>
  <c r="BV266" i="1"/>
  <c r="BZ266" i="1"/>
  <c r="BW266" i="1"/>
  <c r="BS268" i="1"/>
  <c r="BU268" i="1"/>
  <c r="BR268" i="1"/>
  <c r="BT268" i="1"/>
  <c r="BV267" i="1"/>
  <c r="BZ267" i="1"/>
  <c r="BW267" i="1"/>
  <c r="AQ265" i="1"/>
  <c r="BY265" i="1"/>
  <c r="BX265" i="1"/>
  <c r="BD269" i="1"/>
  <c r="BG269" i="1"/>
  <c r="BM270" i="1"/>
  <c r="BN269" i="1"/>
  <c r="BO269" i="1"/>
  <c r="BO268" i="1"/>
  <c r="BB270" i="1"/>
  <c r="BD270" i="1"/>
  <c r="E275" i="1"/>
  <c r="F274" i="1"/>
  <c r="G274" i="1"/>
  <c r="AO268" i="1"/>
  <c r="AP267" i="1"/>
  <c r="AQ267" i="1"/>
  <c r="BG267" i="1"/>
  <c r="AX273" i="1"/>
  <c r="BP268" i="1"/>
  <c r="BQ268" i="1"/>
  <c r="AW271" i="1"/>
  <c r="BK271" i="1"/>
  <c r="BL271" i="1"/>
  <c r="BH256" i="1"/>
  <c r="BI256" i="1"/>
  <c r="AQ266" i="1"/>
  <c r="BY266" i="1"/>
  <c r="AV272" i="1"/>
  <c r="BJ272" i="1"/>
  <c r="AY272" i="1"/>
  <c r="AZ271" i="1"/>
  <c r="BA271" i="1"/>
  <c r="AL269" i="1"/>
  <c r="AK266" i="1"/>
  <c r="AG270" i="1"/>
  <c r="AH269" i="1"/>
  <c r="AJ267" i="1"/>
  <c r="AI268" i="1"/>
  <c r="AK267" i="1"/>
  <c r="P272" i="1"/>
  <c r="R271" i="1"/>
  <c r="N273" i="1"/>
  <c r="AT261" i="1"/>
  <c r="AS262" i="1"/>
  <c r="AU261" i="1"/>
  <c r="AN268" i="1"/>
  <c r="M270" i="1"/>
  <c r="H273" i="1"/>
  <c r="I273" i="1"/>
  <c r="W271" i="1"/>
  <c r="BC271" i="1"/>
  <c r="BF270" i="1"/>
  <c r="X270" i="1"/>
  <c r="V271" i="1"/>
  <c r="AB266" i="1"/>
  <c r="AA267" i="1"/>
  <c r="AC266" i="1"/>
  <c r="T269" i="1"/>
  <c r="S270" i="1"/>
  <c r="U269" i="1"/>
  <c r="AR261" i="1"/>
  <c r="AS261" i="1"/>
  <c r="Y269" i="1"/>
  <c r="Z268" i="1"/>
  <c r="J272" i="1"/>
  <c r="K272" i="1"/>
  <c r="AF271" i="1"/>
  <c r="O272" i="1"/>
  <c r="BE270" i="1"/>
  <c r="BW268" i="1"/>
  <c r="BV268" i="1"/>
  <c r="BZ268" i="1"/>
  <c r="BS269" i="1"/>
  <c r="BU269" i="1"/>
  <c r="BR269" i="1"/>
  <c r="BT269" i="1"/>
  <c r="BX266" i="1"/>
  <c r="BY267" i="1"/>
  <c r="BX267" i="1"/>
  <c r="BM271" i="1"/>
  <c r="BN270" i="1"/>
  <c r="BO270" i="1"/>
  <c r="BB271" i="1"/>
  <c r="BE271" i="1"/>
  <c r="E276" i="1"/>
  <c r="F275" i="1"/>
  <c r="G275" i="1"/>
  <c r="BG270" i="1"/>
  <c r="BD271" i="1"/>
  <c r="AW272" i="1"/>
  <c r="BK272" i="1"/>
  <c r="BL272" i="1"/>
  <c r="BH259" i="1"/>
  <c r="BI259" i="1"/>
  <c r="AY273" i="1"/>
  <c r="AZ272" i="1"/>
  <c r="BA272" i="1"/>
  <c r="AV273" i="1"/>
  <c r="BJ273" i="1"/>
  <c r="AN269" i="1"/>
  <c r="AO269" i="1"/>
  <c r="AP268" i="1"/>
  <c r="AX274" i="1"/>
  <c r="Q272" i="1"/>
  <c r="P273" i="1"/>
  <c r="R272" i="1"/>
  <c r="N274" i="1"/>
  <c r="AG271" i="1"/>
  <c r="AH270" i="1"/>
  <c r="AJ268" i="1"/>
  <c r="AI269" i="1"/>
  <c r="AK268" i="1"/>
  <c r="J273" i="1"/>
  <c r="K273" i="1"/>
  <c r="AF272" i="1"/>
  <c r="AM270" i="1"/>
  <c r="AL270" i="1"/>
  <c r="M271" i="1"/>
  <c r="AT260" i="1"/>
  <c r="AU260" i="1"/>
  <c r="AR263" i="1"/>
  <c r="AS263" i="1"/>
  <c r="Y270" i="1"/>
  <c r="Z269" i="1"/>
  <c r="AB267" i="1"/>
  <c r="AA268" i="1"/>
  <c r="AC267" i="1"/>
  <c r="T270" i="1"/>
  <c r="S271" i="1"/>
  <c r="U270" i="1"/>
  <c r="X271" i="1"/>
  <c r="V272" i="1"/>
  <c r="W272" i="1"/>
  <c r="BC272" i="1"/>
  <c r="BF271" i="1"/>
  <c r="H274" i="1"/>
  <c r="I274" i="1"/>
  <c r="O273" i="1"/>
  <c r="AQ268" i="1"/>
  <c r="BX268" i="1"/>
  <c r="BW269" i="1"/>
  <c r="BV269" i="1"/>
  <c r="BZ269" i="1"/>
  <c r="BS270" i="1"/>
  <c r="BU270" i="1"/>
  <c r="BR270" i="1"/>
  <c r="BT270" i="1"/>
  <c r="BG271" i="1"/>
  <c r="BP269" i="1"/>
  <c r="BQ269" i="1"/>
  <c r="BB272" i="1"/>
  <c r="BD272" i="1"/>
  <c r="BM272" i="1"/>
  <c r="BN271" i="1"/>
  <c r="E277" i="1"/>
  <c r="F276" i="1"/>
  <c r="G276" i="1"/>
  <c r="AO270" i="1"/>
  <c r="AP269" i="1"/>
  <c r="AQ269" i="1"/>
  <c r="BH258" i="1"/>
  <c r="BI258" i="1"/>
  <c r="BP270" i="1"/>
  <c r="BQ270" i="1"/>
  <c r="AV274" i="1"/>
  <c r="BJ274" i="1"/>
  <c r="AY274" i="1"/>
  <c r="AZ273" i="1"/>
  <c r="BA273" i="1"/>
  <c r="AW273" i="1"/>
  <c r="BK273" i="1"/>
  <c r="BM273" i="1"/>
  <c r="BN272" i="1"/>
  <c r="AX275" i="1"/>
  <c r="AG272" i="1"/>
  <c r="AH271" i="1"/>
  <c r="AJ269" i="1"/>
  <c r="AI270" i="1"/>
  <c r="AK269" i="1"/>
  <c r="P274" i="1"/>
  <c r="R273" i="1"/>
  <c r="N275" i="1"/>
  <c r="M272" i="1"/>
  <c r="AM272" i="1"/>
  <c r="Q273" i="1"/>
  <c r="AN270" i="1"/>
  <c r="AL271" i="1"/>
  <c r="AM271" i="1"/>
  <c r="Y271" i="1"/>
  <c r="Z270" i="1"/>
  <c r="X272" i="1"/>
  <c r="V273" i="1"/>
  <c r="W273" i="1"/>
  <c r="BC273" i="1"/>
  <c r="BF272" i="1"/>
  <c r="AR264" i="1"/>
  <c r="AS264" i="1"/>
  <c r="AB268" i="1"/>
  <c r="AA269" i="1"/>
  <c r="AC268" i="1"/>
  <c r="AT262" i="1"/>
  <c r="AU262" i="1"/>
  <c r="T271" i="1"/>
  <c r="S272" i="1"/>
  <c r="U271" i="1"/>
  <c r="J274" i="1"/>
  <c r="K274" i="1"/>
  <c r="AF273" i="1"/>
  <c r="H275" i="1"/>
  <c r="I275" i="1"/>
  <c r="O274" i="1"/>
  <c r="BE272" i="1"/>
  <c r="BX269" i="1"/>
  <c r="BY269" i="1"/>
  <c r="BY268" i="1"/>
  <c r="BS271" i="1"/>
  <c r="BU271" i="1"/>
  <c r="BR271" i="1"/>
  <c r="BT271" i="1"/>
  <c r="BV270" i="1"/>
  <c r="BZ270" i="1"/>
  <c r="BW270" i="1"/>
  <c r="BL273" i="1"/>
  <c r="BO272" i="1"/>
  <c r="BO271" i="1"/>
  <c r="BB273" i="1"/>
  <c r="E278" i="1"/>
  <c r="F277" i="1"/>
  <c r="G277" i="1"/>
  <c r="BG272" i="1"/>
  <c r="AO271" i="1"/>
  <c r="AP270" i="1"/>
  <c r="Q274" i="1"/>
  <c r="BD273" i="1"/>
  <c r="BE273" i="1"/>
  <c r="BH260" i="1"/>
  <c r="BI260" i="1"/>
  <c r="AV275" i="1"/>
  <c r="BJ275" i="1"/>
  <c r="AX276" i="1"/>
  <c r="BP271" i="1"/>
  <c r="BQ271" i="1"/>
  <c r="AW274" i="1"/>
  <c r="BK274" i="1"/>
  <c r="BM274" i="1"/>
  <c r="BN273" i="1"/>
  <c r="AY275" i="1"/>
  <c r="AZ274" i="1"/>
  <c r="BA274" i="1"/>
  <c r="AG273" i="1"/>
  <c r="AH272" i="1"/>
  <c r="AN271" i="1"/>
  <c r="P275" i="1"/>
  <c r="R274" i="1"/>
  <c r="N276" i="1"/>
  <c r="AJ270" i="1"/>
  <c r="AI271" i="1"/>
  <c r="AK270" i="1"/>
  <c r="AL272" i="1"/>
  <c r="M273" i="1"/>
  <c r="AM273" i="1"/>
  <c r="Y272" i="1"/>
  <c r="Z271" i="1"/>
  <c r="T272" i="1"/>
  <c r="S273" i="1"/>
  <c r="U272" i="1"/>
  <c r="X273" i="1"/>
  <c r="V274" i="1"/>
  <c r="W274" i="1"/>
  <c r="BC274" i="1"/>
  <c r="BF273" i="1"/>
  <c r="AB269" i="1"/>
  <c r="AA270" i="1"/>
  <c r="AC269" i="1"/>
  <c r="AR265" i="1"/>
  <c r="AS265" i="1"/>
  <c r="AT263" i="1"/>
  <c r="AU263" i="1"/>
  <c r="H276" i="1"/>
  <c r="I276" i="1"/>
  <c r="J275" i="1"/>
  <c r="K275" i="1"/>
  <c r="AF274" i="1"/>
  <c r="O275" i="1"/>
  <c r="AQ270" i="1"/>
  <c r="BX270" i="1"/>
  <c r="BV271" i="1"/>
  <c r="BZ271" i="1"/>
  <c r="BW271" i="1"/>
  <c r="BG273" i="1"/>
  <c r="BS272" i="1"/>
  <c r="BU272" i="1"/>
  <c r="BR272" i="1"/>
  <c r="BT272" i="1"/>
  <c r="BL274" i="1"/>
  <c r="BO273" i="1"/>
  <c r="BB274" i="1"/>
  <c r="BD274" i="1"/>
  <c r="E279" i="1"/>
  <c r="F278" i="1"/>
  <c r="G278" i="1"/>
  <c r="Q275" i="1"/>
  <c r="BH261" i="1"/>
  <c r="BI261" i="1"/>
  <c r="AN272" i="1"/>
  <c r="AO272" i="1"/>
  <c r="AP271" i="1"/>
  <c r="AQ271" i="1"/>
  <c r="BP272" i="1"/>
  <c r="BQ272" i="1"/>
  <c r="AY276" i="1"/>
  <c r="AZ275" i="1"/>
  <c r="BA275" i="1"/>
  <c r="AW275" i="1"/>
  <c r="BK275" i="1"/>
  <c r="BL275" i="1"/>
  <c r="AX277" i="1"/>
  <c r="AV276" i="1"/>
  <c r="BJ276" i="1"/>
  <c r="P276" i="1"/>
  <c r="R275" i="1"/>
  <c r="N277" i="1"/>
  <c r="AJ271" i="1"/>
  <c r="AI272" i="1"/>
  <c r="AK271" i="1"/>
  <c r="AG274" i="1"/>
  <c r="AH273" i="1"/>
  <c r="AL273" i="1"/>
  <c r="M274" i="1"/>
  <c r="W275" i="1"/>
  <c r="BC275" i="1"/>
  <c r="BF274" i="1"/>
  <c r="V275" i="1"/>
  <c r="X274" i="1"/>
  <c r="AT264" i="1"/>
  <c r="AU264" i="1"/>
  <c r="AB270" i="1"/>
  <c r="AA271" i="1"/>
  <c r="AC270" i="1"/>
  <c r="Y273" i="1"/>
  <c r="Z272" i="1"/>
  <c r="H277" i="1"/>
  <c r="I277" i="1"/>
  <c r="AR266" i="1"/>
  <c r="AS266" i="1"/>
  <c r="T273" i="1"/>
  <c r="S274" i="1"/>
  <c r="U273" i="1"/>
  <c r="J276" i="1"/>
  <c r="K276" i="1"/>
  <c r="AF275" i="1"/>
  <c r="O276" i="1"/>
  <c r="BE274" i="1"/>
  <c r="BY270" i="1"/>
  <c r="BV272" i="1"/>
  <c r="BZ272" i="1"/>
  <c r="BW272" i="1"/>
  <c r="BS273" i="1"/>
  <c r="BU273" i="1"/>
  <c r="BR273" i="1"/>
  <c r="BT273" i="1"/>
  <c r="BX271" i="1"/>
  <c r="BY271" i="1"/>
  <c r="BB275" i="1"/>
  <c r="BE275" i="1"/>
  <c r="BM275" i="1"/>
  <c r="BN274" i="1"/>
  <c r="BP273" i="1"/>
  <c r="BQ273" i="1"/>
  <c r="BG274" i="1"/>
  <c r="E280" i="1"/>
  <c r="F279" i="1"/>
  <c r="G279" i="1"/>
  <c r="BH262" i="1"/>
  <c r="BI262" i="1"/>
  <c r="AV277" i="1"/>
  <c r="BJ277" i="1"/>
  <c r="AW276" i="1"/>
  <c r="BK276" i="1"/>
  <c r="BL276" i="1"/>
  <c r="AY277" i="1"/>
  <c r="AZ276" i="1"/>
  <c r="BA276" i="1"/>
  <c r="AN273" i="1"/>
  <c r="AO273" i="1"/>
  <c r="AP272" i="1"/>
  <c r="AQ272" i="1"/>
  <c r="AX278" i="1"/>
  <c r="J277" i="1"/>
  <c r="K277" i="1"/>
  <c r="AF276" i="1"/>
  <c r="P277" i="1"/>
  <c r="R276" i="1"/>
  <c r="N278" i="1"/>
  <c r="AG275" i="1"/>
  <c r="AH274" i="1"/>
  <c r="Q276" i="1"/>
  <c r="AJ272" i="1"/>
  <c r="AI273" i="1"/>
  <c r="AK272" i="1"/>
  <c r="M275" i="1"/>
  <c r="AL275" i="1"/>
  <c r="AL274" i="1"/>
  <c r="AM274" i="1"/>
  <c r="X275" i="1"/>
  <c r="V276" i="1"/>
  <c r="W276" i="1"/>
  <c r="BC276" i="1"/>
  <c r="BF275" i="1"/>
  <c r="AT265" i="1"/>
  <c r="AU265" i="1"/>
  <c r="T274" i="1"/>
  <c r="S275" i="1"/>
  <c r="U274" i="1"/>
  <c r="Y274" i="1"/>
  <c r="Z273" i="1"/>
  <c r="AR267" i="1"/>
  <c r="AS267" i="1"/>
  <c r="AB271" i="1"/>
  <c r="AA272" i="1"/>
  <c r="AC271" i="1"/>
  <c r="H278" i="1"/>
  <c r="I278" i="1"/>
  <c r="O277" i="1"/>
  <c r="BV273" i="1"/>
  <c r="BZ273" i="1"/>
  <c r="BW273" i="1"/>
  <c r="BS274" i="1"/>
  <c r="BU274" i="1"/>
  <c r="BR274" i="1"/>
  <c r="BT274" i="1"/>
  <c r="BD275" i="1"/>
  <c r="BX272" i="1"/>
  <c r="BY272" i="1"/>
  <c r="BM276" i="1"/>
  <c r="BN275" i="1"/>
  <c r="BP274" i="1"/>
  <c r="BQ274" i="1"/>
  <c r="BB276" i="1"/>
  <c r="BE276" i="1"/>
  <c r="E281" i="1"/>
  <c r="F280" i="1"/>
  <c r="G280" i="1"/>
  <c r="N280" i="1"/>
  <c r="BO274" i="1"/>
  <c r="BG275" i="1"/>
  <c r="Q277" i="1"/>
  <c r="AM275" i="1"/>
  <c r="BS275" i="1"/>
  <c r="BD276" i="1"/>
  <c r="AO274" i="1"/>
  <c r="AP273" i="1"/>
  <c r="AQ273" i="1"/>
  <c r="BH263" i="1"/>
  <c r="BI263" i="1"/>
  <c r="AY278" i="1"/>
  <c r="AZ277" i="1"/>
  <c r="BA277" i="1"/>
  <c r="AW277" i="1"/>
  <c r="BK277" i="1"/>
  <c r="BM277" i="1"/>
  <c r="BN276" i="1"/>
  <c r="AX279" i="1"/>
  <c r="BJ278" i="1"/>
  <c r="AV278" i="1"/>
  <c r="AN274" i="1"/>
  <c r="AJ273" i="1"/>
  <c r="AI274" i="1"/>
  <c r="AK273" i="1"/>
  <c r="P278" i="1"/>
  <c r="R277" i="1"/>
  <c r="N279" i="1"/>
  <c r="AG276" i="1"/>
  <c r="AH275" i="1"/>
  <c r="H279" i="1"/>
  <c r="J279" i="1"/>
  <c r="M276" i="1"/>
  <c r="AT266" i="1"/>
  <c r="AU266" i="1"/>
  <c r="AB272" i="1"/>
  <c r="AA273" i="1"/>
  <c r="AC272" i="1"/>
  <c r="X276" i="1"/>
  <c r="V277" i="1"/>
  <c r="W277" i="1"/>
  <c r="BC277" i="1"/>
  <c r="BF276" i="1"/>
  <c r="BG276" i="1"/>
  <c r="AR268" i="1"/>
  <c r="AS268" i="1"/>
  <c r="T275" i="1"/>
  <c r="S276" i="1"/>
  <c r="U275" i="1"/>
  <c r="Y275" i="1"/>
  <c r="Z274" i="1"/>
  <c r="J278" i="1"/>
  <c r="K278" i="1"/>
  <c r="AF277" i="1"/>
  <c r="O278" i="1"/>
  <c r="BU275" i="1"/>
  <c r="BV274" i="1"/>
  <c r="BZ274" i="1"/>
  <c r="BW274" i="1"/>
  <c r="BX273" i="1"/>
  <c r="BR275" i="1"/>
  <c r="BT275" i="1"/>
  <c r="BY273" i="1"/>
  <c r="BL277" i="1"/>
  <c r="BO276" i="1"/>
  <c r="AO275" i="1"/>
  <c r="AP274" i="1"/>
  <c r="AQ274" i="1"/>
  <c r="BB277" i="1"/>
  <c r="BD277" i="1"/>
  <c r="BO275" i="1"/>
  <c r="E282" i="1"/>
  <c r="F281" i="1"/>
  <c r="G281" i="1"/>
  <c r="AN275" i="1"/>
  <c r="BE277" i="1"/>
  <c r="BH264" i="1"/>
  <c r="BI264" i="1"/>
  <c r="AV279" i="1"/>
  <c r="BJ279" i="1"/>
  <c r="BP275" i="1"/>
  <c r="BQ275" i="1"/>
  <c r="AV280" i="1"/>
  <c r="BJ280" i="1"/>
  <c r="AY279" i="1"/>
  <c r="AZ278" i="1"/>
  <c r="BA278" i="1"/>
  <c r="AX280" i="1"/>
  <c r="AW278" i="1"/>
  <c r="BK278" i="1"/>
  <c r="BM278" i="1"/>
  <c r="BN277" i="1"/>
  <c r="I279" i="1"/>
  <c r="O279" i="1"/>
  <c r="Q278" i="1"/>
  <c r="AG277" i="1"/>
  <c r="AH276" i="1"/>
  <c r="AJ274" i="1"/>
  <c r="AI275" i="1"/>
  <c r="AK274" i="1"/>
  <c r="M277" i="1"/>
  <c r="AM277" i="1"/>
  <c r="AL276" i="1"/>
  <c r="AM276" i="1"/>
  <c r="AR269" i="1"/>
  <c r="AS269" i="1"/>
  <c r="Y276" i="1"/>
  <c r="Z275" i="1"/>
  <c r="AT267" i="1"/>
  <c r="AU267" i="1"/>
  <c r="X277" i="1"/>
  <c r="V278" i="1"/>
  <c r="W278" i="1"/>
  <c r="BC278" i="1"/>
  <c r="BF277" i="1"/>
  <c r="AB273" i="1"/>
  <c r="AA274" i="1"/>
  <c r="AC273" i="1"/>
  <c r="T276" i="1"/>
  <c r="S277" i="1"/>
  <c r="U276" i="1"/>
  <c r="H280" i="1"/>
  <c r="I280" i="1"/>
  <c r="P279" i="1"/>
  <c r="R278" i="1"/>
  <c r="BG277" i="1"/>
  <c r="BX274" i="1"/>
  <c r="BY274" i="1"/>
  <c r="BR276" i="1"/>
  <c r="BT276" i="1"/>
  <c r="BS276" i="1"/>
  <c r="BU276" i="1"/>
  <c r="BV275" i="1"/>
  <c r="BZ275" i="1"/>
  <c r="BW275" i="1"/>
  <c r="BL278" i="1"/>
  <c r="BO277" i="1"/>
  <c r="BB278" i="1"/>
  <c r="BD278" i="1"/>
  <c r="E283" i="1"/>
  <c r="F282" i="1"/>
  <c r="G282" i="1"/>
  <c r="K279" i="1"/>
  <c r="AF278" i="1"/>
  <c r="AH277" i="1"/>
  <c r="BE278" i="1"/>
  <c r="AW279" i="1"/>
  <c r="BK279" i="1"/>
  <c r="BM279" i="1"/>
  <c r="BN278" i="1"/>
  <c r="AY280" i="1"/>
  <c r="AZ279" i="1"/>
  <c r="BA279" i="1"/>
  <c r="AO276" i="1"/>
  <c r="AX281" i="1"/>
  <c r="BP276" i="1"/>
  <c r="BQ276" i="1"/>
  <c r="BH265" i="1"/>
  <c r="BI265" i="1"/>
  <c r="AL277" i="1"/>
  <c r="AP275" i="1"/>
  <c r="AQ275" i="1"/>
  <c r="P280" i="1"/>
  <c r="R279" i="1"/>
  <c r="T278" i="1"/>
  <c r="N281" i="1"/>
  <c r="AJ275" i="1"/>
  <c r="AI276" i="1"/>
  <c r="AK275" i="1"/>
  <c r="AN276" i="1"/>
  <c r="M278" i="1"/>
  <c r="H281" i="1"/>
  <c r="I281" i="1"/>
  <c r="AR270" i="1"/>
  <c r="AS270" i="1"/>
  <c r="AB274" i="1"/>
  <c r="AA275" i="1"/>
  <c r="AC274" i="1"/>
  <c r="AT268" i="1"/>
  <c r="AU268" i="1"/>
  <c r="Q279" i="1"/>
  <c r="Y277" i="1"/>
  <c r="Z276" i="1"/>
  <c r="J280" i="1"/>
  <c r="K280" i="1"/>
  <c r="AF279" i="1"/>
  <c r="O280" i="1"/>
  <c r="BW276" i="1"/>
  <c r="BV276" i="1"/>
  <c r="BZ276" i="1"/>
  <c r="BX275" i="1"/>
  <c r="BS277" i="1"/>
  <c r="BU277" i="1"/>
  <c r="BR277" i="1"/>
  <c r="BT277" i="1"/>
  <c r="BY275" i="1"/>
  <c r="BO278" i="1"/>
  <c r="V279" i="1"/>
  <c r="AG278" i="1"/>
  <c r="E284" i="1"/>
  <c r="F283" i="1"/>
  <c r="G283" i="1"/>
  <c r="BL279" i="1"/>
  <c r="W279" i="1"/>
  <c r="BC279" i="1"/>
  <c r="BF278" i="1"/>
  <c r="BG278" i="1"/>
  <c r="X278" i="1"/>
  <c r="Z277" i="1"/>
  <c r="AX282" i="1"/>
  <c r="AW280" i="1"/>
  <c r="BK280" i="1"/>
  <c r="BH266" i="1"/>
  <c r="BI266" i="1"/>
  <c r="AN277" i="1"/>
  <c r="AO277" i="1"/>
  <c r="AP276" i="1"/>
  <c r="AQ276" i="1"/>
  <c r="BP277" i="1"/>
  <c r="BQ277" i="1"/>
  <c r="AV281" i="1"/>
  <c r="BJ281" i="1"/>
  <c r="AY281" i="1"/>
  <c r="AZ280" i="1"/>
  <c r="BA280" i="1"/>
  <c r="Q280" i="1"/>
  <c r="AG279" i="1"/>
  <c r="AH278" i="1"/>
  <c r="AJ276" i="1"/>
  <c r="AI277" i="1"/>
  <c r="AK276" i="1"/>
  <c r="P281" i="1"/>
  <c r="R280" i="1"/>
  <c r="N282" i="1"/>
  <c r="AL278" i="1"/>
  <c r="AM278" i="1"/>
  <c r="S279" i="1"/>
  <c r="U278" i="1"/>
  <c r="J281" i="1"/>
  <c r="K281" i="1"/>
  <c r="AF280" i="1"/>
  <c r="H282" i="1"/>
  <c r="J282" i="1"/>
  <c r="AB275" i="1"/>
  <c r="AA276" i="1"/>
  <c r="AC275" i="1"/>
  <c r="T277" i="1"/>
  <c r="S278" i="1"/>
  <c r="U277" i="1"/>
  <c r="Y278" i="1"/>
  <c r="X279" i="1"/>
  <c r="V280" i="1"/>
  <c r="W280" i="1"/>
  <c r="BC280" i="1"/>
  <c r="BF279" i="1"/>
  <c r="AT269" i="1"/>
  <c r="AU269" i="1"/>
  <c r="AR271" i="1"/>
  <c r="AS271" i="1"/>
  <c r="N283" i="1"/>
  <c r="O281" i="1"/>
  <c r="BW277" i="1"/>
  <c r="BV277" i="1"/>
  <c r="BZ277" i="1"/>
  <c r="BY276" i="1"/>
  <c r="BS278" i="1"/>
  <c r="BU278" i="1"/>
  <c r="BR278" i="1"/>
  <c r="BT278" i="1"/>
  <c r="BX276" i="1"/>
  <c r="E285" i="1"/>
  <c r="F284" i="1"/>
  <c r="G284" i="1"/>
  <c r="N284" i="1"/>
  <c r="BB280" i="1"/>
  <c r="BD280" i="1"/>
  <c r="BL280" i="1"/>
  <c r="BM280" i="1"/>
  <c r="BN279" i="1"/>
  <c r="BO279" i="1"/>
  <c r="BB279" i="1"/>
  <c r="BD279" i="1"/>
  <c r="BG279" i="1"/>
  <c r="M279" i="1"/>
  <c r="AM279" i="1"/>
  <c r="BE280" i="1"/>
  <c r="AO278" i="1"/>
  <c r="AP277" i="1"/>
  <c r="AQ277" i="1"/>
  <c r="AW281" i="1"/>
  <c r="BK281" i="1"/>
  <c r="BL281" i="1"/>
  <c r="AV282" i="1"/>
  <c r="BJ282" i="1"/>
  <c r="AV283" i="1"/>
  <c r="BJ283" i="1"/>
  <c r="AY282" i="1"/>
  <c r="AZ281" i="1"/>
  <c r="BH267" i="1"/>
  <c r="BI267" i="1"/>
  <c r="AX283" i="1"/>
  <c r="Q281" i="1"/>
  <c r="AG280" i="1"/>
  <c r="AH279" i="1"/>
  <c r="AJ277" i="1"/>
  <c r="AI278" i="1"/>
  <c r="AK277" i="1"/>
  <c r="AN278" i="1"/>
  <c r="M280" i="1"/>
  <c r="I282" i="1"/>
  <c r="K282" i="1"/>
  <c r="AF281" i="1"/>
  <c r="AR272" i="1"/>
  <c r="AS272" i="1"/>
  <c r="Y279" i="1"/>
  <c r="Z278" i="1"/>
  <c r="AB276" i="1"/>
  <c r="AA277" i="1"/>
  <c r="AC276" i="1"/>
  <c r="AT270" i="1"/>
  <c r="AU270" i="1"/>
  <c r="T279" i="1"/>
  <c r="S280" i="1"/>
  <c r="U279" i="1"/>
  <c r="X280" i="1"/>
  <c r="V281" i="1"/>
  <c r="W281" i="1"/>
  <c r="BC281" i="1"/>
  <c r="BF280" i="1"/>
  <c r="H283" i="1"/>
  <c r="I283" i="1"/>
  <c r="P282" i="1"/>
  <c r="R281" i="1"/>
  <c r="BG280" i="1"/>
  <c r="BV278" i="1"/>
  <c r="BZ278" i="1"/>
  <c r="BW278" i="1"/>
  <c r="BP278" i="1"/>
  <c r="BQ278" i="1"/>
  <c r="BX277" i="1"/>
  <c r="BY277" i="1"/>
  <c r="BM281" i="1"/>
  <c r="BN280" i="1"/>
  <c r="BO280" i="1"/>
  <c r="E286" i="1"/>
  <c r="F285" i="1"/>
  <c r="G285" i="1"/>
  <c r="BE279" i="1"/>
  <c r="BB281" i="1"/>
  <c r="BE281" i="1"/>
  <c r="AL279" i="1"/>
  <c r="BD281" i="1"/>
  <c r="AO279" i="1"/>
  <c r="AP278" i="1"/>
  <c r="AQ278" i="1"/>
  <c r="AY283" i="1"/>
  <c r="AZ282" i="1"/>
  <c r="BA282" i="1"/>
  <c r="AX284" i="1"/>
  <c r="BA281" i="1"/>
  <c r="AV284" i="1"/>
  <c r="BJ284" i="1"/>
  <c r="BH268" i="1"/>
  <c r="BI268" i="1"/>
  <c r="O282" i="1"/>
  <c r="AG281" i="1"/>
  <c r="AH280" i="1"/>
  <c r="AJ278" i="1"/>
  <c r="AI279" i="1"/>
  <c r="AK278" i="1"/>
  <c r="M281" i="1"/>
  <c r="AL280" i="1"/>
  <c r="AM280" i="1"/>
  <c r="Q282" i="1"/>
  <c r="X281" i="1"/>
  <c r="V282" i="1"/>
  <c r="W282" i="1"/>
  <c r="AB277" i="1"/>
  <c r="AA278" i="1"/>
  <c r="AC277" i="1"/>
  <c r="AT271" i="1"/>
  <c r="AU271" i="1"/>
  <c r="J283" i="1"/>
  <c r="K283" i="1"/>
  <c r="AF282" i="1"/>
  <c r="AR273" i="1"/>
  <c r="AS273" i="1"/>
  <c r="Y280" i="1"/>
  <c r="Z279" i="1"/>
  <c r="H284" i="1"/>
  <c r="J284" i="1"/>
  <c r="P283" i="1"/>
  <c r="R282" i="1"/>
  <c r="O283" i="1"/>
  <c r="BS280" i="1"/>
  <c r="BU280" i="1"/>
  <c r="BR280" i="1"/>
  <c r="BT280" i="1"/>
  <c r="BY278" i="1"/>
  <c r="BR279" i="1"/>
  <c r="BT279" i="1"/>
  <c r="BS279" i="1"/>
  <c r="BU279" i="1"/>
  <c r="AO280" i="1"/>
  <c r="AP279" i="1"/>
  <c r="AN279" i="1"/>
  <c r="AQ279" i="1"/>
  <c r="BX279" i="1"/>
  <c r="BX278" i="1"/>
  <c r="BB282" i="1"/>
  <c r="E287" i="1"/>
  <c r="F286" i="1"/>
  <c r="G286" i="1"/>
  <c r="BP279" i="1"/>
  <c r="BQ279" i="1"/>
  <c r="AW282" i="1"/>
  <c r="BK282" i="1"/>
  <c r="BC282" i="1"/>
  <c r="BF281" i="1"/>
  <c r="BG281" i="1"/>
  <c r="AY284" i="1"/>
  <c r="AZ283" i="1"/>
  <c r="BA283" i="1"/>
  <c r="AW283" i="1"/>
  <c r="BK283" i="1"/>
  <c r="BH269" i="1"/>
  <c r="BI269" i="1"/>
  <c r="AX285" i="1"/>
  <c r="AN280" i="1"/>
  <c r="P284" i="1"/>
  <c r="R283" i="1"/>
  <c r="T282" i="1"/>
  <c r="N285" i="1"/>
  <c r="AJ279" i="1"/>
  <c r="AI280" i="1"/>
  <c r="AK279" i="1"/>
  <c r="AG282" i="1"/>
  <c r="AH281" i="1"/>
  <c r="M282" i="1"/>
  <c r="AL281" i="1"/>
  <c r="AM281" i="1"/>
  <c r="H285" i="1"/>
  <c r="I285" i="1"/>
  <c r="AT272" i="1"/>
  <c r="AU272" i="1"/>
  <c r="Y281" i="1"/>
  <c r="Z280" i="1"/>
  <c r="AR274" i="1"/>
  <c r="AS274" i="1"/>
  <c r="Q283" i="1"/>
  <c r="T280" i="1"/>
  <c r="S281" i="1"/>
  <c r="U280" i="1"/>
  <c r="AB278" i="1"/>
  <c r="AA279" i="1"/>
  <c r="AC278" i="1"/>
  <c r="W283" i="1"/>
  <c r="BC283" i="1"/>
  <c r="BF282" i="1"/>
  <c r="X282" i="1"/>
  <c r="V283" i="1"/>
  <c r="I284" i="1"/>
  <c r="BY279" i="1"/>
  <c r="BV279" i="1"/>
  <c r="BZ279" i="1"/>
  <c r="BW279" i="1"/>
  <c r="BV280" i="1"/>
  <c r="BZ280" i="1"/>
  <c r="BW280" i="1"/>
  <c r="BS281" i="1"/>
  <c r="BU281" i="1"/>
  <c r="BR281" i="1"/>
  <c r="BT281" i="1"/>
  <c r="BL282" i="1"/>
  <c r="BM282" i="1"/>
  <c r="BN281" i="1"/>
  <c r="E288" i="1"/>
  <c r="F287" i="1"/>
  <c r="G287" i="1"/>
  <c r="BL283" i="1"/>
  <c r="BM283" i="1"/>
  <c r="BN282" i="1"/>
  <c r="BP281" i="1"/>
  <c r="BD282" i="1"/>
  <c r="BG282" i="1"/>
  <c r="AO281" i="1"/>
  <c r="AP280" i="1"/>
  <c r="AQ280" i="1"/>
  <c r="BE282" i="1"/>
  <c r="M283" i="1"/>
  <c r="AL283" i="1"/>
  <c r="BB283" i="1"/>
  <c r="AY285" i="1"/>
  <c r="AZ284" i="1"/>
  <c r="BA284" i="1"/>
  <c r="AX286" i="1"/>
  <c r="BH270" i="1"/>
  <c r="BI270" i="1"/>
  <c r="AV285" i="1"/>
  <c r="BJ285" i="1"/>
  <c r="AJ280" i="1"/>
  <c r="AI281" i="1"/>
  <c r="AK280" i="1"/>
  <c r="P285" i="1"/>
  <c r="R284" i="1"/>
  <c r="N286" i="1"/>
  <c r="Q284" i="1"/>
  <c r="AN281" i="1"/>
  <c r="J285" i="1"/>
  <c r="K285" i="1"/>
  <c r="AF284" i="1"/>
  <c r="S283" i="1"/>
  <c r="U282" i="1"/>
  <c r="AM282" i="1"/>
  <c r="AL282" i="1"/>
  <c r="H286" i="1"/>
  <c r="I286" i="1"/>
  <c r="AB279" i="1"/>
  <c r="AA280" i="1"/>
  <c r="AC279" i="1"/>
  <c r="Y282" i="1"/>
  <c r="Z281" i="1"/>
  <c r="AT273" i="1"/>
  <c r="AU273" i="1"/>
  <c r="AR275" i="1"/>
  <c r="AS275" i="1"/>
  <c r="T281" i="1"/>
  <c r="S282" i="1"/>
  <c r="U281" i="1"/>
  <c r="K284" i="1"/>
  <c r="AF283" i="1"/>
  <c r="O284" i="1"/>
  <c r="N287" i="1"/>
  <c r="O285" i="1"/>
  <c r="BV281" i="1"/>
  <c r="BZ281" i="1"/>
  <c r="BW281" i="1"/>
  <c r="BO282" i="1"/>
  <c r="BY280" i="1"/>
  <c r="BS282" i="1"/>
  <c r="BR282" i="1"/>
  <c r="BT282" i="1"/>
  <c r="AM283" i="1"/>
  <c r="BS283" i="1"/>
  <c r="BX280" i="1"/>
  <c r="BU282" i="1"/>
  <c r="AN283" i="1"/>
  <c r="AO282" i="1"/>
  <c r="AP281" i="1"/>
  <c r="AQ281" i="1"/>
  <c r="BX281" i="1"/>
  <c r="E289" i="1"/>
  <c r="F288" i="1"/>
  <c r="G288" i="1"/>
  <c r="BO281" i="1"/>
  <c r="BQ281" i="1"/>
  <c r="BP280" i="1"/>
  <c r="BQ280" i="1"/>
  <c r="AO283" i="1"/>
  <c r="AP282" i="1"/>
  <c r="BD283" i="1"/>
  <c r="BE283" i="1"/>
  <c r="AV287" i="1"/>
  <c r="BJ287" i="1"/>
  <c r="AX287" i="1"/>
  <c r="BK284" i="1"/>
  <c r="AW284" i="1"/>
  <c r="AV286" i="1"/>
  <c r="BJ286" i="1"/>
  <c r="BH271" i="1"/>
  <c r="BI271" i="1"/>
  <c r="AW285" i="1"/>
  <c r="BK285" i="1"/>
  <c r="BM285" i="1"/>
  <c r="BN284" i="1"/>
  <c r="AY286" i="1"/>
  <c r="AZ285" i="1"/>
  <c r="BA285" i="1"/>
  <c r="Q285" i="1"/>
  <c r="AN282" i="1"/>
  <c r="AG284" i="1"/>
  <c r="AH283" i="1"/>
  <c r="AJ282" i="1"/>
  <c r="AG283" i="1"/>
  <c r="AH282" i="1"/>
  <c r="J286" i="1"/>
  <c r="K286" i="1"/>
  <c r="AF285" i="1"/>
  <c r="T283" i="1"/>
  <c r="S284" i="1"/>
  <c r="U283" i="1"/>
  <c r="X283" i="1"/>
  <c r="V284" i="1"/>
  <c r="W284" i="1"/>
  <c r="BC284" i="1"/>
  <c r="BF283" i="1"/>
  <c r="AT274" i="1"/>
  <c r="AU274" i="1"/>
  <c r="AB280" i="1"/>
  <c r="AA281" i="1"/>
  <c r="AC280" i="1"/>
  <c r="X284" i="1"/>
  <c r="V285" i="1"/>
  <c r="W285" i="1"/>
  <c r="BC285" i="1"/>
  <c r="BF284" i="1"/>
  <c r="AR276" i="1"/>
  <c r="AS276" i="1"/>
  <c r="H287" i="1"/>
  <c r="J287" i="1"/>
  <c r="P286" i="1"/>
  <c r="R285" i="1"/>
  <c r="O286" i="1"/>
  <c r="BV282" i="1"/>
  <c r="BZ282" i="1"/>
  <c r="BW282" i="1"/>
  <c r="BY281" i="1"/>
  <c r="BU283" i="1"/>
  <c r="BR283" i="1"/>
  <c r="BT283" i="1"/>
  <c r="BL285" i="1"/>
  <c r="BB284" i="1"/>
  <c r="BD284" i="1"/>
  <c r="BG284" i="1"/>
  <c r="BB285" i="1"/>
  <c r="BD285" i="1"/>
  <c r="BL284" i="1"/>
  <c r="BO284" i="1"/>
  <c r="BM284" i="1"/>
  <c r="BN283" i="1"/>
  <c r="E290" i="1"/>
  <c r="F289" i="1"/>
  <c r="G289" i="1"/>
  <c r="BG283" i="1"/>
  <c r="AQ282" i="1"/>
  <c r="BY282" i="1"/>
  <c r="AX288" i="1"/>
  <c r="BH272" i="1"/>
  <c r="BI272" i="1"/>
  <c r="BP283" i="1"/>
  <c r="AW286" i="1"/>
  <c r="BK286" i="1"/>
  <c r="BM286" i="1"/>
  <c r="BN285" i="1"/>
  <c r="BO285" i="1"/>
  <c r="AY287" i="1"/>
  <c r="AZ286" i="1"/>
  <c r="BA286" i="1"/>
  <c r="AI283" i="1"/>
  <c r="AK282" i="1"/>
  <c r="AJ281" i="1"/>
  <c r="AI282" i="1"/>
  <c r="AK281" i="1"/>
  <c r="P287" i="1"/>
  <c r="R286" i="1"/>
  <c r="T285" i="1"/>
  <c r="N288" i="1"/>
  <c r="AG285" i="1"/>
  <c r="AH284" i="1"/>
  <c r="M285" i="1"/>
  <c r="AM285" i="1"/>
  <c r="M284" i="1"/>
  <c r="AM284" i="1"/>
  <c r="Q286" i="1"/>
  <c r="X285" i="1"/>
  <c r="V286" i="1"/>
  <c r="W286" i="1"/>
  <c r="BC286" i="1"/>
  <c r="BF285" i="1"/>
  <c r="Y283" i="1"/>
  <c r="Z282" i="1"/>
  <c r="AT275" i="1"/>
  <c r="AU275" i="1"/>
  <c r="Y284" i="1"/>
  <c r="Z283" i="1"/>
  <c r="AB282" i="1"/>
  <c r="AR277" i="1"/>
  <c r="AS277" i="1"/>
  <c r="I287" i="1"/>
  <c r="H288" i="1"/>
  <c r="I288" i="1"/>
  <c r="N289" i="1"/>
  <c r="BE284" i="1"/>
  <c r="BE285" i="1"/>
  <c r="BX282" i="1"/>
  <c r="BV283" i="1"/>
  <c r="BZ283" i="1"/>
  <c r="BW283" i="1"/>
  <c r="BL286" i="1"/>
  <c r="E291" i="1"/>
  <c r="F290" i="1"/>
  <c r="G290" i="1"/>
  <c r="BB286" i="1"/>
  <c r="BD286" i="1"/>
  <c r="BO283" i="1"/>
  <c r="BP282" i="1"/>
  <c r="BQ282" i="1"/>
  <c r="BQ283" i="1"/>
  <c r="BG285" i="1"/>
  <c r="BP284" i="1"/>
  <c r="BQ284" i="1"/>
  <c r="AV289" i="1"/>
  <c r="BJ289" i="1"/>
  <c r="AY288" i="1"/>
  <c r="AZ287" i="1"/>
  <c r="BA287" i="1"/>
  <c r="BH273" i="1"/>
  <c r="BI273" i="1"/>
  <c r="AV288" i="1"/>
  <c r="BJ288" i="1"/>
  <c r="AX289" i="1"/>
  <c r="AL284" i="1"/>
  <c r="Q287" i="1"/>
  <c r="AL285" i="1"/>
  <c r="M286" i="1"/>
  <c r="AM286" i="1"/>
  <c r="AJ283" i="1"/>
  <c r="AI284" i="1"/>
  <c r="AK283" i="1"/>
  <c r="AB281" i="1"/>
  <c r="AA282" i="1"/>
  <c r="AC281" i="1"/>
  <c r="AA283" i="1"/>
  <c r="AC282" i="1"/>
  <c r="Y285" i="1"/>
  <c r="Z284" i="1"/>
  <c r="T284" i="1"/>
  <c r="S285" i="1"/>
  <c r="U284" i="1"/>
  <c r="AR278" i="1"/>
  <c r="AS278" i="1"/>
  <c r="S286" i="1"/>
  <c r="U285" i="1"/>
  <c r="AT276" i="1"/>
  <c r="AU276" i="1"/>
  <c r="O287" i="1"/>
  <c r="K287" i="1"/>
  <c r="AF286" i="1"/>
  <c r="H289" i="1"/>
  <c r="I289" i="1"/>
  <c r="P288" i="1"/>
  <c r="R287" i="1"/>
  <c r="J288" i="1"/>
  <c r="K288" i="1"/>
  <c r="AF287" i="1"/>
  <c r="O288" i="1"/>
  <c r="BS285" i="1"/>
  <c r="BU285" i="1"/>
  <c r="BR285" i="1"/>
  <c r="BT285" i="1"/>
  <c r="BR284" i="1"/>
  <c r="BT284" i="1"/>
  <c r="BS284" i="1"/>
  <c r="BU284" i="1"/>
  <c r="BE286" i="1"/>
  <c r="E292" i="1"/>
  <c r="F291" i="1"/>
  <c r="G291" i="1"/>
  <c r="BH274" i="1"/>
  <c r="BI274" i="1"/>
  <c r="AN284" i="1"/>
  <c r="AO284" i="1"/>
  <c r="AP283" i="1"/>
  <c r="AO285" i="1"/>
  <c r="AP284" i="1"/>
  <c r="AW287" i="1"/>
  <c r="BK287" i="1"/>
  <c r="BK288" i="1"/>
  <c r="BM288" i="1"/>
  <c r="BN287" i="1"/>
  <c r="AW288" i="1"/>
  <c r="AY289" i="1"/>
  <c r="AZ288" i="1"/>
  <c r="BA288" i="1"/>
  <c r="AX290" i="1"/>
  <c r="AN285" i="1"/>
  <c r="P289" i="1"/>
  <c r="R288" i="1"/>
  <c r="T287" i="1"/>
  <c r="N290" i="1"/>
  <c r="AG286" i="1"/>
  <c r="AH285" i="1"/>
  <c r="AG287" i="1"/>
  <c r="AH286" i="1"/>
  <c r="AJ285" i="1"/>
  <c r="AL286" i="1"/>
  <c r="H290" i="1"/>
  <c r="J290" i="1"/>
  <c r="Q289" i="1"/>
  <c r="W287" i="1"/>
  <c r="BC287" i="1"/>
  <c r="BF286" i="1"/>
  <c r="BG286" i="1"/>
  <c r="X286" i="1"/>
  <c r="V287" i="1"/>
  <c r="AR280" i="1"/>
  <c r="X287" i="1"/>
  <c r="V288" i="1"/>
  <c r="W288" i="1"/>
  <c r="BC288" i="1"/>
  <c r="BF287" i="1"/>
  <c r="AT277" i="1"/>
  <c r="AU277" i="1"/>
  <c r="Q288" i="1"/>
  <c r="AB283" i="1"/>
  <c r="AA284" i="1"/>
  <c r="AC283" i="1"/>
  <c r="J289" i="1"/>
  <c r="K289" i="1"/>
  <c r="AF288" i="1"/>
  <c r="O289" i="1"/>
  <c r="BW285" i="1"/>
  <c r="BV285" i="1"/>
  <c r="BZ285" i="1"/>
  <c r="BW284" i="1"/>
  <c r="BV284" i="1"/>
  <c r="BZ284" i="1"/>
  <c r="BR286" i="1"/>
  <c r="BT286" i="1"/>
  <c r="BS286" i="1"/>
  <c r="BU286" i="1"/>
  <c r="AQ283" i="1"/>
  <c r="BY283" i="1"/>
  <c r="E293" i="1"/>
  <c r="F292" i="1"/>
  <c r="G292" i="1"/>
  <c r="BL288" i="1"/>
  <c r="BB287" i="1"/>
  <c r="BE287" i="1"/>
  <c r="AQ284" i="1"/>
  <c r="BX284" i="1"/>
  <c r="BB288" i="1"/>
  <c r="BE288" i="1"/>
  <c r="BM287" i="1"/>
  <c r="BN286" i="1"/>
  <c r="BL287" i="1"/>
  <c r="BO287" i="1"/>
  <c r="S288" i="1"/>
  <c r="U287" i="1"/>
  <c r="BD288" i="1"/>
  <c r="BD287" i="1"/>
  <c r="BG287" i="1"/>
  <c r="BH275" i="1"/>
  <c r="BI275" i="1"/>
  <c r="AN286" i="1"/>
  <c r="AO286" i="1"/>
  <c r="AP285" i="1"/>
  <c r="AQ285" i="1"/>
  <c r="AW289" i="1"/>
  <c r="BK289" i="1"/>
  <c r="AV290" i="1"/>
  <c r="BJ290" i="1"/>
  <c r="AY290" i="1"/>
  <c r="AZ289" i="1"/>
  <c r="BA289" i="1"/>
  <c r="AX291" i="1"/>
  <c r="BP286" i="1"/>
  <c r="P290" i="1"/>
  <c r="R289" i="1"/>
  <c r="N291" i="1"/>
  <c r="AG288" i="1"/>
  <c r="AH287" i="1"/>
  <c r="AI286" i="1"/>
  <c r="AK285" i="1"/>
  <c r="AJ284" i="1"/>
  <c r="AI285" i="1"/>
  <c r="AK284" i="1"/>
  <c r="AT279" i="1"/>
  <c r="AS280" i="1"/>
  <c r="AU279" i="1"/>
  <c r="M288" i="1"/>
  <c r="AM288" i="1"/>
  <c r="I290" i="1"/>
  <c r="K290" i="1"/>
  <c r="AF289" i="1"/>
  <c r="M287" i="1"/>
  <c r="T286" i="1"/>
  <c r="S287" i="1"/>
  <c r="U286" i="1"/>
  <c r="Y286" i="1"/>
  <c r="Z285" i="1"/>
  <c r="AR279" i="1"/>
  <c r="AS279" i="1"/>
  <c r="X288" i="1"/>
  <c r="V289" i="1"/>
  <c r="W289" i="1"/>
  <c r="BC289" i="1"/>
  <c r="BF288" i="1"/>
  <c r="Q290" i="1"/>
  <c r="Y287" i="1"/>
  <c r="Z286" i="1"/>
  <c r="AB285" i="1"/>
  <c r="H291" i="1"/>
  <c r="I291" i="1"/>
  <c r="BX283" i="1"/>
  <c r="BV286" i="1"/>
  <c r="BZ286" i="1"/>
  <c r="BW286" i="1"/>
  <c r="BY284" i="1"/>
  <c r="BX285" i="1"/>
  <c r="BY285" i="1"/>
  <c r="BB289" i="1"/>
  <c r="BD289" i="1"/>
  <c r="BM289" i="1"/>
  <c r="BN288" i="1"/>
  <c r="BO288" i="1"/>
  <c r="BL289" i="1"/>
  <c r="E294" i="1"/>
  <c r="F293" i="1"/>
  <c r="G293" i="1"/>
  <c r="BO286" i="1"/>
  <c r="BQ286" i="1"/>
  <c r="BP285" i="1"/>
  <c r="BQ285" i="1"/>
  <c r="BG288" i="1"/>
  <c r="BE289" i="1"/>
  <c r="BH277" i="1"/>
  <c r="BI277" i="1"/>
  <c r="AY291" i="1"/>
  <c r="AZ290" i="1"/>
  <c r="BA290" i="1"/>
  <c r="AX292" i="1"/>
  <c r="AV291" i="1"/>
  <c r="BJ291" i="1"/>
  <c r="O290" i="1"/>
  <c r="AL288" i="1"/>
  <c r="AJ286" i="1"/>
  <c r="AI287" i="1"/>
  <c r="AK286" i="1"/>
  <c r="P291" i="1"/>
  <c r="R290" i="1"/>
  <c r="N292" i="1"/>
  <c r="AG289" i="1"/>
  <c r="AH288" i="1"/>
  <c r="M289" i="1"/>
  <c r="AL287" i="1"/>
  <c r="AM287" i="1"/>
  <c r="X289" i="1"/>
  <c r="V290" i="1"/>
  <c r="W290" i="1"/>
  <c r="AT278" i="1"/>
  <c r="AU278" i="1"/>
  <c r="AA286" i="1"/>
  <c r="AC285" i="1"/>
  <c r="T288" i="1"/>
  <c r="S289" i="1"/>
  <c r="U288" i="1"/>
  <c r="AR281" i="1"/>
  <c r="AS281" i="1"/>
  <c r="Y288" i="1"/>
  <c r="Z287" i="1"/>
  <c r="AB284" i="1"/>
  <c r="AA285" i="1"/>
  <c r="AC284" i="1"/>
  <c r="H292" i="1"/>
  <c r="J292" i="1"/>
  <c r="J291" i="1"/>
  <c r="K291" i="1"/>
  <c r="AF290" i="1"/>
  <c r="O291" i="1"/>
  <c r="BS287" i="1"/>
  <c r="BR287" i="1"/>
  <c r="BT287" i="1"/>
  <c r="BS288" i="1"/>
  <c r="BU288" i="1"/>
  <c r="BR288" i="1"/>
  <c r="BT288" i="1"/>
  <c r="BU287" i="1"/>
  <c r="BP287" i="1"/>
  <c r="BQ287" i="1"/>
  <c r="E295" i="1"/>
  <c r="F294" i="1"/>
  <c r="G294" i="1"/>
  <c r="AO288" i="1"/>
  <c r="AP287" i="1"/>
  <c r="BB290" i="1"/>
  <c r="AO287" i="1"/>
  <c r="AP286" i="1"/>
  <c r="AV292" i="1"/>
  <c r="BJ292" i="1"/>
  <c r="AN288" i="1"/>
  <c r="AY292" i="1"/>
  <c r="AZ291" i="1"/>
  <c r="BA291" i="1"/>
  <c r="AW291" i="1"/>
  <c r="BK291" i="1"/>
  <c r="BM291" i="1"/>
  <c r="BN290" i="1"/>
  <c r="BH276" i="1"/>
  <c r="BI276" i="1"/>
  <c r="AX293" i="1"/>
  <c r="AW290" i="1"/>
  <c r="BK290" i="1"/>
  <c r="BC290" i="1"/>
  <c r="BF289" i="1"/>
  <c r="BG289" i="1"/>
  <c r="Q291" i="1"/>
  <c r="AG290" i="1"/>
  <c r="AH289" i="1"/>
  <c r="P292" i="1"/>
  <c r="R291" i="1"/>
  <c r="N293" i="1"/>
  <c r="AJ287" i="1"/>
  <c r="AI288" i="1"/>
  <c r="AK287" i="1"/>
  <c r="AN287" i="1"/>
  <c r="AQ287" i="1"/>
  <c r="M290" i="1"/>
  <c r="AM290" i="1"/>
  <c r="AL289" i="1"/>
  <c r="AM289" i="1"/>
  <c r="AT280" i="1"/>
  <c r="AU280" i="1"/>
  <c r="AB286" i="1"/>
  <c r="AA287" i="1"/>
  <c r="AC286" i="1"/>
  <c r="W291" i="1"/>
  <c r="BC291" i="1"/>
  <c r="BF290" i="1"/>
  <c r="V291" i="1"/>
  <c r="X290" i="1"/>
  <c r="T289" i="1"/>
  <c r="S290" i="1"/>
  <c r="U289" i="1"/>
  <c r="AR283" i="1"/>
  <c r="Y289" i="1"/>
  <c r="Z288" i="1"/>
  <c r="I292" i="1"/>
  <c r="H293" i="1"/>
  <c r="I293" i="1"/>
  <c r="BX287" i="1"/>
  <c r="BV288" i="1"/>
  <c r="BZ288" i="1"/>
  <c r="BW288" i="1"/>
  <c r="AQ286" i="1"/>
  <c r="BX286" i="1"/>
  <c r="BR289" i="1"/>
  <c r="BT289" i="1"/>
  <c r="BS289" i="1"/>
  <c r="BU289" i="1"/>
  <c r="BY287" i="1"/>
  <c r="BV287" i="1"/>
  <c r="BZ287" i="1"/>
  <c r="BW287" i="1"/>
  <c r="BM290" i="1"/>
  <c r="BN289" i="1"/>
  <c r="BL290" i="1"/>
  <c r="BL291" i="1"/>
  <c r="BB291" i="1"/>
  <c r="BD291" i="1"/>
  <c r="E296" i="1"/>
  <c r="F295" i="1"/>
  <c r="G295" i="1"/>
  <c r="BE290" i="1"/>
  <c r="BD290" i="1"/>
  <c r="BG290" i="1"/>
  <c r="BH278" i="1"/>
  <c r="BI278" i="1"/>
  <c r="AV293" i="1"/>
  <c r="BJ293" i="1"/>
  <c r="AY293" i="1"/>
  <c r="AZ292" i="1"/>
  <c r="BA292" i="1"/>
  <c r="AO289" i="1"/>
  <c r="AP288" i="1"/>
  <c r="AQ288" i="1"/>
  <c r="AX294" i="1"/>
  <c r="BP289" i="1"/>
  <c r="Q292" i="1"/>
  <c r="P293" i="1"/>
  <c r="R292" i="1"/>
  <c r="N294" i="1"/>
  <c r="AJ288" i="1"/>
  <c r="AI289" i="1"/>
  <c r="AK288" i="1"/>
  <c r="AT282" i="1"/>
  <c r="AS283" i="1"/>
  <c r="AU282" i="1"/>
  <c r="AN289" i="1"/>
  <c r="AL290" i="1"/>
  <c r="M291" i="1"/>
  <c r="Y290" i="1"/>
  <c r="Z289" i="1"/>
  <c r="T290" i="1"/>
  <c r="S291" i="1"/>
  <c r="U290" i="1"/>
  <c r="AR282" i="1"/>
  <c r="AS282" i="1"/>
  <c r="AB287" i="1"/>
  <c r="AA288" i="1"/>
  <c r="AC287" i="1"/>
  <c r="K292" i="1"/>
  <c r="AF291" i="1"/>
  <c r="J293" i="1"/>
  <c r="K293" i="1"/>
  <c r="AF292" i="1"/>
  <c r="O292" i="1"/>
  <c r="H294" i="1"/>
  <c r="O293" i="1"/>
  <c r="BV289" i="1"/>
  <c r="BZ289" i="1"/>
  <c r="BW289" i="1"/>
  <c r="BS290" i="1"/>
  <c r="BU290" i="1"/>
  <c r="BR290" i="1"/>
  <c r="BT290" i="1"/>
  <c r="BY286" i="1"/>
  <c r="BE291" i="1"/>
  <c r="BX288" i="1"/>
  <c r="BY288" i="1"/>
  <c r="BO290" i="1"/>
  <c r="BO289" i="1"/>
  <c r="BQ289" i="1"/>
  <c r="BP288" i="1"/>
  <c r="BQ288" i="1"/>
  <c r="E297" i="1"/>
  <c r="F296" i="1"/>
  <c r="G296" i="1"/>
  <c r="Q293" i="1"/>
  <c r="BK292" i="1"/>
  <c r="AW292" i="1"/>
  <c r="AN290" i="1"/>
  <c r="AO290" i="1"/>
  <c r="AP289" i="1"/>
  <c r="AQ289" i="1"/>
  <c r="AY294" i="1"/>
  <c r="AZ293" i="1"/>
  <c r="BA293" i="1"/>
  <c r="AX295" i="1"/>
  <c r="AW293" i="1"/>
  <c r="BK293" i="1"/>
  <c r="BL293" i="1"/>
  <c r="BH280" i="1"/>
  <c r="BI280" i="1"/>
  <c r="AV294" i="1"/>
  <c r="BJ294" i="1"/>
  <c r="AG291" i="1"/>
  <c r="AH290" i="1"/>
  <c r="AG292" i="1"/>
  <c r="AH291" i="1"/>
  <c r="AJ290" i="1"/>
  <c r="P294" i="1"/>
  <c r="R293" i="1"/>
  <c r="N295" i="1"/>
  <c r="AL291" i="1"/>
  <c r="AM291" i="1"/>
  <c r="Q294" i="1"/>
  <c r="H295" i="1"/>
  <c r="J295" i="1"/>
  <c r="T291" i="1"/>
  <c r="S292" i="1"/>
  <c r="U291" i="1"/>
  <c r="AB288" i="1"/>
  <c r="AA289" i="1"/>
  <c r="AC288" i="1"/>
  <c r="X292" i="1"/>
  <c r="V293" i="1"/>
  <c r="W293" i="1"/>
  <c r="BC293" i="1"/>
  <c r="BF292" i="1"/>
  <c r="X291" i="1"/>
  <c r="V292" i="1"/>
  <c r="W292" i="1"/>
  <c r="BC292" i="1"/>
  <c r="BF291" i="1"/>
  <c r="BG291" i="1"/>
  <c r="AT281" i="1"/>
  <c r="AU281" i="1"/>
  <c r="AR284" i="1"/>
  <c r="AS284" i="1"/>
  <c r="I294" i="1"/>
  <c r="J294" i="1"/>
  <c r="BV290" i="1"/>
  <c r="BZ290" i="1"/>
  <c r="BW290" i="1"/>
  <c r="BX289" i="1"/>
  <c r="BR291" i="1"/>
  <c r="BT291" i="1"/>
  <c r="BS291" i="1"/>
  <c r="BU291" i="1"/>
  <c r="BY289" i="1"/>
  <c r="BM293" i="1"/>
  <c r="BN292" i="1"/>
  <c r="BL292" i="1"/>
  <c r="BO292" i="1"/>
  <c r="BM292" i="1"/>
  <c r="BN291" i="1"/>
  <c r="E298" i="1"/>
  <c r="F297" i="1"/>
  <c r="G297" i="1"/>
  <c r="BB293" i="1"/>
  <c r="BE293" i="1"/>
  <c r="BB292" i="1"/>
  <c r="BE292" i="1"/>
  <c r="AV295" i="1"/>
  <c r="BJ295" i="1"/>
  <c r="AX296" i="1"/>
  <c r="BH279" i="1"/>
  <c r="BI279" i="1"/>
  <c r="AO291" i="1"/>
  <c r="AP290" i="1"/>
  <c r="AQ290" i="1"/>
  <c r="AY295" i="1"/>
  <c r="AZ294" i="1"/>
  <c r="BA294" i="1"/>
  <c r="AJ289" i="1"/>
  <c r="AI290" i="1"/>
  <c r="AK289" i="1"/>
  <c r="P295" i="1"/>
  <c r="R294" i="1"/>
  <c r="N296" i="1"/>
  <c r="AN291" i="1"/>
  <c r="AI291" i="1"/>
  <c r="AK290" i="1"/>
  <c r="M293" i="1"/>
  <c r="M292" i="1"/>
  <c r="I295" i="1"/>
  <c r="K294" i="1"/>
  <c r="AF293" i="1"/>
  <c r="Y292" i="1"/>
  <c r="Z291" i="1"/>
  <c r="AB290" i="1"/>
  <c r="Y291" i="1"/>
  <c r="Z290" i="1"/>
  <c r="T292" i="1"/>
  <c r="S293" i="1"/>
  <c r="U292" i="1"/>
  <c r="AT283" i="1"/>
  <c r="AU283" i="1"/>
  <c r="AR285" i="1"/>
  <c r="AS285" i="1"/>
  <c r="O294" i="1"/>
  <c r="H296" i="1"/>
  <c r="I296" i="1"/>
  <c r="N297" i="1"/>
  <c r="BY290" i="1"/>
  <c r="BX290" i="1"/>
  <c r="BD292" i="1"/>
  <c r="BG292" i="1"/>
  <c r="BV291" i="1"/>
  <c r="BZ291" i="1"/>
  <c r="BW291" i="1"/>
  <c r="BD293" i="1"/>
  <c r="BP291" i="1"/>
  <c r="BQ291" i="1"/>
  <c r="E299" i="1"/>
  <c r="F298" i="1"/>
  <c r="G298" i="1"/>
  <c r="BO291" i="1"/>
  <c r="BP290" i="1"/>
  <c r="BQ290" i="1"/>
  <c r="AX297" i="1"/>
  <c r="AV297" i="1"/>
  <c r="BJ297" i="1"/>
  <c r="AW294" i="1"/>
  <c r="BK294" i="1"/>
  <c r="AV296" i="1"/>
  <c r="BJ296" i="1"/>
  <c r="BH281" i="1"/>
  <c r="BI281" i="1"/>
  <c r="AY296" i="1"/>
  <c r="AZ295" i="1"/>
  <c r="BA295" i="1"/>
  <c r="W294" i="1"/>
  <c r="BC294" i="1"/>
  <c r="BF293" i="1"/>
  <c r="BG293" i="1"/>
  <c r="V294" i="1"/>
  <c r="Q295" i="1"/>
  <c r="X293" i="1"/>
  <c r="Y293" i="1"/>
  <c r="AG293" i="1"/>
  <c r="AH292" i="1"/>
  <c r="O295" i="1"/>
  <c r="K295" i="1"/>
  <c r="AF294" i="1"/>
  <c r="AL293" i="1"/>
  <c r="AM293" i="1"/>
  <c r="AL292" i="1"/>
  <c r="AM292" i="1"/>
  <c r="AA291" i="1"/>
  <c r="AC290" i="1"/>
  <c r="AR286" i="1"/>
  <c r="AS286" i="1"/>
  <c r="T293" i="1"/>
  <c r="S294" i="1"/>
  <c r="U293" i="1"/>
  <c r="AB289" i="1"/>
  <c r="AA290" i="1"/>
  <c r="AC289" i="1"/>
  <c r="AT284" i="1"/>
  <c r="AU284" i="1"/>
  <c r="H297" i="1"/>
  <c r="I297" i="1"/>
  <c r="P296" i="1"/>
  <c r="R295" i="1"/>
  <c r="J296" i="1"/>
  <c r="K296" i="1"/>
  <c r="AF295" i="1"/>
  <c r="N298" i="1"/>
  <c r="O296" i="1"/>
  <c r="BR293" i="1"/>
  <c r="BT293" i="1"/>
  <c r="BS293" i="1"/>
  <c r="BU293" i="1"/>
  <c r="BS292" i="1"/>
  <c r="BU292" i="1"/>
  <c r="BR292" i="1"/>
  <c r="BT292" i="1"/>
  <c r="BM294" i="1"/>
  <c r="BN293" i="1"/>
  <c r="BL294" i="1"/>
  <c r="E300" i="1"/>
  <c r="F299" i="1"/>
  <c r="G299" i="1"/>
  <c r="AO293" i="1"/>
  <c r="AP292" i="1"/>
  <c r="BK296" i="1"/>
  <c r="BM296" i="1"/>
  <c r="AW296" i="1"/>
  <c r="BH282" i="1"/>
  <c r="BI282" i="1"/>
  <c r="AV298" i="1"/>
  <c r="BJ298" i="1"/>
  <c r="AO292" i="1"/>
  <c r="AP291" i="1"/>
  <c r="AW295" i="1"/>
  <c r="BK295" i="1"/>
  <c r="AY297" i="1"/>
  <c r="AZ296" i="1"/>
  <c r="BA296" i="1"/>
  <c r="M294" i="1"/>
  <c r="AM294" i="1"/>
  <c r="BB294" i="1"/>
  <c r="AX298" i="1"/>
  <c r="Z292" i="1"/>
  <c r="AB291" i="1"/>
  <c r="V295" i="1"/>
  <c r="W295" i="1"/>
  <c r="BC295" i="1"/>
  <c r="BF294" i="1"/>
  <c r="AJ291" i="1"/>
  <c r="AI292" i="1"/>
  <c r="AK291" i="1"/>
  <c r="AG295" i="1"/>
  <c r="AH294" i="1"/>
  <c r="AJ293" i="1"/>
  <c r="X294" i="1"/>
  <c r="Z293" i="1"/>
  <c r="AN293" i="1"/>
  <c r="AG294" i="1"/>
  <c r="AH293" i="1"/>
  <c r="AN292" i="1"/>
  <c r="AR288" i="1"/>
  <c r="Q296" i="1"/>
  <c r="X295" i="1"/>
  <c r="V296" i="1"/>
  <c r="W296" i="1"/>
  <c r="BC296" i="1"/>
  <c r="BF295" i="1"/>
  <c r="AT285" i="1"/>
  <c r="AU285" i="1"/>
  <c r="J297" i="1"/>
  <c r="K297" i="1"/>
  <c r="AF296" i="1"/>
  <c r="H298" i="1"/>
  <c r="J298" i="1"/>
  <c r="P297" i="1"/>
  <c r="R296" i="1"/>
  <c r="O297" i="1"/>
  <c r="BN295" i="1"/>
  <c r="BP294" i="1"/>
  <c r="BW292" i="1"/>
  <c r="BV292" i="1"/>
  <c r="BZ292" i="1"/>
  <c r="BW293" i="1"/>
  <c r="BV293" i="1"/>
  <c r="BZ293" i="1"/>
  <c r="AQ291" i="1"/>
  <c r="BY291" i="1"/>
  <c r="BL296" i="1"/>
  <c r="BL295" i="1"/>
  <c r="BM295" i="1"/>
  <c r="BN294" i="1"/>
  <c r="BO293" i="1"/>
  <c r="BP292" i="1"/>
  <c r="BQ292" i="1"/>
  <c r="BB295" i="1"/>
  <c r="BD295" i="1"/>
  <c r="BG295" i="1"/>
  <c r="BB296" i="1"/>
  <c r="BE296" i="1"/>
  <c r="AL294" i="1"/>
  <c r="AN294" i="1"/>
  <c r="E301" i="1"/>
  <c r="F300" i="1"/>
  <c r="G300" i="1"/>
  <c r="AA292" i="1"/>
  <c r="AC291" i="1"/>
  <c r="BE294" i="1"/>
  <c r="BD294" i="1"/>
  <c r="BG294" i="1"/>
  <c r="Y294" i="1"/>
  <c r="AQ292" i="1"/>
  <c r="BX292" i="1"/>
  <c r="AO294" i="1"/>
  <c r="AP293" i="1"/>
  <c r="AQ293" i="1"/>
  <c r="AW297" i="1"/>
  <c r="BK297" i="1"/>
  <c r="BH283" i="1"/>
  <c r="BI283" i="1"/>
  <c r="M295" i="1"/>
  <c r="AM295" i="1"/>
  <c r="AY298" i="1"/>
  <c r="AZ297" i="1"/>
  <c r="AX299" i="1"/>
  <c r="AI294" i="1"/>
  <c r="AK293" i="1"/>
  <c r="AG296" i="1"/>
  <c r="AH295" i="1"/>
  <c r="P298" i="1"/>
  <c r="R297" i="1"/>
  <c r="T296" i="1"/>
  <c r="N299" i="1"/>
  <c r="AJ292" i="1"/>
  <c r="AI293" i="1"/>
  <c r="AK292" i="1"/>
  <c r="AT287" i="1"/>
  <c r="AS288" i="1"/>
  <c r="AU287" i="1"/>
  <c r="M296" i="1"/>
  <c r="X296" i="1"/>
  <c r="V297" i="1"/>
  <c r="W297" i="1"/>
  <c r="BC297" i="1"/>
  <c r="BF296" i="1"/>
  <c r="Y295" i="1"/>
  <c r="Z294" i="1"/>
  <c r="AR287" i="1"/>
  <c r="AS287" i="1"/>
  <c r="Q297" i="1"/>
  <c r="AB292" i="1"/>
  <c r="AA293" i="1"/>
  <c r="AC292" i="1"/>
  <c r="T294" i="1"/>
  <c r="S295" i="1"/>
  <c r="U294" i="1"/>
  <c r="I298" i="1"/>
  <c r="H299" i="1"/>
  <c r="I299" i="1"/>
  <c r="BR294" i="1"/>
  <c r="BT294" i="1"/>
  <c r="BS294" i="1"/>
  <c r="BU294" i="1"/>
  <c r="BE295" i="1"/>
  <c r="BX291" i="1"/>
  <c r="BY293" i="1"/>
  <c r="BY292" i="1"/>
  <c r="BX293" i="1"/>
  <c r="BQ294" i="1"/>
  <c r="BD296" i="1"/>
  <c r="BG296" i="1"/>
  <c r="Q298" i="1"/>
  <c r="BB297" i="1"/>
  <c r="BD297" i="1"/>
  <c r="BM297" i="1"/>
  <c r="BN296" i="1"/>
  <c r="BL297" i="1"/>
  <c r="E302" i="1"/>
  <c r="F301" i="1"/>
  <c r="G301" i="1"/>
  <c r="BO294" i="1"/>
  <c r="BP293" i="1"/>
  <c r="BQ293" i="1"/>
  <c r="BO295" i="1"/>
  <c r="AL295" i="1"/>
  <c r="BE297" i="1"/>
  <c r="AO295" i="1"/>
  <c r="AP294" i="1"/>
  <c r="AQ294" i="1"/>
  <c r="BH285" i="1"/>
  <c r="BI285" i="1"/>
  <c r="AY299" i="1"/>
  <c r="AZ298" i="1"/>
  <c r="BA298" i="1"/>
  <c r="BA297" i="1"/>
  <c r="AV299" i="1"/>
  <c r="BJ299" i="1"/>
  <c r="AX300" i="1"/>
  <c r="AN295" i="1"/>
  <c r="AJ294" i="1"/>
  <c r="AI295" i="1"/>
  <c r="AK294" i="1"/>
  <c r="P299" i="1"/>
  <c r="R298" i="1"/>
  <c r="N300" i="1"/>
  <c r="M297" i="1"/>
  <c r="AL297" i="1"/>
  <c r="AL296" i="1"/>
  <c r="AM296" i="1"/>
  <c r="H300" i="1"/>
  <c r="I300" i="1"/>
  <c r="S297" i="1"/>
  <c r="U296" i="1"/>
  <c r="T295" i="1"/>
  <c r="S296" i="1"/>
  <c r="U295" i="1"/>
  <c r="AT286" i="1"/>
  <c r="AU286" i="1"/>
  <c r="AR289" i="1"/>
  <c r="AS289" i="1"/>
  <c r="AB293" i="1"/>
  <c r="AA294" i="1"/>
  <c r="AC293" i="1"/>
  <c r="Y296" i="1"/>
  <c r="Z295" i="1"/>
  <c r="O298" i="1"/>
  <c r="K298" i="1"/>
  <c r="AF297" i="1"/>
  <c r="J299" i="1"/>
  <c r="K299" i="1"/>
  <c r="AF298" i="1"/>
  <c r="O299" i="1"/>
  <c r="BY294" i="1"/>
  <c r="BV294" i="1"/>
  <c r="BZ294" i="1"/>
  <c r="BW294" i="1"/>
  <c r="BR295" i="1"/>
  <c r="BT295" i="1"/>
  <c r="BS295" i="1"/>
  <c r="BU295" i="1"/>
  <c r="BS296" i="1"/>
  <c r="BU296" i="1"/>
  <c r="BR296" i="1"/>
  <c r="BT296" i="1"/>
  <c r="BX294" i="1"/>
  <c r="BO296" i="1"/>
  <c r="E303" i="1"/>
  <c r="F302" i="1"/>
  <c r="G302" i="1"/>
  <c r="AM297" i="1"/>
  <c r="BR297" i="1"/>
  <c r="BT297" i="1"/>
  <c r="AO296" i="1"/>
  <c r="AP295" i="1"/>
  <c r="AQ295" i="1"/>
  <c r="BP295" i="1"/>
  <c r="BQ295" i="1"/>
  <c r="AX301" i="1"/>
  <c r="BH284" i="1"/>
  <c r="BI284" i="1"/>
  <c r="AW299" i="1"/>
  <c r="BK299" i="1"/>
  <c r="BM299" i="1"/>
  <c r="BN298" i="1"/>
  <c r="AW298" i="1"/>
  <c r="BK298" i="1"/>
  <c r="AV300" i="1"/>
  <c r="BJ300" i="1"/>
  <c r="AY300" i="1"/>
  <c r="AZ299" i="1"/>
  <c r="BA299" i="1"/>
  <c r="J300" i="1"/>
  <c r="AG297" i="1"/>
  <c r="AH296" i="1"/>
  <c r="Q299" i="1"/>
  <c r="P300" i="1"/>
  <c r="R299" i="1"/>
  <c r="N301" i="1"/>
  <c r="AG298" i="1"/>
  <c r="AH297" i="1"/>
  <c r="AJ296" i="1"/>
  <c r="AN296" i="1"/>
  <c r="X297" i="1"/>
  <c r="V298" i="1"/>
  <c r="W298" i="1"/>
  <c r="BC298" i="1"/>
  <c r="BF297" i="1"/>
  <c r="BG297" i="1"/>
  <c r="AT288" i="1"/>
  <c r="AU288" i="1"/>
  <c r="BH286" i="1"/>
  <c r="BI286" i="1"/>
  <c r="AR290" i="1"/>
  <c r="AS290" i="1"/>
  <c r="W299" i="1"/>
  <c r="BC299" i="1"/>
  <c r="BF298" i="1"/>
  <c r="X298" i="1"/>
  <c r="V299" i="1"/>
  <c r="AB294" i="1"/>
  <c r="AA295" i="1"/>
  <c r="AC294" i="1"/>
  <c r="T297" i="1"/>
  <c r="S298" i="1"/>
  <c r="U297" i="1"/>
  <c r="H301" i="1"/>
  <c r="I301" i="1"/>
  <c r="O300" i="1"/>
  <c r="K300" i="1"/>
  <c r="AF299" i="1"/>
  <c r="BX295" i="1"/>
  <c r="BV296" i="1"/>
  <c r="BZ296" i="1"/>
  <c r="BW296" i="1"/>
  <c r="AN297" i="1"/>
  <c r="BS297" i="1"/>
  <c r="BU297" i="1"/>
  <c r="BY295" i="1"/>
  <c r="BV295" i="1"/>
  <c r="BZ295" i="1"/>
  <c r="BW295" i="1"/>
  <c r="BL299" i="1"/>
  <c r="BM298" i="1"/>
  <c r="BN297" i="1"/>
  <c r="BL298" i="1"/>
  <c r="BO298" i="1"/>
  <c r="E304" i="1"/>
  <c r="F303" i="1"/>
  <c r="G303" i="1"/>
  <c r="H303" i="1"/>
  <c r="BB298" i="1"/>
  <c r="AO297" i="1"/>
  <c r="AP296" i="1"/>
  <c r="AQ296" i="1"/>
  <c r="BB299" i="1"/>
  <c r="BD298" i="1"/>
  <c r="BG298" i="1"/>
  <c r="BE298" i="1"/>
  <c r="BD299" i="1"/>
  <c r="BE299" i="1"/>
  <c r="BP297" i="1"/>
  <c r="AX302" i="1"/>
  <c r="BK300" i="1"/>
  <c r="BL300" i="1"/>
  <c r="AW300" i="1"/>
  <c r="AV301" i="1"/>
  <c r="BJ301" i="1"/>
  <c r="AY301" i="1"/>
  <c r="AZ300" i="1"/>
  <c r="BA300" i="1"/>
  <c r="Q300" i="1"/>
  <c r="M298" i="1"/>
  <c r="AM298" i="1"/>
  <c r="AI297" i="1"/>
  <c r="AK296" i="1"/>
  <c r="P301" i="1"/>
  <c r="R300" i="1"/>
  <c r="N302" i="1"/>
  <c r="AJ295" i="1"/>
  <c r="AI296" i="1"/>
  <c r="AK295" i="1"/>
  <c r="AG299" i="1"/>
  <c r="AH298" i="1"/>
  <c r="H302" i="1"/>
  <c r="I302" i="1"/>
  <c r="M299" i="1"/>
  <c r="AM299" i="1"/>
  <c r="AL298" i="1"/>
  <c r="BS298" i="1"/>
  <c r="AT289" i="1"/>
  <c r="AU289" i="1"/>
  <c r="AR291" i="1"/>
  <c r="AS291" i="1"/>
  <c r="T298" i="1"/>
  <c r="S299" i="1"/>
  <c r="U298" i="1"/>
  <c r="X299" i="1"/>
  <c r="V300" i="1"/>
  <c r="W300" i="1"/>
  <c r="BC300" i="1"/>
  <c r="BF299" i="1"/>
  <c r="Y298" i="1"/>
  <c r="Z297" i="1"/>
  <c r="AB296" i="1"/>
  <c r="Y297" i="1"/>
  <c r="Z296" i="1"/>
  <c r="J301" i="1"/>
  <c r="K301" i="1"/>
  <c r="AF300" i="1"/>
  <c r="O301" i="1"/>
  <c r="BU298" i="1"/>
  <c r="BW297" i="1"/>
  <c r="BV297" i="1"/>
  <c r="BZ297" i="1"/>
  <c r="BY296" i="1"/>
  <c r="BR298" i="1"/>
  <c r="BT298" i="1"/>
  <c r="BX296" i="1"/>
  <c r="BM300" i="1"/>
  <c r="BN299" i="1"/>
  <c r="BO299" i="1"/>
  <c r="E305" i="1"/>
  <c r="F304" i="1"/>
  <c r="G304" i="1"/>
  <c r="AO298" i="1"/>
  <c r="AP297" i="1"/>
  <c r="BO297" i="1"/>
  <c r="BQ297" i="1"/>
  <c r="BP296" i="1"/>
  <c r="BQ296" i="1"/>
  <c r="BB300" i="1"/>
  <c r="BD300" i="1"/>
  <c r="BG299" i="1"/>
  <c r="AW301" i="1"/>
  <c r="BK301" i="1"/>
  <c r="BL301" i="1"/>
  <c r="AY302" i="1"/>
  <c r="AZ301" i="1"/>
  <c r="BA301" i="1"/>
  <c r="AX303" i="1"/>
  <c r="BH287" i="1"/>
  <c r="BI287" i="1"/>
  <c r="AV302" i="1"/>
  <c r="BJ302" i="1"/>
  <c r="AN298" i="1"/>
  <c r="Q301" i="1"/>
  <c r="J302" i="1"/>
  <c r="AG300" i="1"/>
  <c r="AH299" i="1"/>
  <c r="P302" i="1"/>
  <c r="R301" i="1"/>
  <c r="N303" i="1"/>
  <c r="AJ297" i="1"/>
  <c r="AI298" i="1"/>
  <c r="AK297" i="1"/>
  <c r="AL299" i="1"/>
  <c r="M300" i="1"/>
  <c r="AM300" i="1"/>
  <c r="AA297" i="1"/>
  <c r="AC296" i="1"/>
  <c r="T299" i="1"/>
  <c r="S300" i="1"/>
  <c r="U299" i="1"/>
  <c r="X300" i="1"/>
  <c r="V301" i="1"/>
  <c r="W301" i="1"/>
  <c r="BC301" i="1"/>
  <c r="BF300" i="1"/>
  <c r="AB295" i="1"/>
  <c r="AA296" i="1"/>
  <c r="AC295" i="1"/>
  <c r="Y299" i="1"/>
  <c r="Z298" i="1"/>
  <c r="AT290" i="1"/>
  <c r="AU290" i="1"/>
  <c r="AR292" i="1"/>
  <c r="AS292" i="1"/>
  <c r="I303" i="1"/>
  <c r="O302" i="1"/>
  <c r="J303" i="1"/>
  <c r="K302" i="1"/>
  <c r="AF301" i="1"/>
  <c r="BE300" i="1"/>
  <c r="BP298" i="1"/>
  <c r="BQ298" i="1"/>
  <c r="BV298" i="1"/>
  <c r="BZ298" i="1"/>
  <c r="BW298" i="1"/>
  <c r="BG300" i="1"/>
  <c r="BR299" i="1"/>
  <c r="BT299" i="1"/>
  <c r="BS299" i="1"/>
  <c r="BU299" i="1"/>
  <c r="BM301" i="1"/>
  <c r="BN300" i="1"/>
  <c r="BO300" i="1"/>
  <c r="AQ297" i="1"/>
  <c r="BX297" i="1"/>
  <c r="BB301" i="1"/>
  <c r="BE301" i="1"/>
  <c r="E306" i="1"/>
  <c r="F305" i="1"/>
  <c r="G305" i="1"/>
  <c r="BD301" i="1"/>
  <c r="AY303" i="1"/>
  <c r="AZ302" i="1"/>
  <c r="BA302" i="1"/>
  <c r="AW302" i="1"/>
  <c r="BK302" i="1"/>
  <c r="BM302" i="1"/>
  <c r="BN301" i="1"/>
  <c r="BH288" i="1"/>
  <c r="BI288" i="1"/>
  <c r="AV303" i="1"/>
  <c r="BJ303" i="1"/>
  <c r="AX304" i="1"/>
  <c r="AN299" i="1"/>
  <c r="AO299" i="1"/>
  <c r="AP298" i="1"/>
  <c r="AQ298" i="1"/>
  <c r="Q302" i="1"/>
  <c r="P303" i="1"/>
  <c r="R302" i="1"/>
  <c r="N304" i="1"/>
  <c r="M301" i="1"/>
  <c r="AM301" i="1"/>
  <c r="AJ298" i="1"/>
  <c r="AI299" i="1"/>
  <c r="AK298" i="1"/>
  <c r="AG301" i="1"/>
  <c r="AH300" i="1"/>
  <c r="AL300" i="1"/>
  <c r="Q303" i="1"/>
  <c r="AR294" i="1"/>
  <c r="X301" i="1"/>
  <c r="V302" i="1"/>
  <c r="W302" i="1"/>
  <c r="BC302" i="1"/>
  <c r="BF301" i="1"/>
  <c r="T300" i="1"/>
  <c r="S301" i="1"/>
  <c r="U300" i="1"/>
  <c r="Y300" i="1"/>
  <c r="Z299" i="1"/>
  <c r="AT291" i="1"/>
  <c r="AU291" i="1"/>
  <c r="AB297" i="1"/>
  <c r="AA298" i="1"/>
  <c r="AC297" i="1"/>
  <c r="H304" i="1"/>
  <c r="I304" i="1"/>
  <c r="N305" i="1"/>
  <c r="O303" i="1"/>
  <c r="K303" i="1"/>
  <c r="AF302" i="1"/>
  <c r="BG301" i="1"/>
  <c r="BP299" i="1"/>
  <c r="BQ299" i="1"/>
  <c r="BS300" i="1"/>
  <c r="BU300" i="1"/>
  <c r="BR300" i="1"/>
  <c r="BT300" i="1"/>
  <c r="BY297" i="1"/>
  <c r="BV299" i="1"/>
  <c r="BZ299" i="1"/>
  <c r="BW299" i="1"/>
  <c r="BX298" i="1"/>
  <c r="BY298" i="1"/>
  <c r="BL302" i="1"/>
  <c r="BO301" i="1"/>
  <c r="BB302" i="1"/>
  <c r="E307" i="1"/>
  <c r="F306" i="1"/>
  <c r="G306" i="1"/>
  <c r="BE302" i="1"/>
  <c r="BD302" i="1"/>
  <c r="AW303" i="1"/>
  <c r="BK303" i="1"/>
  <c r="BM303" i="1"/>
  <c r="BN302" i="1"/>
  <c r="BH289" i="1"/>
  <c r="BI289" i="1"/>
  <c r="AX305" i="1"/>
  <c r="AV304" i="1"/>
  <c r="BJ304" i="1"/>
  <c r="BP300" i="1"/>
  <c r="BQ300" i="1"/>
  <c r="AN300" i="1"/>
  <c r="AO300" i="1"/>
  <c r="AP299" i="1"/>
  <c r="AQ299" i="1"/>
  <c r="AY304" i="1"/>
  <c r="AZ303" i="1"/>
  <c r="BA303" i="1"/>
  <c r="AV305" i="1"/>
  <c r="BJ305" i="1"/>
  <c r="AL301" i="1"/>
  <c r="AJ299" i="1"/>
  <c r="AI300" i="1"/>
  <c r="AK299" i="1"/>
  <c r="AG302" i="1"/>
  <c r="AH301" i="1"/>
  <c r="AT293" i="1"/>
  <c r="AS294" i="1"/>
  <c r="AU293" i="1"/>
  <c r="M302" i="1"/>
  <c r="Y301" i="1"/>
  <c r="Z300" i="1"/>
  <c r="T301" i="1"/>
  <c r="S302" i="1"/>
  <c r="U301" i="1"/>
  <c r="AB298" i="1"/>
  <c r="AA299" i="1"/>
  <c r="AC298" i="1"/>
  <c r="W303" i="1"/>
  <c r="BC303" i="1"/>
  <c r="BF302" i="1"/>
  <c r="BG302" i="1"/>
  <c r="X302" i="1"/>
  <c r="V303" i="1"/>
  <c r="AR293" i="1"/>
  <c r="AS293" i="1"/>
  <c r="H305" i="1"/>
  <c r="J305" i="1"/>
  <c r="P304" i="1"/>
  <c r="R303" i="1"/>
  <c r="J304" i="1"/>
  <c r="K304" i="1"/>
  <c r="AF303" i="1"/>
  <c r="O304" i="1"/>
  <c r="BW300" i="1"/>
  <c r="BV300" i="1"/>
  <c r="BZ300" i="1"/>
  <c r="BX299" i="1"/>
  <c r="BY299" i="1"/>
  <c r="BS301" i="1"/>
  <c r="BU301" i="1"/>
  <c r="BR301" i="1"/>
  <c r="BT301" i="1"/>
  <c r="BO302" i="1"/>
  <c r="BB303" i="1"/>
  <c r="BD303" i="1"/>
  <c r="AN301" i="1"/>
  <c r="BL303" i="1"/>
  <c r="E308" i="1"/>
  <c r="F307" i="1"/>
  <c r="G307" i="1"/>
  <c r="BE303" i="1"/>
  <c r="AY305" i="1"/>
  <c r="AZ304" i="1"/>
  <c r="BA304" i="1"/>
  <c r="BK304" i="1"/>
  <c r="BM304" i="1"/>
  <c r="BN303" i="1"/>
  <c r="BO303" i="1"/>
  <c r="AW304" i="1"/>
  <c r="AX306" i="1"/>
  <c r="BH291" i="1"/>
  <c r="BI291" i="1"/>
  <c r="AO301" i="1"/>
  <c r="AP300" i="1"/>
  <c r="AQ300" i="1"/>
  <c r="BP301" i="1"/>
  <c r="BQ301" i="1"/>
  <c r="P305" i="1"/>
  <c r="R304" i="1"/>
  <c r="T303" i="1"/>
  <c r="N306" i="1"/>
  <c r="AG303" i="1"/>
  <c r="AH302" i="1"/>
  <c r="AJ300" i="1"/>
  <c r="AI301" i="1"/>
  <c r="AK300" i="1"/>
  <c r="M303" i="1"/>
  <c r="AM303" i="1"/>
  <c r="AL302" i="1"/>
  <c r="AM302" i="1"/>
  <c r="I305" i="1"/>
  <c r="K305" i="1"/>
  <c r="AF304" i="1"/>
  <c r="H306" i="1"/>
  <c r="I306" i="1"/>
  <c r="X303" i="1"/>
  <c r="V304" i="1"/>
  <c r="W304" i="1"/>
  <c r="BC304" i="1"/>
  <c r="BF303" i="1"/>
  <c r="AT292" i="1"/>
  <c r="AU292" i="1"/>
  <c r="AB299" i="1"/>
  <c r="AA300" i="1"/>
  <c r="AC299" i="1"/>
  <c r="Q304" i="1"/>
  <c r="AR295" i="1"/>
  <c r="AS295" i="1"/>
  <c r="Q305" i="1"/>
  <c r="Y302" i="1"/>
  <c r="Z301" i="1"/>
  <c r="BW301" i="1"/>
  <c r="BV301" i="1"/>
  <c r="BZ301" i="1"/>
  <c r="BS302" i="1"/>
  <c r="BU302" i="1"/>
  <c r="BR302" i="1"/>
  <c r="BT302" i="1"/>
  <c r="BX300" i="1"/>
  <c r="BG303" i="1"/>
  <c r="BY300" i="1"/>
  <c r="BL304" i="1"/>
  <c r="BB304" i="1"/>
  <c r="BD304" i="1"/>
  <c r="J306" i="1"/>
  <c r="E309" i="1"/>
  <c r="F308" i="1"/>
  <c r="G308" i="1"/>
  <c r="BE304" i="1"/>
  <c r="AV306" i="1"/>
  <c r="BJ306" i="1"/>
  <c r="AY306" i="1"/>
  <c r="AZ305" i="1"/>
  <c r="BA305" i="1"/>
  <c r="AX307" i="1"/>
  <c r="BP302" i="1"/>
  <c r="BQ302" i="1"/>
  <c r="BH290" i="1"/>
  <c r="BI290" i="1"/>
  <c r="AO302" i="1"/>
  <c r="AP301" i="1"/>
  <c r="AQ301" i="1"/>
  <c r="AL303" i="1"/>
  <c r="AG304" i="1"/>
  <c r="AH303" i="1"/>
  <c r="P306" i="1"/>
  <c r="R305" i="1"/>
  <c r="N307" i="1"/>
  <c r="AN302" i="1"/>
  <c r="AJ301" i="1"/>
  <c r="AI302" i="1"/>
  <c r="AK301" i="1"/>
  <c r="O305" i="1"/>
  <c r="M304" i="1"/>
  <c r="AT294" i="1"/>
  <c r="AU294" i="1"/>
  <c r="BH292" i="1"/>
  <c r="BI292" i="1"/>
  <c r="H307" i="1"/>
  <c r="I307" i="1"/>
  <c r="X304" i="1"/>
  <c r="V305" i="1"/>
  <c r="W305" i="1"/>
  <c r="T302" i="1"/>
  <c r="S303" i="1"/>
  <c r="U302" i="1"/>
  <c r="AB300" i="1"/>
  <c r="AA301" i="1"/>
  <c r="AC300" i="1"/>
  <c r="AR296" i="1"/>
  <c r="AS296" i="1"/>
  <c r="S304" i="1"/>
  <c r="U303" i="1"/>
  <c r="Y303" i="1"/>
  <c r="Z302" i="1"/>
  <c r="O306" i="1"/>
  <c r="K306" i="1"/>
  <c r="AF305" i="1"/>
  <c r="BV302" i="1"/>
  <c r="BZ302" i="1"/>
  <c r="BW302" i="1"/>
  <c r="BS303" i="1"/>
  <c r="BU303" i="1"/>
  <c r="BR303" i="1"/>
  <c r="BT303" i="1"/>
  <c r="BX301" i="1"/>
  <c r="BY301" i="1"/>
  <c r="E310" i="1"/>
  <c r="F309" i="1"/>
  <c r="G309" i="1"/>
  <c r="BB305" i="1"/>
  <c r="AO303" i="1"/>
  <c r="AP302" i="1"/>
  <c r="AQ302" i="1"/>
  <c r="BY302" i="1"/>
  <c r="Q306" i="1"/>
  <c r="AW305" i="1"/>
  <c r="BK305" i="1"/>
  <c r="BC305" i="1"/>
  <c r="BF304" i="1"/>
  <c r="BG304" i="1"/>
  <c r="AY307" i="1"/>
  <c r="AZ306" i="1"/>
  <c r="BA306" i="1"/>
  <c r="AN303" i="1"/>
  <c r="AV307" i="1"/>
  <c r="BJ307" i="1"/>
  <c r="AX308" i="1"/>
  <c r="AW306" i="1"/>
  <c r="BK306" i="1"/>
  <c r="BM306" i="1"/>
  <c r="BN305" i="1"/>
  <c r="AG305" i="1"/>
  <c r="AH304" i="1"/>
  <c r="P307" i="1"/>
  <c r="R306" i="1"/>
  <c r="N308" i="1"/>
  <c r="AJ302" i="1"/>
  <c r="AI303" i="1"/>
  <c r="AK302" i="1"/>
  <c r="H308" i="1"/>
  <c r="J308" i="1"/>
  <c r="M305" i="1"/>
  <c r="AM305" i="1"/>
  <c r="AL304" i="1"/>
  <c r="AM304" i="1"/>
  <c r="J307" i="1"/>
  <c r="K307" i="1"/>
  <c r="AF306" i="1"/>
  <c r="Y304" i="1"/>
  <c r="Z303" i="1"/>
  <c r="AB301" i="1"/>
  <c r="AA302" i="1"/>
  <c r="AC301" i="1"/>
  <c r="AT295" i="1"/>
  <c r="AU295" i="1"/>
  <c r="AR297" i="1"/>
  <c r="AS297" i="1"/>
  <c r="X305" i="1"/>
  <c r="V306" i="1"/>
  <c r="W306" i="1"/>
  <c r="BC306" i="1"/>
  <c r="BF305" i="1"/>
  <c r="T304" i="1"/>
  <c r="S305" i="1"/>
  <c r="U304" i="1"/>
  <c r="O307" i="1"/>
  <c r="BX302" i="1"/>
  <c r="BV303" i="1"/>
  <c r="BZ303" i="1"/>
  <c r="BW303" i="1"/>
  <c r="BR304" i="1"/>
  <c r="BT304" i="1"/>
  <c r="BS304" i="1"/>
  <c r="BU304" i="1"/>
  <c r="BM305" i="1"/>
  <c r="BN304" i="1"/>
  <c r="BL305" i="1"/>
  <c r="BO305" i="1"/>
  <c r="BL306" i="1"/>
  <c r="BB306" i="1"/>
  <c r="BE306" i="1"/>
  <c r="E311" i="1"/>
  <c r="F310" i="1"/>
  <c r="G310" i="1"/>
  <c r="BD306" i="1"/>
  <c r="BE305" i="1"/>
  <c r="BD305" i="1"/>
  <c r="BG305" i="1"/>
  <c r="AW307" i="1"/>
  <c r="BK307" i="1"/>
  <c r="BL307" i="1"/>
  <c r="BH293" i="1"/>
  <c r="BI293" i="1"/>
  <c r="AO304" i="1"/>
  <c r="AP303" i="1"/>
  <c r="AQ303" i="1"/>
  <c r="AY308" i="1"/>
  <c r="AZ307" i="1"/>
  <c r="BA307" i="1"/>
  <c r="AV308" i="1"/>
  <c r="BJ308" i="1"/>
  <c r="BP304" i="1"/>
  <c r="AX309" i="1"/>
  <c r="I308" i="1"/>
  <c r="O308" i="1"/>
  <c r="Q307" i="1"/>
  <c r="AG306" i="1"/>
  <c r="AH305" i="1"/>
  <c r="P308" i="1"/>
  <c r="R307" i="1"/>
  <c r="N309" i="1"/>
  <c r="AJ303" i="1"/>
  <c r="AI304" i="1"/>
  <c r="AK303" i="1"/>
  <c r="AN304" i="1"/>
  <c r="AL305" i="1"/>
  <c r="M306" i="1"/>
  <c r="AM306" i="1"/>
  <c r="T305" i="1"/>
  <c r="S306" i="1"/>
  <c r="U305" i="1"/>
  <c r="AT296" i="1"/>
  <c r="AU296" i="1"/>
  <c r="AB302" i="1"/>
  <c r="AA303" i="1"/>
  <c r="AC302" i="1"/>
  <c r="Y305" i="1"/>
  <c r="Z304" i="1"/>
  <c r="W307" i="1"/>
  <c r="BC307" i="1"/>
  <c r="BF306" i="1"/>
  <c r="BG306" i="1"/>
  <c r="V307" i="1"/>
  <c r="X306" i="1"/>
  <c r="AR298" i="1"/>
  <c r="AS298" i="1"/>
  <c r="H309" i="1"/>
  <c r="I309" i="1"/>
  <c r="BS305" i="1"/>
  <c r="BU305" i="1"/>
  <c r="BR305" i="1"/>
  <c r="BT305" i="1"/>
  <c r="BV304" i="1"/>
  <c r="BZ304" i="1"/>
  <c r="BW304" i="1"/>
  <c r="BX303" i="1"/>
  <c r="BY303" i="1"/>
  <c r="BM307" i="1"/>
  <c r="BN306" i="1"/>
  <c r="BO306" i="1"/>
  <c r="BB307" i="1"/>
  <c r="E312" i="1"/>
  <c r="F311" i="1"/>
  <c r="G311" i="1"/>
  <c r="BO304" i="1"/>
  <c r="BP303" i="1"/>
  <c r="BQ303" i="1"/>
  <c r="BQ304" i="1"/>
  <c r="K308" i="1"/>
  <c r="AF307" i="1"/>
  <c r="AH306" i="1"/>
  <c r="BE307" i="1"/>
  <c r="BD307" i="1"/>
  <c r="BK308" i="1"/>
  <c r="BL308" i="1"/>
  <c r="AW308" i="1"/>
  <c r="BH294" i="1"/>
  <c r="BI294" i="1"/>
  <c r="AX310" i="1"/>
  <c r="AN305" i="1"/>
  <c r="AO305" i="1"/>
  <c r="AP304" i="1"/>
  <c r="AQ304" i="1"/>
  <c r="AV309" i="1"/>
  <c r="BJ309" i="1"/>
  <c r="AY309" i="1"/>
  <c r="AZ308" i="1"/>
  <c r="BA308" i="1"/>
  <c r="Q308" i="1"/>
  <c r="AJ304" i="1"/>
  <c r="AI305" i="1"/>
  <c r="AK304" i="1"/>
  <c r="P309" i="1"/>
  <c r="R308" i="1"/>
  <c r="N310" i="1"/>
  <c r="AL306" i="1"/>
  <c r="M307" i="1"/>
  <c r="AB303" i="1"/>
  <c r="AA304" i="1"/>
  <c r="AC303" i="1"/>
  <c r="AT297" i="1"/>
  <c r="AU297" i="1"/>
  <c r="Y306" i="1"/>
  <c r="Z305" i="1"/>
  <c r="T306" i="1"/>
  <c r="S307" i="1"/>
  <c r="U306" i="1"/>
  <c r="AR299" i="1"/>
  <c r="AS299" i="1"/>
  <c r="J309" i="1"/>
  <c r="K309" i="1"/>
  <c r="AF308" i="1"/>
  <c r="H310" i="1"/>
  <c r="I310" i="1"/>
  <c r="O309" i="1"/>
  <c r="BV305" i="1"/>
  <c r="BZ305" i="1"/>
  <c r="BW305" i="1"/>
  <c r="AG307" i="1"/>
  <c r="BP305" i="1"/>
  <c r="BQ305" i="1"/>
  <c r="BY304" i="1"/>
  <c r="BR306" i="1"/>
  <c r="BT306" i="1"/>
  <c r="BS306" i="1"/>
  <c r="BU306" i="1"/>
  <c r="BX304" i="1"/>
  <c r="BM308" i="1"/>
  <c r="BN307" i="1"/>
  <c r="BO307" i="1"/>
  <c r="E313" i="1"/>
  <c r="F312" i="1"/>
  <c r="G312" i="1"/>
  <c r="W308" i="1"/>
  <c r="BC308" i="1"/>
  <c r="BF307" i="1"/>
  <c r="BG307" i="1"/>
  <c r="X307" i="1"/>
  <c r="Y307" i="1"/>
  <c r="V308" i="1"/>
  <c r="AW309" i="1"/>
  <c r="BK309" i="1"/>
  <c r="BL309" i="1"/>
  <c r="AV310" i="1"/>
  <c r="BJ310" i="1"/>
  <c r="AY310" i="1"/>
  <c r="AZ309" i="1"/>
  <c r="BA309" i="1"/>
  <c r="AN306" i="1"/>
  <c r="AO306" i="1"/>
  <c r="AP305" i="1"/>
  <c r="AQ305" i="1"/>
  <c r="AX311" i="1"/>
  <c r="BP306" i="1"/>
  <c r="BQ306" i="1"/>
  <c r="BH295" i="1"/>
  <c r="BI295" i="1"/>
  <c r="Q309" i="1"/>
  <c r="P310" i="1"/>
  <c r="R309" i="1"/>
  <c r="N311" i="1"/>
  <c r="AG308" i="1"/>
  <c r="AH307" i="1"/>
  <c r="AJ305" i="1"/>
  <c r="AI306" i="1"/>
  <c r="AK305" i="1"/>
  <c r="AL307" i="1"/>
  <c r="AM307" i="1"/>
  <c r="T307" i="1"/>
  <c r="S308" i="1"/>
  <c r="U307" i="1"/>
  <c r="AT298" i="1"/>
  <c r="AU298" i="1"/>
  <c r="AR300" i="1"/>
  <c r="AS300" i="1"/>
  <c r="X308" i="1"/>
  <c r="V309" i="1"/>
  <c r="W309" i="1"/>
  <c r="BC309" i="1"/>
  <c r="BF308" i="1"/>
  <c r="AB304" i="1"/>
  <c r="AA305" i="1"/>
  <c r="AC304" i="1"/>
  <c r="J310" i="1"/>
  <c r="K310" i="1"/>
  <c r="AF309" i="1"/>
  <c r="H311" i="1"/>
  <c r="I311" i="1"/>
  <c r="O310" i="1"/>
  <c r="BY305" i="1"/>
  <c r="BS307" i="1"/>
  <c r="BR307" i="1"/>
  <c r="BT307" i="1"/>
  <c r="Z306" i="1"/>
  <c r="AB305" i="1"/>
  <c r="BV306" i="1"/>
  <c r="BZ306" i="1"/>
  <c r="BW306" i="1"/>
  <c r="BU307" i="1"/>
  <c r="BX305" i="1"/>
  <c r="BM309" i="1"/>
  <c r="BN308" i="1"/>
  <c r="BO308" i="1"/>
  <c r="BB309" i="1"/>
  <c r="BB308" i="1"/>
  <c r="BD308" i="1"/>
  <c r="BG308" i="1"/>
  <c r="E314" i="1"/>
  <c r="F313" i="1"/>
  <c r="G313" i="1"/>
  <c r="M308" i="1"/>
  <c r="AL308" i="1"/>
  <c r="BE309" i="1"/>
  <c r="BD309" i="1"/>
  <c r="AW310" i="1"/>
  <c r="BK310" i="1"/>
  <c r="BM310" i="1"/>
  <c r="BN309" i="1"/>
  <c r="AO307" i="1"/>
  <c r="AP306" i="1"/>
  <c r="AQ306" i="1"/>
  <c r="AX312" i="1"/>
  <c r="BH296" i="1"/>
  <c r="BI296" i="1"/>
  <c r="AV311" i="1"/>
  <c r="BJ311" i="1"/>
  <c r="AY311" i="1"/>
  <c r="AZ310" i="1"/>
  <c r="BA310" i="1"/>
  <c r="AJ306" i="1"/>
  <c r="AI307" i="1"/>
  <c r="AK306" i="1"/>
  <c r="P311" i="1"/>
  <c r="R310" i="1"/>
  <c r="N312" i="1"/>
  <c r="AG309" i="1"/>
  <c r="AH308" i="1"/>
  <c r="M309" i="1"/>
  <c r="AL309" i="1"/>
  <c r="Q310" i="1"/>
  <c r="AN307" i="1"/>
  <c r="X309" i="1"/>
  <c r="V310" i="1"/>
  <c r="W310" i="1"/>
  <c r="BC310" i="1"/>
  <c r="BF309" i="1"/>
  <c r="AA306" i="1"/>
  <c r="AC305" i="1"/>
  <c r="Y308" i="1"/>
  <c r="Z307" i="1"/>
  <c r="AT299" i="1"/>
  <c r="AU299" i="1"/>
  <c r="AR301" i="1"/>
  <c r="AS301" i="1"/>
  <c r="T308" i="1"/>
  <c r="S309" i="1"/>
  <c r="U308" i="1"/>
  <c r="J311" i="1"/>
  <c r="K311" i="1"/>
  <c r="AF310" i="1"/>
  <c r="H312" i="1"/>
  <c r="I312" i="1"/>
  <c r="O311" i="1"/>
  <c r="BP307" i="1"/>
  <c r="BQ307" i="1"/>
  <c r="BE308" i="1"/>
  <c r="BV307" i="1"/>
  <c r="BZ307" i="1"/>
  <c r="BW307" i="1"/>
  <c r="BX306" i="1"/>
  <c r="BY306" i="1"/>
  <c r="BL310" i="1"/>
  <c r="BO309" i="1"/>
  <c r="BB310" i="1"/>
  <c r="BE310" i="1"/>
  <c r="E315" i="1"/>
  <c r="F314" i="1"/>
  <c r="G314" i="1"/>
  <c r="AM308" i="1"/>
  <c r="BR308" i="1"/>
  <c r="BT308" i="1"/>
  <c r="BG309" i="1"/>
  <c r="AW311" i="1"/>
  <c r="BK311" i="1"/>
  <c r="BM311" i="1"/>
  <c r="BN310" i="1"/>
  <c r="BP308" i="1"/>
  <c r="BQ308" i="1"/>
  <c r="BH297" i="1"/>
  <c r="BI297" i="1"/>
  <c r="AV312" i="1"/>
  <c r="BJ312" i="1"/>
  <c r="AY312" i="1"/>
  <c r="AZ311" i="1"/>
  <c r="BA311" i="1"/>
  <c r="AX313" i="1"/>
  <c r="AM309" i="1"/>
  <c r="Q311" i="1"/>
  <c r="AG310" i="1"/>
  <c r="AH309" i="1"/>
  <c r="AJ307" i="1"/>
  <c r="AI308" i="1"/>
  <c r="AK307" i="1"/>
  <c r="P312" i="1"/>
  <c r="R311" i="1"/>
  <c r="N313" i="1"/>
  <c r="M310" i="1"/>
  <c r="AM310" i="1"/>
  <c r="W311" i="1"/>
  <c r="BC311" i="1"/>
  <c r="BF310" i="1"/>
  <c r="V311" i="1"/>
  <c r="X310" i="1"/>
  <c r="AB306" i="1"/>
  <c r="AA307" i="1"/>
  <c r="AC306" i="1"/>
  <c r="T309" i="1"/>
  <c r="S310" i="1"/>
  <c r="U309" i="1"/>
  <c r="AT300" i="1"/>
  <c r="AU300" i="1"/>
  <c r="AR302" i="1"/>
  <c r="AS302" i="1"/>
  <c r="Y309" i="1"/>
  <c r="Z308" i="1"/>
  <c r="J312" i="1"/>
  <c r="K312" i="1"/>
  <c r="AF311" i="1"/>
  <c r="H313" i="1"/>
  <c r="I313" i="1"/>
  <c r="O312" i="1"/>
  <c r="AN308" i="1"/>
  <c r="BD310" i="1"/>
  <c r="BS308" i="1"/>
  <c r="BU308" i="1"/>
  <c r="BV308" i="1"/>
  <c r="BZ308" i="1"/>
  <c r="BS309" i="1"/>
  <c r="BU309" i="1"/>
  <c r="AO308" i="1"/>
  <c r="AP307" i="1"/>
  <c r="BR309" i="1"/>
  <c r="BT309" i="1"/>
  <c r="BL311" i="1"/>
  <c r="BO310" i="1"/>
  <c r="E316" i="1"/>
  <c r="F315" i="1"/>
  <c r="G315" i="1"/>
  <c r="BB311" i="1"/>
  <c r="BD311" i="1"/>
  <c r="AN309" i="1"/>
  <c r="BG310" i="1"/>
  <c r="AX314" i="1"/>
  <c r="BK312" i="1"/>
  <c r="BL312" i="1"/>
  <c r="AW312" i="1"/>
  <c r="AV313" i="1"/>
  <c r="BJ313" i="1"/>
  <c r="AO309" i="1"/>
  <c r="AP308" i="1"/>
  <c r="AQ308" i="1"/>
  <c r="BH298" i="1"/>
  <c r="BI298" i="1"/>
  <c r="BP309" i="1"/>
  <c r="BQ309" i="1"/>
  <c r="AY313" i="1"/>
  <c r="AZ312" i="1"/>
  <c r="BA312" i="1"/>
  <c r="Q312" i="1"/>
  <c r="M311" i="1"/>
  <c r="AM311" i="1"/>
  <c r="P313" i="1"/>
  <c r="R312" i="1"/>
  <c r="N314" i="1"/>
  <c r="AJ308" i="1"/>
  <c r="AI309" i="1"/>
  <c r="AK308" i="1"/>
  <c r="AG311" i="1"/>
  <c r="AH310" i="1"/>
  <c r="AL310" i="1"/>
  <c r="AL311" i="1"/>
  <c r="X311" i="1"/>
  <c r="V312" i="1"/>
  <c r="W312" i="1"/>
  <c r="BC312" i="1"/>
  <c r="BF311" i="1"/>
  <c r="T310" i="1"/>
  <c r="S311" i="1"/>
  <c r="U310" i="1"/>
  <c r="AR303" i="1"/>
  <c r="AS303" i="1"/>
  <c r="Y310" i="1"/>
  <c r="Z309" i="1"/>
  <c r="AB307" i="1"/>
  <c r="AA308" i="1"/>
  <c r="AC307" i="1"/>
  <c r="AT301" i="1"/>
  <c r="AU301" i="1"/>
  <c r="J313" i="1"/>
  <c r="K313" i="1"/>
  <c r="AF312" i="1"/>
  <c r="H314" i="1"/>
  <c r="I314" i="1"/>
  <c r="N315" i="1"/>
  <c r="O313" i="1"/>
  <c r="BR311" i="1"/>
  <c r="AQ307" i="1"/>
  <c r="BX307" i="1"/>
  <c r="BT311" i="1"/>
  <c r="BE311" i="1"/>
  <c r="BS311" i="1"/>
  <c r="BU311" i="1"/>
  <c r="BS310" i="1"/>
  <c r="BU310" i="1"/>
  <c r="BR310" i="1"/>
  <c r="BT310" i="1"/>
  <c r="BW309" i="1"/>
  <c r="BV309" i="1"/>
  <c r="BZ309" i="1"/>
  <c r="BX308" i="1"/>
  <c r="BW308" i="1"/>
  <c r="BY308" i="1"/>
  <c r="BG311" i="1"/>
  <c r="BM312" i="1"/>
  <c r="BN311" i="1"/>
  <c r="E317" i="1"/>
  <c r="F316" i="1"/>
  <c r="G316" i="1"/>
  <c r="BB312" i="1"/>
  <c r="BE312" i="1"/>
  <c r="AW313" i="1"/>
  <c r="BK313" i="1"/>
  <c r="BM313" i="1"/>
  <c r="BN312" i="1"/>
  <c r="AV315" i="1"/>
  <c r="BJ315" i="1"/>
  <c r="AN310" i="1"/>
  <c r="AO310" i="1"/>
  <c r="AP309" i="1"/>
  <c r="AQ309" i="1"/>
  <c r="AV314" i="1"/>
  <c r="BJ314" i="1"/>
  <c r="AY314" i="1"/>
  <c r="AZ313" i="1"/>
  <c r="BH299" i="1"/>
  <c r="BI299" i="1"/>
  <c r="AN311" i="1"/>
  <c r="AO311" i="1"/>
  <c r="AP310" i="1"/>
  <c r="AQ310" i="1"/>
  <c r="AX315" i="1"/>
  <c r="Q313" i="1"/>
  <c r="AJ309" i="1"/>
  <c r="AI310" i="1"/>
  <c r="AK309" i="1"/>
  <c r="AG312" i="1"/>
  <c r="AH311" i="1"/>
  <c r="M312" i="1"/>
  <c r="AM312" i="1"/>
  <c r="AB308" i="1"/>
  <c r="AA309" i="1"/>
  <c r="AC308" i="1"/>
  <c r="AT302" i="1"/>
  <c r="AU302" i="1"/>
  <c r="AR304" i="1"/>
  <c r="AS304" i="1"/>
  <c r="X312" i="1"/>
  <c r="V313" i="1"/>
  <c r="W313" i="1"/>
  <c r="BC313" i="1"/>
  <c r="BF312" i="1"/>
  <c r="T311" i="1"/>
  <c r="S312" i="1"/>
  <c r="U311" i="1"/>
  <c r="Y311" i="1"/>
  <c r="Z310" i="1"/>
  <c r="H315" i="1"/>
  <c r="J315" i="1"/>
  <c r="P314" i="1"/>
  <c r="R313" i="1"/>
  <c r="J314" i="1"/>
  <c r="K314" i="1"/>
  <c r="AF313" i="1"/>
  <c r="N316" i="1"/>
  <c r="O314" i="1"/>
  <c r="BY310" i="1"/>
  <c r="BV310" i="1"/>
  <c r="BZ310" i="1"/>
  <c r="BW310" i="1"/>
  <c r="BV311" i="1"/>
  <c r="BZ311" i="1"/>
  <c r="BW311" i="1"/>
  <c r="BY309" i="1"/>
  <c r="BY307" i="1"/>
  <c r="BX309" i="1"/>
  <c r="BX310" i="1"/>
  <c r="BD312" i="1"/>
  <c r="BG312" i="1"/>
  <c r="BO312" i="1"/>
  <c r="BL313" i="1"/>
  <c r="BO311" i="1"/>
  <c r="BB313" i="1"/>
  <c r="BD313" i="1"/>
  <c r="BP310" i="1"/>
  <c r="BQ310" i="1"/>
  <c r="E318" i="1"/>
  <c r="F317" i="1"/>
  <c r="G317" i="1"/>
  <c r="BE313" i="1"/>
  <c r="BA313" i="1"/>
  <c r="AW314" i="1"/>
  <c r="BK314" i="1"/>
  <c r="BM314" i="1"/>
  <c r="BN313" i="1"/>
  <c r="BH300" i="1"/>
  <c r="BI300" i="1"/>
  <c r="AY315" i="1"/>
  <c r="AZ314" i="1"/>
  <c r="BA314" i="1"/>
  <c r="AV316" i="1"/>
  <c r="BJ316" i="1"/>
  <c r="AX316" i="1"/>
  <c r="AJ310" i="1"/>
  <c r="AI311" i="1"/>
  <c r="AK310" i="1"/>
  <c r="AG313" i="1"/>
  <c r="AH312" i="1"/>
  <c r="AL312" i="1"/>
  <c r="M313" i="1"/>
  <c r="AM313" i="1"/>
  <c r="I315" i="1"/>
  <c r="AB309" i="1"/>
  <c r="AA310" i="1"/>
  <c r="AC309" i="1"/>
  <c r="AT303" i="1"/>
  <c r="AU303" i="1"/>
  <c r="Q314" i="1"/>
  <c r="AR305" i="1"/>
  <c r="AS305" i="1"/>
  <c r="Y312" i="1"/>
  <c r="Z311" i="1"/>
  <c r="X313" i="1"/>
  <c r="V314" i="1"/>
  <c r="W314" i="1"/>
  <c r="BC314" i="1"/>
  <c r="BF313" i="1"/>
  <c r="H316" i="1"/>
  <c r="I316" i="1"/>
  <c r="P315" i="1"/>
  <c r="R314" i="1"/>
  <c r="BG313" i="1"/>
  <c r="BO313" i="1"/>
  <c r="BS312" i="1"/>
  <c r="BU312" i="1"/>
  <c r="BR312" i="1"/>
  <c r="BT312" i="1"/>
  <c r="BB314" i="1"/>
  <c r="BD314" i="1"/>
  <c r="BL314" i="1"/>
  <c r="E319" i="1"/>
  <c r="F318" i="1"/>
  <c r="G318" i="1"/>
  <c r="BP311" i="1"/>
  <c r="BQ311" i="1"/>
  <c r="AN312" i="1"/>
  <c r="AO312" i="1"/>
  <c r="AP311" i="1"/>
  <c r="AY316" i="1"/>
  <c r="AZ315" i="1"/>
  <c r="BA315" i="1"/>
  <c r="BH301" i="1"/>
  <c r="BI301" i="1"/>
  <c r="AX317" i="1"/>
  <c r="BP312" i="1"/>
  <c r="BQ312" i="1"/>
  <c r="AL313" i="1"/>
  <c r="AJ311" i="1"/>
  <c r="AI312" i="1"/>
  <c r="AK311" i="1"/>
  <c r="P316" i="1"/>
  <c r="R315" i="1"/>
  <c r="T314" i="1"/>
  <c r="N317" i="1"/>
  <c r="M314" i="1"/>
  <c r="AL314" i="1"/>
  <c r="K315" i="1"/>
  <c r="AF314" i="1"/>
  <c r="O315" i="1"/>
  <c r="T312" i="1"/>
  <c r="S313" i="1"/>
  <c r="U312" i="1"/>
  <c r="AR306" i="1"/>
  <c r="AS306" i="1"/>
  <c r="Y313" i="1"/>
  <c r="Z312" i="1"/>
  <c r="Q315" i="1"/>
  <c r="AB310" i="1"/>
  <c r="AA311" i="1"/>
  <c r="AC310" i="1"/>
  <c r="AT304" i="1"/>
  <c r="AU304" i="1"/>
  <c r="J316" i="1"/>
  <c r="K316" i="1"/>
  <c r="AF315" i="1"/>
  <c r="H317" i="1"/>
  <c r="I317" i="1"/>
  <c r="O316" i="1"/>
  <c r="BV312" i="1"/>
  <c r="BZ312" i="1"/>
  <c r="BW312" i="1"/>
  <c r="AQ311" i="1"/>
  <c r="BX311" i="1"/>
  <c r="BS313" i="1"/>
  <c r="BU313" i="1"/>
  <c r="BR313" i="1"/>
  <c r="BT313" i="1"/>
  <c r="BE314" i="1"/>
  <c r="E320" i="1"/>
  <c r="F319" i="1"/>
  <c r="G319" i="1"/>
  <c r="AW315" i="1"/>
  <c r="BK315" i="1"/>
  <c r="AN313" i="1"/>
  <c r="AO313" i="1"/>
  <c r="AP312" i="1"/>
  <c r="AQ312" i="1"/>
  <c r="AY317" i="1"/>
  <c r="AZ316" i="1"/>
  <c r="BA316" i="1"/>
  <c r="BH302" i="1"/>
  <c r="BI302" i="1"/>
  <c r="AX318" i="1"/>
  <c r="BK316" i="1"/>
  <c r="AW316" i="1"/>
  <c r="AV317" i="1"/>
  <c r="BJ317" i="1"/>
  <c r="Q316" i="1"/>
  <c r="V315" i="1"/>
  <c r="X314" i="1"/>
  <c r="Y314" i="1"/>
  <c r="W315" i="1"/>
  <c r="BC315" i="1"/>
  <c r="BF314" i="1"/>
  <c r="BG314" i="1"/>
  <c r="P317" i="1"/>
  <c r="R316" i="1"/>
  <c r="N318" i="1"/>
  <c r="AG314" i="1"/>
  <c r="AH313" i="1"/>
  <c r="AG315" i="1"/>
  <c r="AH314" i="1"/>
  <c r="AJ313" i="1"/>
  <c r="AM314" i="1"/>
  <c r="BR314" i="1"/>
  <c r="BT314" i="1"/>
  <c r="S315" i="1"/>
  <c r="U314" i="1"/>
  <c r="H318" i="1"/>
  <c r="J318" i="1"/>
  <c r="T313" i="1"/>
  <c r="S314" i="1"/>
  <c r="U313" i="1"/>
  <c r="AT305" i="1"/>
  <c r="AU305" i="1"/>
  <c r="AB311" i="1"/>
  <c r="AA312" i="1"/>
  <c r="AC311" i="1"/>
  <c r="AR307" i="1"/>
  <c r="AS307" i="1"/>
  <c r="X315" i="1"/>
  <c r="V316" i="1"/>
  <c r="W316" i="1"/>
  <c r="BC316" i="1"/>
  <c r="BF315" i="1"/>
  <c r="J317" i="1"/>
  <c r="K317" i="1"/>
  <c r="AF316" i="1"/>
  <c r="O317" i="1"/>
  <c r="BY311" i="1"/>
  <c r="BX312" i="1"/>
  <c r="BS314" i="1"/>
  <c r="BU314" i="1"/>
  <c r="BV313" i="1"/>
  <c r="BZ313" i="1"/>
  <c r="BW313" i="1"/>
  <c r="BY312" i="1"/>
  <c r="AO314" i="1"/>
  <c r="AP313" i="1"/>
  <c r="AQ313" i="1"/>
  <c r="BB316" i="1"/>
  <c r="BD316" i="1"/>
  <c r="BB315" i="1"/>
  <c r="BD315" i="1"/>
  <c r="BL316" i="1"/>
  <c r="BM316" i="1"/>
  <c r="BN315" i="1"/>
  <c r="BM315" i="1"/>
  <c r="BN314" i="1"/>
  <c r="BL315" i="1"/>
  <c r="E321" i="1"/>
  <c r="F320" i="1"/>
  <c r="G320" i="1"/>
  <c r="I318" i="1"/>
  <c r="K318" i="1"/>
  <c r="AF317" i="1"/>
  <c r="BE315" i="1"/>
  <c r="AV318" i="1"/>
  <c r="BJ318" i="1"/>
  <c r="AY318" i="1"/>
  <c r="AZ317" i="1"/>
  <c r="BA317" i="1"/>
  <c r="AX319" i="1"/>
  <c r="BP314" i="1"/>
  <c r="AW317" i="1"/>
  <c r="BK317" i="1"/>
  <c r="BL317" i="1"/>
  <c r="M315" i="1"/>
  <c r="AM315" i="1"/>
  <c r="BH303" i="1"/>
  <c r="BI303" i="1"/>
  <c r="Z313" i="1"/>
  <c r="AB312" i="1"/>
  <c r="AJ312" i="1"/>
  <c r="AI313" i="1"/>
  <c r="AK312" i="1"/>
  <c r="AI314" i="1"/>
  <c r="AK313" i="1"/>
  <c r="AG316" i="1"/>
  <c r="AH315" i="1"/>
  <c r="P318" i="1"/>
  <c r="R317" i="1"/>
  <c r="N319" i="1"/>
  <c r="Q317" i="1"/>
  <c r="AN314" i="1"/>
  <c r="M316" i="1"/>
  <c r="AM316" i="1"/>
  <c r="H319" i="1"/>
  <c r="I319" i="1"/>
  <c r="T315" i="1"/>
  <c r="S316" i="1"/>
  <c r="U315" i="1"/>
  <c r="AT306" i="1"/>
  <c r="AU306" i="1"/>
  <c r="Y315" i="1"/>
  <c r="Z314" i="1"/>
  <c r="X316" i="1"/>
  <c r="W317" i="1"/>
  <c r="BC317" i="1"/>
  <c r="BF316" i="1"/>
  <c r="V317" i="1"/>
  <c r="AA313" i="1"/>
  <c r="AC312" i="1"/>
  <c r="AR308" i="1"/>
  <c r="AS308" i="1"/>
  <c r="N320" i="1"/>
  <c r="BX313" i="1"/>
  <c r="BV314" i="1"/>
  <c r="BZ314" i="1"/>
  <c r="BW314" i="1"/>
  <c r="BO315" i="1"/>
  <c r="BY313" i="1"/>
  <c r="BE316" i="1"/>
  <c r="BM317" i="1"/>
  <c r="E322" i="1"/>
  <c r="F321" i="1"/>
  <c r="G321" i="1"/>
  <c r="BN316" i="1"/>
  <c r="BO316" i="1"/>
  <c r="BB317" i="1"/>
  <c r="BD317" i="1"/>
  <c r="BO314" i="1"/>
  <c r="BP313" i="1"/>
  <c r="BQ313" i="1"/>
  <c r="BQ314" i="1"/>
  <c r="O318" i="1"/>
  <c r="AW318" i="1"/>
  <c r="AL315" i="1"/>
  <c r="BG316" i="1"/>
  <c r="J319" i="1"/>
  <c r="K319" i="1"/>
  <c r="AF318" i="1"/>
  <c r="BE317" i="1"/>
  <c r="BG315" i="1"/>
  <c r="BH304" i="1"/>
  <c r="BI304" i="1"/>
  <c r="AY319" i="1"/>
  <c r="AZ318" i="1"/>
  <c r="BA318" i="1"/>
  <c r="AX320" i="1"/>
  <c r="AV319" i="1"/>
  <c r="BJ319" i="1"/>
  <c r="AV320" i="1"/>
  <c r="BJ320" i="1"/>
  <c r="M317" i="1"/>
  <c r="AM317" i="1"/>
  <c r="AL316" i="1"/>
  <c r="Q318" i="1"/>
  <c r="AJ314" i="1"/>
  <c r="AI315" i="1"/>
  <c r="AK314" i="1"/>
  <c r="AG317" i="1"/>
  <c r="AH316" i="1"/>
  <c r="AT307" i="1"/>
  <c r="AU307" i="1"/>
  <c r="AR309" i="1"/>
  <c r="AS309" i="1"/>
  <c r="T316" i="1"/>
  <c r="S317" i="1"/>
  <c r="U316" i="1"/>
  <c r="Y316" i="1"/>
  <c r="Z315" i="1"/>
  <c r="AB313" i="1"/>
  <c r="AA314" i="1"/>
  <c r="AC313" i="1"/>
  <c r="X317" i="1"/>
  <c r="V318" i="1"/>
  <c r="W318" i="1"/>
  <c r="H320" i="1"/>
  <c r="J320" i="1"/>
  <c r="P319" i="1"/>
  <c r="R318" i="1"/>
  <c r="O319" i="1"/>
  <c r="BS315" i="1"/>
  <c r="BU315" i="1"/>
  <c r="BR315" i="1"/>
  <c r="BT315" i="1"/>
  <c r="BS316" i="1"/>
  <c r="BU316" i="1"/>
  <c r="BR316" i="1"/>
  <c r="BT316" i="1"/>
  <c r="BP315" i="1"/>
  <c r="BQ315" i="1"/>
  <c r="BB318" i="1"/>
  <c r="AO315" i="1"/>
  <c r="AP314" i="1"/>
  <c r="E323" i="1"/>
  <c r="F322" i="1"/>
  <c r="G322" i="1"/>
  <c r="BK318" i="1"/>
  <c r="BC318" i="1"/>
  <c r="BF317" i="1"/>
  <c r="BG317" i="1"/>
  <c r="AN315" i="1"/>
  <c r="AL317" i="1"/>
  <c r="AW319" i="1"/>
  <c r="BK319" i="1"/>
  <c r="BM319" i="1"/>
  <c r="BN318" i="1"/>
  <c r="BH305" i="1"/>
  <c r="BI305" i="1"/>
  <c r="AY320" i="1"/>
  <c r="AZ319" i="1"/>
  <c r="BA319" i="1"/>
  <c r="AN316" i="1"/>
  <c r="AO316" i="1"/>
  <c r="AP315" i="1"/>
  <c r="AX321" i="1"/>
  <c r="AJ315" i="1"/>
  <c r="AI316" i="1"/>
  <c r="AK315" i="1"/>
  <c r="AG318" i="1"/>
  <c r="AH317" i="1"/>
  <c r="P320" i="1"/>
  <c r="R319" i="1"/>
  <c r="T318" i="1"/>
  <c r="N321" i="1"/>
  <c r="M318" i="1"/>
  <c r="Q319" i="1"/>
  <c r="AT308" i="1"/>
  <c r="AU308" i="1"/>
  <c r="AR310" i="1"/>
  <c r="AS310" i="1"/>
  <c r="W319" i="1"/>
  <c r="BC319" i="1"/>
  <c r="BF318" i="1"/>
  <c r="V319" i="1"/>
  <c r="X318" i="1"/>
  <c r="AB314" i="1"/>
  <c r="AA315" i="1"/>
  <c r="AC314" i="1"/>
  <c r="Y317" i="1"/>
  <c r="Z316" i="1"/>
  <c r="I320" i="1"/>
  <c r="H321" i="1"/>
  <c r="I321" i="1"/>
  <c r="BE318" i="1"/>
  <c r="BW316" i="1"/>
  <c r="BV316" i="1"/>
  <c r="BZ316" i="1"/>
  <c r="BV315" i="1"/>
  <c r="BZ315" i="1"/>
  <c r="BW315" i="1"/>
  <c r="AQ314" i="1"/>
  <c r="BY314" i="1"/>
  <c r="BX314" i="1"/>
  <c r="AN317" i="1"/>
  <c r="BS317" i="1"/>
  <c r="BU317" i="1"/>
  <c r="BR317" i="1"/>
  <c r="BT317" i="1"/>
  <c r="BL319" i="1"/>
  <c r="E324" i="1"/>
  <c r="F323" i="1"/>
  <c r="G323" i="1"/>
  <c r="BM318" i="1"/>
  <c r="BN317" i="1"/>
  <c r="BL318" i="1"/>
  <c r="BO318" i="1"/>
  <c r="BB319" i="1"/>
  <c r="BE319" i="1"/>
  <c r="AQ315" i="1"/>
  <c r="BX315" i="1"/>
  <c r="AO317" i="1"/>
  <c r="AP316" i="1"/>
  <c r="AQ316" i="1"/>
  <c r="BY316" i="1"/>
  <c r="BD318" i="1"/>
  <c r="BG318" i="1"/>
  <c r="BD319" i="1"/>
  <c r="BH306" i="1"/>
  <c r="BI306" i="1"/>
  <c r="AY321" i="1"/>
  <c r="AZ320" i="1"/>
  <c r="BA320" i="1"/>
  <c r="BP317" i="1"/>
  <c r="AV321" i="1"/>
  <c r="BJ321" i="1"/>
  <c r="AX322" i="1"/>
  <c r="Q320" i="1"/>
  <c r="AJ316" i="1"/>
  <c r="AI317" i="1"/>
  <c r="AK316" i="1"/>
  <c r="M319" i="1"/>
  <c r="AL319" i="1"/>
  <c r="P321" i="1"/>
  <c r="R320" i="1"/>
  <c r="N322" i="1"/>
  <c r="AL318" i="1"/>
  <c r="AM318" i="1"/>
  <c r="H322" i="1"/>
  <c r="J322" i="1"/>
  <c r="AT309" i="1"/>
  <c r="AU309" i="1"/>
  <c r="S319" i="1"/>
  <c r="U318" i="1"/>
  <c r="AR311" i="1"/>
  <c r="AS311" i="1"/>
  <c r="AB315" i="1"/>
  <c r="AA316" i="1"/>
  <c r="AC315" i="1"/>
  <c r="Y318" i="1"/>
  <c r="Z317" i="1"/>
  <c r="T317" i="1"/>
  <c r="S318" i="1"/>
  <c r="U317" i="1"/>
  <c r="K320" i="1"/>
  <c r="AF319" i="1"/>
  <c r="O320" i="1"/>
  <c r="J321" i="1"/>
  <c r="K321" i="1"/>
  <c r="AF320" i="1"/>
  <c r="O321" i="1"/>
  <c r="BX316" i="1"/>
  <c r="BW317" i="1"/>
  <c r="BV317" i="1"/>
  <c r="BZ317" i="1"/>
  <c r="BS318" i="1"/>
  <c r="BU318" i="1"/>
  <c r="BR318" i="1"/>
  <c r="BT318" i="1"/>
  <c r="BY315" i="1"/>
  <c r="E325" i="1"/>
  <c r="F324" i="1"/>
  <c r="G324" i="1"/>
  <c r="N324" i="1"/>
  <c r="BO317" i="1"/>
  <c r="BQ317" i="1"/>
  <c r="BP316" i="1"/>
  <c r="BQ316" i="1"/>
  <c r="AO318" i="1"/>
  <c r="AP317" i="1"/>
  <c r="AQ317" i="1"/>
  <c r="Q321" i="1"/>
  <c r="AW321" i="1"/>
  <c r="BK321" i="1"/>
  <c r="BL321" i="1"/>
  <c r="AY322" i="1"/>
  <c r="AZ321" i="1"/>
  <c r="BA321" i="1"/>
  <c r="BH307" i="1"/>
  <c r="BI307" i="1"/>
  <c r="AX323" i="1"/>
  <c r="BK320" i="1"/>
  <c r="AW320" i="1"/>
  <c r="AV322" i="1"/>
  <c r="BJ322" i="1"/>
  <c r="AN318" i="1"/>
  <c r="AG320" i="1"/>
  <c r="AH319" i="1"/>
  <c r="AJ318" i="1"/>
  <c r="AG319" i="1"/>
  <c r="AH318" i="1"/>
  <c r="P322" i="1"/>
  <c r="R321" i="1"/>
  <c r="N323" i="1"/>
  <c r="AM319" i="1"/>
  <c r="BS319" i="1"/>
  <c r="I322" i="1"/>
  <c r="K322" i="1"/>
  <c r="AF321" i="1"/>
  <c r="X320" i="1"/>
  <c r="W321" i="1"/>
  <c r="BC321" i="1"/>
  <c r="BF320" i="1"/>
  <c r="V321" i="1"/>
  <c r="T319" i="1"/>
  <c r="S320" i="1"/>
  <c r="U319" i="1"/>
  <c r="AB316" i="1"/>
  <c r="AA317" i="1"/>
  <c r="AC316" i="1"/>
  <c r="X319" i="1"/>
  <c r="V320" i="1"/>
  <c r="W320" i="1"/>
  <c r="BC320" i="1"/>
  <c r="BF319" i="1"/>
  <c r="BG319" i="1"/>
  <c r="AT310" i="1"/>
  <c r="AU310" i="1"/>
  <c r="AR312" i="1"/>
  <c r="AS312" i="1"/>
  <c r="H323" i="1"/>
  <c r="I323" i="1"/>
  <c r="BR319" i="1"/>
  <c r="BT319" i="1"/>
  <c r="BU319" i="1"/>
  <c r="BV319" i="1"/>
  <c r="BZ319" i="1"/>
  <c r="BV318" i="1"/>
  <c r="BZ318" i="1"/>
  <c r="BW318" i="1"/>
  <c r="BY317" i="1"/>
  <c r="BX317" i="1"/>
  <c r="BB320" i="1"/>
  <c r="BE320" i="1"/>
  <c r="BM321" i="1"/>
  <c r="BN320" i="1"/>
  <c r="BL320" i="1"/>
  <c r="BM320" i="1"/>
  <c r="BN319" i="1"/>
  <c r="E326" i="1"/>
  <c r="F325" i="1"/>
  <c r="G325" i="1"/>
  <c r="BB321" i="1"/>
  <c r="BD321" i="1"/>
  <c r="AO319" i="1"/>
  <c r="BD320" i="1"/>
  <c r="BG320" i="1"/>
  <c r="BE321" i="1"/>
  <c r="BH308" i="1"/>
  <c r="BI308" i="1"/>
  <c r="AY323" i="1"/>
  <c r="AZ322" i="1"/>
  <c r="BA322" i="1"/>
  <c r="AV324" i="1"/>
  <c r="BJ324" i="1"/>
  <c r="AP318" i="1"/>
  <c r="AQ318" i="1"/>
  <c r="AX324" i="1"/>
  <c r="AV323" i="1"/>
  <c r="BJ323" i="1"/>
  <c r="BP319" i="1"/>
  <c r="M321" i="1"/>
  <c r="AL321" i="1"/>
  <c r="AN319" i="1"/>
  <c r="Q322" i="1"/>
  <c r="AJ317" i="1"/>
  <c r="AI318" i="1"/>
  <c r="AK317" i="1"/>
  <c r="AG321" i="1"/>
  <c r="AH320" i="1"/>
  <c r="AI319" i="1"/>
  <c r="AK318" i="1"/>
  <c r="O322" i="1"/>
  <c r="M320" i="1"/>
  <c r="Y319" i="1"/>
  <c r="Z318" i="1"/>
  <c r="T320" i="1"/>
  <c r="S321" i="1"/>
  <c r="U320" i="1"/>
  <c r="AR313" i="1"/>
  <c r="AS313" i="1"/>
  <c r="X321" i="1"/>
  <c r="V322" i="1"/>
  <c r="W322" i="1"/>
  <c r="AT311" i="1"/>
  <c r="AU311" i="1"/>
  <c r="Y320" i="1"/>
  <c r="Z319" i="1"/>
  <c r="AB318" i="1"/>
  <c r="H324" i="1"/>
  <c r="I324" i="1"/>
  <c r="P323" i="1"/>
  <c r="R322" i="1"/>
  <c r="J323" i="1"/>
  <c r="K323" i="1"/>
  <c r="AF322" i="1"/>
  <c r="O323" i="1"/>
  <c r="AM321" i="1"/>
  <c r="BS321" i="1"/>
  <c r="BX318" i="1"/>
  <c r="BW319" i="1"/>
  <c r="BY318" i="1"/>
  <c r="BO320" i="1"/>
  <c r="BB322" i="1"/>
  <c r="E327" i="1"/>
  <c r="F326" i="1"/>
  <c r="G326" i="1"/>
  <c r="BO319" i="1"/>
  <c r="BQ319" i="1"/>
  <c r="BP318" i="1"/>
  <c r="BQ318" i="1"/>
  <c r="AW322" i="1"/>
  <c r="BK322" i="1"/>
  <c r="BC322" i="1"/>
  <c r="BF321" i="1"/>
  <c r="BG321" i="1"/>
  <c r="AY324" i="1"/>
  <c r="AZ323" i="1"/>
  <c r="BA323" i="1"/>
  <c r="BH309" i="1"/>
  <c r="BI309" i="1"/>
  <c r="AX325" i="1"/>
  <c r="AW323" i="1"/>
  <c r="BK323" i="1"/>
  <c r="BL323" i="1"/>
  <c r="P324" i="1"/>
  <c r="R323" i="1"/>
  <c r="T322" i="1"/>
  <c r="N325" i="1"/>
  <c r="AG322" i="1"/>
  <c r="AH321" i="1"/>
  <c r="AJ319" i="1"/>
  <c r="AI320" i="1"/>
  <c r="AK319" i="1"/>
  <c r="AN321" i="1"/>
  <c r="M322" i="1"/>
  <c r="AL320" i="1"/>
  <c r="AM320" i="1"/>
  <c r="W323" i="1"/>
  <c r="BC323" i="1"/>
  <c r="BF322" i="1"/>
  <c r="X322" i="1"/>
  <c r="V323" i="1"/>
  <c r="AR314" i="1"/>
  <c r="AS314" i="1"/>
  <c r="AT312" i="1"/>
  <c r="AU312" i="1"/>
  <c r="AB317" i="1"/>
  <c r="AA318" i="1"/>
  <c r="AC317" i="1"/>
  <c r="J324" i="1"/>
  <c r="K324" i="1"/>
  <c r="AF323" i="1"/>
  <c r="Q323" i="1"/>
  <c r="Y321" i="1"/>
  <c r="Z320" i="1"/>
  <c r="AA319" i="1"/>
  <c r="AC318" i="1"/>
  <c r="H325" i="1"/>
  <c r="I325" i="1"/>
  <c r="O324" i="1"/>
  <c r="BU321" i="1"/>
  <c r="BR321" i="1"/>
  <c r="BT321" i="1"/>
  <c r="BS320" i="1"/>
  <c r="BU320" i="1"/>
  <c r="BR320" i="1"/>
  <c r="BT320" i="1"/>
  <c r="BM323" i="1"/>
  <c r="BN322" i="1"/>
  <c r="BP321" i="1"/>
  <c r="E328" i="1"/>
  <c r="F327" i="1"/>
  <c r="G327" i="1"/>
  <c r="BB323" i="1"/>
  <c r="BD323" i="1"/>
  <c r="BM322" i="1"/>
  <c r="BN321" i="1"/>
  <c r="BL322" i="1"/>
  <c r="BD322" i="1"/>
  <c r="BE323" i="1"/>
  <c r="BE322" i="1"/>
  <c r="AV325" i="1"/>
  <c r="BJ325" i="1"/>
  <c r="AX326" i="1"/>
  <c r="AY325" i="1"/>
  <c r="AZ324" i="1"/>
  <c r="BA324" i="1"/>
  <c r="AO320" i="1"/>
  <c r="AP319" i="1"/>
  <c r="BK324" i="1"/>
  <c r="AW324" i="1"/>
  <c r="BH310" i="1"/>
  <c r="BI310" i="1"/>
  <c r="AO321" i="1"/>
  <c r="AP320" i="1"/>
  <c r="Q324" i="1"/>
  <c r="AG323" i="1"/>
  <c r="AH322" i="1"/>
  <c r="P325" i="1"/>
  <c r="R324" i="1"/>
  <c r="N326" i="1"/>
  <c r="AJ320" i="1"/>
  <c r="AI321" i="1"/>
  <c r="AK320" i="1"/>
  <c r="AN320" i="1"/>
  <c r="M323" i="1"/>
  <c r="AL322" i="1"/>
  <c r="AM322" i="1"/>
  <c r="S323" i="1"/>
  <c r="U322" i="1"/>
  <c r="AT313" i="1"/>
  <c r="AU313" i="1"/>
  <c r="AB319" i="1"/>
  <c r="AA320" i="1"/>
  <c r="AC319" i="1"/>
  <c r="T321" i="1"/>
  <c r="S322" i="1"/>
  <c r="U321" i="1"/>
  <c r="X323" i="1"/>
  <c r="V324" i="1"/>
  <c r="W324" i="1"/>
  <c r="BC324" i="1"/>
  <c r="BF323" i="1"/>
  <c r="AR316" i="1"/>
  <c r="Y322" i="1"/>
  <c r="Z321" i="1"/>
  <c r="J325" i="1"/>
  <c r="K325" i="1"/>
  <c r="AF324" i="1"/>
  <c r="H326" i="1"/>
  <c r="I326" i="1"/>
  <c r="N327" i="1"/>
  <c r="O325" i="1"/>
  <c r="BV320" i="1"/>
  <c r="BZ320" i="1"/>
  <c r="BW320" i="1"/>
  <c r="BS322" i="1"/>
  <c r="BU322" i="1"/>
  <c r="BR322" i="1"/>
  <c r="BT322" i="1"/>
  <c r="BV321" i="1"/>
  <c r="BZ321" i="1"/>
  <c r="BW321" i="1"/>
  <c r="AQ319" i="1"/>
  <c r="BX319" i="1"/>
  <c r="BL324" i="1"/>
  <c r="BM324" i="1"/>
  <c r="BN323" i="1"/>
  <c r="BP322" i="1"/>
  <c r="BQ322" i="1"/>
  <c r="BO321" i="1"/>
  <c r="BQ321" i="1"/>
  <c r="BP320" i="1"/>
  <c r="BQ320" i="1"/>
  <c r="BB324" i="1"/>
  <c r="BD324" i="1"/>
  <c r="E329" i="1"/>
  <c r="F328" i="1"/>
  <c r="G328" i="1"/>
  <c r="BO322" i="1"/>
  <c r="BG323" i="1"/>
  <c r="AQ320" i="1"/>
  <c r="BY320" i="1"/>
  <c r="BG322" i="1"/>
  <c r="BH311" i="1"/>
  <c r="BI311" i="1"/>
  <c r="AO322" i="1"/>
  <c r="AP321" i="1"/>
  <c r="AQ321" i="1"/>
  <c r="AV326" i="1"/>
  <c r="BJ326" i="1"/>
  <c r="AV327" i="1"/>
  <c r="BJ327" i="1"/>
  <c r="AX327" i="1"/>
  <c r="AW325" i="1"/>
  <c r="BK325" i="1"/>
  <c r="BL325" i="1"/>
  <c r="AY326" i="1"/>
  <c r="AZ325" i="1"/>
  <c r="BA325" i="1"/>
  <c r="Q325" i="1"/>
  <c r="AG324" i="1"/>
  <c r="AH323" i="1"/>
  <c r="AJ321" i="1"/>
  <c r="AI322" i="1"/>
  <c r="AK321" i="1"/>
  <c r="AT315" i="1"/>
  <c r="AS316" i="1"/>
  <c r="AU315" i="1"/>
  <c r="AN322" i="1"/>
  <c r="M324" i="1"/>
  <c r="AL323" i="1"/>
  <c r="AM323" i="1"/>
  <c r="X324" i="1"/>
  <c r="W325" i="1"/>
  <c r="BC325" i="1"/>
  <c r="BF324" i="1"/>
  <c r="V325" i="1"/>
  <c r="T323" i="1"/>
  <c r="S324" i="1"/>
  <c r="U323" i="1"/>
  <c r="AR315" i="1"/>
  <c r="AS315" i="1"/>
  <c r="Y323" i="1"/>
  <c r="Z322" i="1"/>
  <c r="AB320" i="1"/>
  <c r="AA321" i="1"/>
  <c r="AC320" i="1"/>
  <c r="H327" i="1"/>
  <c r="I327" i="1"/>
  <c r="P326" i="1"/>
  <c r="R325" i="1"/>
  <c r="J326" i="1"/>
  <c r="K326" i="1"/>
  <c r="AF325" i="1"/>
  <c r="O326" i="1"/>
  <c r="AO323" i="1"/>
  <c r="AP322" i="1"/>
  <c r="AQ322" i="1"/>
  <c r="BX322" i="1"/>
  <c r="BS323" i="1"/>
  <c r="BR323" i="1"/>
  <c r="BT323" i="1"/>
  <c r="BY319" i="1"/>
  <c r="BX320" i="1"/>
  <c r="BX321" i="1"/>
  <c r="BV322" i="1"/>
  <c r="BZ322" i="1"/>
  <c r="BW322" i="1"/>
  <c r="BU323" i="1"/>
  <c r="BE324" i="1"/>
  <c r="BY321" i="1"/>
  <c r="BM325" i="1"/>
  <c r="BN324" i="1"/>
  <c r="BO324" i="1"/>
  <c r="BB325" i="1"/>
  <c r="BD325" i="1"/>
  <c r="E330" i="1"/>
  <c r="F329" i="1"/>
  <c r="G329" i="1"/>
  <c r="BO323" i="1"/>
  <c r="BE325" i="1"/>
  <c r="BG324" i="1"/>
  <c r="AW326" i="1"/>
  <c r="BK326" i="1"/>
  <c r="BM326" i="1"/>
  <c r="BN325" i="1"/>
  <c r="BH313" i="1"/>
  <c r="BI313" i="1"/>
  <c r="AY327" i="1"/>
  <c r="AZ326" i="1"/>
  <c r="BA326" i="1"/>
  <c r="BP323" i="1"/>
  <c r="BQ323" i="1"/>
  <c r="AX328" i="1"/>
  <c r="P327" i="1"/>
  <c r="R326" i="1"/>
  <c r="T325" i="1"/>
  <c r="N328" i="1"/>
  <c r="AJ322" i="1"/>
  <c r="AI323" i="1"/>
  <c r="AK322" i="1"/>
  <c r="AG325" i="1"/>
  <c r="AH324" i="1"/>
  <c r="AN323" i="1"/>
  <c r="M325" i="1"/>
  <c r="AL324" i="1"/>
  <c r="AM324" i="1"/>
  <c r="J327" i="1"/>
  <c r="K327" i="1"/>
  <c r="AF326" i="1"/>
  <c r="H328" i="1"/>
  <c r="J328" i="1"/>
  <c r="AB321" i="1"/>
  <c r="AA322" i="1"/>
  <c r="AC321" i="1"/>
  <c r="AT314" i="1"/>
  <c r="AU314" i="1"/>
  <c r="X325" i="1"/>
  <c r="V326" i="1"/>
  <c r="W326" i="1"/>
  <c r="BC326" i="1"/>
  <c r="BF325" i="1"/>
  <c r="Q326" i="1"/>
  <c r="AR317" i="1"/>
  <c r="AS317" i="1"/>
  <c r="Y324" i="1"/>
  <c r="Z323" i="1"/>
  <c r="O327" i="1"/>
  <c r="BV323" i="1"/>
  <c r="BZ323" i="1"/>
  <c r="BW323" i="1"/>
  <c r="BR324" i="1"/>
  <c r="BT324" i="1"/>
  <c r="BS324" i="1"/>
  <c r="BU324" i="1"/>
  <c r="BY322" i="1"/>
  <c r="BL326" i="1"/>
  <c r="BO325" i="1"/>
  <c r="E331" i="1"/>
  <c r="F330" i="1"/>
  <c r="G330" i="1"/>
  <c r="BG325" i="1"/>
  <c r="BB326" i="1"/>
  <c r="BE326" i="1"/>
  <c r="BD326" i="1"/>
  <c r="AX329" i="1"/>
  <c r="AV328" i="1"/>
  <c r="BJ328" i="1"/>
  <c r="AW327" i="1"/>
  <c r="BK327" i="1"/>
  <c r="AO324" i="1"/>
  <c r="BH312" i="1"/>
  <c r="BI312" i="1"/>
  <c r="AY328" i="1"/>
  <c r="AZ327" i="1"/>
  <c r="BA327" i="1"/>
  <c r="BP324" i="1"/>
  <c r="BQ324" i="1"/>
  <c r="Q327" i="1"/>
  <c r="AN324" i="1"/>
  <c r="I328" i="1"/>
  <c r="O328" i="1"/>
  <c r="AG326" i="1"/>
  <c r="AH325" i="1"/>
  <c r="AP323" i="1"/>
  <c r="AQ323" i="1"/>
  <c r="AJ323" i="1"/>
  <c r="AI324" i="1"/>
  <c r="AK323" i="1"/>
  <c r="P328" i="1"/>
  <c r="R327" i="1"/>
  <c r="N329" i="1"/>
  <c r="S326" i="1"/>
  <c r="U325" i="1"/>
  <c r="M326" i="1"/>
  <c r="AL325" i="1"/>
  <c r="AM325" i="1"/>
  <c r="Y325" i="1"/>
  <c r="Z324" i="1"/>
  <c r="AT316" i="1"/>
  <c r="AU316" i="1"/>
  <c r="BH314" i="1"/>
  <c r="BI314" i="1"/>
  <c r="W327" i="1"/>
  <c r="BC327" i="1"/>
  <c r="BF326" i="1"/>
  <c r="BG326" i="1"/>
  <c r="V327" i="1"/>
  <c r="X326" i="1"/>
  <c r="H329" i="1"/>
  <c r="I329" i="1"/>
  <c r="AB322" i="1"/>
  <c r="AA323" i="1"/>
  <c r="AC322" i="1"/>
  <c r="T324" i="1"/>
  <c r="S325" i="1"/>
  <c r="U324" i="1"/>
  <c r="AR318" i="1"/>
  <c r="AS318" i="1"/>
  <c r="BX323" i="1"/>
  <c r="BY323" i="1"/>
  <c r="BS325" i="1"/>
  <c r="BU325" i="1"/>
  <c r="BR325" i="1"/>
  <c r="BT325" i="1"/>
  <c r="BW324" i="1"/>
  <c r="BV324" i="1"/>
  <c r="BZ324" i="1"/>
  <c r="BB327" i="1"/>
  <c r="BE327" i="1"/>
  <c r="BM327" i="1"/>
  <c r="BN326" i="1"/>
  <c r="BL327" i="1"/>
  <c r="E332" i="1"/>
  <c r="F331" i="1"/>
  <c r="G331" i="1"/>
  <c r="BD327" i="1"/>
  <c r="AO325" i="1"/>
  <c r="AP324" i="1"/>
  <c r="AQ324" i="1"/>
  <c r="AV329" i="1"/>
  <c r="BJ329" i="1"/>
  <c r="AY329" i="1"/>
  <c r="AZ328" i="1"/>
  <c r="BA328" i="1"/>
  <c r="BK328" i="1"/>
  <c r="BM328" i="1"/>
  <c r="BN327" i="1"/>
  <c r="BO327" i="1"/>
  <c r="AW328" i="1"/>
  <c r="AX330" i="1"/>
  <c r="K328" i="1"/>
  <c r="AF327" i="1"/>
  <c r="AG327" i="1"/>
  <c r="Q328" i="1"/>
  <c r="P329" i="1"/>
  <c r="R328" i="1"/>
  <c r="N330" i="1"/>
  <c r="M327" i="1"/>
  <c r="AL327" i="1"/>
  <c r="AJ324" i="1"/>
  <c r="AI325" i="1"/>
  <c r="AK324" i="1"/>
  <c r="AN325" i="1"/>
  <c r="J329" i="1"/>
  <c r="K329" i="1"/>
  <c r="AF328" i="1"/>
  <c r="AL326" i="1"/>
  <c r="AM326" i="1"/>
  <c r="AR319" i="1"/>
  <c r="AS319" i="1"/>
  <c r="T326" i="1"/>
  <c r="S327" i="1"/>
  <c r="U326" i="1"/>
  <c r="X327" i="1"/>
  <c r="Y326" i="1"/>
  <c r="Z325" i="1"/>
  <c r="AB323" i="1"/>
  <c r="AA324" i="1"/>
  <c r="AC323" i="1"/>
  <c r="AT317" i="1"/>
  <c r="AU317" i="1"/>
  <c r="H330" i="1"/>
  <c r="J330" i="1"/>
  <c r="O329" i="1"/>
  <c r="BX324" i="1"/>
  <c r="BW325" i="1"/>
  <c r="BV325" i="1"/>
  <c r="BZ325" i="1"/>
  <c r="BR326" i="1"/>
  <c r="BT326" i="1"/>
  <c r="BS326" i="1"/>
  <c r="BU326" i="1"/>
  <c r="BY324" i="1"/>
  <c r="BL328" i="1"/>
  <c r="BO326" i="1"/>
  <c r="BP325" i="1"/>
  <c r="BQ325" i="1"/>
  <c r="E333" i="1"/>
  <c r="F332" i="1"/>
  <c r="G332" i="1"/>
  <c r="W328" i="1"/>
  <c r="BC328" i="1"/>
  <c r="BF327" i="1"/>
  <c r="BG327" i="1"/>
  <c r="V328" i="1"/>
  <c r="Q329" i="1"/>
  <c r="AO326" i="1"/>
  <c r="AP325" i="1"/>
  <c r="AQ325" i="1"/>
  <c r="AH326" i="1"/>
  <c r="AJ325" i="1"/>
  <c r="AX331" i="1"/>
  <c r="BP326" i="1"/>
  <c r="BQ326" i="1"/>
  <c r="AW329" i="1"/>
  <c r="BK329" i="1"/>
  <c r="BL329" i="1"/>
  <c r="AV330" i="1"/>
  <c r="BJ330" i="1"/>
  <c r="P330" i="1"/>
  <c r="R329" i="1"/>
  <c r="BH315" i="1"/>
  <c r="BI315" i="1"/>
  <c r="AY330" i="1"/>
  <c r="AZ329" i="1"/>
  <c r="AM327" i="1"/>
  <c r="AG328" i="1"/>
  <c r="AH327" i="1"/>
  <c r="N331" i="1"/>
  <c r="AN326" i="1"/>
  <c r="T327" i="1"/>
  <c r="S328" i="1"/>
  <c r="U327" i="1"/>
  <c r="AB324" i="1"/>
  <c r="AA325" i="1"/>
  <c r="AC324" i="1"/>
  <c r="AR320" i="1"/>
  <c r="AS320" i="1"/>
  <c r="AT318" i="1"/>
  <c r="AU318" i="1"/>
  <c r="X328" i="1"/>
  <c r="W329" i="1"/>
  <c r="BC329" i="1"/>
  <c r="BF328" i="1"/>
  <c r="V329" i="1"/>
  <c r="Y327" i="1"/>
  <c r="Z326" i="1"/>
  <c r="I330" i="1"/>
  <c r="H331" i="1"/>
  <c r="AI326" i="1"/>
  <c r="AK325" i="1"/>
  <c r="BV326" i="1"/>
  <c r="BZ326" i="1"/>
  <c r="BW326" i="1"/>
  <c r="BS327" i="1"/>
  <c r="BU327" i="1"/>
  <c r="BX325" i="1"/>
  <c r="BR327" i="1"/>
  <c r="BT327" i="1"/>
  <c r="BY325" i="1"/>
  <c r="BB329" i="1"/>
  <c r="BE329" i="1"/>
  <c r="BM329" i="1"/>
  <c r="BN328" i="1"/>
  <c r="BB328" i="1"/>
  <c r="BD328" i="1"/>
  <c r="E334" i="1"/>
  <c r="F333" i="1"/>
  <c r="G333" i="1"/>
  <c r="AO327" i="1"/>
  <c r="AP326" i="1"/>
  <c r="AN327" i="1"/>
  <c r="BE328" i="1"/>
  <c r="M328" i="1"/>
  <c r="AL328" i="1"/>
  <c r="AQ326" i="1"/>
  <c r="AY331" i="1"/>
  <c r="AZ330" i="1"/>
  <c r="BA330" i="1"/>
  <c r="BH316" i="1"/>
  <c r="BI316" i="1"/>
  <c r="AV331" i="1"/>
  <c r="BJ331" i="1"/>
  <c r="BA329" i="1"/>
  <c r="AX332" i="1"/>
  <c r="M329" i="1"/>
  <c r="AL329" i="1"/>
  <c r="AM328" i="1"/>
  <c r="P331" i="1"/>
  <c r="R330" i="1"/>
  <c r="N332" i="1"/>
  <c r="AJ326" i="1"/>
  <c r="AI327" i="1"/>
  <c r="AK326" i="1"/>
  <c r="Q330" i="1"/>
  <c r="Y328" i="1"/>
  <c r="Z327" i="1"/>
  <c r="AR321" i="1"/>
  <c r="AS321" i="1"/>
  <c r="T328" i="1"/>
  <c r="S329" i="1"/>
  <c r="U328" i="1"/>
  <c r="AB325" i="1"/>
  <c r="AA326" i="1"/>
  <c r="AC325" i="1"/>
  <c r="AT319" i="1"/>
  <c r="AU319" i="1"/>
  <c r="K330" i="1"/>
  <c r="AF329" i="1"/>
  <c r="O330" i="1"/>
  <c r="I331" i="1"/>
  <c r="H332" i="1"/>
  <c r="I332" i="1"/>
  <c r="J331" i="1"/>
  <c r="BD329" i="1"/>
  <c r="BX326" i="1"/>
  <c r="BS328" i="1"/>
  <c r="BU328" i="1"/>
  <c r="BY326" i="1"/>
  <c r="BV327" i="1"/>
  <c r="BZ327" i="1"/>
  <c r="BW327" i="1"/>
  <c r="BR328" i="1"/>
  <c r="BT328" i="1"/>
  <c r="AO328" i="1"/>
  <c r="AP327" i="1"/>
  <c r="BO328" i="1"/>
  <c r="E335" i="1"/>
  <c r="F334" i="1"/>
  <c r="G334" i="1"/>
  <c r="BG328" i="1"/>
  <c r="BP327" i="1"/>
  <c r="BQ327" i="1"/>
  <c r="AW330" i="1"/>
  <c r="BK330" i="1"/>
  <c r="BH317" i="1"/>
  <c r="BI317" i="1"/>
  <c r="AV332" i="1"/>
  <c r="BJ332" i="1"/>
  <c r="AY332" i="1"/>
  <c r="AZ331" i="1"/>
  <c r="BA331" i="1"/>
  <c r="AX333" i="1"/>
  <c r="AM329" i="1"/>
  <c r="BS329" i="1"/>
  <c r="AN328" i="1"/>
  <c r="AG329" i="1"/>
  <c r="AH328" i="1"/>
  <c r="P332" i="1"/>
  <c r="R331" i="1"/>
  <c r="N333" i="1"/>
  <c r="Q331" i="1"/>
  <c r="X329" i="1"/>
  <c r="V330" i="1"/>
  <c r="W330" i="1"/>
  <c r="BC330" i="1"/>
  <c r="BF329" i="1"/>
  <c r="AB326" i="1"/>
  <c r="AA327" i="1"/>
  <c r="AC326" i="1"/>
  <c r="AT320" i="1"/>
  <c r="AU320" i="1"/>
  <c r="AR322" i="1"/>
  <c r="AS322" i="1"/>
  <c r="T329" i="1"/>
  <c r="S330" i="1"/>
  <c r="U329" i="1"/>
  <c r="K331" i="1"/>
  <c r="AF330" i="1"/>
  <c r="O331" i="1"/>
  <c r="H333" i="1"/>
  <c r="I333" i="1"/>
  <c r="N334" i="1"/>
  <c r="J332" i="1"/>
  <c r="K332" i="1"/>
  <c r="AF331" i="1"/>
  <c r="O332" i="1"/>
  <c r="AQ327" i="1"/>
  <c r="BX327" i="1"/>
  <c r="BV328" i="1"/>
  <c r="BZ328" i="1"/>
  <c r="BW328" i="1"/>
  <c r="BU329" i="1"/>
  <c r="BR329" i="1"/>
  <c r="BT329" i="1"/>
  <c r="BB330" i="1"/>
  <c r="BD330" i="1"/>
  <c r="AN329" i="1"/>
  <c r="F335" i="1"/>
  <c r="G335" i="1"/>
  <c r="BM330" i="1"/>
  <c r="BN329" i="1"/>
  <c r="BL330" i="1"/>
  <c r="BG329" i="1"/>
  <c r="BE330" i="1"/>
  <c r="BH318" i="1"/>
  <c r="BI318" i="1"/>
  <c r="AV333" i="1"/>
  <c r="BJ333" i="1"/>
  <c r="AY333" i="1"/>
  <c r="AZ332" i="1"/>
  <c r="BA332" i="1"/>
  <c r="AO329" i="1"/>
  <c r="AP328" i="1"/>
  <c r="AQ328" i="1"/>
  <c r="BK332" i="1"/>
  <c r="BL332" i="1"/>
  <c r="AW332" i="1"/>
  <c r="AW331" i="1"/>
  <c r="BK331" i="1"/>
  <c r="AV334" i="1"/>
  <c r="BJ334" i="1"/>
  <c r="AX334" i="1"/>
  <c r="Q332" i="1"/>
  <c r="AG331" i="1"/>
  <c r="AH330" i="1"/>
  <c r="AJ329" i="1"/>
  <c r="AG330" i="1"/>
  <c r="AH329" i="1"/>
  <c r="AJ327" i="1"/>
  <c r="AI328" i="1"/>
  <c r="AK327" i="1"/>
  <c r="M330" i="1"/>
  <c r="X331" i="1"/>
  <c r="V332" i="1"/>
  <c r="W332" i="1"/>
  <c r="BC332" i="1"/>
  <c r="BF331" i="1"/>
  <c r="AT321" i="1"/>
  <c r="AU321" i="1"/>
  <c r="W331" i="1"/>
  <c r="BC331" i="1"/>
  <c r="BF330" i="1"/>
  <c r="X330" i="1"/>
  <c r="V331" i="1"/>
  <c r="T330" i="1"/>
  <c r="S331" i="1"/>
  <c r="U330" i="1"/>
  <c r="AR323" i="1"/>
  <c r="AS323" i="1"/>
  <c r="Y329" i="1"/>
  <c r="Z328" i="1"/>
  <c r="P333" i="1"/>
  <c r="R332" i="1"/>
  <c r="J333" i="1"/>
  <c r="K333" i="1"/>
  <c r="AF332" i="1"/>
  <c r="H334" i="1"/>
  <c r="I334" i="1"/>
  <c r="O333" i="1"/>
  <c r="BY327" i="1"/>
  <c r="BG330" i="1"/>
  <c r="BX328" i="1"/>
  <c r="BV329" i="1"/>
  <c r="BZ329" i="1"/>
  <c r="BW329" i="1"/>
  <c r="BY328" i="1"/>
  <c r="BB331" i="1"/>
  <c r="BM332" i="1"/>
  <c r="BN331" i="1"/>
  <c r="BL331" i="1"/>
  <c r="BO331" i="1"/>
  <c r="BB332" i="1"/>
  <c r="BO329" i="1"/>
  <c r="BP328" i="1"/>
  <c r="BQ328" i="1"/>
  <c r="BM331" i="1"/>
  <c r="BN330" i="1"/>
  <c r="BD331" i="1"/>
  <c r="BG331" i="1"/>
  <c r="BE331" i="1"/>
  <c r="BE332" i="1"/>
  <c r="BD332" i="1"/>
  <c r="AY334" i="1"/>
  <c r="AZ333" i="1"/>
  <c r="BA333" i="1"/>
  <c r="AW333" i="1"/>
  <c r="BK333" i="1"/>
  <c r="BM333" i="1"/>
  <c r="BH319" i="1"/>
  <c r="BI319" i="1"/>
  <c r="M331" i="1"/>
  <c r="AM331" i="1"/>
  <c r="AI330" i="1"/>
  <c r="AK329" i="1"/>
  <c r="P334" i="1"/>
  <c r="R333" i="1"/>
  <c r="T332" i="1"/>
  <c r="N335" i="1"/>
  <c r="AG332" i="1"/>
  <c r="AH331" i="1"/>
  <c r="AJ328" i="1"/>
  <c r="AI329" i="1"/>
  <c r="AK328" i="1"/>
  <c r="M332" i="1"/>
  <c r="AL330" i="1"/>
  <c r="AM330" i="1"/>
  <c r="AR324" i="1"/>
  <c r="AS324" i="1"/>
  <c r="AB327" i="1"/>
  <c r="AA328" i="1"/>
  <c r="AC327" i="1"/>
  <c r="AT322" i="1"/>
  <c r="AU322" i="1"/>
  <c r="Y330" i="1"/>
  <c r="Z329" i="1"/>
  <c r="Q333" i="1"/>
  <c r="X332" i="1"/>
  <c r="W333" i="1"/>
  <c r="BC333" i="1"/>
  <c r="BF332" i="1"/>
  <c r="BG332" i="1"/>
  <c r="V333" i="1"/>
  <c r="Y331" i="1"/>
  <c r="Z330" i="1"/>
  <c r="AB329" i="1"/>
  <c r="J334" i="1"/>
  <c r="K334" i="1"/>
  <c r="AF333" i="1"/>
  <c r="H335" i="1"/>
  <c r="J335" i="1"/>
  <c r="O334" i="1"/>
  <c r="BS330" i="1"/>
  <c r="BU330" i="1"/>
  <c r="BR330" i="1"/>
  <c r="BT330" i="1"/>
  <c r="BL333" i="1"/>
  <c r="BN332" i="1"/>
  <c r="BN334" i="1"/>
  <c r="BB333" i="1"/>
  <c r="BE333" i="1"/>
  <c r="BO330" i="1"/>
  <c r="BP329" i="1"/>
  <c r="BQ329" i="1"/>
  <c r="AW334" i="1"/>
  <c r="BK334" i="1"/>
  <c r="AO330" i="1"/>
  <c r="AP329" i="1"/>
  <c r="BP330" i="1"/>
  <c r="BQ330" i="1"/>
  <c r="BH320" i="1"/>
  <c r="BI320" i="1"/>
  <c r="AV335" i="1"/>
  <c r="BH335" i="1"/>
  <c r="S333" i="1"/>
  <c r="U332" i="1"/>
  <c r="Q334" i="1"/>
  <c r="AL331" i="1"/>
  <c r="M333" i="1"/>
  <c r="AM333" i="1"/>
  <c r="AG333" i="1"/>
  <c r="AH332" i="1"/>
  <c r="AJ330" i="1"/>
  <c r="AI331" i="1"/>
  <c r="AK330" i="1"/>
  <c r="AN330" i="1"/>
  <c r="AM332" i="1"/>
  <c r="AL332" i="1"/>
  <c r="Y332" i="1"/>
  <c r="Z331" i="1"/>
  <c r="T331" i="1"/>
  <c r="S332" i="1"/>
  <c r="U331" i="1"/>
  <c r="AT323" i="1"/>
  <c r="AU323" i="1"/>
  <c r="AB328" i="1"/>
  <c r="AA329" i="1"/>
  <c r="AC328" i="1"/>
  <c r="AA330" i="1"/>
  <c r="AC329" i="1"/>
  <c r="X333" i="1"/>
  <c r="V334" i="1"/>
  <c r="W334" i="1"/>
  <c r="BC334" i="1"/>
  <c r="BF333" i="1"/>
  <c r="I335" i="1"/>
  <c r="AO331" i="1"/>
  <c r="AP330" i="1"/>
  <c r="AQ330" i="1"/>
  <c r="BX330" i="1"/>
  <c r="BV330" i="1"/>
  <c r="BZ330" i="1"/>
  <c r="BW330" i="1"/>
  <c r="AQ329" i="1"/>
  <c r="BX329" i="1"/>
  <c r="BY329" i="1"/>
  <c r="BS332" i="1"/>
  <c r="BU332" i="1"/>
  <c r="BR332" i="1"/>
  <c r="BT332" i="1"/>
  <c r="BS331" i="1"/>
  <c r="BU331" i="1"/>
  <c r="BR331" i="1"/>
  <c r="BT331" i="1"/>
  <c r="BD333" i="1"/>
  <c r="BG333" i="1"/>
  <c r="BO332" i="1"/>
  <c r="BB334" i="1"/>
  <c r="BE334" i="1"/>
  <c r="BL334" i="1"/>
  <c r="BO334" i="1"/>
  <c r="BM334" i="1"/>
  <c r="BN333" i="1"/>
  <c r="AN331" i="1"/>
  <c r="BH321" i="1"/>
  <c r="BI321" i="1"/>
  <c r="BP331" i="1"/>
  <c r="BQ331" i="1"/>
  <c r="BP333" i="1"/>
  <c r="AN332" i="1"/>
  <c r="AO332" i="1"/>
  <c r="AP331" i="1"/>
  <c r="AL333" i="1"/>
  <c r="AJ331" i="1"/>
  <c r="AI332" i="1"/>
  <c r="AK331" i="1"/>
  <c r="M334" i="1"/>
  <c r="AM334" i="1"/>
  <c r="AB330" i="1"/>
  <c r="AA331" i="1"/>
  <c r="AC330" i="1"/>
  <c r="Y333" i="1"/>
  <c r="Z332" i="1"/>
  <c r="AR327" i="1"/>
  <c r="AS327" i="1"/>
  <c r="AR325" i="1"/>
  <c r="AS325" i="1"/>
  <c r="K335" i="1"/>
  <c r="AF334" i="1"/>
  <c r="O335" i="1"/>
  <c r="AQ331" i="1"/>
  <c r="BY331" i="1"/>
  <c r="BV331" i="1"/>
  <c r="BZ331" i="1"/>
  <c r="BW331" i="1"/>
  <c r="BW332" i="1"/>
  <c r="BV332" i="1"/>
  <c r="BZ332" i="1"/>
  <c r="BR333" i="1"/>
  <c r="BT333" i="1"/>
  <c r="BS333" i="1"/>
  <c r="BU333" i="1"/>
  <c r="BD334" i="1"/>
  <c r="BY330" i="1"/>
  <c r="BO333" i="1"/>
  <c r="BQ333" i="1"/>
  <c r="BP332" i="1"/>
  <c r="BQ332" i="1"/>
  <c r="AO333" i="1"/>
  <c r="AP332" i="1"/>
  <c r="AW335" i="1"/>
  <c r="BI335" i="1"/>
  <c r="AN333" i="1"/>
  <c r="AP334" i="1"/>
  <c r="AG334" i="1"/>
  <c r="AH333" i="1"/>
  <c r="AL334" i="1"/>
  <c r="W335" i="1"/>
  <c r="BC335" i="1"/>
  <c r="BF334" i="1"/>
  <c r="BG334" i="1"/>
  <c r="V335" i="1"/>
  <c r="X334" i="1"/>
  <c r="AT326" i="1"/>
  <c r="AT324" i="1"/>
  <c r="AU324" i="1"/>
  <c r="AR326" i="1"/>
  <c r="AS326" i="1"/>
  <c r="AB331" i="1"/>
  <c r="AA332" i="1"/>
  <c r="AC331" i="1"/>
  <c r="BX331" i="1"/>
  <c r="AQ332" i="1"/>
  <c r="BX332" i="1"/>
  <c r="BY332" i="1"/>
  <c r="BW333" i="1"/>
  <c r="BV333" i="1"/>
  <c r="BZ333" i="1"/>
  <c r="BS334" i="1"/>
  <c r="BU334" i="1"/>
  <c r="BR334" i="1"/>
  <c r="BT334" i="1"/>
  <c r="BB335" i="1"/>
  <c r="BD335" i="1"/>
  <c r="BH322" i="1"/>
  <c r="BI322" i="1"/>
  <c r="AN334" i="1"/>
  <c r="AQ334" i="1"/>
  <c r="AO334" i="1"/>
  <c r="AP333" i="1"/>
  <c r="AQ333" i="1"/>
  <c r="AJ332" i="1"/>
  <c r="AI333" i="1"/>
  <c r="AK332" i="1"/>
  <c r="AU326" i="1"/>
  <c r="M335" i="1"/>
  <c r="AR328" i="1"/>
  <c r="AS328" i="1"/>
  <c r="Y334" i="1"/>
  <c r="Z333" i="1"/>
  <c r="AT325" i="1"/>
  <c r="AU325" i="1"/>
  <c r="BE335" i="1"/>
  <c r="BY333" i="1"/>
  <c r="BX334" i="1"/>
  <c r="BY334" i="1"/>
  <c r="BV334" i="1"/>
  <c r="BZ334" i="1"/>
  <c r="BW334" i="1"/>
  <c r="BX333" i="1"/>
  <c r="BH323" i="1"/>
  <c r="BI323" i="1"/>
  <c r="BH324" i="1"/>
  <c r="BI324" i="1"/>
  <c r="AL335" i="1"/>
  <c r="AM335" i="1"/>
  <c r="AT327" i="1"/>
  <c r="AU327" i="1"/>
  <c r="AR333" i="1"/>
  <c r="AS333" i="1"/>
  <c r="AR331" i="1"/>
  <c r="AS331" i="1"/>
  <c r="AR329" i="1"/>
  <c r="AS329" i="1"/>
  <c r="AB332" i="1"/>
  <c r="AA333" i="1"/>
  <c r="AC332" i="1"/>
  <c r="BS335" i="1"/>
  <c r="BU335" i="1"/>
  <c r="AO335" i="1"/>
  <c r="BX335" i="1"/>
  <c r="BR335" i="1"/>
  <c r="BT335" i="1"/>
  <c r="BH325" i="1"/>
  <c r="BI325" i="1"/>
  <c r="AT332" i="1"/>
  <c r="AT328" i="1"/>
  <c r="AU328" i="1"/>
  <c r="AT330" i="1"/>
  <c r="BY335" i="1"/>
  <c r="BV335" i="1"/>
  <c r="BZ335" i="1"/>
  <c r="BW335" i="1"/>
  <c r="BH326" i="1"/>
  <c r="BI326" i="1"/>
  <c r="AR332" i="1"/>
  <c r="AS332" i="1"/>
  <c r="AR330" i="1"/>
  <c r="AS330" i="1"/>
  <c r="AU330" i="1"/>
  <c r="BH328" i="1"/>
  <c r="BI328" i="1"/>
  <c r="AU332" i="1"/>
  <c r="AT331" i="1"/>
  <c r="AT329" i="1"/>
  <c r="AU329" i="1"/>
  <c r="BH327" i="1"/>
  <c r="BI327" i="1"/>
  <c r="AU331" i="1"/>
  <c r="BH332" i="1"/>
  <c r="BI332" i="1"/>
  <c r="BH330" i="1"/>
  <c r="BI330" i="1"/>
  <c r="BH329" i="1"/>
  <c r="BI329" i="1"/>
  <c r="BH331" i="1"/>
  <c r="BI331" i="1"/>
  <c r="BH333" i="1"/>
  <c r="BI333" i="1"/>
</calcChain>
</file>

<file path=xl/comments1.xml><?xml version="1.0" encoding="utf-8"?>
<comments xmlns="http://schemas.openxmlformats.org/spreadsheetml/2006/main">
  <authors>
    <author>Student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Omega
omega_i = (omega 0) + (alpha 0)(time_i)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Theta
theta_i = (theta 0) + (omega 0)(time_i) + (0.5)(alpha 0)(time_i^2)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g Hypotnuse = AC
g = sqrt[ (a^2)+(d^2)-(2ad)cos(theta) 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 xml:space="preserve">Psi
psi =arccos[ (-(a^2)+(d^2)+(g^2))(2gd))^-1 ]
IF(theta &lt; pi, psi, if(theta &gt; 2pi, if(theta &gt; 3pi, -psi, psi), -psi))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Phi
phi =arccos[ (2cg)^-1 (-(b^2)+(c^2)+(g^2)) ]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 xml:space="preserve">Delta
delta = pi - phi - psi
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 xml:space="preserve">Gamma
gamma = arccos( (1/2be)(b^2 - f^2 + e^2)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 xml:space="preserve">Beta
beta = atan2(xB - xA, yB - yA)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X Position of Joint A
Ax = (a)cos(theta)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Y Position of Joint A
Ay = gsin(psi)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Angluar Velocity of Link a
omega_ai = (theta_(i+1) - theta_(i-1))/(2dt)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Velocity of Joint A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Av = omegaA*(a)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Angluar Acceleration of Joint A
alpha_Ai = (omegaA_(i+1) - omegaA_(i-1))/(2dt)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Acceleration of Joint A
aA = sqrt[ ((a)(omegaA)^2)^2 + ((alphaA)(a))^2 ]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Angular Jerk of Joint A
eta_Ai = (alphaA_(i+1) - alphaA_(i-1))/(2*dt)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Jerk of Joint A
j_Ai = (aA_(i+1) - aA_(i-1))/(2*dt)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X Position of Joint B
Bx = d + (c)cos(delta)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 xml:space="preserve">Y Position of Joint B
By = (c)sin(delta)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Angluar Velocity of Link b
omega_bi = (delta_(i+1) - delta_(i-1))/(2dt)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Tahoma"/>
            <family val="2"/>
          </rPr>
          <t>Velocity of Joint B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vB = omegaB*(c)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Angluar Acceleration of Joint B
alpha_Bi = (omegaB_(i+1) - omegaB_(i-1))/(2dt)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Acceleration of Joint B
aB = sqrt[ ((c)(omegaB)^2)^2 + ((alphaB)(c))^2 ]</t>
        </r>
      </text>
    </comment>
    <comment ref="AB2" authorId="0">
      <text>
        <r>
          <rPr>
            <b/>
            <sz val="9"/>
            <color indexed="81"/>
            <rFont val="Tahoma"/>
            <family val="2"/>
          </rPr>
          <t>Angular Jerk of Joint B
eta_Bi = (alphaB_(i+1) - alphaB_(i-1))/(2*dt)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Jerk of Joint B
j_Bi = (aB_(i+1) - aB_(i-1))/(2*dt)</t>
        </r>
      </text>
    </comment>
    <comment ref="AD2" authorId="0">
      <text>
        <r>
          <rPr>
            <b/>
            <sz val="9"/>
            <color indexed="81"/>
            <rFont val="Tahoma"/>
            <family val="2"/>
          </rPr>
          <t>X Position of Joint C
Cx = 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 xml:space="preserve">Y Position of Joint C
Cy = 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>
      <text>
        <r>
          <rPr>
            <b/>
            <sz val="9"/>
            <color indexed="81"/>
            <rFont val="Tahoma"/>
            <family val="2"/>
          </rPr>
          <t>Angluar Velocity of Link c
omega_ci = (delta_(i+1) - delta_(i-1))/(2dt)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0">
      <text>
        <r>
          <rPr>
            <b/>
            <sz val="9"/>
            <color indexed="81"/>
            <rFont val="Tahoma"/>
            <family val="2"/>
          </rPr>
          <t xml:space="preserve">Velocity of Joint C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vC = omegaC*(0)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Angluar Acceleration of Joint C
alpha_Ci = (omegaC_(i+1) - omegaC_(i-1))/(2dt)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Acceleration of Joint C
aC = sqrt[ ((0)(omegaC)^2)^2 + ((alphaC)(0))^2 ]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Angular Jerk of Joint C
eta_Ci = (alphaC_(i+1) - alphaC_(i-1))/(2*dt)</t>
        </r>
      </text>
    </comment>
    <comment ref="AK2" authorId="0">
      <text>
        <r>
          <rPr>
            <b/>
            <sz val="9"/>
            <color indexed="81"/>
            <rFont val="Tahoma"/>
            <family val="2"/>
          </rPr>
          <t>Jerk of Joint C
j_Ci = (aC_(i+1) - aC_(i-1))/(2*dt)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X Position of Joint D
Dx = Ax + e*cos(gamma + beta)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0">
      <text>
        <r>
          <rPr>
            <b/>
            <sz val="9"/>
            <color indexed="81"/>
            <rFont val="Tahoma"/>
            <family val="2"/>
          </rPr>
          <t xml:space="preserve">Y Position of Joint D relative to A
yD= Ay + e*sin(gamma+beta)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" authorId="0">
      <text>
        <r>
          <rPr>
            <b/>
            <sz val="9"/>
            <color indexed="81"/>
            <rFont val="Tahoma"/>
            <family val="2"/>
          </rPr>
          <t xml:space="preserve">Magnitude of r from O to D
rD = sqrt( Dx^2 + Dy^2 )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>
      <text>
        <r>
          <rPr>
            <b/>
            <sz val="9"/>
            <color indexed="81"/>
            <rFont val="Tahoma"/>
            <family val="2"/>
          </rPr>
          <t>Angle of rD with x-axis
D angle = atan(Dy/Dx)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Angluar Velocity of Link e
omega_Di = ((D angle)_(i+1) - (D angle)_(i-1))/(2dt)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2" authorId="0">
      <text>
        <r>
          <rPr>
            <b/>
            <sz val="9"/>
            <color indexed="81"/>
            <rFont val="Tahoma"/>
            <family val="2"/>
          </rPr>
          <t>Velocity of Joint D relative to O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Dv = rD * omega_e</t>
        </r>
      </text>
    </comment>
    <comment ref="AR2" authorId="0">
      <text>
        <r>
          <rPr>
            <b/>
            <sz val="9"/>
            <color indexed="81"/>
            <rFont val="Tahoma"/>
            <family val="2"/>
          </rPr>
          <t>Angluar Acceleration of Joint D
alpha_Di = (omegaD_(i+1) - omegaD_(i-1))/(2dt)</t>
        </r>
      </text>
    </comment>
    <comment ref="AS2" authorId="0">
      <text>
        <r>
          <rPr>
            <b/>
            <sz val="9"/>
            <color indexed="81"/>
            <rFont val="Tahoma"/>
            <family val="2"/>
          </rPr>
          <t>Acceleration of Joint D
aD = sqrt[ ((r)(omega_e)^2)^2 + ((alphaD)(r))^2 ]</t>
        </r>
      </text>
    </comment>
    <comment ref="AT2" authorId="0">
      <text>
        <r>
          <rPr>
            <b/>
            <sz val="9"/>
            <color indexed="81"/>
            <rFont val="Tahoma"/>
            <family val="2"/>
          </rPr>
          <t>Angular Jerk of Joint D
eta_Di = (alphaD_(i+1) - alphaD_(i-1))/(2*dt)</t>
        </r>
      </text>
    </comment>
    <comment ref="AU2" authorId="0">
      <text>
        <r>
          <rPr>
            <b/>
            <sz val="9"/>
            <color indexed="81"/>
            <rFont val="Tahoma"/>
            <family val="2"/>
          </rPr>
          <t>Jerk of Joint D
j_Di = (aD_(i+1) - aD_(i-1))/(2*dt)</t>
        </r>
      </text>
    </comment>
    <comment ref="AV2" authorId="0">
      <text>
        <r>
          <rPr>
            <b/>
            <sz val="9"/>
            <color indexed="81"/>
            <rFont val="Tahoma"/>
            <family val="2"/>
          </rPr>
          <t>X Position of OA Midpoint
OAx = Ax/2</t>
        </r>
      </text>
    </comment>
    <comment ref="AW2" authorId="0">
      <text>
        <r>
          <rPr>
            <b/>
            <sz val="9"/>
            <color indexed="81"/>
            <rFont val="Tahoma"/>
            <family val="2"/>
          </rPr>
          <t>Y Position of IOA Midpoint
OAy = Ay/2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>
      <text>
        <r>
          <rPr>
            <b/>
            <sz val="9"/>
            <color indexed="81"/>
            <rFont val="Tahoma"/>
            <family val="2"/>
          </rPr>
          <t>Angluar Velocity of Link a Midpoint
omega_OAi = omegaOA_(i-1) + (alpha_OA)*dt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2" authorId="0">
      <text>
        <r>
          <rPr>
            <b/>
            <sz val="9"/>
            <color indexed="81"/>
            <rFont val="Tahoma"/>
            <family val="2"/>
          </rPr>
          <t>Velocity of OA Midpoint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OAv = omega_oa * (a/2)</t>
        </r>
      </text>
    </comment>
    <comment ref="AZ2" authorId="0">
      <text>
        <r>
          <rPr>
            <b/>
            <sz val="9"/>
            <color indexed="81"/>
            <rFont val="Tahoma"/>
            <family val="2"/>
          </rPr>
          <t>Angluar Acceleration of OA Midpoint
alpha_OAi = (omegaOA_(i+1) - omegaOA_(i-1))/(2dt)</t>
        </r>
      </text>
    </comment>
    <comment ref="BA2" authorId="0">
      <text>
        <r>
          <rPr>
            <b/>
            <sz val="9"/>
            <color indexed="81"/>
            <rFont val="Tahoma"/>
            <family val="2"/>
          </rPr>
          <t>Acceleration of Midpoint OA
aOA = sqrt[ ((a/2)(omegaOA)^2)^2 + ((alphaOA)(a/2))^2 ]</t>
        </r>
      </text>
    </comment>
    <comment ref="BB2" authorId="0">
      <text>
        <r>
          <rPr>
            <b/>
            <sz val="9"/>
            <color indexed="81"/>
            <rFont val="Tahoma"/>
            <family val="2"/>
          </rPr>
          <t>X Position of AB midpoint
ABx = .5Ax + .5Bx</t>
        </r>
      </text>
    </comment>
    <comment ref="BC2" authorId="0">
      <text>
        <r>
          <rPr>
            <b/>
            <sz val="9"/>
            <color indexed="81"/>
            <rFont val="Tahoma"/>
            <family val="2"/>
          </rPr>
          <t>Y Position of AB Midpoint
ABy = .5By + .5Ay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>
      <text>
        <r>
          <rPr>
            <b/>
            <sz val="9"/>
            <color indexed="81"/>
            <rFont val="Tahoma"/>
            <family val="2"/>
          </rPr>
          <t xml:space="preserve">Magnitude of r from O to AB
rAD = sqrt( ABx^2 + ABy^2 )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>
      <text>
        <r>
          <rPr>
            <b/>
            <sz val="9"/>
            <color indexed="81"/>
            <rFont val="Tahoma"/>
            <family val="2"/>
          </rPr>
          <t>Angle of rAB with x-axis
AB angle = atan(ABy/ABx)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2" authorId="0">
      <text>
        <r>
          <rPr>
            <b/>
            <sz val="9"/>
            <color indexed="81"/>
            <rFont val="Tahoma"/>
            <family val="2"/>
          </rPr>
          <t>Angluar Velocity of Link b Midpoint
omega_ABi = (Angle AB_(i+1) - Angle AB_(i-1))/(2dt)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2" authorId="0">
      <text>
        <r>
          <rPr>
            <b/>
            <sz val="9"/>
            <color indexed="81"/>
            <rFont val="Tahoma"/>
            <family val="2"/>
          </rPr>
          <t>Velocity of AB Midpoint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vA = omegaAB*(rAB)</t>
        </r>
      </text>
    </comment>
    <comment ref="BH2" authorId="0">
      <text>
        <r>
          <rPr>
            <b/>
            <sz val="9"/>
            <color indexed="81"/>
            <rFont val="Tahoma"/>
            <family val="2"/>
          </rPr>
          <t>Angluar Acceleration of AB Midpoint
alpha_ABi = (omegaAB_(i+1) - omegaAB_(i-1))/(2dt)</t>
        </r>
      </text>
    </comment>
    <comment ref="BI2" authorId="0">
      <text>
        <r>
          <rPr>
            <b/>
            <sz val="9"/>
            <color indexed="81"/>
            <rFont val="Tahoma"/>
            <family val="2"/>
          </rPr>
          <t>Acceleration of AB Midpoint
aAB = sqrt[ ((rAB)(omegaAB)^2)^2 + ((alphaAB)(rAB))^2 ]</t>
        </r>
      </text>
    </comment>
    <comment ref="BJ2" authorId="0">
      <text>
        <r>
          <rPr>
            <b/>
            <sz val="9"/>
            <color indexed="81"/>
            <rFont val="Tahoma"/>
            <family val="2"/>
          </rPr>
          <t>X Position of AC Midpoint
ACx = 5 + .5Ax</t>
        </r>
      </text>
    </comment>
    <comment ref="BK2" authorId="0">
      <text>
        <r>
          <rPr>
            <b/>
            <sz val="9"/>
            <color indexed="81"/>
            <rFont val="Tahoma"/>
            <family val="2"/>
          </rPr>
          <t>Y Position of AC Midpoint
ACy = Ay/2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2" authorId="0">
      <text>
        <r>
          <rPr>
            <b/>
            <sz val="9"/>
            <color indexed="81"/>
            <rFont val="Tahoma"/>
            <family val="2"/>
          </rPr>
          <t xml:space="preserve">Magnitude of r from O to AC
rAC = sqrt( ACx^2 + ACy^2 )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Angle of rAC with x-axis
AC angle = atan(ACy/ACx)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Angluar Velocity of g Midpoint
omega_ACi = (AC angle_(i+1) - AC angle_(i-1))/(2dt)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Velocity of AC Midpoint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vA = omegaAC*(rAC)</t>
        </r>
      </text>
    </comment>
    <comment ref="BP2" authorId="0">
      <text>
        <r>
          <rPr>
            <b/>
            <sz val="9"/>
            <color indexed="81"/>
            <rFont val="Tahoma"/>
            <family val="2"/>
          </rPr>
          <t>Angluar Acceleration of Midpoint AC
alpha_ACi = (omegaAC_(i+1) - omegaAC_(i-1))/(2dt)</t>
        </r>
      </text>
    </comment>
    <comment ref="BQ2" authorId="0">
      <text>
        <r>
          <rPr>
            <b/>
            <sz val="9"/>
            <color indexed="81"/>
            <rFont val="Tahoma"/>
            <family val="2"/>
          </rPr>
          <t>Acceleration of Midpoint AC
aAC = sqrt[ ((rAC)(omegaAC)^2)^2 + ((alphaAC)(rAC))^2 ]</t>
        </r>
      </text>
    </comment>
    <comment ref="BR2" authorId="0">
      <text>
        <r>
          <rPr>
            <b/>
            <sz val="9"/>
            <color indexed="81"/>
            <rFont val="Tahoma"/>
            <family val="2"/>
          </rPr>
          <t>Unit Vector x Component of DB
u DBx = (Bx-Dx)/ [ (Bx-Dx)^2 + (By-Dy)^2]^1/2</t>
        </r>
      </text>
    </comment>
    <comment ref="BS2" authorId="0">
      <text>
        <r>
          <rPr>
            <b/>
            <sz val="9"/>
            <color indexed="81"/>
            <rFont val="Tahoma"/>
            <family val="2"/>
          </rPr>
          <t>Unit Vector y Component of DB
u DBy = (By-Dy)/ [ (Bx-Dx)^2 + (By-Dy)^2]^1/2</t>
        </r>
      </text>
    </comment>
    <comment ref="BT2" authorId="0">
      <text>
        <r>
          <rPr>
            <b/>
            <sz val="9"/>
            <color indexed="81"/>
            <rFont val="Tahoma"/>
            <family val="2"/>
          </rPr>
          <t>X Position of C Relative to D's  x Axis
Cx/D = u DBx * (Cx - Dx)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2" authorId="0">
      <text>
        <r>
          <rPr>
            <b/>
            <sz val="9"/>
            <color indexed="81"/>
            <rFont val="Tahoma"/>
            <family val="2"/>
          </rPr>
          <t>Y Position of C Relative to D's y Axis
Cy/D = u DBy * (Cy - Dy)</t>
        </r>
      </text>
    </comment>
    <comment ref="BV2" authorId="0">
      <text>
        <r>
          <rPr>
            <b/>
            <sz val="9"/>
            <color indexed="81"/>
            <rFont val="Tahoma"/>
            <family val="2"/>
          </rPr>
          <t>Magnitude of r from D to C
rCD = sqrt( (Cx/D)^2 + (Cy/D)^2 )</t>
        </r>
      </text>
    </comment>
    <comment ref="BW2" authorId="0">
      <text>
        <r>
          <rPr>
            <b/>
            <sz val="9"/>
            <color indexed="81"/>
            <rFont val="Tahoma"/>
            <family val="2"/>
          </rPr>
          <t>Angle of C below Dx Axis
CD Angle = atan2(Cx/D, Cy/D)</t>
        </r>
      </text>
    </comment>
    <comment ref="BX2" authorId="0">
      <text>
        <r>
          <rPr>
            <b/>
            <sz val="9"/>
            <color indexed="81"/>
            <rFont val="Tahoma"/>
            <family val="2"/>
          </rPr>
          <t>Velocity of C in the x-direction Relative to 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vxC/D = (Cy/D * omegaD) - (Dv*cos(D Angle))</t>
        </r>
      </text>
    </comment>
    <comment ref="BY2" authorId="0">
      <text>
        <r>
          <rPr>
            <b/>
            <sz val="9"/>
            <color indexed="81"/>
            <rFont val="Tahoma"/>
            <family val="2"/>
          </rPr>
          <t>Velocity of C in the y-direction Relative to D
vyC/D = - (Cx/D * omegaD) - (Dv*sin(D Angle))</t>
        </r>
      </text>
    </comment>
    <comment ref="BZ2" authorId="0">
      <text>
        <r>
          <rPr>
            <b/>
            <sz val="9"/>
            <color indexed="81"/>
            <rFont val="Tahoma"/>
            <family val="2"/>
          </rPr>
          <t>Acceleration of C Relative to D
aCD = sqrt[ ((rCD)(omegaCD)^2)^2 + ((alphaCD)(rCD))^2 ]</t>
        </r>
      </text>
    </comment>
    <comment ref="CA2" authorId="0">
      <text>
        <r>
          <rPr>
            <b/>
            <sz val="9"/>
            <color indexed="81"/>
            <rFont val="Tahoma"/>
            <family val="2"/>
          </rPr>
          <t>Acceleration of C Relative to D
aCD = sqrt[ ((rCD)(omegaCD)^2)^2 + ((alphaCD)(rCD))^2 ]</t>
        </r>
      </text>
    </comment>
  </commentList>
</comments>
</file>

<file path=xl/sharedStrings.xml><?xml version="1.0" encoding="utf-8"?>
<sst xmlns="http://schemas.openxmlformats.org/spreadsheetml/2006/main" count="111" uniqueCount="106">
  <si>
    <t>Omega 0</t>
  </si>
  <si>
    <t>Alpha 0</t>
  </si>
  <si>
    <t>Theta 0</t>
  </si>
  <si>
    <t>Constants</t>
  </si>
  <si>
    <t>rad/s</t>
  </si>
  <si>
    <t>rad/s^2</t>
  </si>
  <si>
    <t>Joint A Kinematics</t>
  </si>
  <si>
    <t>Time (s)</t>
  </si>
  <si>
    <t>dt</t>
  </si>
  <si>
    <t>s</t>
  </si>
  <si>
    <t>in</t>
  </si>
  <si>
    <t>rad</t>
  </si>
  <si>
    <t>Grashof's Theorem</t>
  </si>
  <si>
    <t>S+R</t>
  </si>
  <si>
    <t>P+Q</t>
  </si>
  <si>
    <t>Mechanism Information</t>
  </si>
  <si>
    <t>ψ (rad)</t>
  </si>
  <si>
    <t>ϕ (rad)</t>
  </si>
  <si>
    <t>δ (rad)</t>
  </si>
  <si>
    <t>θ (rad)</t>
  </si>
  <si>
    <r>
      <rPr>
        <b/>
        <sz val="11"/>
        <color theme="3"/>
        <rFont val="Calibri"/>
        <family val="2"/>
      </rPr>
      <t>ω</t>
    </r>
    <r>
      <rPr>
        <b/>
        <sz val="11"/>
        <color theme="3"/>
        <rFont val="Calibri"/>
        <family val="2"/>
        <scheme val="minor"/>
      </rPr>
      <t xml:space="preserve"> (rad/s)</t>
    </r>
  </si>
  <si>
    <t>g (in)</t>
  </si>
  <si>
    <t>Index</t>
  </si>
  <si>
    <t>Joint B Kinematics</t>
  </si>
  <si>
    <t>aA (in/s^2)</t>
  </si>
  <si>
    <r>
      <t>α</t>
    </r>
    <r>
      <rPr>
        <b/>
        <sz val="9.9"/>
        <color theme="3"/>
        <rFont val="Calibri"/>
        <family val="2"/>
      </rPr>
      <t>A (rad/s^2)</t>
    </r>
  </si>
  <si>
    <t>a = OA</t>
  </si>
  <si>
    <t>c = BC</t>
  </si>
  <si>
    <t>b = AB</t>
  </si>
  <si>
    <t>d = OC</t>
  </si>
  <si>
    <t>e = AD</t>
  </si>
  <si>
    <t>f = DB</t>
  </si>
  <si>
    <r>
      <t>ηB</t>
    </r>
    <r>
      <rPr>
        <b/>
        <sz val="9.9"/>
        <color theme="3"/>
        <rFont val="Calibri"/>
        <family val="2"/>
      </rPr>
      <t xml:space="preserve"> (rad/s^3)</t>
    </r>
  </si>
  <si>
    <r>
      <t>ηA</t>
    </r>
    <r>
      <rPr>
        <b/>
        <sz val="9.9"/>
        <color theme="3"/>
        <rFont val="Calibri"/>
        <family val="2"/>
      </rPr>
      <t xml:space="preserve"> (rad/s^3)</t>
    </r>
  </si>
  <si>
    <t>Joint C Kinematics</t>
  </si>
  <si>
    <t>αC (rad/s^2)</t>
  </si>
  <si>
    <t>αB (rad/s^2)</t>
  </si>
  <si>
    <t>aC (in/s^2)</t>
  </si>
  <si>
    <r>
      <t>ηC</t>
    </r>
    <r>
      <rPr>
        <b/>
        <sz val="9.9"/>
        <color theme="3"/>
        <rFont val="Calibri"/>
        <family val="2"/>
      </rPr>
      <t xml:space="preserve"> (rad/s^3)</t>
    </r>
  </si>
  <si>
    <t>aB (in/s^2)</t>
  </si>
  <si>
    <t>Joint D Kinematics</t>
  </si>
  <si>
    <r>
      <rPr>
        <b/>
        <sz val="11"/>
        <color theme="3"/>
        <rFont val="Calibri"/>
        <family val="2"/>
      </rPr>
      <t>γ</t>
    </r>
    <r>
      <rPr>
        <b/>
        <sz val="11"/>
        <color theme="3"/>
        <rFont val="Calibri"/>
        <family val="2"/>
        <scheme val="minor"/>
      </rPr>
      <t xml:space="preserve"> (rad)</t>
    </r>
  </si>
  <si>
    <r>
      <rPr>
        <b/>
        <sz val="11"/>
        <color theme="3"/>
        <rFont val="Calibri"/>
        <family val="2"/>
      </rPr>
      <t>β</t>
    </r>
    <r>
      <rPr>
        <b/>
        <sz val="11"/>
        <color theme="3"/>
        <rFont val="Calibri"/>
        <family val="2"/>
        <scheme val="minor"/>
      </rPr>
      <t xml:space="preserve"> (rad)</t>
    </r>
  </si>
  <si>
    <r>
      <t>jA</t>
    </r>
    <r>
      <rPr>
        <b/>
        <sz val="9.9"/>
        <color theme="3"/>
        <rFont val="Calibri"/>
        <family val="2"/>
      </rPr>
      <t xml:space="preserve"> (in/s^3)</t>
    </r>
  </si>
  <si>
    <r>
      <t>jB</t>
    </r>
    <r>
      <rPr>
        <b/>
        <sz val="9.9"/>
        <color theme="3"/>
        <rFont val="Calibri"/>
        <family val="2"/>
      </rPr>
      <t xml:space="preserve"> (in/s^3)</t>
    </r>
  </si>
  <si>
    <r>
      <t>jC</t>
    </r>
    <r>
      <rPr>
        <b/>
        <sz val="9.9"/>
        <color theme="3"/>
        <rFont val="Calibri"/>
        <family val="2"/>
      </rPr>
      <t xml:space="preserve"> (in/s^3)</t>
    </r>
  </si>
  <si>
    <r>
      <t>jD</t>
    </r>
    <r>
      <rPr>
        <b/>
        <sz val="9.9"/>
        <color theme="3"/>
        <rFont val="Calibri"/>
        <family val="2"/>
      </rPr>
      <t xml:space="preserve"> (in/s^3)</t>
    </r>
  </si>
  <si>
    <t>rD (in)</t>
  </si>
  <si>
    <t>αD (rad/s^2)</t>
  </si>
  <si>
    <t>aD (in/s^2)</t>
  </si>
  <si>
    <r>
      <t>ηD</t>
    </r>
    <r>
      <rPr>
        <b/>
        <sz val="9.9"/>
        <color theme="3"/>
        <rFont val="Calibri"/>
        <family val="2"/>
      </rPr>
      <t xml:space="preserve"> (rad/s^3)</t>
    </r>
  </si>
  <si>
    <r>
      <rPr>
        <b/>
        <sz val="11"/>
        <color theme="3"/>
        <rFont val="Calibri"/>
        <family val="2"/>
      </rPr>
      <t>ω_a</t>
    </r>
    <r>
      <rPr>
        <b/>
        <sz val="11"/>
        <color theme="3"/>
        <rFont val="Calibri"/>
        <family val="2"/>
        <scheme val="minor"/>
      </rPr>
      <t xml:space="preserve"> (rad/s)</t>
    </r>
  </si>
  <si>
    <r>
      <rPr>
        <b/>
        <sz val="11"/>
        <color theme="3"/>
        <rFont val="Calibri"/>
        <family val="2"/>
      </rPr>
      <t>ω_b</t>
    </r>
    <r>
      <rPr>
        <b/>
        <sz val="11"/>
        <color theme="3"/>
        <rFont val="Calibri"/>
        <family val="2"/>
        <scheme val="minor"/>
      </rPr>
      <t xml:space="preserve"> (rad/s)</t>
    </r>
  </si>
  <si>
    <r>
      <rPr>
        <b/>
        <sz val="11"/>
        <color theme="3"/>
        <rFont val="Calibri"/>
        <family val="2"/>
      </rPr>
      <t>ω_c</t>
    </r>
    <r>
      <rPr>
        <b/>
        <sz val="11"/>
        <color theme="3"/>
        <rFont val="Calibri"/>
        <family val="2"/>
        <scheme val="minor"/>
      </rPr>
      <t xml:space="preserve"> (rad/s)</t>
    </r>
  </si>
  <si>
    <t>Theta min</t>
  </si>
  <si>
    <t>Theta max</t>
  </si>
  <si>
    <t>D angle (rad)</t>
  </si>
  <si>
    <r>
      <rPr>
        <b/>
        <sz val="11"/>
        <color theme="3"/>
        <rFont val="Calibri"/>
        <family val="2"/>
      </rPr>
      <t>ω_e</t>
    </r>
    <r>
      <rPr>
        <b/>
        <sz val="11"/>
        <color theme="3"/>
        <rFont val="Calibri"/>
        <family val="2"/>
        <scheme val="minor"/>
      </rPr>
      <t xml:space="preserve"> (rad/s)</t>
    </r>
  </si>
  <si>
    <t>OA Midpoint Kinematics</t>
  </si>
  <si>
    <t>Ax (in)</t>
  </si>
  <si>
    <t>Ay (in)</t>
  </si>
  <si>
    <t>Av (in/s)</t>
  </si>
  <si>
    <t>Bx (in)</t>
  </si>
  <si>
    <t>By (in)</t>
  </si>
  <si>
    <t>Bv (in/s)</t>
  </si>
  <si>
    <t>Cx (in)</t>
  </si>
  <si>
    <t>Cy (in)</t>
  </si>
  <si>
    <t>Cv (in/s)</t>
  </si>
  <si>
    <t>Dx (in)</t>
  </si>
  <si>
    <t>Dy (in)</t>
  </si>
  <si>
    <t>Dv (in/s)</t>
  </si>
  <si>
    <t>OAx (in)</t>
  </si>
  <si>
    <t>OAy (in)</t>
  </si>
  <si>
    <r>
      <rPr>
        <b/>
        <sz val="11"/>
        <color theme="3"/>
        <rFont val="Calibri"/>
        <family val="2"/>
      </rPr>
      <t>ω_oa</t>
    </r>
    <r>
      <rPr>
        <b/>
        <sz val="11"/>
        <color theme="3"/>
        <rFont val="Calibri"/>
        <family val="2"/>
        <scheme val="minor"/>
      </rPr>
      <t xml:space="preserve"> (rad/s)</t>
    </r>
  </si>
  <si>
    <t>OAv (in/s)</t>
  </si>
  <si>
    <r>
      <t>αOA</t>
    </r>
    <r>
      <rPr>
        <b/>
        <sz val="9.9"/>
        <color theme="3"/>
        <rFont val="Calibri"/>
        <family val="2"/>
      </rPr>
      <t xml:space="preserve"> (rad/s^2)</t>
    </r>
  </si>
  <si>
    <t>aOA (in/s^2)</t>
  </si>
  <si>
    <t>AB Midpoint Kinematics</t>
  </si>
  <si>
    <t>ABx (in)</t>
  </si>
  <si>
    <t>ABy (in)</t>
  </si>
  <si>
    <r>
      <rPr>
        <b/>
        <sz val="11"/>
        <color theme="3"/>
        <rFont val="Calibri"/>
        <family val="2"/>
      </rPr>
      <t>ω_AB</t>
    </r>
    <r>
      <rPr>
        <b/>
        <sz val="11"/>
        <color theme="3"/>
        <rFont val="Calibri"/>
        <family val="2"/>
        <scheme val="minor"/>
      </rPr>
      <t xml:space="preserve"> (rad/s)</t>
    </r>
  </si>
  <si>
    <t>ABv (in/s)</t>
  </si>
  <si>
    <r>
      <t>αAB</t>
    </r>
    <r>
      <rPr>
        <b/>
        <sz val="9.9"/>
        <color theme="3"/>
        <rFont val="Calibri"/>
        <family val="2"/>
      </rPr>
      <t xml:space="preserve"> (rad/s^2)</t>
    </r>
  </si>
  <si>
    <t>aAB (in/s^2)</t>
  </si>
  <si>
    <t>AC Midpoint Kinematics</t>
  </si>
  <si>
    <t>ACx (in)</t>
  </si>
  <si>
    <t>ACy (in)</t>
  </si>
  <si>
    <r>
      <rPr>
        <b/>
        <sz val="11"/>
        <color theme="3"/>
        <rFont val="Calibri"/>
        <family val="2"/>
      </rPr>
      <t>ω_AC</t>
    </r>
    <r>
      <rPr>
        <b/>
        <sz val="11"/>
        <color theme="3"/>
        <rFont val="Calibri"/>
        <family val="2"/>
        <scheme val="minor"/>
      </rPr>
      <t>(rad/s)</t>
    </r>
  </si>
  <si>
    <t>ACv (in/s)</t>
  </si>
  <si>
    <r>
      <t>αAC</t>
    </r>
    <r>
      <rPr>
        <b/>
        <sz val="9.9"/>
        <color theme="3"/>
        <rFont val="Calibri"/>
        <family val="2"/>
      </rPr>
      <t xml:space="preserve"> (rad/s^2)</t>
    </r>
  </si>
  <si>
    <t>aAC(in/s^2)</t>
  </si>
  <si>
    <t>rAB (in)</t>
  </si>
  <si>
    <t>AB angle (rad)</t>
  </si>
  <si>
    <t>rAC (in)</t>
  </si>
  <si>
    <t>AC angle (rad)</t>
  </si>
  <si>
    <t>Relative Kinematics of C Relative to D</t>
  </si>
  <si>
    <t>u DBx</t>
  </si>
  <si>
    <t>u Dby</t>
  </si>
  <si>
    <t>CD Angle</t>
  </si>
  <si>
    <t>Cy/D</t>
  </si>
  <si>
    <t>Cx/D</t>
  </si>
  <si>
    <t>rCD</t>
  </si>
  <si>
    <t>vx C/D (in/s)</t>
  </si>
  <si>
    <t>vy C/D (in/s)</t>
  </si>
  <si>
    <t>ax C/D (in/s^2)</t>
  </si>
  <si>
    <t>ay C/D (in/s^2)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</si>
</sst>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</font>
    <font>
      <b/>
      <sz val="9.9"/>
      <color theme="3"/>
      <name val="Calibri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7" borderId="0" applyNumberFormat="0" applyBorder="0" applyAlignment="0" applyProtection="0"/>
  </cellStyleXfs>
  <cellXfs count="40">
    <xf numFmtId="0" fontId="0" fillId="0" borderId="0" xfId="0"/>
    <xf numFmtId="2" fontId="3" fillId="0" borderId="0" xfId="0" applyNumberFormat="1" applyFont="1"/>
    <xf numFmtId="11" fontId="3" fillId="0" borderId="0" xfId="0" applyNumberFormat="1" applyFont="1"/>
    <xf numFmtId="0" fontId="1" fillId="0" borderId="1" xfId="1"/>
    <xf numFmtId="11" fontId="1" fillId="2" borderId="1" xfId="1" applyNumberFormat="1" applyFill="1"/>
    <xf numFmtId="11" fontId="1" fillId="3" borderId="1" xfId="1" applyNumberFormat="1" applyFill="1"/>
    <xf numFmtId="11" fontId="1" fillId="4" borderId="1" xfId="1" applyNumberFormat="1" applyFill="1"/>
    <xf numFmtId="11" fontId="1" fillId="5" borderId="1" xfId="1" applyNumberFormat="1" applyFill="1"/>
    <xf numFmtId="2" fontId="1" fillId="5" borderId="1" xfId="1" applyNumberFormat="1" applyFill="1"/>
    <xf numFmtId="0" fontId="1" fillId="3" borderId="1" xfId="1" applyFill="1"/>
    <xf numFmtId="0" fontId="1" fillId="4" borderId="1" xfId="1" applyFill="1"/>
    <xf numFmtId="0" fontId="1" fillId="2" borderId="1" xfId="1" applyFill="1"/>
    <xf numFmtId="1" fontId="0" fillId="0" borderId="0" xfId="0" applyNumberFormat="1"/>
    <xf numFmtId="1" fontId="1" fillId="0" borderId="1" xfId="1" applyNumberFormat="1"/>
    <xf numFmtId="1" fontId="3" fillId="0" borderId="0" xfId="0" applyNumberFormat="1" applyFont="1"/>
    <xf numFmtId="0" fontId="6" fillId="2" borderId="1" xfId="1" applyFont="1" applyFill="1"/>
    <xf numFmtId="0" fontId="6" fillId="4" borderId="1" xfId="1" applyFont="1" applyFill="1"/>
    <xf numFmtId="0" fontId="1" fillId="6" borderId="1" xfId="1" applyFill="1"/>
    <xf numFmtId="11" fontId="1" fillId="6" borderId="1" xfId="1" applyNumberFormat="1" applyFill="1"/>
    <xf numFmtId="0" fontId="6" fillId="6" borderId="1" xfId="1" applyFont="1" applyFill="1"/>
    <xf numFmtId="0" fontId="6" fillId="3" borderId="1" xfId="1" applyFont="1" applyFill="1"/>
    <xf numFmtId="0" fontId="6" fillId="8" borderId="1" xfId="1" applyFont="1" applyFill="1"/>
    <xf numFmtId="2" fontId="1" fillId="6" borderId="1" xfId="1" applyNumberFormat="1" applyFill="1"/>
    <xf numFmtId="0" fontId="1" fillId="8" borderId="1" xfId="1" applyFill="1"/>
    <xf numFmtId="11" fontId="1" fillId="8" borderId="1" xfId="1" applyNumberFormat="1" applyFill="1"/>
    <xf numFmtId="0" fontId="1" fillId="9" borderId="1" xfId="1" applyFill="1"/>
    <xf numFmtId="11" fontId="1" fillId="9" borderId="1" xfId="1" applyNumberFormat="1" applyFill="1"/>
    <xf numFmtId="0" fontId="6" fillId="9" borderId="1" xfId="1" applyFont="1" applyFill="1"/>
    <xf numFmtId="2" fontId="1" fillId="4" borderId="1" xfId="1" applyNumberFormat="1" applyFill="1"/>
    <xf numFmtId="0" fontId="1" fillId="5" borderId="1" xfId="1" applyFill="1"/>
    <xf numFmtId="0" fontId="9" fillId="5" borderId="0" xfId="2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0" borderId="1" xfId="1" applyAlignment="1">
      <alignment horizontal="center" vertical="center"/>
    </xf>
    <xf numFmtId="0" fontId="0" fillId="0" borderId="2" xfId="0" applyBorder="1"/>
  </cellXfs>
  <cellStyles count="3"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Calculations!$G$3:$G$335</c:f>
              <c:numCache>
                <c:formatCode>0.00</c:formatCode>
                <c:ptCount val="333"/>
                <c:pt idx="0">
                  <c:v>0.0</c:v>
                </c:pt>
                <c:pt idx="1">
                  <c:v>0.00025</c:v>
                </c:pt>
                <c:pt idx="2">
                  <c:v>0.001</c:v>
                </c:pt>
                <c:pt idx="3">
                  <c:v>0.00225</c:v>
                </c:pt>
                <c:pt idx="4">
                  <c:v>0.004</c:v>
                </c:pt>
                <c:pt idx="5">
                  <c:v>0.00625</c:v>
                </c:pt>
                <c:pt idx="6">
                  <c:v>0.009</c:v>
                </c:pt>
                <c:pt idx="7">
                  <c:v>0.01225</c:v>
                </c:pt>
                <c:pt idx="8">
                  <c:v>0.016</c:v>
                </c:pt>
                <c:pt idx="9">
                  <c:v>0.02025</c:v>
                </c:pt>
                <c:pt idx="10">
                  <c:v>0.025</c:v>
                </c:pt>
                <c:pt idx="11">
                  <c:v>0.03025</c:v>
                </c:pt>
                <c:pt idx="12">
                  <c:v>0.036</c:v>
                </c:pt>
                <c:pt idx="13">
                  <c:v>0.04225</c:v>
                </c:pt>
                <c:pt idx="14">
                  <c:v>0.049</c:v>
                </c:pt>
                <c:pt idx="15">
                  <c:v>0.05625</c:v>
                </c:pt>
                <c:pt idx="16">
                  <c:v>0.064</c:v>
                </c:pt>
                <c:pt idx="17">
                  <c:v>0.07225</c:v>
                </c:pt>
                <c:pt idx="18">
                  <c:v>0.081</c:v>
                </c:pt>
                <c:pt idx="19">
                  <c:v>0.09025</c:v>
                </c:pt>
                <c:pt idx="20">
                  <c:v>0.1</c:v>
                </c:pt>
                <c:pt idx="21">
                  <c:v>0.11025</c:v>
                </c:pt>
                <c:pt idx="22">
                  <c:v>0.121</c:v>
                </c:pt>
                <c:pt idx="23">
                  <c:v>0.13225</c:v>
                </c:pt>
                <c:pt idx="24">
                  <c:v>0.144</c:v>
                </c:pt>
                <c:pt idx="25">
                  <c:v>0.15625</c:v>
                </c:pt>
                <c:pt idx="26">
                  <c:v>0.169</c:v>
                </c:pt>
                <c:pt idx="27">
                  <c:v>0.18225</c:v>
                </c:pt>
                <c:pt idx="28">
                  <c:v>0.196</c:v>
                </c:pt>
                <c:pt idx="29">
                  <c:v>0.21025</c:v>
                </c:pt>
                <c:pt idx="30">
                  <c:v>0.225</c:v>
                </c:pt>
                <c:pt idx="31">
                  <c:v>0.24025</c:v>
                </c:pt>
                <c:pt idx="32">
                  <c:v>0.256</c:v>
                </c:pt>
                <c:pt idx="33">
                  <c:v>0.27225</c:v>
                </c:pt>
                <c:pt idx="34">
                  <c:v>0.289</c:v>
                </c:pt>
                <c:pt idx="35">
                  <c:v>0.30625</c:v>
                </c:pt>
                <c:pt idx="36">
                  <c:v>0.324</c:v>
                </c:pt>
                <c:pt idx="37">
                  <c:v>0.34225</c:v>
                </c:pt>
                <c:pt idx="38">
                  <c:v>0.361</c:v>
                </c:pt>
                <c:pt idx="39">
                  <c:v>0.38025</c:v>
                </c:pt>
                <c:pt idx="40">
                  <c:v>0.4</c:v>
                </c:pt>
                <c:pt idx="41">
                  <c:v>0.42025</c:v>
                </c:pt>
                <c:pt idx="42">
                  <c:v>0.441</c:v>
                </c:pt>
                <c:pt idx="43">
                  <c:v>0.46225</c:v>
                </c:pt>
                <c:pt idx="44">
                  <c:v>0.484</c:v>
                </c:pt>
                <c:pt idx="45">
                  <c:v>0.50625</c:v>
                </c:pt>
                <c:pt idx="46">
                  <c:v>0.529</c:v>
                </c:pt>
                <c:pt idx="47">
                  <c:v>0.55225</c:v>
                </c:pt>
                <c:pt idx="48">
                  <c:v>0.576</c:v>
                </c:pt>
                <c:pt idx="49">
                  <c:v>0.60025</c:v>
                </c:pt>
                <c:pt idx="50">
                  <c:v>0.624999999999999</c:v>
                </c:pt>
                <c:pt idx="51">
                  <c:v>0.650249999999999</c:v>
                </c:pt>
                <c:pt idx="52">
                  <c:v>0.675999999999999</c:v>
                </c:pt>
                <c:pt idx="53">
                  <c:v>0.702249999999999</c:v>
                </c:pt>
                <c:pt idx="54">
                  <c:v>0.728999999999999</c:v>
                </c:pt>
                <c:pt idx="55">
                  <c:v>0.756249999999999</c:v>
                </c:pt>
                <c:pt idx="56">
                  <c:v>0.783999999999999</c:v>
                </c:pt>
                <c:pt idx="57">
                  <c:v>0.812249999999999</c:v>
                </c:pt>
                <c:pt idx="58">
                  <c:v>0.840999999999999</c:v>
                </c:pt>
                <c:pt idx="59">
                  <c:v>0.870249999999998</c:v>
                </c:pt>
                <c:pt idx="60">
                  <c:v>0.899999999999998</c:v>
                </c:pt>
                <c:pt idx="61">
                  <c:v>0.930249999999998</c:v>
                </c:pt>
                <c:pt idx="62">
                  <c:v>0.960999999999998</c:v>
                </c:pt>
                <c:pt idx="63">
                  <c:v>0.992249999999998</c:v>
                </c:pt>
                <c:pt idx="64">
                  <c:v>1.023999999999998</c:v>
                </c:pt>
                <c:pt idx="65">
                  <c:v>1.056249999999998</c:v>
                </c:pt>
                <c:pt idx="66">
                  <c:v>1.088999999999998</c:v>
                </c:pt>
                <c:pt idx="67">
                  <c:v>1.122249999999997</c:v>
                </c:pt>
                <c:pt idx="68">
                  <c:v>1.155999999999997</c:v>
                </c:pt>
                <c:pt idx="69">
                  <c:v>1.190249999999997</c:v>
                </c:pt>
                <c:pt idx="70">
                  <c:v>1.224999999999997</c:v>
                </c:pt>
                <c:pt idx="71">
                  <c:v>1.260249999999997</c:v>
                </c:pt>
                <c:pt idx="72">
                  <c:v>1.295999999999997</c:v>
                </c:pt>
                <c:pt idx="73">
                  <c:v>1.332249999999997</c:v>
                </c:pt>
                <c:pt idx="74">
                  <c:v>1.368999999999996</c:v>
                </c:pt>
                <c:pt idx="75">
                  <c:v>1.406249999999996</c:v>
                </c:pt>
                <c:pt idx="76">
                  <c:v>1.443999999999996</c:v>
                </c:pt>
                <c:pt idx="77">
                  <c:v>1.482249999999996</c:v>
                </c:pt>
                <c:pt idx="78">
                  <c:v>1.520999999999995</c:v>
                </c:pt>
                <c:pt idx="79">
                  <c:v>1.560249999999995</c:v>
                </c:pt>
                <c:pt idx="80">
                  <c:v>1.599999999999995</c:v>
                </c:pt>
                <c:pt idx="81">
                  <c:v>1.640249999999995</c:v>
                </c:pt>
                <c:pt idx="82">
                  <c:v>1.680999999999995</c:v>
                </c:pt>
                <c:pt idx="83">
                  <c:v>1.722249999999994</c:v>
                </c:pt>
                <c:pt idx="84">
                  <c:v>1.763999999999994</c:v>
                </c:pt>
                <c:pt idx="85">
                  <c:v>1.806249999999994</c:v>
                </c:pt>
                <c:pt idx="86">
                  <c:v>1.848999999999994</c:v>
                </c:pt>
                <c:pt idx="87">
                  <c:v>1.892249999999993</c:v>
                </c:pt>
                <c:pt idx="88">
                  <c:v>1.935999999999993</c:v>
                </c:pt>
                <c:pt idx="89">
                  <c:v>1.980249999999993</c:v>
                </c:pt>
                <c:pt idx="90">
                  <c:v>2.024999999999993</c:v>
                </c:pt>
                <c:pt idx="91">
                  <c:v>2.070249999999993</c:v>
                </c:pt>
                <c:pt idx="92">
                  <c:v>2.115999999999992</c:v>
                </c:pt>
                <c:pt idx="93">
                  <c:v>2.162249999999992</c:v>
                </c:pt>
                <c:pt idx="94">
                  <c:v>2.208999999999992</c:v>
                </c:pt>
                <c:pt idx="95">
                  <c:v>2.256249999999992</c:v>
                </c:pt>
                <c:pt idx="96">
                  <c:v>2.303999999999991</c:v>
                </c:pt>
                <c:pt idx="97">
                  <c:v>2.352249999999991</c:v>
                </c:pt>
                <c:pt idx="98">
                  <c:v>2.400999999999991</c:v>
                </c:pt>
                <c:pt idx="99">
                  <c:v>2.450249999999991</c:v>
                </c:pt>
                <c:pt idx="100">
                  <c:v>2.499999999999991</c:v>
                </c:pt>
                <c:pt idx="101">
                  <c:v>2.55024999999999</c:v>
                </c:pt>
                <c:pt idx="102">
                  <c:v>2.60099999999999</c:v>
                </c:pt>
                <c:pt idx="103">
                  <c:v>2.65224999999999</c:v>
                </c:pt>
                <c:pt idx="104">
                  <c:v>2.703999999999989</c:v>
                </c:pt>
                <c:pt idx="105">
                  <c:v>2.756249999999989</c:v>
                </c:pt>
                <c:pt idx="106">
                  <c:v>2.808999999999989</c:v>
                </c:pt>
                <c:pt idx="107">
                  <c:v>2.862249999999988</c:v>
                </c:pt>
                <c:pt idx="108">
                  <c:v>2.915999999999988</c:v>
                </c:pt>
                <c:pt idx="109">
                  <c:v>2.970249999999988</c:v>
                </c:pt>
                <c:pt idx="110">
                  <c:v>3.024999999999987</c:v>
                </c:pt>
                <c:pt idx="111">
                  <c:v>3.080249999999987</c:v>
                </c:pt>
                <c:pt idx="112">
                  <c:v>3.135999999999987</c:v>
                </c:pt>
                <c:pt idx="113">
                  <c:v>3.192249999999987</c:v>
                </c:pt>
                <c:pt idx="114">
                  <c:v>3.248999999999986</c:v>
                </c:pt>
                <c:pt idx="115">
                  <c:v>3.306249999999986</c:v>
                </c:pt>
                <c:pt idx="116">
                  <c:v>3.363999999999985</c:v>
                </c:pt>
                <c:pt idx="117">
                  <c:v>3.422249999999985</c:v>
                </c:pt>
                <c:pt idx="118">
                  <c:v>3.480999999999985</c:v>
                </c:pt>
                <c:pt idx="119">
                  <c:v>3.540249999999985</c:v>
                </c:pt>
                <c:pt idx="120">
                  <c:v>3.599999999999985</c:v>
                </c:pt>
                <c:pt idx="121">
                  <c:v>3.660249999999983</c:v>
                </c:pt>
                <c:pt idx="122">
                  <c:v>3.720999999999983</c:v>
                </c:pt>
                <c:pt idx="123">
                  <c:v>3.782249999999983</c:v>
                </c:pt>
                <c:pt idx="124">
                  <c:v>3.843999999999983</c:v>
                </c:pt>
                <c:pt idx="125">
                  <c:v>3.906249999999982</c:v>
                </c:pt>
                <c:pt idx="126">
                  <c:v>3.968999999999982</c:v>
                </c:pt>
                <c:pt idx="127">
                  <c:v>4.032249999999981</c:v>
                </c:pt>
                <c:pt idx="128">
                  <c:v>4.095999999999981</c:v>
                </c:pt>
                <c:pt idx="129">
                  <c:v>4.160249999999981</c:v>
                </c:pt>
                <c:pt idx="130">
                  <c:v>4.22499999999998</c:v>
                </c:pt>
                <c:pt idx="131">
                  <c:v>4.29024999999998</c:v>
                </c:pt>
                <c:pt idx="132">
                  <c:v>4.355999999999979</c:v>
                </c:pt>
                <c:pt idx="133">
                  <c:v>4.42224999999998</c:v>
                </c:pt>
                <c:pt idx="134">
                  <c:v>4.488999999999978</c:v>
                </c:pt>
                <c:pt idx="135">
                  <c:v>4.55624999999998</c:v>
                </c:pt>
                <c:pt idx="136">
                  <c:v>4.623999999999978</c:v>
                </c:pt>
                <c:pt idx="137">
                  <c:v>4.692249999999978</c:v>
                </c:pt>
                <c:pt idx="138">
                  <c:v>4.760999999999977</c:v>
                </c:pt>
                <c:pt idx="139">
                  <c:v>4.830249999999977</c:v>
                </c:pt>
                <c:pt idx="140">
                  <c:v>4.899999999999977</c:v>
                </c:pt>
                <c:pt idx="141">
                  <c:v>4.970249999999976</c:v>
                </c:pt>
                <c:pt idx="142">
                  <c:v>5.040999999999975</c:v>
                </c:pt>
                <c:pt idx="143">
                  <c:v>5.112249999999975</c:v>
                </c:pt>
                <c:pt idx="144">
                  <c:v>5.183999999999975</c:v>
                </c:pt>
                <c:pt idx="145">
                  <c:v>5.256249999999974</c:v>
                </c:pt>
                <c:pt idx="146">
                  <c:v>5.328999999999974</c:v>
                </c:pt>
                <c:pt idx="147">
                  <c:v>5.402249999999973</c:v>
                </c:pt>
                <c:pt idx="148">
                  <c:v>5.475999999999973</c:v>
                </c:pt>
                <c:pt idx="149">
                  <c:v>5.550249999999973</c:v>
                </c:pt>
                <c:pt idx="150">
                  <c:v>5.624999999999972</c:v>
                </c:pt>
                <c:pt idx="151">
                  <c:v>5.700249999999971</c:v>
                </c:pt>
                <c:pt idx="152">
                  <c:v>5.775999999999971</c:v>
                </c:pt>
                <c:pt idx="153">
                  <c:v>5.852249999999971</c:v>
                </c:pt>
                <c:pt idx="154">
                  <c:v>5.92899999999997</c:v>
                </c:pt>
                <c:pt idx="155">
                  <c:v>6.00624999999997</c:v>
                </c:pt>
                <c:pt idx="156">
                  <c:v>6.08399999999997</c:v>
                </c:pt>
                <c:pt idx="157">
                  <c:v>6.16224999999997</c:v>
                </c:pt>
                <c:pt idx="158">
                  <c:v>6.240999999999968</c:v>
                </c:pt>
                <c:pt idx="159">
                  <c:v>6.320249999999968</c:v>
                </c:pt>
                <c:pt idx="160">
                  <c:v>6.399999999999967</c:v>
                </c:pt>
                <c:pt idx="161">
                  <c:v>6.480249999999966</c:v>
                </c:pt>
                <c:pt idx="162">
                  <c:v>6.560999999999968</c:v>
                </c:pt>
                <c:pt idx="163">
                  <c:v>6.642249999999968</c:v>
                </c:pt>
                <c:pt idx="164">
                  <c:v>6.72399999999997</c:v>
                </c:pt>
                <c:pt idx="165">
                  <c:v>6.80624999999997</c:v>
                </c:pt>
                <c:pt idx="166">
                  <c:v>6.888999999999972</c:v>
                </c:pt>
                <c:pt idx="167">
                  <c:v>6.972249999999973</c:v>
                </c:pt>
                <c:pt idx="168">
                  <c:v>7.055999999999973</c:v>
                </c:pt>
                <c:pt idx="169">
                  <c:v>7.140249999999975</c:v>
                </c:pt>
                <c:pt idx="170">
                  <c:v>7.224999999999977</c:v>
                </c:pt>
                <c:pt idx="171">
                  <c:v>7.310249999999976</c:v>
                </c:pt>
                <c:pt idx="172">
                  <c:v>7.395999999999979</c:v>
                </c:pt>
                <c:pt idx="173">
                  <c:v>7.48224999999998</c:v>
                </c:pt>
                <c:pt idx="174">
                  <c:v>7.56899999999998</c:v>
                </c:pt>
                <c:pt idx="175">
                  <c:v>7.656249999999982</c:v>
                </c:pt>
                <c:pt idx="176">
                  <c:v>7.743999999999983</c:v>
                </c:pt>
                <c:pt idx="177">
                  <c:v>7.832249999999984</c:v>
                </c:pt>
                <c:pt idx="178">
                  <c:v>7.920999999999985</c:v>
                </c:pt>
                <c:pt idx="179">
                  <c:v>8.010249999999986</c:v>
                </c:pt>
                <c:pt idx="180">
                  <c:v>8.099999999999987</c:v>
                </c:pt>
                <c:pt idx="181">
                  <c:v>8.19024999999999</c:v>
                </c:pt>
                <c:pt idx="182">
                  <c:v>8.28099999999999</c:v>
                </c:pt>
                <c:pt idx="183">
                  <c:v>8.37224999999999</c:v>
                </c:pt>
                <c:pt idx="184">
                  <c:v>8.46399999999999</c:v>
                </c:pt>
                <c:pt idx="185">
                  <c:v>8.55624999999999</c:v>
                </c:pt>
                <c:pt idx="186">
                  <c:v>8.648999999999995</c:v>
                </c:pt>
                <c:pt idx="187">
                  <c:v>8.742249999999996</c:v>
                </c:pt>
                <c:pt idx="188">
                  <c:v>8.835999999999996</c:v>
                </c:pt>
                <c:pt idx="189">
                  <c:v>8.93025</c:v>
                </c:pt>
                <c:pt idx="190">
                  <c:v>9.025</c:v>
                </c:pt>
                <c:pt idx="191">
                  <c:v>9.120250000000002</c:v>
                </c:pt>
                <c:pt idx="192">
                  <c:v>9.216000000000003</c:v>
                </c:pt>
                <c:pt idx="193">
                  <c:v>9.312250000000004</c:v>
                </c:pt>
                <c:pt idx="194">
                  <c:v>9.409000000000006</c:v>
                </c:pt>
                <c:pt idx="195">
                  <c:v>9.506250000000007</c:v>
                </c:pt>
                <c:pt idx="196">
                  <c:v>9.604000000000008</c:v>
                </c:pt>
                <c:pt idx="197">
                  <c:v>9.70225000000001</c:v>
                </c:pt>
                <c:pt idx="198">
                  <c:v>9.801000000000012</c:v>
                </c:pt>
                <c:pt idx="199">
                  <c:v>9.900250000000013</c:v>
                </c:pt>
                <c:pt idx="200">
                  <c:v>10.00000000000001</c:v>
                </c:pt>
                <c:pt idx="201">
                  <c:v>10.10025000000002</c:v>
                </c:pt>
                <c:pt idx="202">
                  <c:v>10.20100000000002</c:v>
                </c:pt>
                <c:pt idx="203">
                  <c:v>10.30225000000002</c:v>
                </c:pt>
                <c:pt idx="204">
                  <c:v>10.40400000000002</c:v>
                </c:pt>
                <c:pt idx="205">
                  <c:v>10.50625000000002</c:v>
                </c:pt>
                <c:pt idx="206">
                  <c:v>10.60900000000002</c:v>
                </c:pt>
                <c:pt idx="207">
                  <c:v>10.71225000000003</c:v>
                </c:pt>
                <c:pt idx="208">
                  <c:v>10.81600000000003</c:v>
                </c:pt>
                <c:pt idx="209">
                  <c:v>10.92025000000003</c:v>
                </c:pt>
                <c:pt idx="210">
                  <c:v>11.02500000000003</c:v>
                </c:pt>
                <c:pt idx="211">
                  <c:v>11.13025000000003</c:v>
                </c:pt>
                <c:pt idx="212">
                  <c:v>11.23600000000003</c:v>
                </c:pt>
                <c:pt idx="213">
                  <c:v>11.34225000000004</c:v>
                </c:pt>
                <c:pt idx="214">
                  <c:v>11.44900000000004</c:v>
                </c:pt>
                <c:pt idx="215">
                  <c:v>11.55625000000004</c:v>
                </c:pt>
                <c:pt idx="216">
                  <c:v>11.66400000000004</c:v>
                </c:pt>
                <c:pt idx="217">
                  <c:v>11.77225000000004</c:v>
                </c:pt>
                <c:pt idx="218">
                  <c:v>11.88100000000004</c:v>
                </c:pt>
                <c:pt idx="219">
                  <c:v>11.99025000000005</c:v>
                </c:pt>
                <c:pt idx="220">
                  <c:v>12.10000000000005</c:v>
                </c:pt>
                <c:pt idx="221">
                  <c:v>12.21025000000005</c:v>
                </c:pt>
                <c:pt idx="222">
                  <c:v>12.32100000000005</c:v>
                </c:pt>
                <c:pt idx="223">
                  <c:v>12.43225000000005</c:v>
                </c:pt>
                <c:pt idx="224">
                  <c:v>12.54400000000005</c:v>
                </c:pt>
                <c:pt idx="225">
                  <c:v>12.65625000000006</c:v>
                </c:pt>
                <c:pt idx="226">
                  <c:v>12.76900000000006</c:v>
                </c:pt>
                <c:pt idx="227">
                  <c:v>12.88225000000006</c:v>
                </c:pt>
                <c:pt idx="228">
                  <c:v>12.99600000000006</c:v>
                </c:pt>
                <c:pt idx="229">
                  <c:v>13.11025000000006</c:v>
                </c:pt>
                <c:pt idx="230">
                  <c:v>13.22500000000007</c:v>
                </c:pt>
                <c:pt idx="231">
                  <c:v>13.34025000000007</c:v>
                </c:pt>
                <c:pt idx="232">
                  <c:v>13.45600000000007</c:v>
                </c:pt>
                <c:pt idx="233">
                  <c:v>13.57225000000007</c:v>
                </c:pt>
                <c:pt idx="234">
                  <c:v>13.68900000000007</c:v>
                </c:pt>
                <c:pt idx="235">
                  <c:v>13.80625000000007</c:v>
                </c:pt>
                <c:pt idx="236">
                  <c:v>13.92400000000008</c:v>
                </c:pt>
                <c:pt idx="237">
                  <c:v>14.04225000000008</c:v>
                </c:pt>
                <c:pt idx="238">
                  <c:v>14.16100000000008</c:v>
                </c:pt>
                <c:pt idx="239">
                  <c:v>14.28025000000008</c:v>
                </c:pt>
                <c:pt idx="240">
                  <c:v>14.40000000000009</c:v>
                </c:pt>
                <c:pt idx="241">
                  <c:v>14.52025000000009</c:v>
                </c:pt>
                <c:pt idx="242">
                  <c:v>14.64100000000009</c:v>
                </c:pt>
                <c:pt idx="243">
                  <c:v>14.76225000000009</c:v>
                </c:pt>
                <c:pt idx="244">
                  <c:v>14.88400000000009</c:v>
                </c:pt>
                <c:pt idx="245">
                  <c:v>15.0062500000001</c:v>
                </c:pt>
                <c:pt idx="246">
                  <c:v>15.1290000000001</c:v>
                </c:pt>
                <c:pt idx="247">
                  <c:v>15.2522500000001</c:v>
                </c:pt>
                <c:pt idx="248">
                  <c:v>15.3760000000001</c:v>
                </c:pt>
                <c:pt idx="249">
                  <c:v>15.50025000000011</c:v>
                </c:pt>
                <c:pt idx="250">
                  <c:v>15.62500000000011</c:v>
                </c:pt>
                <c:pt idx="251">
                  <c:v>15.75025000000011</c:v>
                </c:pt>
                <c:pt idx="252">
                  <c:v>15.87600000000011</c:v>
                </c:pt>
                <c:pt idx="253">
                  <c:v>16.00225000000011</c:v>
                </c:pt>
                <c:pt idx="254">
                  <c:v>16.12900000000012</c:v>
                </c:pt>
                <c:pt idx="255">
                  <c:v>16.25625000000012</c:v>
                </c:pt>
                <c:pt idx="256">
                  <c:v>16.38400000000012</c:v>
                </c:pt>
                <c:pt idx="257">
                  <c:v>16.51225000000012</c:v>
                </c:pt>
                <c:pt idx="258">
                  <c:v>16.64100000000013</c:v>
                </c:pt>
                <c:pt idx="259">
                  <c:v>16.77025000000013</c:v>
                </c:pt>
                <c:pt idx="260">
                  <c:v>16.90000000000013</c:v>
                </c:pt>
                <c:pt idx="261">
                  <c:v>17.03025000000013</c:v>
                </c:pt>
                <c:pt idx="262">
                  <c:v>17.16100000000014</c:v>
                </c:pt>
                <c:pt idx="263">
                  <c:v>17.29225000000014</c:v>
                </c:pt>
                <c:pt idx="264">
                  <c:v>17.42400000000014</c:v>
                </c:pt>
                <c:pt idx="265">
                  <c:v>17.55625000000014</c:v>
                </c:pt>
                <c:pt idx="266">
                  <c:v>17.68900000000015</c:v>
                </c:pt>
                <c:pt idx="267">
                  <c:v>17.82225000000015</c:v>
                </c:pt>
                <c:pt idx="268">
                  <c:v>17.95600000000015</c:v>
                </c:pt>
                <c:pt idx="269">
                  <c:v>18.09025000000015</c:v>
                </c:pt>
                <c:pt idx="270">
                  <c:v>18.22500000000015</c:v>
                </c:pt>
                <c:pt idx="271">
                  <c:v>18.36025000000016</c:v>
                </c:pt>
                <c:pt idx="272">
                  <c:v>18.49600000000016</c:v>
                </c:pt>
                <c:pt idx="273">
                  <c:v>18.63225000000016</c:v>
                </c:pt>
                <c:pt idx="274">
                  <c:v>18.76900000000017</c:v>
                </c:pt>
                <c:pt idx="275">
                  <c:v>18.90625000000017</c:v>
                </c:pt>
                <c:pt idx="276">
                  <c:v>19.04400000000017</c:v>
                </c:pt>
                <c:pt idx="277">
                  <c:v>19.18225000000017</c:v>
                </c:pt>
                <c:pt idx="278">
                  <c:v>19.32100000000018</c:v>
                </c:pt>
                <c:pt idx="279">
                  <c:v>19.46025000000018</c:v>
                </c:pt>
                <c:pt idx="280">
                  <c:v>19.60000000000018</c:v>
                </c:pt>
                <c:pt idx="281">
                  <c:v>19.74025000000018</c:v>
                </c:pt>
                <c:pt idx="282">
                  <c:v>19.88100000000018</c:v>
                </c:pt>
                <c:pt idx="283">
                  <c:v>20.02225000000019</c:v>
                </c:pt>
                <c:pt idx="284">
                  <c:v>20.16400000000019</c:v>
                </c:pt>
                <c:pt idx="285">
                  <c:v>20.30625000000019</c:v>
                </c:pt>
                <c:pt idx="286">
                  <c:v>20.4490000000002</c:v>
                </c:pt>
                <c:pt idx="287">
                  <c:v>20.5922500000002</c:v>
                </c:pt>
                <c:pt idx="288">
                  <c:v>20.7360000000002</c:v>
                </c:pt>
                <c:pt idx="289">
                  <c:v>20.8802500000002</c:v>
                </c:pt>
                <c:pt idx="290">
                  <c:v>21.02500000000021</c:v>
                </c:pt>
                <c:pt idx="291">
                  <c:v>21.17025000000021</c:v>
                </c:pt>
                <c:pt idx="292">
                  <c:v>21.31600000000022</c:v>
                </c:pt>
                <c:pt idx="293">
                  <c:v>21.46225000000021</c:v>
                </c:pt>
                <c:pt idx="294">
                  <c:v>21.60900000000022</c:v>
                </c:pt>
                <c:pt idx="295">
                  <c:v>21.75625000000022</c:v>
                </c:pt>
                <c:pt idx="296">
                  <c:v>21.90400000000022</c:v>
                </c:pt>
                <c:pt idx="297">
                  <c:v>22.05225000000023</c:v>
                </c:pt>
                <c:pt idx="298">
                  <c:v>22.20100000000023</c:v>
                </c:pt>
                <c:pt idx="299">
                  <c:v>22.35025000000023</c:v>
                </c:pt>
                <c:pt idx="300">
                  <c:v>22.50000000000024</c:v>
                </c:pt>
                <c:pt idx="301">
                  <c:v>22.65025000000024</c:v>
                </c:pt>
                <c:pt idx="302">
                  <c:v>22.80100000000024</c:v>
                </c:pt>
                <c:pt idx="303">
                  <c:v>22.95225000000024</c:v>
                </c:pt>
                <c:pt idx="304">
                  <c:v>23.10400000000025</c:v>
                </c:pt>
                <c:pt idx="305">
                  <c:v>23.25625000000025</c:v>
                </c:pt>
                <c:pt idx="306">
                  <c:v>23.40900000000025</c:v>
                </c:pt>
                <c:pt idx="307">
                  <c:v>23.56225000000026</c:v>
                </c:pt>
                <c:pt idx="308">
                  <c:v>23.71600000000026</c:v>
                </c:pt>
                <c:pt idx="309">
                  <c:v>23.87025000000026</c:v>
                </c:pt>
                <c:pt idx="310">
                  <c:v>24.02500000000027</c:v>
                </c:pt>
                <c:pt idx="311">
                  <c:v>24.18025000000027</c:v>
                </c:pt>
                <c:pt idx="312">
                  <c:v>24.33600000000027</c:v>
                </c:pt>
                <c:pt idx="313">
                  <c:v>24.49225000000028</c:v>
                </c:pt>
                <c:pt idx="314">
                  <c:v>24.64900000000028</c:v>
                </c:pt>
                <c:pt idx="315">
                  <c:v>24.80625000000028</c:v>
                </c:pt>
                <c:pt idx="316">
                  <c:v>24.96400000000028</c:v>
                </c:pt>
                <c:pt idx="317">
                  <c:v>25.12225000000029</c:v>
                </c:pt>
                <c:pt idx="318">
                  <c:v>25.28100000000029</c:v>
                </c:pt>
                <c:pt idx="319">
                  <c:v>25.44025000000029</c:v>
                </c:pt>
                <c:pt idx="320">
                  <c:v>25.6000000000003</c:v>
                </c:pt>
                <c:pt idx="321">
                  <c:v>25.7602500000003</c:v>
                </c:pt>
                <c:pt idx="322">
                  <c:v>25.9210000000003</c:v>
                </c:pt>
                <c:pt idx="323">
                  <c:v>26.08225000000031</c:v>
                </c:pt>
                <c:pt idx="324">
                  <c:v>26.24400000000031</c:v>
                </c:pt>
                <c:pt idx="325">
                  <c:v>26.40625000000031</c:v>
                </c:pt>
                <c:pt idx="326">
                  <c:v>26.56900000000032</c:v>
                </c:pt>
                <c:pt idx="327">
                  <c:v>26.73225000000032</c:v>
                </c:pt>
                <c:pt idx="328">
                  <c:v>26.89600000000032</c:v>
                </c:pt>
                <c:pt idx="329">
                  <c:v>27.06025000000033</c:v>
                </c:pt>
                <c:pt idx="330">
                  <c:v>27.22500000000033</c:v>
                </c:pt>
                <c:pt idx="331">
                  <c:v>27.39025000000034</c:v>
                </c:pt>
                <c:pt idx="332">
                  <c:v>27.55600000000034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C-4A3B-BE6B-A81DAC1C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4032"/>
        <c:axId val="136382832"/>
      </c:scatterChart>
      <c:valAx>
        <c:axId val="1363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2832"/>
        <c:crosses val="autoZero"/>
        <c:crossBetween val="midCat"/>
      </c:valAx>
      <c:valAx>
        <c:axId val="1363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Acceleration of B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Calculations!$Z$3:$Z$333</c:f>
              <c:numCache>
                <c:formatCode>0.00</c:formatCode>
                <c:ptCount val="331"/>
                <c:pt idx="0">
                  <c:v>-0.0214749061574149</c:v>
                </c:pt>
                <c:pt idx="1">
                  <c:v>-0.0213708305820792</c:v>
                </c:pt>
                <c:pt idx="2">
                  <c:v>-0.0212667550067436</c:v>
                </c:pt>
                <c:pt idx="3">
                  <c:v>-0.0210929445268182</c:v>
                </c:pt>
                <c:pt idx="4">
                  <c:v>-0.0208488778146387</c:v>
                </c:pt>
                <c:pt idx="5">
                  <c:v>-0.0205338357134932</c:v>
                </c:pt>
                <c:pt idx="6">
                  <c:v>-0.0201469125329978</c:v>
                </c:pt>
                <c:pt idx="7">
                  <c:v>-0.0196870301399532</c:v>
                </c:pt>
                <c:pt idx="8">
                  <c:v>-0.0191529557375947</c:v>
                </c:pt>
                <c:pt idx="9">
                  <c:v>-0.0185433230151299</c:v>
                </c:pt>
                <c:pt idx="10">
                  <c:v>-0.0178566569433436</c:v>
                </c:pt>
                <c:pt idx="11">
                  <c:v>-0.0170914023069235</c:v>
                </c:pt>
                <c:pt idx="12">
                  <c:v>-0.0162459560099526</c:v>
                </c:pt>
                <c:pt idx="13">
                  <c:v>-0.0153187032326751</c:v>
                </c:pt>
                <c:pt idx="14">
                  <c:v>-0.0143080574447452</c:v>
                </c:pt>
                <c:pt idx="15">
                  <c:v>-0.0132125041976017</c:v>
                </c:pt>
                <c:pt idx="16">
                  <c:v>-0.012030648569411</c:v>
                </c:pt>
                <c:pt idx="17">
                  <c:v>-0.0107612660174394</c:v>
                </c:pt>
                <c:pt idx="18">
                  <c:v>-0.00940335629451838</c:v>
                </c:pt>
                <c:pt idx="19">
                  <c:v>-0.00795619995287433</c:v>
                </c:pt>
                <c:pt idx="20">
                  <c:v>-0.00641941680992186</c:v>
                </c:pt>
                <c:pt idx="21">
                  <c:v>-0.00479302560622008</c:v>
                </c:pt>
                <c:pt idx="22">
                  <c:v>-0.00307750391908557</c:v>
                </c:pt>
                <c:pt idx="23">
                  <c:v>-0.00127384723834778</c:v>
                </c:pt>
                <c:pt idx="24">
                  <c:v>0.000616374055056878</c:v>
                </c:pt>
                <c:pt idx="25">
                  <c:v>0.00259096120392988</c:v>
                </c:pt>
                <c:pt idx="26">
                  <c:v>0.0046470386005748</c:v>
                </c:pt>
                <c:pt idx="27">
                  <c:v>0.00678101194019898</c:v>
                </c:pt>
                <c:pt idx="28">
                  <c:v>0.00898853465500782</c:v>
                </c:pt>
                <c:pt idx="29">
                  <c:v>0.0112644842836906</c:v>
                </c:pt>
                <c:pt idx="30">
                  <c:v>0.0136029503669643</c:v>
                </c:pt>
                <c:pt idx="31">
                  <c:v>0.0159972353179549</c:v>
                </c:pt>
                <c:pt idx="32">
                  <c:v>0.0184398695117327</c:v>
                </c:pt>
                <c:pt idx="33">
                  <c:v>0.0209226415533781</c:v>
                </c:pt>
                <c:pt idx="34">
                  <c:v>0.0234366443243428</c:v>
                </c:pt>
                <c:pt idx="35">
                  <c:v>0.025972336983987</c:v>
                </c:pt>
                <c:pt idx="36">
                  <c:v>0.0285196226215201</c:v>
                </c:pt>
                <c:pt idx="37">
                  <c:v>0.0310679407400427</c:v>
                </c:pt>
                <c:pt idx="38">
                  <c:v>0.0336063732208736</c:v>
                </c:pt>
                <c:pt idx="39">
                  <c:v>0.0361237618871191</c:v>
                </c:pt>
                <c:pt idx="40">
                  <c:v>0.0386088352982705</c:v>
                </c:pt>
                <c:pt idx="41">
                  <c:v>0.041050341975718</c:v>
                </c:pt>
                <c:pt idx="42">
                  <c:v>0.0434371869153849</c:v>
                </c:pt>
                <c:pt idx="43">
                  <c:v>0.0457585680113837</c:v>
                </c:pt>
                <c:pt idx="44">
                  <c:v>0.0480041089074179</c:v>
                </c:pt>
                <c:pt idx="45">
                  <c:v>0.0501639848218549</c:v>
                </c:pt>
                <c:pt idx="46">
                  <c:v>0.0522290380603085</c:v>
                </c:pt>
                <c:pt idx="47">
                  <c:v>0.0541908802347057</c:v>
                </c:pt>
                <c:pt idx="48">
                  <c:v>0.0560419786282462</c:v>
                </c:pt>
                <c:pt idx="49">
                  <c:v>0.0577757246663979</c:v>
                </c:pt>
                <c:pt idx="50">
                  <c:v>0.0593864830474744</c:v>
                </c:pt>
                <c:pt idx="51">
                  <c:v>0.0608696207182735</c:v>
                </c:pt>
                <c:pt idx="52">
                  <c:v>0.06222151552287</c:v>
                </c:pt>
                <c:pt idx="53">
                  <c:v>0.0634395449698732</c:v>
                </c:pt>
                <c:pt idx="54">
                  <c:v>0.0645220561297566</c:v>
                </c:pt>
                <c:pt idx="55">
                  <c:v>0.0654683181633753</c:v>
                </c:pt>
                <c:pt idx="56">
                  <c:v>0.0662784593757626</c:v>
                </c:pt>
                <c:pt idx="57">
                  <c:v>0.066953390978175</c:v>
                </c:pt>
                <c:pt idx="58">
                  <c:v>0.0674947199146181</c:v>
                </c:pt>
                <c:pt idx="59">
                  <c:v>0.0679046531741167</c:v>
                </c:pt>
                <c:pt idx="60">
                  <c:v>0.0681858959733716</c:v>
                </c:pt>
                <c:pt idx="61">
                  <c:v>0.0683415460610126</c:v>
                </c:pt>
                <c:pt idx="62">
                  <c:v>0.0683749861884908</c:v>
                </c:pt>
                <c:pt idx="63">
                  <c:v>0.0682897765251489</c:v>
                </c:pt>
                <c:pt idx="64">
                  <c:v>0.0680895484827137</c:v>
                </c:pt>
                <c:pt idx="65">
                  <c:v>0.0677779010768209</c:v>
                </c:pt>
                <c:pt idx="66">
                  <c:v>0.0673583006027656</c:v>
                </c:pt>
                <c:pt idx="67">
                  <c:v>0.0668339840531162</c:v>
                </c:pt>
                <c:pt idx="68">
                  <c:v>0.0662078663665855</c:v>
                </c:pt>
                <c:pt idx="69">
                  <c:v>0.0654824512782315</c:v>
                </c:pt>
                <c:pt idx="70">
                  <c:v>0.0646597452441444</c:v>
                </c:pt>
                <c:pt idx="71">
                  <c:v>0.0637411736447269</c:v>
                </c:pt>
                <c:pt idx="72">
                  <c:v>0.0627274982280823</c:v>
                </c:pt>
                <c:pt idx="73">
                  <c:v>0.0616187345398311</c:v>
                </c:pt>
                <c:pt idx="74">
                  <c:v>0.0604140678966802</c:v>
                </c:pt>
                <c:pt idx="75">
                  <c:v>0.0591117662955054</c:v>
                </c:pt>
                <c:pt idx="76">
                  <c:v>0.0577090885123088</c:v>
                </c:pt>
                <c:pt idx="77">
                  <c:v>0.0562021855347539</c:v>
                </c:pt>
                <c:pt idx="78">
                  <c:v>0.0545859933913428</c:v>
                </c:pt>
                <c:pt idx="79">
                  <c:v>0.0528541154087125</c:v>
                </c:pt>
                <c:pt idx="80">
                  <c:v>0.0509986919586869</c:v>
                </c:pt>
                <c:pt idx="81">
                  <c:v>0.0490102558717231</c:v>
                </c:pt>
                <c:pt idx="82">
                  <c:v>0.0468775719483061</c:v>
                </c:pt>
                <c:pt idx="83">
                  <c:v>0.0445874594476203</c:v>
                </c:pt>
                <c:pt idx="84">
                  <c:v>0.0421245971567841</c:v>
                </c:pt>
                <c:pt idx="85">
                  <c:v>0.0394713117758738</c:v>
                </c:pt>
                <c:pt idx="86">
                  <c:v>0.0366073520530974</c:v>
                </c:pt>
                <c:pt idx="87">
                  <c:v>0.0335096535897306</c:v>
                </c:pt>
                <c:pt idx="88">
                  <c:v>0.030152102804426</c:v>
                </c:pt>
                <c:pt idx="89">
                  <c:v>0.0265053135752646</c:v>
                </c:pt>
                <c:pt idx="90">
                  <c:v>0.0225364370277536</c:v>
                </c:pt>
                <c:pt idx="91">
                  <c:v>0.0182090343645025</c:v>
                </c:pt>
                <c:pt idx="92">
                  <c:v>0.0134830551499654</c:v>
                </c:pt>
                <c:pt idx="93">
                  <c:v>0.00831497966263805</c:v>
                </c:pt>
                <c:pt idx="94">
                  <c:v>0.00265820423031027</c:v>
                </c:pt>
                <c:pt idx="95">
                  <c:v>-0.00353622715739688</c:v>
                </c:pt>
                <c:pt idx="96">
                  <c:v>-0.0103184141584278</c:v>
                </c:pt>
                <c:pt idx="97">
                  <c:v>-0.0177377554545721</c:v>
                </c:pt>
                <c:pt idx="98">
                  <c:v>-0.0258402859576456</c:v>
                </c:pt>
                <c:pt idx="99">
                  <c:v>-0.0346650039992236</c:v>
                </c:pt>
                <c:pt idx="100">
                  <c:v>-0.0442390150838912</c:v>
                </c:pt>
                <c:pt idx="101">
                  <c:v>-0.054571385349722</c:v>
                </c:pt>
                <c:pt idx="102">
                  <c:v>-0.0656457375056929</c:v>
                </c:pt>
                <c:pt idx="103">
                  <c:v>-0.0774118600055607</c:v>
                </c:pt>
                <c:pt idx="104">
                  <c:v>-0.0897769522246627</c:v>
                </c:pt>
                <c:pt idx="105">
                  <c:v>-0.102597583519004</c:v>
                </c:pt>
                <c:pt idx="106">
                  <c:v>-0.115673942508554</c:v>
                </c:pt>
                <c:pt idx="107">
                  <c:v>-0.128748366102704</c:v>
                </c:pt>
                <c:pt idx="108">
                  <c:v>-0.141510266232536</c:v>
                </c:pt>
                <c:pt idx="109">
                  <c:v>-0.153609183052217</c:v>
                </c:pt>
                <c:pt idx="110">
                  <c:v>-0.16467661136782</c:v>
                </c:pt>
                <c:pt idx="111">
                  <c:v>-0.174355486760569</c:v>
                </c:pt>
                <c:pt idx="112">
                  <c:v>-0.182334096961534</c:v>
                </c:pt>
                <c:pt idx="113">
                  <c:v>-0.188379326693666</c:v>
                </c:pt>
                <c:pt idx="114">
                  <c:v>-0.192363299139131</c:v>
                </c:pt>
                <c:pt idx="115">
                  <c:v>-0.194278184537477</c:v>
                </c:pt>
                <c:pt idx="116">
                  <c:v>-0.194236210789178</c:v>
                </c:pt>
                <c:pt idx="117">
                  <c:v>-0.192455097784383</c:v>
                </c:pt>
                <c:pt idx="118">
                  <c:v>-0.18923221172954</c:v>
                </c:pt>
                <c:pt idx="119">
                  <c:v>-0.184912724709418</c:v>
                </c:pt>
                <c:pt idx="120">
                  <c:v>-0.179857479463652</c:v>
                </c:pt>
                <c:pt idx="121">
                  <c:v>-0.174415241653192</c:v>
                </c:pt>
                <c:pt idx="122">
                  <c:v>-0.168902167658003</c:v>
                </c:pt>
                <c:pt idx="123">
                  <c:v>-0.163589337786962</c:v>
                </c:pt>
                <c:pt idx="124">
                  <c:v>-0.158697639169147</c:v>
                </c:pt>
                <c:pt idx="125">
                  <c:v>-0.154398364671293</c:v>
                </c:pt>
                <c:pt idx="126">
                  <c:v>-0.150817593861829</c:v>
                </c:pt>
                <c:pt idx="127">
                  <c:v>-0.148042560899853</c:v>
                </c:pt>
                <c:pt idx="128">
                  <c:v>-0.146128581443883</c:v>
                </c:pt>
                <c:pt idx="129">
                  <c:v>-0.14510553536542</c:v>
                </c:pt>
                <c:pt idx="130">
                  <c:v>-0.144983278229549</c:v>
                </c:pt>
                <c:pt idx="131">
                  <c:v>-0.14575563487027</c:v>
                </c:pt>
                <c:pt idx="132">
                  <c:v>-0.147402805544417</c:v>
                </c:pt>
                <c:pt idx="133">
                  <c:v>-0.149892102726334</c:v>
                </c:pt>
                <c:pt idx="134">
                  <c:v>-0.153176955738155</c:v>
                </c:pt>
                <c:pt idx="135">
                  <c:v>-0.157194092280433</c:v>
                </c:pt>
                <c:pt idx="136">
                  <c:v>-0.161858749181287</c:v>
                </c:pt>
                <c:pt idx="137">
                  <c:v>-0.167057696049988</c:v>
                </c:pt>
                <c:pt idx="138">
                  <c:v>-0.172639792509022</c:v>
                </c:pt>
                <c:pt idx="139">
                  <c:v>-0.178403764770674</c:v>
                </c:pt>
                <c:pt idx="140">
                  <c:v>-0.1840829134796</c:v>
                </c:pt>
                <c:pt idx="141">
                  <c:v>-0.189326602153117</c:v>
                </c:pt>
                <c:pt idx="142">
                  <c:v>-0.193678699089872</c:v>
                </c:pt>
                <c:pt idx="143">
                  <c:v>-0.196553761091611</c:v>
                </c:pt>
                <c:pt idx="144">
                  <c:v>-0.197212791910339</c:v>
                </c:pt>
                <c:pt idx="145">
                  <c:v>-0.194742035531559</c:v>
                </c:pt>
                <c:pt idx="146">
                  <c:v>-0.188040597173189</c:v>
                </c:pt>
                <c:pt idx="147">
                  <c:v>-0.175825712173622</c:v>
                </c:pt>
                <c:pt idx="148">
                  <c:v>-0.156667873621191</c:v>
                </c:pt>
                <c:pt idx="149">
                  <c:v>-0.129070856722308</c:v>
                </c:pt>
                <c:pt idx="150">
                  <c:v>-0.0916121145336568</c:v>
                </c:pt>
                <c:pt idx="151">
                  <c:v>-0.0431542127566464</c:v>
                </c:pt>
                <c:pt idx="152">
                  <c:v>0.0168754845105201</c:v>
                </c:pt>
                <c:pt idx="153">
                  <c:v>0.0881640870030009</c:v>
                </c:pt>
                <c:pt idx="154">
                  <c:v>0.169212135063823</c:v>
                </c:pt>
                <c:pt idx="155">
                  <c:v>0.257145892704325</c:v>
                </c:pt>
                <c:pt idx="156">
                  <c:v>0.347750304595346</c:v>
                </c:pt>
                <c:pt idx="157">
                  <c:v>0.435802575637983</c:v>
                </c:pt>
                <c:pt idx="158">
                  <c:v>0.515707672116084</c:v>
                </c:pt>
                <c:pt idx="159">
                  <c:v>0.582325178105897</c:v>
                </c:pt>
                <c:pt idx="160">
                  <c:v>0.631781173317475</c:v>
                </c:pt>
                <c:pt idx="161">
                  <c:v>0.66203611070903</c:v>
                </c:pt>
                <c:pt idx="162">
                  <c:v>0.673054521065142</c:v>
                </c:pt>
                <c:pt idx="163">
                  <c:v>0.666562526852948</c:v>
                </c:pt>
                <c:pt idx="164">
                  <c:v>0.645513528712249</c:v>
                </c:pt>
                <c:pt idx="165">
                  <c:v>0.613449114595682</c:v>
                </c:pt>
                <c:pt idx="166">
                  <c:v>0.57392580949151</c:v>
                </c:pt>
                <c:pt idx="167">
                  <c:v>0.530108591691791</c:v>
                </c:pt>
                <c:pt idx="168">
                  <c:v>0.484554326805076</c:v>
                </c:pt>
                <c:pt idx="169">
                  <c:v>0.439153965780353</c:v>
                </c:pt>
                <c:pt idx="170">
                  <c:v>0.395179913825638</c:v>
                </c:pt>
                <c:pt idx="171">
                  <c:v>0.353386675689082</c:v>
                </c:pt>
                <c:pt idx="172">
                  <c:v>0.314126283063898</c:v>
                </c:pt>
                <c:pt idx="173">
                  <c:v>0.277455377545505</c:v>
                </c:pt>
                <c:pt idx="174">
                  <c:v>0.243223166304096</c:v>
                </c:pt>
                <c:pt idx="175">
                  <c:v>0.211137486439722</c:v>
                </c:pt>
                <c:pt idx="176">
                  <c:v>0.180810520125585</c:v>
                </c:pt>
                <c:pt idx="177">
                  <c:v>0.151787493080197</c:v>
                </c:pt>
                <c:pt idx="178">
                  <c:v>0.123562073420858</c:v>
                </c:pt>
                <c:pt idx="179">
                  <c:v>0.0955819821480852</c:v>
                </c:pt>
                <c:pt idx="180">
                  <c:v>0.0672480763892369</c:v>
                </c:pt>
                <c:pt idx="181">
                  <c:v>0.0379102504148243</c:v>
                </c:pt>
                <c:pt idx="182">
                  <c:v>0.0068642296008059</c:v>
                </c:pt>
                <c:pt idx="183">
                  <c:v>-0.0266449845898409</c:v>
                </c:pt>
                <c:pt idx="184">
                  <c:v>-0.0634043534472384</c:v>
                </c:pt>
                <c:pt idx="185">
                  <c:v>-0.10418590496315</c:v>
                </c:pt>
                <c:pt idx="186">
                  <c:v>-0.149654277478373</c:v>
                </c:pt>
                <c:pt idx="187">
                  <c:v>-0.200208922984213</c:v>
                </c:pt>
                <c:pt idx="188">
                  <c:v>-0.255747182748423</c:v>
                </c:pt>
                <c:pt idx="189">
                  <c:v>-0.315358793466969</c:v>
                </c:pt>
                <c:pt idx="190">
                  <c:v>-0.377014881716708</c:v>
                </c:pt>
                <c:pt idx="191">
                  <c:v>-0.437390949003302</c:v>
                </c:pt>
                <c:pt idx="192">
                  <c:v>-0.492023854827139</c:v>
                </c:pt>
                <c:pt idx="193">
                  <c:v>-0.535966417861689</c:v>
                </c:pt>
                <c:pt idx="194">
                  <c:v>-0.564901756471547</c:v>
                </c:pt>
                <c:pt idx="195">
                  <c:v>-0.576368217916301</c:v>
                </c:pt>
                <c:pt idx="196">
                  <c:v>-0.570548218672517</c:v>
                </c:pt>
                <c:pt idx="197">
                  <c:v>-0.550216006926407</c:v>
                </c:pt>
                <c:pt idx="198">
                  <c:v>-0.519879437827286</c:v>
                </c:pt>
                <c:pt idx="199">
                  <c:v>-0.48456100113744</c:v>
                </c:pt>
                <c:pt idx="200">
                  <c:v>-0.448747157325946</c:v>
                </c:pt>
                <c:pt idx="201">
                  <c:v>-0.415806387802275</c:v>
                </c:pt>
                <c:pt idx="202">
                  <c:v>-0.387876469608017</c:v>
                </c:pt>
                <c:pt idx="203">
                  <c:v>-0.366048572446065</c:v>
                </c:pt>
                <c:pt idx="204">
                  <c:v>-0.350658333699694</c:v>
                </c:pt>
                <c:pt idx="205">
                  <c:v>-0.341557543912485</c:v>
                </c:pt>
                <c:pt idx="206">
                  <c:v>-0.338310646298356</c:v>
                </c:pt>
                <c:pt idx="207">
                  <c:v>-0.340305630461257</c:v>
                </c:pt>
                <c:pt idx="208">
                  <c:v>-0.346788074791682</c:v>
                </c:pt>
                <c:pt idx="209">
                  <c:v>-0.356829979409079</c:v>
                </c:pt>
                <c:pt idx="210">
                  <c:v>-0.369241006242971</c:v>
                </c:pt>
                <c:pt idx="211">
                  <c:v>-0.382424914805923</c:v>
                </c:pt>
                <c:pt idx="212">
                  <c:v>-0.394182389643682</c:v>
                </c:pt>
                <c:pt idx="213">
                  <c:v>-0.401467069873385</c:v>
                </c:pt>
                <c:pt idx="214">
                  <c:v>-0.400119907961416</c:v>
                </c:pt>
                <c:pt idx="215">
                  <c:v>-0.384645360840596</c:v>
                </c:pt>
                <c:pt idx="216">
                  <c:v>-0.348157831350176</c:v>
                </c:pt>
                <c:pt idx="217">
                  <c:v>-0.282714461085243</c:v>
                </c:pt>
                <c:pt idx="218">
                  <c:v>-0.180327050717227</c:v>
                </c:pt>
                <c:pt idx="219">
                  <c:v>-0.0349218056820755</c:v>
                </c:pt>
                <c:pt idx="220">
                  <c:v>0.154756995769234</c:v>
                </c:pt>
                <c:pt idx="221">
                  <c:v>0.381940162997757</c:v>
                </c:pt>
                <c:pt idx="222">
                  <c:v>0.629816136323419</c:v>
                </c:pt>
                <c:pt idx="223">
                  <c:v>2.791750941086129</c:v>
                </c:pt>
                <c:pt idx="224">
                  <c:v>5.345412359142754</c:v>
                </c:pt>
                <c:pt idx="225">
                  <c:v>3.873157423939999</c:v>
                </c:pt>
                <c:pt idx="226">
                  <c:v>1.283466590415666</c:v>
                </c:pt>
                <c:pt idx="227">
                  <c:v>0.556900285453865</c:v>
                </c:pt>
                <c:pt idx="228">
                  <c:v>0.309901815373259</c:v>
                </c:pt>
                <c:pt idx="229">
                  <c:v>0.0879850260957993</c:v>
                </c:pt>
                <c:pt idx="230">
                  <c:v>-0.0938112161802229</c:v>
                </c:pt>
                <c:pt idx="231">
                  <c:v>-0.230539775001543</c:v>
                </c:pt>
                <c:pt idx="232">
                  <c:v>-0.324879191003297</c:v>
                </c:pt>
                <c:pt idx="233">
                  <c:v>-0.383814121676307</c:v>
                </c:pt>
                <c:pt idx="234">
                  <c:v>-0.415830139647289</c:v>
                </c:pt>
                <c:pt idx="235">
                  <c:v>-0.429124618172438</c:v>
                </c:pt>
                <c:pt idx="236">
                  <c:v>-0.430755228893465</c:v>
                </c:pt>
                <c:pt idx="237">
                  <c:v>-0.426430219392659</c:v>
                </c:pt>
                <c:pt idx="238">
                  <c:v>-0.420650600496719</c:v>
                </c:pt>
                <c:pt idx="239">
                  <c:v>-0.416999698290288</c:v>
                </c:pt>
                <c:pt idx="240">
                  <c:v>-0.418459448624153</c:v>
                </c:pt>
                <c:pt idx="241">
                  <c:v>-0.427686345720502</c:v>
                </c:pt>
                <c:pt idx="242">
                  <c:v>-0.447198798690795</c:v>
                </c:pt>
                <c:pt idx="243">
                  <c:v>-0.479414456844485</c:v>
                </c:pt>
                <c:pt idx="244">
                  <c:v>-0.526436462929181</c:v>
                </c:pt>
                <c:pt idx="245">
                  <c:v>-0.589441571542726</c:v>
                </c:pt>
                <c:pt idx="246">
                  <c:v>-0.667534105563261</c:v>
                </c:pt>
                <c:pt idx="247">
                  <c:v>-0.756133552302829</c:v>
                </c:pt>
                <c:pt idx="248">
                  <c:v>-0.845507042004256</c:v>
                </c:pt>
                <c:pt idx="249">
                  <c:v>-0.432936114990279</c:v>
                </c:pt>
                <c:pt idx="250">
                  <c:v>0.970069467863599</c:v>
                </c:pt>
                <c:pt idx="251">
                  <c:v>1.434565167581903</c:v>
                </c:pt>
                <c:pt idx="252">
                  <c:v>0.0112282881888581</c:v>
                </c:pt>
                <c:pt idx="253">
                  <c:v>-0.89712315481788</c:v>
                </c:pt>
                <c:pt idx="254">
                  <c:v>-0.824953044274901</c:v>
                </c:pt>
                <c:pt idx="255">
                  <c:v>-0.745635836579084</c:v>
                </c:pt>
                <c:pt idx="256">
                  <c:v>-0.672121021325533</c:v>
                </c:pt>
                <c:pt idx="257">
                  <c:v>-0.612096064712053</c:v>
                </c:pt>
                <c:pt idx="258">
                  <c:v>-0.568718754358799</c:v>
                </c:pt>
                <c:pt idx="259">
                  <c:v>-0.542181828460808</c:v>
                </c:pt>
                <c:pt idx="260">
                  <c:v>-0.531068150729519</c:v>
                </c:pt>
                <c:pt idx="261">
                  <c:v>-0.53314438676646</c:v>
                </c:pt>
                <c:pt idx="262">
                  <c:v>-0.545614447133924</c:v>
                </c:pt>
                <c:pt idx="263">
                  <c:v>-0.5649455931381</c:v>
                </c:pt>
                <c:pt idx="264">
                  <c:v>-0.586351820153308</c:v>
                </c:pt>
                <c:pt idx="265">
                  <c:v>-0.60298538314888</c:v>
                </c:pt>
                <c:pt idx="266">
                  <c:v>-0.604917486494161</c:v>
                </c:pt>
                <c:pt idx="267">
                  <c:v>-0.578147747073859</c:v>
                </c:pt>
                <c:pt idx="268">
                  <c:v>-0.504238001901436</c:v>
                </c:pt>
                <c:pt idx="269">
                  <c:v>-0.36171853781144</c:v>
                </c:pt>
                <c:pt idx="270">
                  <c:v>-0.130872381775421</c:v>
                </c:pt>
                <c:pt idx="271">
                  <c:v>0.197017788551151</c:v>
                </c:pt>
                <c:pt idx="272">
                  <c:v>0.607661945800431</c:v>
                </c:pt>
                <c:pt idx="273">
                  <c:v>2.268827824666664</c:v>
                </c:pt>
                <c:pt idx="274">
                  <c:v>5.568172568141966</c:v>
                </c:pt>
                <c:pt idx="275">
                  <c:v>6.146388740083541</c:v>
                </c:pt>
                <c:pt idx="276">
                  <c:v>2.926356104611822</c:v>
                </c:pt>
                <c:pt idx="277">
                  <c:v>0.759680500738141</c:v>
                </c:pt>
                <c:pt idx="278">
                  <c:v>0.325563900984721</c:v>
                </c:pt>
                <c:pt idx="279">
                  <c:v>-0.0393643335053762</c:v>
                </c:pt>
                <c:pt idx="280">
                  <c:v>-0.30876916104558</c:v>
                </c:pt>
                <c:pt idx="281">
                  <c:v>-0.483997875239256</c:v>
                </c:pt>
                <c:pt idx="282">
                  <c:v>-0.582346328680966</c:v>
                </c:pt>
                <c:pt idx="283">
                  <c:v>-0.626109724784052</c:v>
                </c:pt>
                <c:pt idx="284">
                  <c:v>-0.636010957446276</c:v>
                </c:pt>
                <c:pt idx="285">
                  <c:v>-0.628689368961543</c:v>
                </c:pt>
                <c:pt idx="286">
                  <c:v>-0.616631773774301</c:v>
                </c:pt>
                <c:pt idx="287">
                  <c:v>-0.609142715763433</c:v>
                </c:pt>
                <c:pt idx="288">
                  <c:v>-0.613524504235019</c:v>
                </c:pt>
                <c:pt idx="289">
                  <c:v>-0.636048684153478</c:v>
                </c:pt>
                <c:pt idx="290">
                  <c:v>-0.682443393282939</c:v>
                </c:pt>
                <c:pt idx="291">
                  <c:v>-0.757534124801518</c:v>
                </c:pt>
                <c:pt idx="292">
                  <c:v>-0.863483996013248</c:v>
                </c:pt>
                <c:pt idx="293">
                  <c:v>-0.996162323802752</c:v>
                </c:pt>
                <c:pt idx="294">
                  <c:v>-1.140339947592173</c:v>
                </c:pt>
                <c:pt idx="295">
                  <c:v>-0.562376251623675</c:v>
                </c:pt>
                <c:pt idx="296">
                  <c:v>1.074010580396811</c:v>
                </c:pt>
                <c:pt idx="297">
                  <c:v>1.367424108749637</c:v>
                </c:pt>
                <c:pt idx="298">
                  <c:v>-0.292286103936856</c:v>
                </c:pt>
                <c:pt idx="299">
                  <c:v>-1.197146350763334</c:v>
                </c:pt>
                <c:pt idx="300">
                  <c:v>-1.068148749844422</c:v>
                </c:pt>
                <c:pt idx="301">
                  <c:v>-0.942937545442368</c:v>
                </c:pt>
                <c:pt idx="302">
                  <c:v>-0.841563515406785</c:v>
                </c:pt>
                <c:pt idx="303">
                  <c:v>-0.771827584639673</c:v>
                </c:pt>
                <c:pt idx="304">
                  <c:v>-0.733674816626628</c:v>
                </c:pt>
                <c:pt idx="305">
                  <c:v>-0.723161872455258</c:v>
                </c:pt>
                <c:pt idx="306">
                  <c:v>-0.734484100293775</c:v>
                </c:pt>
                <c:pt idx="307">
                  <c:v>-0.760206995738022</c:v>
                </c:pt>
                <c:pt idx="308">
                  <c:v>-0.79015624097184</c:v>
                </c:pt>
                <c:pt idx="309">
                  <c:v>-0.809298106890255</c:v>
                </c:pt>
                <c:pt idx="310">
                  <c:v>-0.795022649576427</c:v>
                </c:pt>
                <c:pt idx="311">
                  <c:v>-0.714943763277681</c:v>
                </c:pt>
                <c:pt idx="312">
                  <c:v>-0.527937320918814</c:v>
                </c:pt>
                <c:pt idx="313">
                  <c:v>-0.193156508449943</c:v>
                </c:pt>
                <c:pt idx="314">
                  <c:v>0.308656455323203</c:v>
                </c:pt>
                <c:pt idx="315">
                  <c:v>0.945538224613024</c:v>
                </c:pt>
                <c:pt idx="316">
                  <c:v>4.763487741690148</c:v>
                </c:pt>
                <c:pt idx="317">
                  <c:v>8.502538088482458</c:v>
                </c:pt>
                <c:pt idx="318">
                  <c:v>5.33729960587781</c:v>
                </c:pt>
                <c:pt idx="319">
                  <c:v>1.333843821014835</c:v>
                </c:pt>
                <c:pt idx="320">
                  <c:v>0.448124049152054</c:v>
                </c:pt>
                <c:pt idx="321">
                  <c:v>-0.0979859086586598</c:v>
                </c:pt>
                <c:pt idx="322">
                  <c:v>-0.478676401786687</c:v>
                </c:pt>
                <c:pt idx="323">
                  <c:v>-0.702590035735928</c:v>
                </c:pt>
                <c:pt idx="324">
                  <c:v>-0.808256984694861</c:v>
                </c:pt>
                <c:pt idx="325">
                  <c:v>-0.839233654973914</c:v>
                </c:pt>
                <c:pt idx="326">
                  <c:v>-0.831942894060433</c:v>
                </c:pt>
                <c:pt idx="327">
                  <c:v>-0.81312496618634</c:v>
                </c:pt>
                <c:pt idx="328">
                  <c:v>-0.801749481454694</c:v>
                </c:pt>
                <c:pt idx="329">
                  <c:v>-0.811992503132963</c:v>
                </c:pt>
                <c:pt idx="330">
                  <c:v>-0.855614196355425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CD-4ED9-940A-E8C8FB2A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2352"/>
        <c:axId val="137461024"/>
      </c:scatterChart>
      <c:valAx>
        <c:axId val="1374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1024"/>
        <c:crosses val="autoZero"/>
        <c:crossBetween val="midCat"/>
      </c:valAx>
      <c:valAx>
        <c:axId val="1374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(rad/s^2)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Acceleration of B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Calculations!$AA$3:$AA$333</c:f>
              <c:numCache>
                <c:formatCode>0.00</c:formatCode>
                <c:ptCount val="331"/>
                <c:pt idx="0">
                  <c:v>0.107374530787074</c:v>
                </c:pt>
                <c:pt idx="1">
                  <c:v>0.106854155366344</c:v>
                </c:pt>
                <c:pt idx="2">
                  <c:v>0.106333814266065</c:v>
                </c:pt>
                <c:pt idx="3">
                  <c:v>0.105464920725514</c:v>
                </c:pt>
                <c:pt idx="4">
                  <c:v>0.104245012880436</c:v>
                </c:pt>
                <c:pt idx="5">
                  <c:v>0.102670694664122</c:v>
                </c:pt>
                <c:pt idx="6">
                  <c:v>0.100737689759925</c:v>
                </c:pt>
                <c:pt idx="7">
                  <c:v>0.0984409095038925</c:v>
                </c:pt>
                <c:pt idx="8">
                  <c:v>0.0957745398480074</c:v>
                </c:pt>
                <c:pt idx="9">
                  <c:v>0.0927321467640154</c:v>
                </c:pt>
                <c:pt idx="10">
                  <c:v>0.0893068029475325</c:v>
                </c:pt>
                <c:pt idx="11">
                  <c:v>0.0854912385996361</c:v>
                </c:pt>
                <c:pt idx="12">
                  <c:v>0.0812780202519383</c:v>
                </c:pt>
                <c:pt idx="13">
                  <c:v>0.0766597644602584</c:v>
                </c:pt>
                <c:pt idx="14">
                  <c:v>0.0716293978908489</c:v>
                </c:pt>
                <c:pt idx="15">
                  <c:v>0.0661804851404107</c:v>
                </c:pt>
                <c:pt idx="16">
                  <c:v>0.0603076674313549</c:v>
                </c:pt>
                <c:pt idx="17">
                  <c:v>0.0540073060182167</c:v>
                </c:pt>
                <c:pt idx="18">
                  <c:v>0.0472785546424601</c:v>
                </c:pt>
                <c:pt idx="19">
                  <c:v>0.0401254611042143</c:v>
                </c:pt>
                <c:pt idx="20">
                  <c:v>0.0325619596384133</c:v>
                </c:pt>
                <c:pt idx="21">
                  <c:v>0.0246268590017607</c:v>
                </c:pt>
                <c:pt idx="22">
                  <c:v>0.0164459384353177</c:v>
                </c:pt>
                <c:pt idx="23">
                  <c:v>0.00866821709180742</c:v>
                </c:pt>
                <c:pt idx="24">
                  <c:v>0.0066490717464953</c:v>
                </c:pt>
                <c:pt idx="25">
                  <c:v>0.0142092709904934</c:v>
                </c:pt>
                <c:pt idx="26">
                  <c:v>0.0239277533234735</c:v>
                </c:pt>
                <c:pt idx="27">
                  <c:v>0.0343521530227862</c:v>
                </c:pt>
                <c:pt idx="28">
                  <c:v>0.0452501169230325</c:v>
                </c:pt>
                <c:pt idx="29">
                  <c:v>0.0565388986660599</c:v>
                </c:pt>
                <c:pt idx="30">
                  <c:v>0.0681674485378762</c:v>
                </c:pt>
                <c:pt idx="31">
                  <c:v>0.0800924450066083</c:v>
                </c:pt>
                <c:pt idx="32">
                  <c:v>0.0922713725671718</c:v>
                </c:pt>
                <c:pt idx="33">
                  <c:v>0.104660119205008</c:v>
                </c:pt>
                <c:pt idx="34">
                  <c:v>0.117212123589192</c:v>
                </c:pt>
                <c:pt idx="35">
                  <c:v>0.129878177581151</c:v>
                </c:pt>
                <c:pt idx="36">
                  <c:v>0.14260656453457</c:v>
                </c:pt>
                <c:pt idx="37">
                  <c:v>0.155343401945059</c:v>
                </c:pt>
                <c:pt idx="38">
                  <c:v>0.168033125908489</c:v>
                </c:pt>
                <c:pt idx="39">
                  <c:v>0.180619081802401</c:v>
                </c:pt>
                <c:pt idx="40">
                  <c:v>0.193044196314218</c:v>
                </c:pt>
                <c:pt idx="41">
                  <c:v>0.205251709878685</c:v>
                </c:pt>
                <c:pt idx="42">
                  <c:v>0.217185949715121</c:v>
                </c:pt>
                <c:pt idx="43">
                  <c:v>0.228793123741476</c:v>
                </c:pt>
                <c:pt idx="44">
                  <c:v>0.240022115527139</c:v>
                </c:pt>
                <c:pt idx="45">
                  <c:v>0.250825260571168</c:v>
                </c:pt>
                <c:pt idx="46">
                  <c:v>0.261159084774283</c:v>
                </c:pt>
                <c:pt idx="47">
                  <c:v>0.270984987120778</c:v>
                </c:pt>
                <c:pt idx="48">
                  <c:v>0.280269850260897</c:v>
                </c:pt>
                <c:pt idx="49">
                  <c:v>0.288986564853494</c:v>
                </c:pt>
                <c:pt idx="50">
                  <c:v>0.297114456081044</c:v>
                </c:pt>
                <c:pt idx="51">
                  <c:v>0.30463960352887</c:v>
                </c:pt>
                <c:pt idx="52">
                  <c:v>0.311555048495764</c:v>
                </c:pt>
                <c:pt idx="53">
                  <c:v>0.317860885596569</c:v>
                </c:pt>
                <c:pt idx="54">
                  <c:v>0.323564238102508</c:v>
                </c:pt>
                <c:pt idx="55">
                  <c:v>0.328679118716316</c:v>
                </c:pt>
                <c:pt idx="56">
                  <c:v>0.33322617930766</c:v>
                </c:pt>
                <c:pt idx="57">
                  <c:v>0.33723235452196</c:v>
                </c:pt>
                <c:pt idx="58">
                  <c:v>0.340730405099101</c:v>
                </c:pt>
                <c:pt idx="59">
                  <c:v>0.343758367285714</c:v>
                </c:pt>
                <c:pt idx="60">
                  <c:v>0.346358914998071</c:v>
                </c:pt>
                <c:pt idx="61">
                  <c:v>0.348578641503076</c:v>
                </c:pt>
                <c:pt idx="62">
                  <c:v>0.350467267550308</c:v>
                </c:pt>
                <c:pt idx="63">
                  <c:v>0.35207678326453</c:v>
                </c:pt>
                <c:pt idx="64">
                  <c:v>0.353460531862255</c:v>
                </c:pt>
                <c:pt idx="65">
                  <c:v>0.354672244532436</c:v>
                </c:pt>
                <c:pt idx="66">
                  <c:v>0.355765037670355</c:v>
                </c:pt>
                <c:pt idx="67">
                  <c:v>0.356790386045982</c:v>
                </c:pt>
                <c:pt idx="68">
                  <c:v>0.357797088276929</c:v>
                </c:pt>
                <c:pt idx="69">
                  <c:v>0.358830243895542</c:v>
                </c:pt>
                <c:pt idx="70">
                  <c:v>0.359930263976272</c:v>
                </c:pt>
                <c:pt idx="71">
                  <c:v>0.361131939314451</c:v>
                </c:pt>
                <c:pt idx="72">
                  <c:v>0.362463591103592</c:v>
                </c:pt>
                <c:pt idx="73">
                  <c:v>0.363946328648635</c:v>
                </c:pt>
                <c:pt idx="74">
                  <c:v>0.365593436769054</c:v>
                </c:pt>
                <c:pt idx="75">
                  <c:v>0.367409912342106</c:v>
                </c:pt>
                <c:pt idx="76">
                  <c:v>0.369392165403645</c:v>
                </c:pt>
                <c:pt idx="77">
                  <c:v>0.371527896116376</c:v>
                </c:pt>
                <c:pt idx="78">
                  <c:v>0.373796155743523</c:v>
                </c:pt>
                <c:pt idx="79">
                  <c:v>0.376167598746231</c:v>
                </c:pt>
                <c:pt idx="80">
                  <c:v>0.378604935497592</c:v>
                </c:pt>
                <c:pt idx="81">
                  <c:v>0.381063602145976</c:v>
                </c:pt>
                <c:pt idx="82">
                  <c:v>0.38349267722093</c:v>
                </c:pt>
                <c:pt idx="83">
                  <c:v>0.385836095004297</c:v>
                </c:pt>
                <c:pt idx="84">
                  <c:v>0.38803423502549</c:v>
                </c:pt>
                <c:pt idx="85">
                  <c:v>0.39002600713234</c:v>
                </c:pt>
                <c:pt idx="86">
                  <c:v>0.391751604493562</c:v>
                </c:pt>
                <c:pt idx="87">
                  <c:v>0.393156164690005</c:v>
                </c:pt>
                <c:pt idx="88">
                  <c:v>0.394194663054294</c:v>
                </c:pt>
                <c:pt idx="89">
                  <c:v>0.394838461143933</c:v>
                </c:pt>
                <c:pt idx="90">
                  <c:v>0.395084038333634</c:v>
                </c:pt>
                <c:pt idx="91">
                  <c:v>0.394964522841664</c:v>
                </c:pt>
                <c:pt idx="92">
                  <c:v>0.394564657861802</c:v>
                </c:pt>
                <c:pt idx="93">
                  <c:v>0.394039684782747</c:v>
                </c:pt>
                <c:pt idx="94">
                  <c:v>0.393638112825028</c:v>
                </c:pt>
                <c:pt idx="95">
                  <c:v>0.393727183543125</c:v>
                </c:pt>
                <c:pt idx="96">
                  <c:v>0.394817675470138</c:v>
                </c:pt>
                <c:pt idx="97">
                  <c:v>0.397581322145584</c:v>
                </c:pt>
                <c:pt idx="98">
                  <c:v>0.402850012380169</c:v>
                </c:pt>
                <c:pt idx="99">
                  <c:v>0.411583079928759</c:v>
                </c:pt>
                <c:pt idx="100">
                  <c:v>0.424791160823226</c:v>
                </c:pt>
                <c:pt idx="101">
                  <c:v>0.443415970587437</c:v>
                </c:pt>
                <c:pt idx="102">
                  <c:v>0.468183533895102</c:v>
                </c:pt>
                <c:pt idx="103">
                  <c:v>0.49946390702669</c:v>
                </c:pt>
                <c:pt idx="104">
                  <c:v>0.537170713549317</c:v>
                </c:pt>
                <c:pt idx="105">
                  <c:v>0.580717273055552</c:v>
                </c:pt>
                <c:pt idx="106">
                  <c:v>0.629025974462647</c:v>
                </c:pt>
                <c:pt idx="107">
                  <c:v>0.680578234893557</c:v>
                </c:pt>
                <c:pt idx="108">
                  <c:v>0.733495789543459</c:v>
                </c:pt>
                <c:pt idx="109">
                  <c:v>0.785651596620078</c:v>
                </c:pt>
                <c:pt idx="110">
                  <c:v>0.834811660642282</c:v>
                </c:pt>
                <c:pt idx="111">
                  <c:v>0.878804655040418</c:v>
                </c:pt>
                <c:pt idx="112">
                  <c:v>0.915706604806764</c:v>
                </c:pt>
                <c:pt idx="113">
                  <c:v>0.94401786639005</c:v>
                </c:pt>
                <c:pt idx="114">
                  <c:v>0.962804246425071</c:v>
                </c:pt>
                <c:pt idx="115">
                  <c:v>0.971776694067576</c:v>
                </c:pt>
                <c:pt idx="116">
                  <c:v>0.971294819347753</c:v>
                </c:pt>
                <c:pt idx="117">
                  <c:v>0.962295321888887</c:v>
                </c:pt>
                <c:pt idx="118">
                  <c:v>0.946161932135439</c:v>
                </c:pt>
                <c:pt idx="119">
                  <c:v>0.924563624260095</c:v>
                </c:pt>
                <c:pt idx="120">
                  <c:v>0.899290073500358</c:v>
                </c:pt>
                <c:pt idx="121">
                  <c:v>0.872108247247572</c:v>
                </c:pt>
                <c:pt idx="122">
                  <c:v>0.844654634150246</c:v>
                </c:pt>
                <c:pt idx="123">
                  <c:v>0.818367559811148</c:v>
                </c:pt>
                <c:pt idx="124">
                  <c:v>0.794456077503395</c:v>
                </c:pt>
                <c:pt idx="125">
                  <c:v>0.773897300401072</c:v>
                </c:pt>
                <c:pt idx="126">
                  <c:v>0.757452634938821</c:v>
                </c:pt>
                <c:pt idx="127">
                  <c:v>0.745694266202224</c:v>
                </c:pt>
                <c:pt idx="128">
                  <c:v>0.739035306329196</c:v>
                </c:pt>
                <c:pt idx="129">
                  <c:v>0.737759287369996</c:v>
                </c:pt>
                <c:pt idx="130">
                  <c:v>0.742046540974779</c:v>
                </c:pt>
                <c:pt idx="131">
                  <c:v>0.751996194534068</c:v>
                </c:pt>
                <c:pt idx="132">
                  <c:v>0.767643049532179</c:v>
                </c:pt>
                <c:pt idx="133">
                  <c:v>0.788968686207211</c:v>
                </c:pt>
                <c:pt idx="134">
                  <c:v>0.815905995446762</c:v>
                </c:pt>
                <c:pt idx="135">
                  <c:v>0.848336155077055</c:v>
                </c:pt>
                <c:pt idx="136">
                  <c:v>0.886076932118898</c:v>
                </c:pt>
                <c:pt idx="137">
                  <c:v>0.928861127804628</c:v>
                </c:pt>
                <c:pt idx="138">
                  <c:v>0.976304005910665</c:v>
                </c:pt>
                <c:pt idx="139">
                  <c:v>1.027858735751683</c:v>
                </c:pt>
                <c:pt idx="140">
                  <c:v>1.082759435104266</c:v>
                </c:pt>
                <c:pt idx="141">
                  <c:v>1.1399526862939</c:v>
                </c:pt>
                <c:pt idx="142">
                  <c:v>1.198021044751396</c:v>
                </c:pt>
                <c:pt idx="143">
                  <c:v>1.255107063071738</c:v>
                </c:pt>
                <c:pt idx="144">
                  <c:v>1.30885527783318</c:v>
                </c:pt>
                <c:pt idx="145">
                  <c:v>1.356404848615586</c:v>
                </c:pt>
                <c:pt idx="146">
                  <c:v>1.394490679339283</c:v>
                </c:pt>
                <c:pt idx="147">
                  <c:v>1.419750906397491</c:v>
                </c:pt>
                <c:pt idx="148">
                  <c:v>1.429399142693304</c:v>
                </c:pt>
                <c:pt idx="149">
                  <c:v>1.422499621085703</c:v>
                </c:pt>
                <c:pt idx="150">
                  <c:v>1.402139500305649</c:v>
                </c:pt>
                <c:pt idx="151">
                  <c:v>1.378610770294936</c:v>
                </c:pt>
                <c:pt idx="152">
                  <c:v>1.372609603918731</c:v>
                </c:pt>
                <c:pt idx="153">
                  <c:v>1.414507856512076</c:v>
                </c:pt>
                <c:pt idx="154">
                  <c:v>1.533736423027509</c:v>
                </c:pt>
                <c:pt idx="155">
                  <c:v>1.741305839861943</c:v>
                </c:pt>
                <c:pt idx="156">
                  <c:v>2.022130786368066</c:v>
                </c:pt>
                <c:pt idx="157">
                  <c:v>2.3431175614374</c:v>
                </c:pt>
                <c:pt idx="158">
                  <c:v>2.665244308489235</c:v>
                </c:pt>
                <c:pt idx="159">
                  <c:v>2.951994672292234</c:v>
                </c:pt>
                <c:pt idx="160">
                  <c:v>3.174514702492927</c:v>
                </c:pt>
                <c:pt idx="161">
                  <c:v>3.314656689269822</c:v>
                </c:pt>
                <c:pt idx="162">
                  <c:v>3.366001445641944</c:v>
                </c:pt>
                <c:pt idx="163">
                  <c:v>3.332837949112266</c:v>
                </c:pt>
                <c:pt idx="164">
                  <c:v>3.227567837261125</c:v>
                </c:pt>
                <c:pt idx="165">
                  <c:v>3.06739744213063</c:v>
                </c:pt>
                <c:pt idx="166">
                  <c:v>2.871192195002068</c:v>
                </c:pt>
                <c:pt idx="167">
                  <c:v>2.657067135016651</c:v>
                </c:pt>
                <c:pt idx="168">
                  <c:v>2.440891583430934</c:v>
                </c:pt>
                <c:pt idx="169">
                  <c:v>2.235577482098234</c:v>
                </c:pt>
                <c:pt idx="170">
                  <c:v>2.050871878925835</c:v>
                </c:pt>
                <c:pt idx="171">
                  <c:v>1.893374455032225</c:v>
                </c:pt>
                <c:pt idx="172">
                  <c:v>1.76661030966868</c:v>
                </c:pt>
                <c:pt idx="173">
                  <c:v>1.671151918928923</c:v>
                </c:pt>
                <c:pt idx="174">
                  <c:v>1.604914067675487</c:v>
                </c:pt>
                <c:pt idx="175">
                  <c:v>1.563738474044702</c:v>
                </c:pt>
                <c:pt idx="176">
                  <c:v>1.542229418851357</c:v>
                </c:pt>
                <c:pt idx="177">
                  <c:v>1.534639620554672</c:v>
                </c:pt>
                <c:pt idx="178">
                  <c:v>1.535590754212202</c:v>
                </c:pt>
                <c:pt idx="179">
                  <c:v>1.540537664690586</c:v>
                </c:pt>
                <c:pt idx="180">
                  <c:v>1.546025704034611</c:v>
                </c:pt>
                <c:pt idx="181">
                  <c:v>1.54986335584059</c:v>
                </c:pt>
                <c:pt idx="182">
                  <c:v>1.551339242937903</c:v>
                </c:pt>
                <c:pt idx="183">
                  <c:v>1.551582655427195</c:v>
                </c:pt>
                <c:pt idx="184">
                  <c:v>1.554100045353142</c:v>
                </c:pt>
                <c:pt idx="185">
                  <c:v>1.565368100720437</c:v>
                </c:pt>
                <c:pt idx="186">
                  <c:v>1.595056998398304</c:v>
                </c:pt>
                <c:pt idx="187">
                  <c:v>1.655054687228079</c:v>
                </c:pt>
                <c:pt idx="188">
                  <c:v>1.756445514783442</c:v>
                </c:pt>
                <c:pt idx="189">
                  <c:v>1.904705005270783</c:v>
                </c:pt>
                <c:pt idx="190">
                  <c:v>2.095190460396419</c:v>
                </c:pt>
                <c:pt idx="191">
                  <c:v>2.311442994211057</c:v>
                </c:pt>
                <c:pt idx="192">
                  <c:v>2.527255733648813</c:v>
                </c:pt>
                <c:pt idx="193">
                  <c:v>2.711936438117151</c:v>
                </c:pt>
                <c:pt idx="194">
                  <c:v>2.837521657333902</c:v>
                </c:pt>
                <c:pt idx="195">
                  <c:v>2.88595124546902</c:v>
                </c:pt>
                <c:pt idx="196">
                  <c:v>2.853582570513196</c:v>
                </c:pt>
                <c:pt idx="197">
                  <c:v>2.751144493997194</c:v>
                </c:pt>
                <c:pt idx="198">
                  <c:v>2.599397205872084</c:v>
                </c:pt>
                <c:pt idx="199">
                  <c:v>2.422822003079993</c:v>
                </c:pt>
                <c:pt idx="200">
                  <c:v>2.244088950868694</c:v>
                </c:pt>
                <c:pt idx="201">
                  <c:v>2.080876080059488</c:v>
                </c:pt>
                <c:pt idx="202">
                  <c:v>1.945066775762832</c:v>
                </c:pt>
                <c:pt idx="203">
                  <c:v>1.843459519954506</c:v>
                </c:pt>
                <c:pt idx="204">
                  <c:v>1.779043558554133</c:v>
                </c:pt>
                <c:pt idx="205">
                  <c:v>1.75223714549306</c:v>
                </c:pt>
                <c:pt idx="206">
                  <c:v>1.761850008088532</c:v>
                </c:pt>
                <c:pt idx="207">
                  <c:v>1.805736292885213</c:v>
                </c:pt>
                <c:pt idx="208">
                  <c:v>1.881158121645316</c:v>
                </c:pt>
                <c:pt idx="209">
                  <c:v>1.984869031532708</c:v>
                </c:pt>
                <c:pt idx="210">
                  <c:v>2.112916450366426</c:v>
                </c:pt>
                <c:pt idx="211">
                  <c:v>2.260170532784186</c:v>
                </c:pt>
                <c:pt idx="212">
                  <c:v>2.419612864342154</c:v>
                </c:pt>
                <c:pt idx="213">
                  <c:v>2.581479907936191</c:v>
                </c:pt>
                <c:pt idx="214">
                  <c:v>2.732502924796968</c:v>
                </c:pt>
                <c:pt idx="215">
                  <c:v>2.855810577272483</c:v>
                </c:pt>
                <c:pt idx="216">
                  <c:v>2.93271047780428</c:v>
                </c:pt>
                <c:pt idx="217">
                  <c:v>2.948734225638423</c:v>
                </c:pt>
                <c:pt idx="218">
                  <c:v>2.907952588237404</c:v>
                </c:pt>
                <c:pt idx="219">
                  <c:v>2.859128791005017</c:v>
                </c:pt>
                <c:pt idx="220">
                  <c:v>2.921167665547844</c:v>
                </c:pt>
                <c:pt idx="221">
                  <c:v>3.245960987124137</c:v>
                </c:pt>
                <c:pt idx="222">
                  <c:v>3.883507288503476</c:v>
                </c:pt>
                <c:pt idx="223">
                  <c:v>14.07323967417547</c:v>
                </c:pt>
                <c:pt idx="224">
                  <c:v>26.72714600433321</c:v>
                </c:pt>
                <c:pt idx="225">
                  <c:v>19.39739546349443</c:v>
                </c:pt>
                <c:pt idx="226">
                  <c:v>6.774309217914834</c:v>
                </c:pt>
                <c:pt idx="227">
                  <c:v>3.839908334666305</c:v>
                </c:pt>
                <c:pt idx="228">
                  <c:v>3.346219005538562</c:v>
                </c:pt>
                <c:pt idx="229">
                  <c:v>3.144987318643333</c:v>
                </c:pt>
                <c:pt idx="230">
                  <c:v>3.138167676541142</c:v>
                </c:pt>
                <c:pt idx="231">
                  <c:v>3.183755910564502</c:v>
                </c:pt>
                <c:pt idx="232">
                  <c:v>3.194201233390073</c:v>
                </c:pt>
                <c:pt idx="233">
                  <c:v>3.142349670554798</c:v>
                </c:pt>
                <c:pt idx="234">
                  <c:v>3.034634365824664</c:v>
                </c:pt>
                <c:pt idx="235">
                  <c:v>2.890060338381327</c:v>
                </c:pt>
                <c:pt idx="236">
                  <c:v>2.729445985702773</c:v>
                </c:pt>
                <c:pt idx="237">
                  <c:v>2.571292842559441</c:v>
                </c:pt>
                <c:pt idx="238">
                  <c:v>2.431043519477829</c:v>
                </c:pt>
                <c:pt idx="239">
                  <c:v>2.321792716963261</c:v>
                </c:pt>
                <c:pt idx="240">
                  <c:v>2.255401193231735</c:v>
                </c:pt>
                <c:pt idx="241">
                  <c:v>2.243416805934531</c:v>
                </c:pt>
                <c:pt idx="242">
                  <c:v>2.297406660260056</c:v>
                </c:pt>
                <c:pt idx="243">
                  <c:v>2.428404880741813</c:v>
                </c:pt>
                <c:pt idx="244">
                  <c:v>2.6452028430307</c:v>
                </c:pt>
                <c:pt idx="245">
                  <c:v>2.951055766073569</c:v>
                </c:pt>
                <c:pt idx="246">
                  <c:v>3.338240672380218</c:v>
                </c:pt>
                <c:pt idx="247">
                  <c:v>3.780676288591001</c:v>
                </c:pt>
                <c:pt idx="248">
                  <c:v>4.227542890511109</c:v>
                </c:pt>
                <c:pt idx="249">
                  <c:v>2.166280431434374</c:v>
                </c:pt>
                <c:pt idx="250">
                  <c:v>4.851012104878434</c:v>
                </c:pt>
                <c:pt idx="251">
                  <c:v>7.172856920424787</c:v>
                </c:pt>
                <c:pt idx="252">
                  <c:v>0.140034497914535</c:v>
                </c:pt>
                <c:pt idx="253">
                  <c:v>4.485672711537941</c:v>
                </c:pt>
                <c:pt idx="254">
                  <c:v>4.124765637056115</c:v>
                </c:pt>
                <c:pt idx="255">
                  <c:v>3.728485385918661</c:v>
                </c:pt>
                <c:pt idx="256">
                  <c:v>3.36359309045277</c:v>
                </c:pt>
                <c:pt idx="257">
                  <c:v>3.072327052251567</c:v>
                </c:pt>
                <c:pt idx="258">
                  <c:v>2.874853598475548</c:v>
                </c:pt>
                <c:pt idx="259">
                  <c:v>2.776152177700058</c:v>
                </c:pt>
                <c:pt idx="260">
                  <c:v>2.77234645447305</c:v>
                </c:pt>
                <c:pt idx="261">
                  <c:v>2.854972619884735</c:v>
                </c:pt>
                <c:pt idx="262">
                  <c:v>3.013200813229034</c:v>
                </c:pt>
                <c:pt idx="263">
                  <c:v>3.234186614895685</c:v>
                </c:pt>
                <c:pt idx="264">
                  <c:v>3.501693486897646</c:v>
                </c:pt>
                <c:pt idx="265">
                  <c:v>3.793303792263204</c:v>
                </c:pt>
                <c:pt idx="266">
                  <c:v>4.077034537209159</c:v>
                </c:pt>
                <c:pt idx="267">
                  <c:v>4.309482940350517</c:v>
                </c:pt>
                <c:pt idx="268">
                  <c:v>4.440815986825206</c:v>
                </c:pt>
                <c:pt idx="269">
                  <c:v>4.438476592439355</c:v>
                </c:pt>
                <c:pt idx="270">
                  <c:v>4.34999948111715</c:v>
                </c:pt>
                <c:pt idx="271">
                  <c:v>4.403957045691912</c:v>
                </c:pt>
                <c:pt idx="272">
                  <c:v>4.977672829453158</c:v>
                </c:pt>
                <c:pt idx="273">
                  <c:v>11.79780619051331</c:v>
                </c:pt>
                <c:pt idx="274">
                  <c:v>27.8568234334224</c:v>
                </c:pt>
                <c:pt idx="275">
                  <c:v>30.7356337859601</c:v>
                </c:pt>
                <c:pt idx="276">
                  <c:v>14.96920007014934</c:v>
                </c:pt>
                <c:pt idx="277">
                  <c:v>5.512724561838326</c:v>
                </c:pt>
                <c:pt idx="278">
                  <c:v>4.770080173751854</c:v>
                </c:pt>
                <c:pt idx="279">
                  <c:v>4.602732339684064</c:v>
                </c:pt>
                <c:pt idx="280">
                  <c:v>4.67194433540988</c:v>
                </c:pt>
                <c:pt idx="281">
                  <c:v>4.696796392288265</c:v>
                </c:pt>
                <c:pt idx="282">
                  <c:v>4.589284351245423</c:v>
                </c:pt>
                <c:pt idx="283">
                  <c:v>4.369393943876936</c:v>
                </c:pt>
                <c:pt idx="284">
                  <c:v>4.08932975653157</c:v>
                </c:pt>
                <c:pt idx="285">
                  <c:v>3.800426127620182</c:v>
                </c:pt>
                <c:pt idx="286">
                  <c:v>3.544392409694366</c:v>
                </c:pt>
                <c:pt idx="287">
                  <c:v>3.354530320498397</c:v>
                </c:pt>
                <c:pt idx="288">
                  <c:v>3.259618203440747</c:v>
                </c:pt>
                <c:pt idx="289">
                  <c:v>3.286897013709873</c:v>
                </c:pt>
                <c:pt idx="290">
                  <c:v>3.462141971266932</c:v>
                </c:pt>
                <c:pt idx="291">
                  <c:v>3.805446314734496</c:v>
                </c:pt>
                <c:pt idx="292">
                  <c:v>4.32125451968039</c:v>
                </c:pt>
                <c:pt idx="293">
                  <c:v>4.98104661140203</c:v>
                </c:pt>
                <c:pt idx="294">
                  <c:v>5.701699749099453</c:v>
                </c:pt>
                <c:pt idx="295">
                  <c:v>2.81313886898544</c:v>
                </c:pt>
                <c:pt idx="296">
                  <c:v>5.370550495110077</c:v>
                </c:pt>
                <c:pt idx="297">
                  <c:v>6.837216448516883</c:v>
                </c:pt>
                <c:pt idx="298">
                  <c:v>1.46605737494014</c:v>
                </c:pt>
                <c:pt idx="299">
                  <c:v>5.985732806730024</c:v>
                </c:pt>
                <c:pt idx="300">
                  <c:v>5.340876987815664</c:v>
                </c:pt>
                <c:pt idx="301">
                  <c:v>4.717927489285858</c:v>
                </c:pt>
                <c:pt idx="302">
                  <c:v>4.224884049805424</c:v>
                </c:pt>
                <c:pt idx="303">
                  <c:v>3.910412515976482</c:v>
                </c:pt>
                <c:pt idx="304">
                  <c:v>3.782882772536892</c:v>
                </c:pt>
                <c:pt idx="305">
                  <c:v>3.829113641551352</c:v>
                </c:pt>
                <c:pt idx="306">
                  <c:v>4.026041701197794</c:v>
                </c:pt>
                <c:pt idx="307">
                  <c:v>4.345242509598319</c:v>
                </c:pt>
                <c:pt idx="308">
                  <c:v>4.75106705483187</c:v>
                </c:pt>
                <c:pt idx="309">
                  <c:v>5.19374913747147</c:v>
                </c:pt>
                <c:pt idx="310">
                  <c:v>5.600982567469821</c:v>
                </c:pt>
                <c:pt idx="311">
                  <c:v>5.877480300760771</c:v>
                </c:pt>
                <c:pt idx="312">
                  <c:v>5.93734875504374</c:v>
                </c:pt>
                <c:pt idx="313">
                  <c:v>5.82176753485416</c:v>
                </c:pt>
                <c:pt idx="314">
                  <c:v>5.92855859407616</c:v>
                </c:pt>
                <c:pt idx="315">
                  <c:v>6.953238744233718</c:v>
                </c:pt>
                <c:pt idx="316">
                  <c:v>24.13133951730553</c:v>
                </c:pt>
                <c:pt idx="317">
                  <c:v>42.51269357274838</c:v>
                </c:pt>
                <c:pt idx="318">
                  <c:v>26.89707673556035</c:v>
                </c:pt>
                <c:pt idx="319">
                  <c:v>8.398122702379146</c:v>
                </c:pt>
                <c:pt idx="320">
                  <c:v>6.312523824187923</c:v>
                </c:pt>
                <c:pt idx="321">
                  <c:v>6.069401307009485</c:v>
                </c:pt>
                <c:pt idx="322">
                  <c:v>6.173337947676049</c:v>
                </c:pt>
                <c:pt idx="323">
                  <c:v>6.145429122548906</c:v>
                </c:pt>
                <c:pt idx="324">
                  <c:v>5.893847710669573</c:v>
                </c:pt>
                <c:pt idx="325">
                  <c:v>5.496182982057087</c:v>
                </c:pt>
                <c:pt idx="326">
                  <c:v>5.057279536053237</c:v>
                </c:pt>
                <c:pt idx="327">
                  <c:v>4.664310235905593</c:v>
                </c:pt>
                <c:pt idx="328">
                  <c:v>4.384162552802811</c:v>
                </c:pt>
                <c:pt idx="329">
                  <c:v>4.272397218021017</c:v>
                </c:pt>
                <c:pt idx="330">
                  <c:v>4.379975847534628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D-4C4D-A7F6-DA130EBE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4320"/>
        <c:axId val="136032992"/>
      </c:scatterChart>
      <c:valAx>
        <c:axId val="1360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2992"/>
        <c:crosses val="autoZero"/>
        <c:crossBetween val="midCat"/>
      </c:valAx>
      <c:valAx>
        <c:axId val="1360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(in/s^2)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Jerk of B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Calculations!$AB$3:$AB$332</c:f>
              <c:numCache>
                <c:formatCode>0.00</c:formatCode>
                <c:ptCount val="330"/>
                <c:pt idx="0">
                  <c:v>0.0034709417830181</c:v>
                </c:pt>
                <c:pt idx="1">
                  <c:v>0.00104075575335649</c:v>
                </c:pt>
                <c:pt idx="2">
                  <c:v>0.00138943027630511</c:v>
                </c:pt>
                <c:pt idx="3">
                  <c:v>0.00208938596052421</c:v>
                </c:pt>
                <c:pt idx="4">
                  <c:v>0.00279554406662497</c:v>
                </c:pt>
                <c:pt idx="5">
                  <c:v>0.00350982640820452</c:v>
                </c:pt>
                <c:pt idx="6">
                  <c:v>0.0042340278677</c:v>
                </c:pt>
                <c:pt idx="7">
                  <c:v>0.00496978397701575</c:v>
                </c:pt>
                <c:pt idx="8">
                  <c:v>0.00571853562411628</c:v>
                </c:pt>
                <c:pt idx="9">
                  <c:v>0.00648149397125541</c:v>
                </c:pt>
                <c:pt idx="10">
                  <c:v>0.00725960354103216</c:v>
                </c:pt>
                <c:pt idx="11">
                  <c:v>0.00805350466695498</c:v>
                </c:pt>
                <c:pt idx="12">
                  <c:v>0.00886349537124187</c:v>
                </c:pt>
                <c:pt idx="13">
                  <c:v>0.00968949282603715</c:v>
                </c:pt>
                <c:pt idx="14">
                  <c:v>0.0105309951753674</c:v>
                </c:pt>
                <c:pt idx="15">
                  <c:v>0.0113870443766706</c:v>
                </c:pt>
                <c:pt idx="16">
                  <c:v>0.0122561909008112</c:v>
                </c:pt>
                <c:pt idx="17">
                  <c:v>0.0131364613744633</c:v>
                </c:pt>
                <c:pt idx="18">
                  <c:v>0.0140253303228255</c:v>
                </c:pt>
                <c:pt idx="19">
                  <c:v>0.0149196974229826</c:v>
                </c:pt>
                <c:pt idx="20">
                  <c:v>0.0158158717332713</c:v>
                </c:pt>
                <c:pt idx="21">
                  <c:v>0.0167095644541815</c:v>
                </c:pt>
                <c:pt idx="22">
                  <c:v>0.0175958918393615</c:v>
                </c:pt>
                <c:pt idx="23">
                  <c:v>0.0184693898707122</c:v>
                </c:pt>
                <c:pt idx="24">
                  <c:v>0.0193240422113883</c:v>
                </c:pt>
                <c:pt idx="25">
                  <c:v>0.0201533227275896</c:v>
                </c:pt>
                <c:pt idx="26">
                  <c:v>0.0209502536813455</c:v>
                </c:pt>
                <c:pt idx="27">
                  <c:v>0.0217074802721651</c:v>
                </c:pt>
                <c:pt idx="28">
                  <c:v>0.0224173617174583</c:v>
                </c:pt>
                <c:pt idx="29">
                  <c:v>0.0230720785597827</c:v>
                </c:pt>
                <c:pt idx="30">
                  <c:v>0.0236637551713215</c:v>
                </c:pt>
                <c:pt idx="31">
                  <c:v>0.0241845957238418</c:v>
                </c:pt>
                <c:pt idx="32">
                  <c:v>0.0246270311771157</c:v>
                </c:pt>
                <c:pt idx="33">
                  <c:v>0.0249838740630504</c:v>
                </c:pt>
                <c:pt idx="34">
                  <c:v>0.0252484771530448</c:v>
                </c:pt>
                <c:pt idx="35">
                  <c:v>0.0254148914858865</c:v>
                </c:pt>
                <c:pt idx="36">
                  <c:v>0.0254780187802783</c:v>
                </c:pt>
                <c:pt idx="37">
                  <c:v>0.0254337529967674</c:v>
                </c:pt>
                <c:pt idx="38">
                  <c:v>0.0252791057353818</c:v>
                </c:pt>
                <c:pt idx="39">
                  <c:v>0.0250123103869848</c:v>
                </c:pt>
                <c:pt idx="40">
                  <c:v>0.0246329004429946</c:v>
                </c:pt>
                <c:pt idx="41">
                  <c:v>0.0241417580855718</c:v>
                </c:pt>
                <c:pt idx="42">
                  <c:v>0.0235411301783284</c:v>
                </c:pt>
                <c:pt idx="43">
                  <c:v>0.0228346099601651</c:v>
                </c:pt>
                <c:pt idx="44">
                  <c:v>0.0220270840523562</c:v>
                </c:pt>
                <c:pt idx="45">
                  <c:v>0.0211246457644532</c:v>
                </c:pt>
                <c:pt idx="46">
                  <c:v>0.0201344770642542</c:v>
                </c:pt>
                <c:pt idx="47">
                  <c:v>0.0190647028396884</c:v>
                </c:pt>
                <c:pt idx="48">
                  <c:v>0.0179242221584608</c:v>
                </c:pt>
                <c:pt idx="49">
                  <c:v>0.0167225220961409</c:v>
                </c:pt>
                <c:pt idx="50">
                  <c:v>0.015469480259378</c:v>
                </c:pt>
                <c:pt idx="51">
                  <c:v>0.0141751623769781</c:v>
                </c:pt>
                <c:pt idx="52">
                  <c:v>0.0128496212579987</c:v>
                </c:pt>
                <c:pt idx="53">
                  <c:v>0.0115027030344328</c:v>
                </c:pt>
                <c:pt idx="54">
                  <c:v>0.0101438659675102</c:v>
                </c:pt>
                <c:pt idx="55">
                  <c:v>0.00878201623003005</c:v>
                </c:pt>
                <c:pt idx="56">
                  <c:v>0.00742536407399852</c:v>
                </c:pt>
                <c:pt idx="57">
                  <c:v>0.00608130269427742</c:v>
                </c:pt>
                <c:pt idx="58">
                  <c:v>0.00475631097970885</c:v>
                </c:pt>
                <c:pt idx="59">
                  <c:v>0.00345588029376786</c:v>
                </c:pt>
                <c:pt idx="60">
                  <c:v>0.00218446443447928</c:v>
                </c:pt>
                <c:pt idx="61">
                  <c:v>0.000945451075595738</c:v>
                </c:pt>
                <c:pt idx="62">
                  <c:v>-0.000258847679318608</c:v>
                </c:pt>
                <c:pt idx="63">
                  <c:v>-0.00142718852888524</c:v>
                </c:pt>
                <c:pt idx="64">
                  <c:v>-0.0025593772416399</c:v>
                </c:pt>
                <c:pt idx="65">
                  <c:v>-0.0036562393997408</c:v>
                </c:pt>
                <c:pt idx="66">
                  <c:v>-0.00471958511852333</c:v>
                </c:pt>
                <c:pt idx="67">
                  <c:v>-0.00575217118090054</c:v>
                </c:pt>
                <c:pt idx="68">
                  <c:v>-0.00675766387442378</c:v>
                </c:pt>
                <c:pt idx="69">
                  <c:v>-0.00774060561220535</c:v>
                </c:pt>
                <c:pt idx="70">
                  <c:v>-0.00870638816752311</c:v>
                </c:pt>
                <c:pt idx="71">
                  <c:v>-0.00966123508031047</c:v>
                </c:pt>
                <c:pt idx="72">
                  <c:v>-0.0106121955244787</c:v>
                </c:pt>
                <c:pt idx="73">
                  <c:v>-0.0115671516570104</c:v>
                </c:pt>
                <c:pt idx="74">
                  <c:v>-0.0125348412216286</c:v>
                </c:pt>
                <c:pt idx="75">
                  <c:v>-0.0135248969218571</c:v>
                </c:pt>
                <c:pt idx="76">
                  <c:v>-0.0145479038037577</c:v>
                </c:pt>
                <c:pt idx="77">
                  <c:v>-0.0156154756048299</c:v>
                </c:pt>
                <c:pt idx="78">
                  <c:v>-0.0167403506302066</c:v>
                </c:pt>
                <c:pt idx="79">
                  <c:v>-0.0179365071632798</c:v>
                </c:pt>
                <c:pt idx="80">
                  <c:v>-0.019219297684947</c:v>
                </c:pt>
                <c:pt idx="81">
                  <c:v>-0.0206056000519039</c:v>
                </c:pt>
                <c:pt idx="82">
                  <c:v>-0.0221139821205141</c:v>
                </c:pt>
                <c:pt idx="83">
                  <c:v>-0.0237648739576102</c:v>
                </c:pt>
                <c:pt idx="84">
                  <c:v>-0.0255807383587325</c:v>
                </c:pt>
                <c:pt idx="85">
                  <c:v>-0.0275862255184334</c:v>
                </c:pt>
                <c:pt idx="86">
                  <c:v>-0.0298082909307162</c:v>
                </c:pt>
                <c:pt idx="87">
                  <c:v>-0.0322762462433568</c:v>
                </c:pt>
                <c:pt idx="88">
                  <c:v>-0.0350217000723296</c:v>
                </c:pt>
                <c:pt idx="89">
                  <c:v>-0.0380783288833619</c:v>
                </c:pt>
                <c:pt idx="90">
                  <c:v>-0.0414813960538107</c:v>
                </c:pt>
                <c:pt idx="91">
                  <c:v>-0.0452669093889413</c:v>
                </c:pt>
                <c:pt idx="92">
                  <c:v>-0.0494702735093222</c:v>
                </c:pt>
                <c:pt idx="93">
                  <c:v>-0.0541242545982756</c:v>
                </c:pt>
                <c:pt idx="94">
                  <c:v>-0.0592560341001746</c:v>
                </c:pt>
                <c:pt idx="95">
                  <c:v>-0.0648830919436905</c:v>
                </c:pt>
                <c:pt idx="96">
                  <c:v>-0.0710076414858762</c:v>
                </c:pt>
                <c:pt idx="97">
                  <c:v>-0.0776093589960891</c:v>
                </c:pt>
                <c:pt idx="98">
                  <c:v>-0.0846362427232572</c:v>
                </c:pt>
                <c:pt idx="99">
                  <c:v>-0.0919936456312276</c:v>
                </c:pt>
                <c:pt idx="100">
                  <c:v>-0.0995319067524924</c:v>
                </c:pt>
                <c:pt idx="101">
                  <c:v>-0.107033612109009</c:v>
                </c:pt>
                <c:pt idx="102">
                  <c:v>-0.114202373279193</c:v>
                </c:pt>
                <c:pt idx="103">
                  <c:v>-0.120656073594849</c:v>
                </c:pt>
                <c:pt idx="104">
                  <c:v>-0.125928617567217</c:v>
                </c:pt>
                <c:pt idx="105">
                  <c:v>-0.129484951419456</c:v>
                </c:pt>
                <c:pt idx="106">
                  <c:v>-0.130753912918502</c:v>
                </c:pt>
                <c:pt idx="107">
                  <c:v>-0.129181618619911</c:v>
                </c:pt>
                <c:pt idx="108">
                  <c:v>-0.124304084747562</c:v>
                </c:pt>
                <c:pt idx="109">
                  <c:v>-0.115831725676419</c:v>
                </c:pt>
                <c:pt idx="110">
                  <c:v>-0.103731518541761</c:v>
                </c:pt>
                <c:pt idx="111">
                  <c:v>-0.0882874279685697</c:v>
                </c:pt>
                <c:pt idx="112">
                  <c:v>-0.070119199665486</c:v>
                </c:pt>
                <c:pt idx="113">
                  <c:v>-0.0501460108879859</c:v>
                </c:pt>
                <c:pt idx="114">
                  <c:v>-0.0294942892190564</c:v>
                </c:pt>
                <c:pt idx="115">
                  <c:v>-0.00936455825023552</c:v>
                </c:pt>
                <c:pt idx="116">
                  <c:v>0.00911543376547197</c:v>
                </c:pt>
                <c:pt idx="117">
                  <c:v>0.0250199952981922</c:v>
                </c:pt>
                <c:pt idx="118">
                  <c:v>0.0377118653748232</c:v>
                </c:pt>
                <c:pt idx="119">
                  <c:v>0.0468736613294385</c:v>
                </c:pt>
                <c:pt idx="120">
                  <c:v>0.0524874152811328</c:v>
                </c:pt>
                <c:pt idx="121">
                  <c:v>0.0547765590282467</c:v>
                </c:pt>
                <c:pt idx="122">
                  <c:v>0.0541295193311475</c:v>
                </c:pt>
                <c:pt idx="123">
                  <c:v>0.0510226424442761</c:v>
                </c:pt>
                <c:pt idx="124">
                  <c:v>0.0459548655783459</c:v>
                </c:pt>
                <c:pt idx="125">
                  <c:v>0.03940022653659</c:v>
                </c:pt>
                <c:pt idx="126">
                  <c:v>0.0317790188572031</c:v>
                </c:pt>
                <c:pt idx="127">
                  <c:v>0.0234450620897331</c:v>
                </c:pt>
                <c:pt idx="128">
                  <c:v>0.0146851276721649</c:v>
                </c:pt>
                <c:pt idx="129">
                  <c:v>0.00572651607166907</c:v>
                </c:pt>
                <c:pt idx="130">
                  <c:v>-0.00325049752425421</c:v>
                </c:pt>
                <c:pt idx="131">
                  <c:v>-0.0120976365743375</c:v>
                </c:pt>
                <c:pt idx="132">
                  <c:v>-0.0206823392803201</c:v>
                </c:pt>
                <c:pt idx="133">
                  <c:v>-0.0288707509686903</c:v>
                </c:pt>
                <c:pt idx="134">
                  <c:v>-0.0365099477704911</c:v>
                </c:pt>
                <c:pt idx="135">
                  <c:v>-0.0434089672156634</c:v>
                </c:pt>
                <c:pt idx="136">
                  <c:v>-0.0493180188477771</c:v>
                </c:pt>
                <c:pt idx="137">
                  <c:v>-0.0539052166386722</c:v>
                </c:pt>
                <c:pt idx="138">
                  <c:v>-0.0567303436034283</c:v>
                </c:pt>
                <c:pt idx="139">
                  <c:v>-0.0572156048528893</c:v>
                </c:pt>
                <c:pt idx="140">
                  <c:v>-0.0546141869122163</c:v>
                </c:pt>
                <c:pt idx="141">
                  <c:v>-0.047978928051362</c:v>
                </c:pt>
                <c:pt idx="142">
                  <c:v>-0.0361357946924712</c:v>
                </c:pt>
                <c:pt idx="143">
                  <c:v>-0.0176704641023373</c:v>
                </c:pt>
                <c:pt idx="144">
                  <c:v>0.00905862780026245</c:v>
                </c:pt>
                <c:pt idx="145">
                  <c:v>0.0458609736857518</c:v>
                </c:pt>
                <c:pt idx="146">
                  <c:v>0.0945816167896851</c:v>
                </c:pt>
                <c:pt idx="147">
                  <c:v>0.156863617759989</c:v>
                </c:pt>
                <c:pt idx="148">
                  <c:v>0.233774277256571</c:v>
                </c:pt>
                <c:pt idx="149">
                  <c:v>0.325278795437672</c:v>
                </c:pt>
                <c:pt idx="150">
                  <c:v>0.429583219828306</c:v>
                </c:pt>
                <c:pt idx="151">
                  <c:v>0.542437995220885</c:v>
                </c:pt>
                <c:pt idx="152">
                  <c:v>0.656591498798237</c:v>
                </c:pt>
                <c:pt idx="153">
                  <c:v>0.761683252766515</c:v>
                </c:pt>
                <c:pt idx="154">
                  <c:v>0.844909028506618</c:v>
                </c:pt>
                <c:pt idx="155">
                  <c:v>0.892690847657612</c:v>
                </c:pt>
                <c:pt idx="156">
                  <c:v>0.893283414668294</c:v>
                </c:pt>
                <c:pt idx="157">
                  <c:v>0.83978683760369</c:v>
                </c:pt>
                <c:pt idx="158">
                  <c:v>0.732613012339567</c:v>
                </c:pt>
                <c:pt idx="159">
                  <c:v>0.580367506006957</c:v>
                </c:pt>
                <c:pt idx="160">
                  <c:v>0.398554663015665</c:v>
                </c:pt>
                <c:pt idx="161">
                  <c:v>0.206366738738334</c:v>
                </c:pt>
                <c:pt idx="162">
                  <c:v>0.0226320807195923</c:v>
                </c:pt>
                <c:pt idx="163">
                  <c:v>-0.137704961764462</c:v>
                </c:pt>
                <c:pt idx="164">
                  <c:v>-0.265567061286331</c:v>
                </c:pt>
                <c:pt idx="165">
                  <c:v>-0.357938596103696</c:v>
                </c:pt>
                <c:pt idx="166">
                  <c:v>-0.416702614519454</c:v>
                </c:pt>
                <c:pt idx="167">
                  <c:v>-0.446857413432172</c:v>
                </c:pt>
                <c:pt idx="168">
                  <c:v>-0.45477312955719</c:v>
                </c:pt>
                <c:pt idx="169">
                  <c:v>-0.446872064897186</c:v>
                </c:pt>
                <c:pt idx="170">
                  <c:v>-0.428836450456355</c:v>
                </c:pt>
                <c:pt idx="171">
                  <c:v>-0.405268153808702</c:v>
                </c:pt>
                <c:pt idx="172">
                  <c:v>-0.379656490717889</c:v>
                </c:pt>
                <c:pt idx="173">
                  <c:v>-0.354515583799009</c:v>
                </c:pt>
                <c:pt idx="174">
                  <c:v>-0.331589455528913</c:v>
                </c:pt>
                <c:pt idx="175">
                  <c:v>-0.312063230892556</c:v>
                </c:pt>
                <c:pt idx="176">
                  <c:v>-0.296749966797627</c:v>
                </c:pt>
                <c:pt idx="177">
                  <c:v>-0.286242233523637</c:v>
                </c:pt>
                <c:pt idx="178">
                  <c:v>-0.281027554660557</c:v>
                </c:pt>
                <c:pt idx="179">
                  <c:v>-0.281569985158103</c:v>
                </c:pt>
                <c:pt idx="180">
                  <c:v>-0.288358658666304</c:v>
                </c:pt>
                <c:pt idx="181">
                  <c:v>-0.301919233942155</c:v>
                </c:pt>
                <c:pt idx="182">
                  <c:v>-0.322776175023326</c:v>
                </c:pt>
                <c:pt idx="183">
                  <c:v>-0.351342915240221</c:v>
                </c:pt>
                <c:pt idx="184">
                  <c:v>-0.387704601866545</c:v>
                </c:pt>
                <c:pt idx="185">
                  <c:v>-0.431249620155671</c:v>
                </c:pt>
                <c:pt idx="186">
                  <c:v>-0.480115090105315</c:v>
                </c:pt>
                <c:pt idx="187">
                  <c:v>-0.530464526350249</c:v>
                </c:pt>
                <c:pt idx="188">
                  <c:v>-0.575749352413779</c:v>
                </c:pt>
                <c:pt idx="189">
                  <c:v>-0.60633849484143</c:v>
                </c:pt>
                <c:pt idx="190">
                  <c:v>-0.610160777681667</c:v>
                </c:pt>
                <c:pt idx="191">
                  <c:v>-0.575044865552154</c:v>
                </c:pt>
                <c:pt idx="192">
                  <c:v>-0.492877344291931</c:v>
                </c:pt>
                <c:pt idx="193">
                  <c:v>-0.36438950822204</c:v>
                </c:pt>
                <c:pt idx="194">
                  <c:v>-0.202009000273062</c:v>
                </c:pt>
                <c:pt idx="195">
                  <c:v>-0.0282323110048499</c:v>
                </c:pt>
                <c:pt idx="196">
                  <c:v>0.130761054949469</c:v>
                </c:pt>
                <c:pt idx="197">
                  <c:v>0.253343904226155</c:v>
                </c:pt>
                <c:pt idx="198">
                  <c:v>0.328275028944835</c:v>
                </c:pt>
                <c:pt idx="199">
                  <c:v>0.355661402506702</c:v>
                </c:pt>
                <c:pt idx="200">
                  <c:v>0.343773066675823</c:v>
                </c:pt>
                <c:pt idx="201">
                  <c:v>0.304353438589644</c:v>
                </c:pt>
                <c:pt idx="202">
                  <c:v>0.248789076781053</c:v>
                </c:pt>
                <c:pt idx="203">
                  <c:v>0.186090679541617</c:v>
                </c:pt>
                <c:pt idx="204">
                  <c:v>0.122455142667899</c:v>
                </c:pt>
                <c:pt idx="205">
                  <c:v>0.0617384370066865</c:v>
                </c:pt>
                <c:pt idx="206">
                  <c:v>0.00625956725613941</c:v>
                </c:pt>
                <c:pt idx="207">
                  <c:v>-0.0423871424666267</c:v>
                </c:pt>
                <c:pt idx="208">
                  <c:v>-0.0826217447391086</c:v>
                </c:pt>
                <c:pt idx="209">
                  <c:v>-0.112264657256445</c:v>
                </c:pt>
                <c:pt idx="210">
                  <c:v>-0.127974676984222</c:v>
                </c:pt>
                <c:pt idx="211">
                  <c:v>-0.124706917003559</c:v>
                </c:pt>
                <c:pt idx="212">
                  <c:v>-0.0952107753373066</c:v>
                </c:pt>
                <c:pt idx="213">
                  <c:v>-0.0296875915886674</c:v>
                </c:pt>
                <c:pt idx="214">
                  <c:v>0.0841085451639412</c:v>
                </c:pt>
                <c:pt idx="215">
                  <c:v>0.259810383056197</c:v>
                </c:pt>
                <c:pt idx="216">
                  <c:v>0.509654498776768</c:v>
                </c:pt>
                <c:pt idx="217">
                  <c:v>0.839153903164747</c:v>
                </c:pt>
                <c:pt idx="218">
                  <c:v>1.238963277015837</c:v>
                </c:pt>
                <c:pt idx="219">
                  <c:v>1.675420232432306</c:v>
                </c:pt>
                <c:pt idx="220">
                  <c:v>2.084309843399162</c:v>
                </c:pt>
                <c:pt idx="221">
                  <c:v>2.375295702770924</c:v>
                </c:pt>
                <c:pt idx="222">
                  <c:v>12.04905389044186</c:v>
                </c:pt>
                <c:pt idx="223">
                  <c:v>23.57798111409667</c:v>
                </c:pt>
                <c:pt idx="224">
                  <c:v>5.407032414269348</c:v>
                </c:pt>
                <c:pt idx="225">
                  <c:v>-20.30972884363544</c:v>
                </c:pt>
                <c:pt idx="226">
                  <c:v>-16.58128569243067</c:v>
                </c:pt>
                <c:pt idx="227">
                  <c:v>-4.867823875212035</c:v>
                </c:pt>
                <c:pt idx="228">
                  <c:v>-2.34457629679033</c:v>
                </c:pt>
                <c:pt idx="229">
                  <c:v>-2.01856515776741</c:v>
                </c:pt>
                <c:pt idx="230">
                  <c:v>-1.59262400548671</c:v>
                </c:pt>
                <c:pt idx="231">
                  <c:v>-1.155339874115369</c:v>
                </c:pt>
                <c:pt idx="232">
                  <c:v>-0.766371733373822</c:v>
                </c:pt>
                <c:pt idx="233">
                  <c:v>-0.454754743219959</c:v>
                </c:pt>
                <c:pt idx="234">
                  <c:v>-0.226552482480657</c:v>
                </c:pt>
                <c:pt idx="235">
                  <c:v>-0.0746254462308804</c:v>
                </c:pt>
                <c:pt idx="236">
                  <c:v>0.0134719938988947</c:v>
                </c:pt>
                <c:pt idx="237">
                  <c:v>0.0505231419837271</c:v>
                </c:pt>
                <c:pt idx="238">
                  <c:v>0.0471526055118576</c:v>
                </c:pt>
                <c:pt idx="239">
                  <c:v>0.0109557593628296</c:v>
                </c:pt>
                <c:pt idx="240">
                  <c:v>-0.0534332371510682</c:v>
                </c:pt>
                <c:pt idx="241">
                  <c:v>-0.143696750333211</c:v>
                </c:pt>
                <c:pt idx="242">
                  <c:v>-0.258640555619916</c:v>
                </c:pt>
                <c:pt idx="243">
                  <c:v>-0.396188321191926</c:v>
                </c:pt>
                <c:pt idx="244">
                  <c:v>-0.550135573491206</c:v>
                </c:pt>
                <c:pt idx="245">
                  <c:v>-0.705488213170402</c:v>
                </c:pt>
                <c:pt idx="246">
                  <c:v>-0.833459903800515</c:v>
                </c:pt>
                <c:pt idx="247">
                  <c:v>-0.889864682204977</c:v>
                </c:pt>
                <c:pt idx="248">
                  <c:v>1.615987186562751</c:v>
                </c:pt>
                <c:pt idx="249">
                  <c:v>9.077882549339278</c:v>
                </c:pt>
                <c:pt idx="250">
                  <c:v>9.337506412860907</c:v>
                </c:pt>
                <c:pt idx="251">
                  <c:v>-4.794205898373704</c:v>
                </c:pt>
                <c:pt idx="252">
                  <c:v>-11.65844161199892</c:v>
                </c:pt>
                <c:pt idx="253">
                  <c:v>-4.180906662318796</c:v>
                </c:pt>
                <c:pt idx="254">
                  <c:v>0.757436591193983</c:v>
                </c:pt>
                <c:pt idx="255">
                  <c:v>0.764160114746837</c:v>
                </c:pt>
                <c:pt idx="256">
                  <c:v>0.667698859335153</c:v>
                </c:pt>
                <c:pt idx="257">
                  <c:v>0.517011334833672</c:v>
                </c:pt>
                <c:pt idx="258">
                  <c:v>0.349571181256225</c:v>
                </c:pt>
                <c:pt idx="259">
                  <c:v>0.1882530181464</c:v>
                </c:pt>
                <c:pt idx="260">
                  <c:v>0.0451872084717419</c:v>
                </c:pt>
                <c:pt idx="261">
                  <c:v>-0.0727314820220259</c:v>
                </c:pt>
                <c:pt idx="262">
                  <c:v>-0.1590060318582</c:v>
                </c:pt>
                <c:pt idx="263">
                  <c:v>-0.203686865096919</c:v>
                </c:pt>
                <c:pt idx="264">
                  <c:v>-0.190198950053899</c:v>
                </c:pt>
                <c:pt idx="265">
                  <c:v>-0.0928283317042644</c:v>
                </c:pt>
                <c:pt idx="266">
                  <c:v>0.124188180375101</c:v>
                </c:pt>
                <c:pt idx="267">
                  <c:v>0.503397422963625</c:v>
                </c:pt>
                <c:pt idx="268">
                  <c:v>1.0821460463121</c:v>
                </c:pt>
                <c:pt idx="269">
                  <c:v>1.866828100630075</c:v>
                </c:pt>
                <c:pt idx="270">
                  <c:v>2.793681631812955</c:v>
                </c:pt>
                <c:pt idx="271">
                  <c:v>3.692671637879258</c:v>
                </c:pt>
                <c:pt idx="272">
                  <c:v>10.35905018057756</c:v>
                </c:pt>
                <c:pt idx="273">
                  <c:v>24.80255311170768</c:v>
                </c:pt>
                <c:pt idx="274">
                  <c:v>19.38780457708439</c:v>
                </c:pt>
                <c:pt idx="275">
                  <c:v>-13.20908231765072</c:v>
                </c:pt>
                <c:pt idx="276">
                  <c:v>-26.933541196727</c:v>
                </c:pt>
                <c:pt idx="277">
                  <c:v>-13.0039610181355</c:v>
                </c:pt>
                <c:pt idx="278">
                  <c:v>-3.995224171217587</c:v>
                </c:pt>
                <c:pt idx="279">
                  <c:v>-3.171665310151506</c:v>
                </c:pt>
                <c:pt idx="280">
                  <c:v>-2.223167708669398</c:v>
                </c:pt>
                <c:pt idx="281">
                  <c:v>-1.36788583817693</c:v>
                </c:pt>
                <c:pt idx="282">
                  <c:v>-0.71055924772398</c:v>
                </c:pt>
                <c:pt idx="283">
                  <c:v>-0.268323143826549</c:v>
                </c:pt>
                <c:pt idx="284">
                  <c:v>-0.0128982208874584</c:v>
                </c:pt>
                <c:pt idx="285">
                  <c:v>0.0968959183598739</c:v>
                </c:pt>
                <c:pt idx="286">
                  <c:v>0.0977332659905516</c:v>
                </c:pt>
                <c:pt idx="287">
                  <c:v>0.0155363476964099</c:v>
                </c:pt>
                <c:pt idx="288">
                  <c:v>-0.134529841950226</c:v>
                </c:pt>
                <c:pt idx="289">
                  <c:v>-0.344594445239599</c:v>
                </c:pt>
                <c:pt idx="290">
                  <c:v>-0.607427203240196</c:v>
                </c:pt>
                <c:pt idx="291">
                  <c:v>-0.905203013651545</c:v>
                </c:pt>
                <c:pt idx="292">
                  <c:v>-1.19314099500617</c:v>
                </c:pt>
                <c:pt idx="293">
                  <c:v>-1.384279757894624</c:v>
                </c:pt>
                <c:pt idx="294">
                  <c:v>2.168930360895382</c:v>
                </c:pt>
                <c:pt idx="295">
                  <c:v>11.07175263994492</c:v>
                </c:pt>
                <c:pt idx="296">
                  <c:v>9.649001801866564</c:v>
                </c:pt>
                <c:pt idx="297">
                  <c:v>-6.831483421668337</c:v>
                </c:pt>
                <c:pt idx="298">
                  <c:v>-12.82285229756486</c:v>
                </c:pt>
                <c:pt idx="299">
                  <c:v>-3.879313229537828</c:v>
                </c:pt>
                <c:pt idx="300">
                  <c:v>1.271044026604828</c:v>
                </c:pt>
                <c:pt idx="301">
                  <c:v>1.132926172188187</c:v>
                </c:pt>
                <c:pt idx="302">
                  <c:v>0.855549804013478</c:v>
                </c:pt>
                <c:pt idx="303">
                  <c:v>0.539443493900782</c:v>
                </c:pt>
                <c:pt idx="304">
                  <c:v>0.243328560922074</c:v>
                </c:pt>
                <c:pt idx="305">
                  <c:v>-0.00404641833573471</c:v>
                </c:pt>
                <c:pt idx="306">
                  <c:v>-0.18522561641382</c:v>
                </c:pt>
                <c:pt idx="307">
                  <c:v>-0.278360703390323</c:v>
                </c:pt>
                <c:pt idx="308">
                  <c:v>-0.245455555761165</c:v>
                </c:pt>
                <c:pt idx="309">
                  <c:v>-0.0243320430229343</c:v>
                </c:pt>
                <c:pt idx="310">
                  <c:v>0.471771718062869</c:v>
                </c:pt>
                <c:pt idx="311">
                  <c:v>1.335426643288062</c:v>
                </c:pt>
                <c:pt idx="312">
                  <c:v>2.60893627413869</c:v>
                </c:pt>
                <c:pt idx="313">
                  <c:v>4.182968881210086</c:v>
                </c:pt>
                <c:pt idx="314">
                  <c:v>5.693473665314835</c:v>
                </c:pt>
                <c:pt idx="315">
                  <c:v>22.27415643183473</c:v>
                </c:pt>
                <c:pt idx="316">
                  <c:v>37.78499931934717</c:v>
                </c:pt>
                <c:pt idx="317">
                  <c:v>2.86905932093831</c:v>
                </c:pt>
                <c:pt idx="318">
                  <c:v>-35.84347133733812</c:v>
                </c:pt>
                <c:pt idx="319">
                  <c:v>-24.44587778362877</c:v>
                </c:pt>
                <c:pt idx="320">
                  <c:v>-7.159148648367475</c:v>
                </c:pt>
                <c:pt idx="321">
                  <c:v>-4.634002254693708</c:v>
                </c:pt>
                <c:pt idx="322">
                  <c:v>-3.023020635386342</c:v>
                </c:pt>
                <c:pt idx="323">
                  <c:v>-1.647902914540866</c:v>
                </c:pt>
                <c:pt idx="324">
                  <c:v>-0.68321809618993</c:v>
                </c:pt>
                <c:pt idx="325">
                  <c:v>-0.118429546827864</c:v>
                </c:pt>
                <c:pt idx="326">
                  <c:v>0.130543443937869</c:v>
                </c:pt>
                <c:pt idx="327">
                  <c:v>0.150967063028695</c:v>
                </c:pt>
                <c:pt idx="328">
                  <c:v>0.00566231526688554</c:v>
                </c:pt>
                <c:pt idx="329">
                  <c:v>-0.269323574503655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16-4E49-92AB-5BEA6C85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9504"/>
        <c:axId val="136098176"/>
      </c:scatterChart>
      <c:valAx>
        <c:axId val="1360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176"/>
        <c:crosses val="autoZero"/>
        <c:crossBetween val="midCat"/>
      </c:valAx>
      <c:valAx>
        <c:axId val="136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  <a:r>
                  <a:rPr lang="en-US" baseline="0"/>
                  <a:t> (rad/s^3)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C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Calculations!$AG$3:$AG$334</c:f>
              <c:numCache>
                <c:formatCode>0.00</c:formatCode>
                <c:ptCount val="3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9C-424A-958A-69C634A2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5408"/>
        <c:axId val="136154080"/>
      </c:scatterChart>
      <c:valAx>
        <c:axId val="1361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4080"/>
        <c:crosses val="autoZero"/>
        <c:crossBetween val="midCat"/>
      </c:valAx>
      <c:valAx>
        <c:axId val="1361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(in/s)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Acceleration of C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Calculations!$AH$3:$AH$333</c:f>
              <c:numCache>
                <c:formatCode>0.00</c:formatCode>
                <c:ptCount val="331"/>
                <c:pt idx="0">
                  <c:v>-0.0214055930935708</c:v>
                </c:pt>
                <c:pt idx="1">
                  <c:v>-0.0213361740501572</c:v>
                </c:pt>
                <c:pt idx="2">
                  <c:v>-0.0212667550067436</c:v>
                </c:pt>
                <c:pt idx="3">
                  <c:v>-0.0210929445268182</c:v>
                </c:pt>
                <c:pt idx="4">
                  <c:v>-0.0208488778146387</c:v>
                </c:pt>
                <c:pt idx="5">
                  <c:v>-0.0205338357134932</c:v>
                </c:pt>
                <c:pt idx="6">
                  <c:v>-0.0201469125329978</c:v>
                </c:pt>
                <c:pt idx="7">
                  <c:v>-0.0196870301399532</c:v>
                </c:pt>
                <c:pt idx="8">
                  <c:v>-0.0191529557375947</c:v>
                </c:pt>
                <c:pt idx="9">
                  <c:v>-0.0185433230151299</c:v>
                </c:pt>
                <c:pt idx="10">
                  <c:v>-0.0178566569433436</c:v>
                </c:pt>
                <c:pt idx="11">
                  <c:v>-0.0170914023069235</c:v>
                </c:pt>
                <c:pt idx="12">
                  <c:v>-0.0162459560099526</c:v>
                </c:pt>
                <c:pt idx="13">
                  <c:v>-0.0153187032326751</c:v>
                </c:pt>
                <c:pt idx="14">
                  <c:v>-0.0143080574447452</c:v>
                </c:pt>
                <c:pt idx="15">
                  <c:v>-0.0132125041976017</c:v>
                </c:pt>
                <c:pt idx="16">
                  <c:v>-0.012030648569411</c:v>
                </c:pt>
                <c:pt idx="17">
                  <c:v>-0.0107612660174394</c:v>
                </c:pt>
                <c:pt idx="18">
                  <c:v>-0.00940335629451838</c:v>
                </c:pt>
                <c:pt idx="19">
                  <c:v>-0.00795619995287433</c:v>
                </c:pt>
                <c:pt idx="20">
                  <c:v>-0.00641941680992186</c:v>
                </c:pt>
                <c:pt idx="21">
                  <c:v>-0.00479302560622008</c:v>
                </c:pt>
                <c:pt idx="22">
                  <c:v>-0.00307750391908557</c:v>
                </c:pt>
                <c:pt idx="23">
                  <c:v>-0.00127384723834778</c:v>
                </c:pt>
                <c:pt idx="24">
                  <c:v>0.000616374055056878</c:v>
                </c:pt>
                <c:pt idx="25">
                  <c:v>0.00259096120392988</c:v>
                </c:pt>
                <c:pt idx="26">
                  <c:v>0.0046470386005748</c:v>
                </c:pt>
                <c:pt idx="27">
                  <c:v>0.00678101194019898</c:v>
                </c:pt>
                <c:pt idx="28">
                  <c:v>0.00898853465500782</c:v>
                </c:pt>
                <c:pt idx="29">
                  <c:v>0.0112644842836906</c:v>
                </c:pt>
                <c:pt idx="30">
                  <c:v>0.0136029503669643</c:v>
                </c:pt>
                <c:pt idx="31">
                  <c:v>0.0159972353179549</c:v>
                </c:pt>
                <c:pt idx="32">
                  <c:v>0.0184398695117327</c:v>
                </c:pt>
                <c:pt idx="33">
                  <c:v>0.0209226415533781</c:v>
                </c:pt>
                <c:pt idx="34">
                  <c:v>0.0234366443243428</c:v>
                </c:pt>
                <c:pt idx="35">
                  <c:v>0.025972336983987</c:v>
                </c:pt>
                <c:pt idx="36">
                  <c:v>0.0285196226215201</c:v>
                </c:pt>
                <c:pt idx="37">
                  <c:v>0.0310679407400427</c:v>
                </c:pt>
                <c:pt idx="38">
                  <c:v>0.0336063732208736</c:v>
                </c:pt>
                <c:pt idx="39">
                  <c:v>0.0361237618871191</c:v>
                </c:pt>
                <c:pt idx="40">
                  <c:v>0.0386088352982705</c:v>
                </c:pt>
                <c:pt idx="41">
                  <c:v>0.041050341975718</c:v>
                </c:pt>
                <c:pt idx="42">
                  <c:v>0.0434371869153849</c:v>
                </c:pt>
                <c:pt idx="43">
                  <c:v>0.0457585680113837</c:v>
                </c:pt>
                <c:pt idx="44">
                  <c:v>0.0480041089074179</c:v>
                </c:pt>
                <c:pt idx="45">
                  <c:v>0.0501639848218549</c:v>
                </c:pt>
                <c:pt idx="46">
                  <c:v>0.0522290380603085</c:v>
                </c:pt>
                <c:pt idx="47">
                  <c:v>0.0541908802347057</c:v>
                </c:pt>
                <c:pt idx="48">
                  <c:v>0.0560419786282462</c:v>
                </c:pt>
                <c:pt idx="49">
                  <c:v>0.0577757246663979</c:v>
                </c:pt>
                <c:pt idx="50">
                  <c:v>0.0593864830474744</c:v>
                </c:pt>
                <c:pt idx="51">
                  <c:v>0.0608696207182735</c:v>
                </c:pt>
                <c:pt idx="52">
                  <c:v>0.06222151552287</c:v>
                </c:pt>
                <c:pt idx="53">
                  <c:v>0.0634395449698732</c:v>
                </c:pt>
                <c:pt idx="54">
                  <c:v>0.0645220561297566</c:v>
                </c:pt>
                <c:pt idx="55">
                  <c:v>0.0654683181633753</c:v>
                </c:pt>
                <c:pt idx="56">
                  <c:v>0.0662784593757626</c:v>
                </c:pt>
                <c:pt idx="57">
                  <c:v>0.066953390978175</c:v>
                </c:pt>
                <c:pt idx="58">
                  <c:v>0.0674947199146181</c:v>
                </c:pt>
                <c:pt idx="59">
                  <c:v>0.0679046531741167</c:v>
                </c:pt>
                <c:pt idx="60">
                  <c:v>0.0681858959733716</c:v>
                </c:pt>
                <c:pt idx="61">
                  <c:v>0.0683415460610126</c:v>
                </c:pt>
                <c:pt idx="62">
                  <c:v>0.0683749861884908</c:v>
                </c:pt>
                <c:pt idx="63">
                  <c:v>0.0682897765251489</c:v>
                </c:pt>
                <c:pt idx="64">
                  <c:v>0.0680895484827137</c:v>
                </c:pt>
                <c:pt idx="65">
                  <c:v>0.0677779010768209</c:v>
                </c:pt>
                <c:pt idx="66">
                  <c:v>0.0673583006027656</c:v>
                </c:pt>
                <c:pt idx="67">
                  <c:v>0.0668339840531162</c:v>
                </c:pt>
                <c:pt idx="68">
                  <c:v>0.0662078663665855</c:v>
                </c:pt>
                <c:pt idx="69">
                  <c:v>0.0654824512782315</c:v>
                </c:pt>
                <c:pt idx="70">
                  <c:v>0.0646597452441444</c:v>
                </c:pt>
                <c:pt idx="71">
                  <c:v>0.0637411736447269</c:v>
                </c:pt>
                <c:pt idx="72">
                  <c:v>0.0627274982280823</c:v>
                </c:pt>
                <c:pt idx="73">
                  <c:v>0.0616187345398311</c:v>
                </c:pt>
                <c:pt idx="74">
                  <c:v>0.0604140678966802</c:v>
                </c:pt>
                <c:pt idx="75">
                  <c:v>0.0591117662955054</c:v>
                </c:pt>
                <c:pt idx="76">
                  <c:v>0.0577090885123088</c:v>
                </c:pt>
                <c:pt idx="77">
                  <c:v>0.0562021855347539</c:v>
                </c:pt>
                <c:pt idx="78">
                  <c:v>0.0545859933913428</c:v>
                </c:pt>
                <c:pt idx="79">
                  <c:v>0.0528541154087125</c:v>
                </c:pt>
                <c:pt idx="80">
                  <c:v>0.0509986919586869</c:v>
                </c:pt>
                <c:pt idx="81">
                  <c:v>0.0490102558717231</c:v>
                </c:pt>
                <c:pt idx="82">
                  <c:v>0.0468775719483061</c:v>
                </c:pt>
                <c:pt idx="83">
                  <c:v>0.0445874594476203</c:v>
                </c:pt>
                <c:pt idx="84">
                  <c:v>0.0421245971567841</c:v>
                </c:pt>
                <c:pt idx="85">
                  <c:v>0.0394713117758738</c:v>
                </c:pt>
                <c:pt idx="86">
                  <c:v>0.0366073520530974</c:v>
                </c:pt>
                <c:pt idx="87">
                  <c:v>0.0335096535897306</c:v>
                </c:pt>
                <c:pt idx="88">
                  <c:v>0.030152102804426</c:v>
                </c:pt>
                <c:pt idx="89">
                  <c:v>0.0265053135752646</c:v>
                </c:pt>
                <c:pt idx="90">
                  <c:v>0.0225364370277536</c:v>
                </c:pt>
                <c:pt idx="91">
                  <c:v>0.0182090343645025</c:v>
                </c:pt>
                <c:pt idx="92">
                  <c:v>0.0134830551499654</c:v>
                </c:pt>
                <c:pt idx="93">
                  <c:v>0.00831497966263805</c:v>
                </c:pt>
                <c:pt idx="94">
                  <c:v>0.00265820423031027</c:v>
                </c:pt>
                <c:pt idx="95">
                  <c:v>-0.00353622715739688</c:v>
                </c:pt>
                <c:pt idx="96">
                  <c:v>-0.0103184141584278</c:v>
                </c:pt>
                <c:pt idx="97">
                  <c:v>-0.0177377554545721</c:v>
                </c:pt>
                <c:pt idx="98">
                  <c:v>-0.0258402859576456</c:v>
                </c:pt>
                <c:pt idx="99">
                  <c:v>-0.0346650039992236</c:v>
                </c:pt>
                <c:pt idx="100">
                  <c:v>-0.0442390150838912</c:v>
                </c:pt>
                <c:pt idx="101">
                  <c:v>-0.054571385349722</c:v>
                </c:pt>
                <c:pt idx="102">
                  <c:v>-0.0656457375056929</c:v>
                </c:pt>
                <c:pt idx="103">
                  <c:v>-0.0774118600055607</c:v>
                </c:pt>
                <c:pt idx="104">
                  <c:v>-0.0897769522246627</c:v>
                </c:pt>
                <c:pt idx="105">
                  <c:v>-0.102597583519004</c:v>
                </c:pt>
                <c:pt idx="106">
                  <c:v>-0.115673942508554</c:v>
                </c:pt>
                <c:pt idx="107">
                  <c:v>-0.128748366102704</c:v>
                </c:pt>
                <c:pt idx="108">
                  <c:v>-0.141510266232536</c:v>
                </c:pt>
                <c:pt idx="109">
                  <c:v>-0.153609183052217</c:v>
                </c:pt>
                <c:pt idx="110">
                  <c:v>-0.16467661136782</c:v>
                </c:pt>
                <c:pt idx="111">
                  <c:v>-0.174355486760569</c:v>
                </c:pt>
                <c:pt idx="112">
                  <c:v>-0.182334096961534</c:v>
                </c:pt>
                <c:pt idx="113">
                  <c:v>-0.188379326693666</c:v>
                </c:pt>
                <c:pt idx="114">
                  <c:v>-0.192363299139131</c:v>
                </c:pt>
                <c:pt idx="115">
                  <c:v>-0.194278184537477</c:v>
                </c:pt>
                <c:pt idx="116">
                  <c:v>-0.194236210789178</c:v>
                </c:pt>
                <c:pt idx="117">
                  <c:v>-0.192455097784383</c:v>
                </c:pt>
                <c:pt idx="118">
                  <c:v>-0.18923221172954</c:v>
                </c:pt>
                <c:pt idx="119">
                  <c:v>-0.184912724709418</c:v>
                </c:pt>
                <c:pt idx="120">
                  <c:v>-0.179857479463652</c:v>
                </c:pt>
                <c:pt idx="121">
                  <c:v>-0.174415241653192</c:v>
                </c:pt>
                <c:pt idx="122">
                  <c:v>-0.168902167658003</c:v>
                </c:pt>
                <c:pt idx="123">
                  <c:v>-0.163589337786962</c:v>
                </c:pt>
                <c:pt idx="124">
                  <c:v>-0.158697639169147</c:v>
                </c:pt>
                <c:pt idx="125">
                  <c:v>-0.154398364671293</c:v>
                </c:pt>
                <c:pt idx="126">
                  <c:v>-0.150817593861829</c:v>
                </c:pt>
                <c:pt idx="127">
                  <c:v>-0.148042560899853</c:v>
                </c:pt>
                <c:pt idx="128">
                  <c:v>-0.146128581443883</c:v>
                </c:pt>
                <c:pt idx="129">
                  <c:v>-0.14510553536542</c:v>
                </c:pt>
                <c:pt idx="130">
                  <c:v>-0.144983278229549</c:v>
                </c:pt>
                <c:pt idx="131">
                  <c:v>-0.14575563487027</c:v>
                </c:pt>
                <c:pt idx="132">
                  <c:v>-0.147402805544417</c:v>
                </c:pt>
                <c:pt idx="133">
                  <c:v>-0.149892102726334</c:v>
                </c:pt>
                <c:pt idx="134">
                  <c:v>-0.153176955738155</c:v>
                </c:pt>
                <c:pt idx="135">
                  <c:v>-0.157194092280433</c:v>
                </c:pt>
                <c:pt idx="136">
                  <c:v>-0.161858749181287</c:v>
                </c:pt>
                <c:pt idx="137">
                  <c:v>-0.167057696049988</c:v>
                </c:pt>
                <c:pt idx="138">
                  <c:v>-0.172639792509022</c:v>
                </c:pt>
                <c:pt idx="139">
                  <c:v>-0.178403764770674</c:v>
                </c:pt>
                <c:pt idx="140">
                  <c:v>-0.1840829134796</c:v>
                </c:pt>
                <c:pt idx="141">
                  <c:v>-0.189326602153117</c:v>
                </c:pt>
                <c:pt idx="142">
                  <c:v>-0.193678699089872</c:v>
                </c:pt>
                <c:pt idx="143">
                  <c:v>-0.196553761091611</c:v>
                </c:pt>
                <c:pt idx="144">
                  <c:v>-0.197212791910339</c:v>
                </c:pt>
                <c:pt idx="145">
                  <c:v>-0.194742035531559</c:v>
                </c:pt>
                <c:pt idx="146">
                  <c:v>-0.188040597173189</c:v>
                </c:pt>
                <c:pt idx="147">
                  <c:v>-0.175825712173622</c:v>
                </c:pt>
                <c:pt idx="148">
                  <c:v>-0.156667873621191</c:v>
                </c:pt>
                <c:pt idx="149">
                  <c:v>-0.129070856722308</c:v>
                </c:pt>
                <c:pt idx="150">
                  <c:v>-0.0916121145336568</c:v>
                </c:pt>
                <c:pt idx="151">
                  <c:v>-0.0431542127566464</c:v>
                </c:pt>
                <c:pt idx="152">
                  <c:v>0.0168754845105201</c:v>
                </c:pt>
                <c:pt idx="153">
                  <c:v>0.0881640870030009</c:v>
                </c:pt>
                <c:pt idx="154">
                  <c:v>0.169212135063823</c:v>
                </c:pt>
                <c:pt idx="155">
                  <c:v>0.257145892704325</c:v>
                </c:pt>
                <c:pt idx="156">
                  <c:v>0.347750304595346</c:v>
                </c:pt>
                <c:pt idx="157">
                  <c:v>0.435802575637983</c:v>
                </c:pt>
                <c:pt idx="158">
                  <c:v>0.515707672116084</c:v>
                </c:pt>
                <c:pt idx="159">
                  <c:v>0.582325178105897</c:v>
                </c:pt>
                <c:pt idx="160">
                  <c:v>0.631781173317475</c:v>
                </c:pt>
                <c:pt idx="161">
                  <c:v>0.66203611070903</c:v>
                </c:pt>
                <c:pt idx="162">
                  <c:v>0.673054521065142</c:v>
                </c:pt>
                <c:pt idx="163">
                  <c:v>0.666562526852948</c:v>
                </c:pt>
                <c:pt idx="164">
                  <c:v>0.645513528712249</c:v>
                </c:pt>
                <c:pt idx="165">
                  <c:v>0.613449114595682</c:v>
                </c:pt>
                <c:pt idx="166">
                  <c:v>0.57392580949151</c:v>
                </c:pt>
                <c:pt idx="167">
                  <c:v>0.530108591691791</c:v>
                </c:pt>
                <c:pt idx="168">
                  <c:v>0.484554326805076</c:v>
                </c:pt>
                <c:pt idx="169">
                  <c:v>0.439153965780353</c:v>
                </c:pt>
                <c:pt idx="170">
                  <c:v>0.395179913825638</c:v>
                </c:pt>
                <c:pt idx="171">
                  <c:v>0.353386675689082</c:v>
                </c:pt>
                <c:pt idx="172">
                  <c:v>0.314126283063898</c:v>
                </c:pt>
                <c:pt idx="173">
                  <c:v>0.277455377545505</c:v>
                </c:pt>
                <c:pt idx="174">
                  <c:v>0.243223166304096</c:v>
                </c:pt>
                <c:pt idx="175">
                  <c:v>0.211137486439722</c:v>
                </c:pt>
                <c:pt idx="176">
                  <c:v>0.180810520125585</c:v>
                </c:pt>
                <c:pt idx="177">
                  <c:v>0.151787493080197</c:v>
                </c:pt>
                <c:pt idx="178">
                  <c:v>0.123562073420858</c:v>
                </c:pt>
                <c:pt idx="179">
                  <c:v>0.0955819821480852</c:v>
                </c:pt>
                <c:pt idx="180">
                  <c:v>0.0672480763892369</c:v>
                </c:pt>
                <c:pt idx="181">
                  <c:v>0.0379102504148243</c:v>
                </c:pt>
                <c:pt idx="182">
                  <c:v>0.0068642296008059</c:v>
                </c:pt>
                <c:pt idx="183">
                  <c:v>-0.0266449845898409</c:v>
                </c:pt>
                <c:pt idx="184">
                  <c:v>-0.0634043534472384</c:v>
                </c:pt>
                <c:pt idx="185">
                  <c:v>-0.10418590496315</c:v>
                </c:pt>
                <c:pt idx="186">
                  <c:v>-0.149654277478373</c:v>
                </c:pt>
                <c:pt idx="187">
                  <c:v>-0.200208922984213</c:v>
                </c:pt>
                <c:pt idx="188">
                  <c:v>-0.255747182748423</c:v>
                </c:pt>
                <c:pt idx="189">
                  <c:v>-0.315358793466969</c:v>
                </c:pt>
                <c:pt idx="190">
                  <c:v>-0.377014881716708</c:v>
                </c:pt>
                <c:pt idx="191">
                  <c:v>-0.437390949003302</c:v>
                </c:pt>
                <c:pt idx="192">
                  <c:v>-0.492023854827139</c:v>
                </c:pt>
                <c:pt idx="193">
                  <c:v>-0.535966417861689</c:v>
                </c:pt>
                <c:pt idx="194">
                  <c:v>-0.564901756471547</c:v>
                </c:pt>
                <c:pt idx="195">
                  <c:v>-0.576368217916301</c:v>
                </c:pt>
                <c:pt idx="196">
                  <c:v>-0.570548218672517</c:v>
                </c:pt>
                <c:pt idx="197">
                  <c:v>-0.550216006926407</c:v>
                </c:pt>
                <c:pt idx="198">
                  <c:v>-0.519879437827286</c:v>
                </c:pt>
                <c:pt idx="199">
                  <c:v>-0.48456100113744</c:v>
                </c:pt>
                <c:pt idx="200">
                  <c:v>-0.448747157325946</c:v>
                </c:pt>
                <c:pt idx="201">
                  <c:v>-0.415806387802275</c:v>
                </c:pt>
                <c:pt idx="202">
                  <c:v>-0.387876469608017</c:v>
                </c:pt>
                <c:pt idx="203">
                  <c:v>-0.366048572446065</c:v>
                </c:pt>
                <c:pt idx="204">
                  <c:v>-0.350658333699694</c:v>
                </c:pt>
                <c:pt idx="205">
                  <c:v>-0.341557543912485</c:v>
                </c:pt>
                <c:pt idx="206">
                  <c:v>-0.338310646298356</c:v>
                </c:pt>
                <c:pt idx="207">
                  <c:v>-0.340305630461257</c:v>
                </c:pt>
                <c:pt idx="208">
                  <c:v>-0.346788074791682</c:v>
                </c:pt>
                <c:pt idx="209">
                  <c:v>-0.356829979409079</c:v>
                </c:pt>
                <c:pt idx="210">
                  <c:v>-0.369241006242971</c:v>
                </c:pt>
                <c:pt idx="211">
                  <c:v>-0.382424914805923</c:v>
                </c:pt>
                <c:pt idx="212">
                  <c:v>-0.394182389643682</c:v>
                </c:pt>
                <c:pt idx="213">
                  <c:v>-0.401467069873385</c:v>
                </c:pt>
                <c:pt idx="214">
                  <c:v>-0.400119907961416</c:v>
                </c:pt>
                <c:pt idx="215">
                  <c:v>-0.384645360840596</c:v>
                </c:pt>
                <c:pt idx="216">
                  <c:v>-0.348157831350176</c:v>
                </c:pt>
                <c:pt idx="217">
                  <c:v>-0.282714461085243</c:v>
                </c:pt>
                <c:pt idx="218">
                  <c:v>-0.180327050717227</c:v>
                </c:pt>
                <c:pt idx="219">
                  <c:v>-0.0349218056820755</c:v>
                </c:pt>
                <c:pt idx="220">
                  <c:v>0.154756995769234</c:v>
                </c:pt>
                <c:pt idx="221">
                  <c:v>0.381940162997757</c:v>
                </c:pt>
                <c:pt idx="222">
                  <c:v>0.629816136323419</c:v>
                </c:pt>
                <c:pt idx="223">
                  <c:v>2.791750941086129</c:v>
                </c:pt>
                <c:pt idx="224">
                  <c:v>5.345412359142754</c:v>
                </c:pt>
                <c:pt idx="225">
                  <c:v>3.873157423939999</c:v>
                </c:pt>
                <c:pt idx="226">
                  <c:v>1.283466590415666</c:v>
                </c:pt>
                <c:pt idx="227">
                  <c:v>0.556900285453865</c:v>
                </c:pt>
                <c:pt idx="228">
                  <c:v>0.309901815373259</c:v>
                </c:pt>
                <c:pt idx="229">
                  <c:v>0.0879850260957993</c:v>
                </c:pt>
                <c:pt idx="230">
                  <c:v>-0.0938112161802229</c:v>
                </c:pt>
                <c:pt idx="231">
                  <c:v>-0.230539775001543</c:v>
                </c:pt>
                <c:pt idx="232">
                  <c:v>-0.324879191003297</c:v>
                </c:pt>
                <c:pt idx="233">
                  <c:v>-0.383814121676307</c:v>
                </c:pt>
                <c:pt idx="234">
                  <c:v>-0.415830139647289</c:v>
                </c:pt>
                <c:pt idx="235">
                  <c:v>-0.429124618172438</c:v>
                </c:pt>
                <c:pt idx="236">
                  <c:v>-0.430755228893465</c:v>
                </c:pt>
                <c:pt idx="237">
                  <c:v>-0.426430219392659</c:v>
                </c:pt>
                <c:pt idx="238">
                  <c:v>-0.420650600496719</c:v>
                </c:pt>
                <c:pt idx="239">
                  <c:v>-0.416999698290288</c:v>
                </c:pt>
                <c:pt idx="240">
                  <c:v>-0.418459448624153</c:v>
                </c:pt>
                <c:pt idx="241">
                  <c:v>-0.427686345720502</c:v>
                </c:pt>
                <c:pt idx="242">
                  <c:v>-0.447198798690795</c:v>
                </c:pt>
                <c:pt idx="243">
                  <c:v>-0.479414456844485</c:v>
                </c:pt>
                <c:pt idx="244">
                  <c:v>-0.526436462929181</c:v>
                </c:pt>
                <c:pt idx="245">
                  <c:v>-0.589441571542726</c:v>
                </c:pt>
                <c:pt idx="246">
                  <c:v>-0.667534105563261</c:v>
                </c:pt>
                <c:pt idx="247">
                  <c:v>-0.756133552302829</c:v>
                </c:pt>
                <c:pt idx="248">
                  <c:v>-0.845507042004256</c:v>
                </c:pt>
                <c:pt idx="249">
                  <c:v>-0.432936114990279</c:v>
                </c:pt>
                <c:pt idx="250">
                  <c:v>0.970069467863599</c:v>
                </c:pt>
                <c:pt idx="251">
                  <c:v>1.434565167581903</c:v>
                </c:pt>
                <c:pt idx="252">
                  <c:v>0.0112282881888581</c:v>
                </c:pt>
                <c:pt idx="253">
                  <c:v>-0.89712315481788</c:v>
                </c:pt>
                <c:pt idx="254">
                  <c:v>-0.824953044274901</c:v>
                </c:pt>
                <c:pt idx="255">
                  <c:v>-0.745635836579084</c:v>
                </c:pt>
                <c:pt idx="256">
                  <c:v>-0.672121021325533</c:v>
                </c:pt>
                <c:pt idx="257">
                  <c:v>-0.612096064712053</c:v>
                </c:pt>
                <c:pt idx="258">
                  <c:v>-0.568718754358799</c:v>
                </c:pt>
                <c:pt idx="259">
                  <c:v>-0.542181828460808</c:v>
                </c:pt>
                <c:pt idx="260">
                  <c:v>-0.531068150729519</c:v>
                </c:pt>
                <c:pt idx="261">
                  <c:v>-0.53314438676646</c:v>
                </c:pt>
                <c:pt idx="262">
                  <c:v>-0.545614447133924</c:v>
                </c:pt>
                <c:pt idx="263">
                  <c:v>-0.5649455931381</c:v>
                </c:pt>
                <c:pt idx="264">
                  <c:v>-0.586351820153308</c:v>
                </c:pt>
                <c:pt idx="265">
                  <c:v>-0.60298538314888</c:v>
                </c:pt>
                <c:pt idx="266">
                  <c:v>-0.604917486494161</c:v>
                </c:pt>
                <c:pt idx="267">
                  <c:v>-0.578147747073859</c:v>
                </c:pt>
                <c:pt idx="268">
                  <c:v>-0.504238001901436</c:v>
                </c:pt>
                <c:pt idx="269">
                  <c:v>-0.36171853781144</c:v>
                </c:pt>
                <c:pt idx="270">
                  <c:v>-0.130872381775421</c:v>
                </c:pt>
                <c:pt idx="271">
                  <c:v>0.197017788551151</c:v>
                </c:pt>
                <c:pt idx="272">
                  <c:v>0.607661945800431</c:v>
                </c:pt>
                <c:pt idx="273">
                  <c:v>2.268827824666664</c:v>
                </c:pt>
                <c:pt idx="274">
                  <c:v>5.568172568141966</c:v>
                </c:pt>
                <c:pt idx="275">
                  <c:v>6.146388740083541</c:v>
                </c:pt>
                <c:pt idx="276">
                  <c:v>2.926356104611822</c:v>
                </c:pt>
                <c:pt idx="277">
                  <c:v>0.759680500738141</c:v>
                </c:pt>
                <c:pt idx="278">
                  <c:v>0.325563900984721</c:v>
                </c:pt>
                <c:pt idx="279">
                  <c:v>-0.0393643335053762</c:v>
                </c:pt>
                <c:pt idx="280">
                  <c:v>-0.30876916104558</c:v>
                </c:pt>
                <c:pt idx="281">
                  <c:v>-0.483997875239256</c:v>
                </c:pt>
                <c:pt idx="282">
                  <c:v>-0.582346328680966</c:v>
                </c:pt>
                <c:pt idx="283">
                  <c:v>-0.626109724784052</c:v>
                </c:pt>
                <c:pt idx="284">
                  <c:v>-0.636010957446276</c:v>
                </c:pt>
                <c:pt idx="285">
                  <c:v>-0.628689368961543</c:v>
                </c:pt>
                <c:pt idx="286">
                  <c:v>-0.616631773774301</c:v>
                </c:pt>
                <c:pt idx="287">
                  <c:v>-0.609142715763433</c:v>
                </c:pt>
                <c:pt idx="288">
                  <c:v>-0.613524504235019</c:v>
                </c:pt>
                <c:pt idx="289">
                  <c:v>-0.636048684153478</c:v>
                </c:pt>
                <c:pt idx="290">
                  <c:v>-0.682443393282939</c:v>
                </c:pt>
                <c:pt idx="291">
                  <c:v>-0.757534124801518</c:v>
                </c:pt>
                <c:pt idx="292">
                  <c:v>-0.863483996013248</c:v>
                </c:pt>
                <c:pt idx="293">
                  <c:v>-0.996162323802752</c:v>
                </c:pt>
                <c:pt idx="294">
                  <c:v>-1.140339947592173</c:v>
                </c:pt>
                <c:pt idx="295">
                  <c:v>-0.562376251623675</c:v>
                </c:pt>
                <c:pt idx="296">
                  <c:v>1.074010580396811</c:v>
                </c:pt>
                <c:pt idx="297">
                  <c:v>1.367424108749637</c:v>
                </c:pt>
                <c:pt idx="298">
                  <c:v>-0.292286103936856</c:v>
                </c:pt>
                <c:pt idx="299">
                  <c:v>-1.197146350763334</c:v>
                </c:pt>
                <c:pt idx="300">
                  <c:v>-1.068148749844422</c:v>
                </c:pt>
                <c:pt idx="301">
                  <c:v>-0.942937545442368</c:v>
                </c:pt>
                <c:pt idx="302">
                  <c:v>-0.841563515406785</c:v>
                </c:pt>
                <c:pt idx="303">
                  <c:v>-0.771827584639673</c:v>
                </c:pt>
                <c:pt idx="304">
                  <c:v>-0.733674816626628</c:v>
                </c:pt>
                <c:pt idx="305">
                  <c:v>-0.723161872455258</c:v>
                </c:pt>
                <c:pt idx="306">
                  <c:v>-0.734484100293775</c:v>
                </c:pt>
                <c:pt idx="307">
                  <c:v>-0.760206995738022</c:v>
                </c:pt>
                <c:pt idx="308">
                  <c:v>-0.79015624097184</c:v>
                </c:pt>
                <c:pt idx="309">
                  <c:v>-0.809298106890255</c:v>
                </c:pt>
                <c:pt idx="310">
                  <c:v>-0.795022649576427</c:v>
                </c:pt>
                <c:pt idx="311">
                  <c:v>-0.714943763277681</c:v>
                </c:pt>
                <c:pt idx="312">
                  <c:v>-0.527937320918814</c:v>
                </c:pt>
                <c:pt idx="313">
                  <c:v>-0.193156508449943</c:v>
                </c:pt>
                <c:pt idx="314">
                  <c:v>0.308656455323203</c:v>
                </c:pt>
                <c:pt idx="315">
                  <c:v>0.945538224613024</c:v>
                </c:pt>
                <c:pt idx="316">
                  <c:v>4.763487741690148</c:v>
                </c:pt>
                <c:pt idx="317">
                  <c:v>8.502538088482458</c:v>
                </c:pt>
                <c:pt idx="318">
                  <c:v>5.33729960587781</c:v>
                </c:pt>
                <c:pt idx="319">
                  <c:v>1.333843821014835</c:v>
                </c:pt>
                <c:pt idx="320">
                  <c:v>0.448124049152054</c:v>
                </c:pt>
                <c:pt idx="321">
                  <c:v>-0.0979859086586598</c:v>
                </c:pt>
                <c:pt idx="322">
                  <c:v>-0.478676401786687</c:v>
                </c:pt>
                <c:pt idx="323">
                  <c:v>-0.702590035735928</c:v>
                </c:pt>
                <c:pt idx="324">
                  <c:v>-0.808256984694861</c:v>
                </c:pt>
                <c:pt idx="325">
                  <c:v>-0.839233654973914</c:v>
                </c:pt>
                <c:pt idx="326">
                  <c:v>-0.831942894060433</c:v>
                </c:pt>
                <c:pt idx="327">
                  <c:v>-0.81312496618634</c:v>
                </c:pt>
                <c:pt idx="328">
                  <c:v>-0.801749481454694</c:v>
                </c:pt>
                <c:pt idx="329">
                  <c:v>-0.811992503132963</c:v>
                </c:pt>
                <c:pt idx="330">
                  <c:v>-0.855614196355425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13-4564-A67F-2014618A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01952"/>
        <c:axId val="136210624"/>
      </c:scatterChart>
      <c:valAx>
        <c:axId val="1362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624"/>
        <c:crosses val="autoZero"/>
        <c:crossBetween val="midCat"/>
      </c:valAx>
      <c:valAx>
        <c:axId val="1362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(rad/s^2)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Acceleration of C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Calculations!$AI$3:$AI$333</c:f>
              <c:numCache>
                <c:formatCode>0.00</c:formatCode>
                <c:ptCount val="3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94-47B9-A88E-9CF55B6B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8080"/>
        <c:axId val="136266752"/>
      </c:scatterChart>
      <c:valAx>
        <c:axId val="1362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6752"/>
        <c:crosses val="autoZero"/>
        <c:crossBetween val="midCat"/>
      </c:valAx>
      <c:valAx>
        <c:axId val="1362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(in/s^2)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Jerk of C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Calculations!$AJ$3:$AJ$332</c:f>
              <c:numCache>
                <c:formatCode>0.00</c:formatCode>
                <c:ptCount val="330"/>
                <c:pt idx="0">
                  <c:v>0.00260452848496739</c:v>
                </c:pt>
                <c:pt idx="1">
                  <c:v>0.00069419043413621</c:v>
                </c:pt>
                <c:pt idx="2">
                  <c:v>0.00121614761669497</c:v>
                </c:pt>
                <c:pt idx="3">
                  <c:v>0.00208938596052421</c:v>
                </c:pt>
                <c:pt idx="4">
                  <c:v>0.00279554406662497</c:v>
                </c:pt>
                <c:pt idx="5">
                  <c:v>0.00350982640820452</c:v>
                </c:pt>
                <c:pt idx="6">
                  <c:v>0.0042340278677</c:v>
                </c:pt>
                <c:pt idx="7">
                  <c:v>0.00496978397701575</c:v>
                </c:pt>
                <c:pt idx="8">
                  <c:v>0.00571853562411628</c:v>
                </c:pt>
                <c:pt idx="9">
                  <c:v>0.00648149397125541</c:v>
                </c:pt>
                <c:pt idx="10">
                  <c:v>0.00725960354103216</c:v>
                </c:pt>
                <c:pt idx="11">
                  <c:v>0.00805350466695498</c:v>
                </c:pt>
                <c:pt idx="12">
                  <c:v>0.00886349537124187</c:v>
                </c:pt>
                <c:pt idx="13">
                  <c:v>0.00968949282603715</c:v>
                </c:pt>
                <c:pt idx="14">
                  <c:v>0.0105309951753674</c:v>
                </c:pt>
                <c:pt idx="15">
                  <c:v>0.0113870443766706</c:v>
                </c:pt>
                <c:pt idx="16">
                  <c:v>0.0122561909008112</c:v>
                </c:pt>
                <c:pt idx="17">
                  <c:v>0.0131364613744633</c:v>
                </c:pt>
                <c:pt idx="18">
                  <c:v>0.0140253303228255</c:v>
                </c:pt>
                <c:pt idx="19">
                  <c:v>0.0149196974229826</c:v>
                </c:pt>
                <c:pt idx="20">
                  <c:v>0.0158158717332713</c:v>
                </c:pt>
                <c:pt idx="21">
                  <c:v>0.0167095644541815</c:v>
                </c:pt>
                <c:pt idx="22">
                  <c:v>0.0175958918393615</c:v>
                </c:pt>
                <c:pt idx="23">
                  <c:v>0.0184693898707122</c:v>
                </c:pt>
                <c:pt idx="24">
                  <c:v>0.0193240422113883</c:v>
                </c:pt>
                <c:pt idx="25">
                  <c:v>0.0201533227275896</c:v>
                </c:pt>
                <c:pt idx="26">
                  <c:v>0.0209502536813455</c:v>
                </c:pt>
                <c:pt idx="27">
                  <c:v>0.0217074802721651</c:v>
                </c:pt>
                <c:pt idx="28">
                  <c:v>0.0224173617174583</c:v>
                </c:pt>
                <c:pt idx="29">
                  <c:v>0.0230720785597827</c:v>
                </c:pt>
                <c:pt idx="30">
                  <c:v>0.0236637551713215</c:v>
                </c:pt>
                <c:pt idx="31">
                  <c:v>0.0241845957238418</c:v>
                </c:pt>
                <c:pt idx="32">
                  <c:v>0.0246270311771157</c:v>
                </c:pt>
                <c:pt idx="33">
                  <c:v>0.0249838740630504</c:v>
                </c:pt>
                <c:pt idx="34">
                  <c:v>0.0252484771530448</c:v>
                </c:pt>
                <c:pt idx="35">
                  <c:v>0.0254148914858865</c:v>
                </c:pt>
                <c:pt idx="36">
                  <c:v>0.0254780187802783</c:v>
                </c:pt>
                <c:pt idx="37">
                  <c:v>0.0254337529967674</c:v>
                </c:pt>
                <c:pt idx="38">
                  <c:v>0.0252791057353818</c:v>
                </c:pt>
                <c:pt idx="39">
                  <c:v>0.0250123103869848</c:v>
                </c:pt>
                <c:pt idx="40">
                  <c:v>0.0246329004429946</c:v>
                </c:pt>
                <c:pt idx="41">
                  <c:v>0.0241417580855718</c:v>
                </c:pt>
                <c:pt idx="42">
                  <c:v>0.0235411301783284</c:v>
                </c:pt>
                <c:pt idx="43">
                  <c:v>0.0228346099601651</c:v>
                </c:pt>
                <c:pt idx="44">
                  <c:v>0.0220270840523562</c:v>
                </c:pt>
                <c:pt idx="45">
                  <c:v>0.0211246457644532</c:v>
                </c:pt>
                <c:pt idx="46">
                  <c:v>0.0201344770642542</c:v>
                </c:pt>
                <c:pt idx="47">
                  <c:v>0.0190647028396884</c:v>
                </c:pt>
                <c:pt idx="48">
                  <c:v>0.0179242221584608</c:v>
                </c:pt>
                <c:pt idx="49">
                  <c:v>0.0167225220961409</c:v>
                </c:pt>
                <c:pt idx="50">
                  <c:v>0.015469480259378</c:v>
                </c:pt>
                <c:pt idx="51">
                  <c:v>0.0141751623769781</c:v>
                </c:pt>
                <c:pt idx="52">
                  <c:v>0.0128496212579987</c:v>
                </c:pt>
                <c:pt idx="53">
                  <c:v>0.0115027030344328</c:v>
                </c:pt>
                <c:pt idx="54">
                  <c:v>0.0101438659675102</c:v>
                </c:pt>
                <c:pt idx="55">
                  <c:v>0.00878201623003005</c:v>
                </c:pt>
                <c:pt idx="56">
                  <c:v>0.00742536407399852</c:v>
                </c:pt>
                <c:pt idx="57">
                  <c:v>0.00608130269427742</c:v>
                </c:pt>
                <c:pt idx="58">
                  <c:v>0.00475631097970885</c:v>
                </c:pt>
                <c:pt idx="59">
                  <c:v>0.00345588029376786</c:v>
                </c:pt>
                <c:pt idx="60">
                  <c:v>0.00218446443447928</c:v>
                </c:pt>
                <c:pt idx="61">
                  <c:v>0.000945451075595738</c:v>
                </c:pt>
                <c:pt idx="62">
                  <c:v>-0.000258847679318608</c:v>
                </c:pt>
                <c:pt idx="63">
                  <c:v>-0.00142718852888524</c:v>
                </c:pt>
                <c:pt idx="64">
                  <c:v>-0.0025593772416399</c:v>
                </c:pt>
                <c:pt idx="65">
                  <c:v>-0.0036562393997408</c:v>
                </c:pt>
                <c:pt idx="66">
                  <c:v>-0.00471958511852333</c:v>
                </c:pt>
                <c:pt idx="67">
                  <c:v>-0.00575217118090054</c:v>
                </c:pt>
                <c:pt idx="68">
                  <c:v>-0.00675766387442378</c:v>
                </c:pt>
                <c:pt idx="69">
                  <c:v>-0.00774060561220535</c:v>
                </c:pt>
                <c:pt idx="70">
                  <c:v>-0.00870638816752311</c:v>
                </c:pt>
                <c:pt idx="71">
                  <c:v>-0.00966123508031047</c:v>
                </c:pt>
                <c:pt idx="72">
                  <c:v>-0.0106121955244787</c:v>
                </c:pt>
                <c:pt idx="73">
                  <c:v>-0.0115671516570104</c:v>
                </c:pt>
                <c:pt idx="74">
                  <c:v>-0.0125348412216286</c:v>
                </c:pt>
                <c:pt idx="75">
                  <c:v>-0.0135248969218571</c:v>
                </c:pt>
                <c:pt idx="76">
                  <c:v>-0.0145479038037577</c:v>
                </c:pt>
                <c:pt idx="77">
                  <c:v>-0.0156154756048299</c:v>
                </c:pt>
                <c:pt idx="78">
                  <c:v>-0.0167403506302066</c:v>
                </c:pt>
                <c:pt idx="79">
                  <c:v>-0.0179365071632798</c:v>
                </c:pt>
                <c:pt idx="80">
                  <c:v>-0.019219297684947</c:v>
                </c:pt>
                <c:pt idx="81">
                  <c:v>-0.0206056000519039</c:v>
                </c:pt>
                <c:pt idx="82">
                  <c:v>-0.0221139821205141</c:v>
                </c:pt>
                <c:pt idx="83">
                  <c:v>-0.0237648739576102</c:v>
                </c:pt>
                <c:pt idx="84">
                  <c:v>-0.0255807383587325</c:v>
                </c:pt>
                <c:pt idx="85">
                  <c:v>-0.0275862255184334</c:v>
                </c:pt>
                <c:pt idx="86">
                  <c:v>-0.0298082909307162</c:v>
                </c:pt>
                <c:pt idx="87">
                  <c:v>-0.0322762462433568</c:v>
                </c:pt>
                <c:pt idx="88">
                  <c:v>-0.0350217000723296</c:v>
                </c:pt>
                <c:pt idx="89">
                  <c:v>-0.0380783288833619</c:v>
                </c:pt>
                <c:pt idx="90">
                  <c:v>-0.0414813960538107</c:v>
                </c:pt>
                <c:pt idx="91">
                  <c:v>-0.0452669093889413</c:v>
                </c:pt>
                <c:pt idx="92">
                  <c:v>-0.0494702735093222</c:v>
                </c:pt>
                <c:pt idx="93">
                  <c:v>-0.0541242545982756</c:v>
                </c:pt>
                <c:pt idx="94">
                  <c:v>-0.0592560341001746</c:v>
                </c:pt>
                <c:pt idx="95">
                  <c:v>-0.0648830919436905</c:v>
                </c:pt>
                <c:pt idx="96">
                  <c:v>-0.0710076414858762</c:v>
                </c:pt>
                <c:pt idx="97">
                  <c:v>-0.0776093589960891</c:v>
                </c:pt>
                <c:pt idx="98">
                  <c:v>-0.0846362427232572</c:v>
                </c:pt>
                <c:pt idx="99">
                  <c:v>-0.0919936456312276</c:v>
                </c:pt>
                <c:pt idx="100">
                  <c:v>-0.0995319067524924</c:v>
                </c:pt>
                <c:pt idx="101">
                  <c:v>-0.107033612109009</c:v>
                </c:pt>
                <c:pt idx="102">
                  <c:v>-0.114202373279193</c:v>
                </c:pt>
                <c:pt idx="103">
                  <c:v>-0.120656073594849</c:v>
                </c:pt>
                <c:pt idx="104">
                  <c:v>-0.125928617567217</c:v>
                </c:pt>
                <c:pt idx="105">
                  <c:v>-0.129484951419456</c:v>
                </c:pt>
                <c:pt idx="106">
                  <c:v>-0.130753912918502</c:v>
                </c:pt>
                <c:pt idx="107">
                  <c:v>-0.129181618619911</c:v>
                </c:pt>
                <c:pt idx="108">
                  <c:v>-0.124304084747562</c:v>
                </c:pt>
                <c:pt idx="109">
                  <c:v>-0.115831725676419</c:v>
                </c:pt>
                <c:pt idx="110">
                  <c:v>-0.103731518541761</c:v>
                </c:pt>
                <c:pt idx="111">
                  <c:v>-0.0882874279685697</c:v>
                </c:pt>
                <c:pt idx="112">
                  <c:v>-0.070119199665486</c:v>
                </c:pt>
                <c:pt idx="113">
                  <c:v>-0.0501460108879859</c:v>
                </c:pt>
                <c:pt idx="114">
                  <c:v>-0.0294942892190564</c:v>
                </c:pt>
                <c:pt idx="115">
                  <c:v>-0.00936455825023552</c:v>
                </c:pt>
                <c:pt idx="116">
                  <c:v>0.00911543376547197</c:v>
                </c:pt>
                <c:pt idx="117">
                  <c:v>0.0250199952981922</c:v>
                </c:pt>
                <c:pt idx="118">
                  <c:v>0.0377118653748232</c:v>
                </c:pt>
                <c:pt idx="119">
                  <c:v>0.0468736613294385</c:v>
                </c:pt>
                <c:pt idx="120">
                  <c:v>0.0524874152811328</c:v>
                </c:pt>
                <c:pt idx="121">
                  <c:v>0.0547765590282467</c:v>
                </c:pt>
                <c:pt idx="122">
                  <c:v>0.0541295193311475</c:v>
                </c:pt>
                <c:pt idx="123">
                  <c:v>0.0510226424442761</c:v>
                </c:pt>
                <c:pt idx="124">
                  <c:v>0.0459548655783459</c:v>
                </c:pt>
                <c:pt idx="125">
                  <c:v>0.03940022653659</c:v>
                </c:pt>
                <c:pt idx="126">
                  <c:v>0.0317790188572031</c:v>
                </c:pt>
                <c:pt idx="127">
                  <c:v>0.0234450620897331</c:v>
                </c:pt>
                <c:pt idx="128">
                  <c:v>0.0146851276721649</c:v>
                </c:pt>
                <c:pt idx="129">
                  <c:v>0.00572651607166907</c:v>
                </c:pt>
                <c:pt idx="130">
                  <c:v>-0.00325049752425421</c:v>
                </c:pt>
                <c:pt idx="131">
                  <c:v>-0.0120976365743375</c:v>
                </c:pt>
                <c:pt idx="132">
                  <c:v>-0.0206823392803201</c:v>
                </c:pt>
                <c:pt idx="133">
                  <c:v>-0.0288707509686903</c:v>
                </c:pt>
                <c:pt idx="134">
                  <c:v>-0.0365099477704911</c:v>
                </c:pt>
                <c:pt idx="135">
                  <c:v>-0.0434089672156634</c:v>
                </c:pt>
                <c:pt idx="136">
                  <c:v>-0.0493180188477771</c:v>
                </c:pt>
                <c:pt idx="137">
                  <c:v>-0.0539052166386722</c:v>
                </c:pt>
                <c:pt idx="138">
                  <c:v>-0.0567303436034283</c:v>
                </c:pt>
                <c:pt idx="139">
                  <c:v>-0.0572156048528893</c:v>
                </c:pt>
                <c:pt idx="140">
                  <c:v>-0.0546141869122163</c:v>
                </c:pt>
                <c:pt idx="141">
                  <c:v>-0.047978928051362</c:v>
                </c:pt>
                <c:pt idx="142">
                  <c:v>-0.0361357946924712</c:v>
                </c:pt>
                <c:pt idx="143">
                  <c:v>-0.0176704641023373</c:v>
                </c:pt>
                <c:pt idx="144">
                  <c:v>0.00905862780026245</c:v>
                </c:pt>
                <c:pt idx="145">
                  <c:v>0.0458609736857518</c:v>
                </c:pt>
                <c:pt idx="146">
                  <c:v>0.0945816167896851</c:v>
                </c:pt>
                <c:pt idx="147">
                  <c:v>0.156863617759989</c:v>
                </c:pt>
                <c:pt idx="148">
                  <c:v>0.233774277256571</c:v>
                </c:pt>
                <c:pt idx="149">
                  <c:v>0.325278795437672</c:v>
                </c:pt>
                <c:pt idx="150">
                  <c:v>0.429583219828306</c:v>
                </c:pt>
                <c:pt idx="151">
                  <c:v>0.542437995220885</c:v>
                </c:pt>
                <c:pt idx="152">
                  <c:v>0.656591498798237</c:v>
                </c:pt>
                <c:pt idx="153">
                  <c:v>0.761683252766515</c:v>
                </c:pt>
                <c:pt idx="154">
                  <c:v>0.844909028506618</c:v>
                </c:pt>
                <c:pt idx="155">
                  <c:v>0.892690847657612</c:v>
                </c:pt>
                <c:pt idx="156">
                  <c:v>0.893283414668294</c:v>
                </c:pt>
                <c:pt idx="157">
                  <c:v>0.83978683760369</c:v>
                </c:pt>
                <c:pt idx="158">
                  <c:v>0.732613012339567</c:v>
                </c:pt>
                <c:pt idx="159">
                  <c:v>0.580367506006957</c:v>
                </c:pt>
                <c:pt idx="160">
                  <c:v>0.398554663015665</c:v>
                </c:pt>
                <c:pt idx="161">
                  <c:v>0.206366738738334</c:v>
                </c:pt>
                <c:pt idx="162">
                  <c:v>0.0226320807195923</c:v>
                </c:pt>
                <c:pt idx="163">
                  <c:v>-0.137704961764462</c:v>
                </c:pt>
                <c:pt idx="164">
                  <c:v>-0.265567061286331</c:v>
                </c:pt>
                <c:pt idx="165">
                  <c:v>-0.357938596103696</c:v>
                </c:pt>
                <c:pt idx="166">
                  <c:v>-0.416702614519454</c:v>
                </c:pt>
                <c:pt idx="167">
                  <c:v>-0.446857413432172</c:v>
                </c:pt>
                <c:pt idx="168">
                  <c:v>-0.45477312955719</c:v>
                </c:pt>
                <c:pt idx="169">
                  <c:v>-0.446872064897186</c:v>
                </c:pt>
                <c:pt idx="170">
                  <c:v>-0.428836450456355</c:v>
                </c:pt>
                <c:pt idx="171">
                  <c:v>-0.405268153808702</c:v>
                </c:pt>
                <c:pt idx="172">
                  <c:v>-0.379656490717889</c:v>
                </c:pt>
                <c:pt idx="173">
                  <c:v>-0.354515583799009</c:v>
                </c:pt>
                <c:pt idx="174">
                  <c:v>-0.331589455528913</c:v>
                </c:pt>
                <c:pt idx="175">
                  <c:v>-0.312063230892556</c:v>
                </c:pt>
                <c:pt idx="176">
                  <c:v>-0.296749966797627</c:v>
                </c:pt>
                <c:pt idx="177">
                  <c:v>-0.286242233523637</c:v>
                </c:pt>
                <c:pt idx="178">
                  <c:v>-0.281027554660557</c:v>
                </c:pt>
                <c:pt idx="179">
                  <c:v>-0.281569985158103</c:v>
                </c:pt>
                <c:pt idx="180">
                  <c:v>-0.288358658666304</c:v>
                </c:pt>
                <c:pt idx="181">
                  <c:v>-0.301919233942155</c:v>
                </c:pt>
                <c:pt idx="182">
                  <c:v>-0.322776175023326</c:v>
                </c:pt>
                <c:pt idx="183">
                  <c:v>-0.351342915240221</c:v>
                </c:pt>
                <c:pt idx="184">
                  <c:v>-0.387704601866545</c:v>
                </c:pt>
                <c:pt idx="185">
                  <c:v>-0.431249620155671</c:v>
                </c:pt>
                <c:pt idx="186">
                  <c:v>-0.480115090105315</c:v>
                </c:pt>
                <c:pt idx="187">
                  <c:v>-0.530464526350249</c:v>
                </c:pt>
                <c:pt idx="188">
                  <c:v>-0.575749352413779</c:v>
                </c:pt>
                <c:pt idx="189">
                  <c:v>-0.60633849484143</c:v>
                </c:pt>
                <c:pt idx="190">
                  <c:v>-0.610160777681667</c:v>
                </c:pt>
                <c:pt idx="191">
                  <c:v>-0.575044865552154</c:v>
                </c:pt>
                <c:pt idx="192">
                  <c:v>-0.492877344291931</c:v>
                </c:pt>
                <c:pt idx="193">
                  <c:v>-0.36438950822204</c:v>
                </c:pt>
                <c:pt idx="194">
                  <c:v>-0.202009000273062</c:v>
                </c:pt>
                <c:pt idx="195">
                  <c:v>-0.0282323110048499</c:v>
                </c:pt>
                <c:pt idx="196">
                  <c:v>0.130761054949469</c:v>
                </c:pt>
                <c:pt idx="197">
                  <c:v>0.253343904226155</c:v>
                </c:pt>
                <c:pt idx="198">
                  <c:v>0.328275028944835</c:v>
                </c:pt>
                <c:pt idx="199">
                  <c:v>0.355661402506702</c:v>
                </c:pt>
                <c:pt idx="200">
                  <c:v>0.343773066675823</c:v>
                </c:pt>
                <c:pt idx="201">
                  <c:v>0.304353438589644</c:v>
                </c:pt>
                <c:pt idx="202">
                  <c:v>0.248789076781053</c:v>
                </c:pt>
                <c:pt idx="203">
                  <c:v>0.186090679541617</c:v>
                </c:pt>
                <c:pt idx="204">
                  <c:v>0.122455142667899</c:v>
                </c:pt>
                <c:pt idx="205">
                  <c:v>0.0617384370066865</c:v>
                </c:pt>
                <c:pt idx="206">
                  <c:v>0.00625956725613941</c:v>
                </c:pt>
                <c:pt idx="207">
                  <c:v>-0.0423871424666267</c:v>
                </c:pt>
                <c:pt idx="208">
                  <c:v>-0.0826217447391086</c:v>
                </c:pt>
                <c:pt idx="209">
                  <c:v>-0.112264657256445</c:v>
                </c:pt>
                <c:pt idx="210">
                  <c:v>-0.127974676984222</c:v>
                </c:pt>
                <c:pt idx="211">
                  <c:v>-0.124706917003559</c:v>
                </c:pt>
                <c:pt idx="212">
                  <c:v>-0.0952107753373066</c:v>
                </c:pt>
                <c:pt idx="213">
                  <c:v>-0.0296875915886674</c:v>
                </c:pt>
                <c:pt idx="214">
                  <c:v>0.0841085451639412</c:v>
                </c:pt>
                <c:pt idx="215">
                  <c:v>0.259810383056197</c:v>
                </c:pt>
                <c:pt idx="216">
                  <c:v>0.509654498776768</c:v>
                </c:pt>
                <c:pt idx="217">
                  <c:v>0.839153903164747</c:v>
                </c:pt>
                <c:pt idx="218">
                  <c:v>1.238963277015837</c:v>
                </c:pt>
                <c:pt idx="219">
                  <c:v>1.675420232432306</c:v>
                </c:pt>
                <c:pt idx="220">
                  <c:v>2.084309843399162</c:v>
                </c:pt>
                <c:pt idx="221">
                  <c:v>2.375295702770924</c:v>
                </c:pt>
                <c:pt idx="222">
                  <c:v>12.04905389044186</c:v>
                </c:pt>
                <c:pt idx="223">
                  <c:v>23.57798111409667</c:v>
                </c:pt>
                <c:pt idx="224">
                  <c:v>5.407032414269348</c:v>
                </c:pt>
                <c:pt idx="225">
                  <c:v>-20.30972884363544</c:v>
                </c:pt>
                <c:pt idx="226">
                  <c:v>-16.58128569243067</c:v>
                </c:pt>
                <c:pt idx="227">
                  <c:v>-4.867823875212035</c:v>
                </c:pt>
                <c:pt idx="228">
                  <c:v>-2.34457629679033</c:v>
                </c:pt>
                <c:pt idx="229">
                  <c:v>-2.01856515776741</c:v>
                </c:pt>
                <c:pt idx="230">
                  <c:v>-1.59262400548671</c:v>
                </c:pt>
                <c:pt idx="231">
                  <c:v>-1.155339874115369</c:v>
                </c:pt>
                <c:pt idx="232">
                  <c:v>-0.766371733373822</c:v>
                </c:pt>
                <c:pt idx="233">
                  <c:v>-0.454754743219959</c:v>
                </c:pt>
                <c:pt idx="234">
                  <c:v>-0.226552482480657</c:v>
                </c:pt>
                <c:pt idx="235">
                  <c:v>-0.0746254462308804</c:v>
                </c:pt>
                <c:pt idx="236">
                  <c:v>0.0134719938988947</c:v>
                </c:pt>
                <c:pt idx="237">
                  <c:v>0.0505231419837271</c:v>
                </c:pt>
                <c:pt idx="238">
                  <c:v>0.0471526055118576</c:v>
                </c:pt>
                <c:pt idx="239">
                  <c:v>0.0109557593628296</c:v>
                </c:pt>
                <c:pt idx="240">
                  <c:v>-0.0534332371510682</c:v>
                </c:pt>
                <c:pt idx="241">
                  <c:v>-0.143696750333211</c:v>
                </c:pt>
                <c:pt idx="242">
                  <c:v>-0.258640555619916</c:v>
                </c:pt>
                <c:pt idx="243">
                  <c:v>-0.396188321191926</c:v>
                </c:pt>
                <c:pt idx="244">
                  <c:v>-0.550135573491206</c:v>
                </c:pt>
                <c:pt idx="245">
                  <c:v>-0.705488213170402</c:v>
                </c:pt>
                <c:pt idx="246">
                  <c:v>-0.833459903800515</c:v>
                </c:pt>
                <c:pt idx="247">
                  <c:v>-0.889864682204977</c:v>
                </c:pt>
                <c:pt idx="248">
                  <c:v>1.615987186562751</c:v>
                </c:pt>
                <c:pt idx="249">
                  <c:v>9.077882549339278</c:v>
                </c:pt>
                <c:pt idx="250">
                  <c:v>9.337506412860907</c:v>
                </c:pt>
                <c:pt idx="251">
                  <c:v>-4.794205898373704</c:v>
                </c:pt>
                <c:pt idx="252">
                  <c:v>-11.65844161199892</c:v>
                </c:pt>
                <c:pt idx="253">
                  <c:v>-4.180906662318796</c:v>
                </c:pt>
                <c:pt idx="254">
                  <c:v>0.757436591193983</c:v>
                </c:pt>
                <c:pt idx="255">
                  <c:v>0.764160114746837</c:v>
                </c:pt>
                <c:pt idx="256">
                  <c:v>0.667698859335153</c:v>
                </c:pt>
                <c:pt idx="257">
                  <c:v>0.517011334833672</c:v>
                </c:pt>
                <c:pt idx="258">
                  <c:v>0.349571181256225</c:v>
                </c:pt>
                <c:pt idx="259">
                  <c:v>0.1882530181464</c:v>
                </c:pt>
                <c:pt idx="260">
                  <c:v>0.0451872084717419</c:v>
                </c:pt>
                <c:pt idx="261">
                  <c:v>-0.0727314820220259</c:v>
                </c:pt>
                <c:pt idx="262">
                  <c:v>-0.1590060318582</c:v>
                </c:pt>
                <c:pt idx="263">
                  <c:v>-0.203686865096919</c:v>
                </c:pt>
                <c:pt idx="264">
                  <c:v>-0.190198950053899</c:v>
                </c:pt>
                <c:pt idx="265">
                  <c:v>-0.0928283317042644</c:v>
                </c:pt>
                <c:pt idx="266">
                  <c:v>0.124188180375101</c:v>
                </c:pt>
                <c:pt idx="267">
                  <c:v>0.503397422963625</c:v>
                </c:pt>
                <c:pt idx="268">
                  <c:v>1.0821460463121</c:v>
                </c:pt>
                <c:pt idx="269">
                  <c:v>1.866828100630075</c:v>
                </c:pt>
                <c:pt idx="270">
                  <c:v>2.793681631812955</c:v>
                </c:pt>
                <c:pt idx="271">
                  <c:v>3.692671637879258</c:v>
                </c:pt>
                <c:pt idx="272">
                  <c:v>10.35905018057756</c:v>
                </c:pt>
                <c:pt idx="273">
                  <c:v>24.80255311170768</c:v>
                </c:pt>
                <c:pt idx="274">
                  <c:v>19.38780457708439</c:v>
                </c:pt>
                <c:pt idx="275">
                  <c:v>-13.20908231765072</c:v>
                </c:pt>
                <c:pt idx="276">
                  <c:v>-26.933541196727</c:v>
                </c:pt>
                <c:pt idx="277">
                  <c:v>-13.0039610181355</c:v>
                </c:pt>
                <c:pt idx="278">
                  <c:v>-3.995224171217587</c:v>
                </c:pt>
                <c:pt idx="279">
                  <c:v>-3.171665310151506</c:v>
                </c:pt>
                <c:pt idx="280">
                  <c:v>-2.223167708669398</c:v>
                </c:pt>
                <c:pt idx="281">
                  <c:v>-1.36788583817693</c:v>
                </c:pt>
                <c:pt idx="282">
                  <c:v>-0.71055924772398</c:v>
                </c:pt>
                <c:pt idx="283">
                  <c:v>-0.268323143826549</c:v>
                </c:pt>
                <c:pt idx="284">
                  <c:v>-0.0128982208874584</c:v>
                </c:pt>
                <c:pt idx="285">
                  <c:v>0.0968959183598739</c:v>
                </c:pt>
                <c:pt idx="286">
                  <c:v>0.0977332659905516</c:v>
                </c:pt>
                <c:pt idx="287">
                  <c:v>0.0155363476964099</c:v>
                </c:pt>
                <c:pt idx="288">
                  <c:v>-0.134529841950226</c:v>
                </c:pt>
                <c:pt idx="289">
                  <c:v>-0.344594445239599</c:v>
                </c:pt>
                <c:pt idx="290">
                  <c:v>-0.607427203240196</c:v>
                </c:pt>
                <c:pt idx="291">
                  <c:v>-0.905203013651545</c:v>
                </c:pt>
                <c:pt idx="292">
                  <c:v>-1.19314099500617</c:v>
                </c:pt>
                <c:pt idx="293">
                  <c:v>-1.384279757894624</c:v>
                </c:pt>
                <c:pt idx="294">
                  <c:v>2.168930360895382</c:v>
                </c:pt>
                <c:pt idx="295">
                  <c:v>11.07175263994492</c:v>
                </c:pt>
                <c:pt idx="296">
                  <c:v>9.649001801866564</c:v>
                </c:pt>
                <c:pt idx="297">
                  <c:v>-6.831483421668337</c:v>
                </c:pt>
                <c:pt idx="298">
                  <c:v>-12.82285229756486</c:v>
                </c:pt>
                <c:pt idx="299">
                  <c:v>-3.879313229537828</c:v>
                </c:pt>
                <c:pt idx="300">
                  <c:v>1.271044026604828</c:v>
                </c:pt>
                <c:pt idx="301">
                  <c:v>1.132926172188187</c:v>
                </c:pt>
                <c:pt idx="302">
                  <c:v>0.855549804013478</c:v>
                </c:pt>
                <c:pt idx="303">
                  <c:v>0.539443493900782</c:v>
                </c:pt>
                <c:pt idx="304">
                  <c:v>0.243328560922074</c:v>
                </c:pt>
                <c:pt idx="305">
                  <c:v>-0.00404641833573471</c:v>
                </c:pt>
                <c:pt idx="306">
                  <c:v>-0.18522561641382</c:v>
                </c:pt>
                <c:pt idx="307">
                  <c:v>-0.278360703390323</c:v>
                </c:pt>
                <c:pt idx="308">
                  <c:v>-0.245455555761165</c:v>
                </c:pt>
                <c:pt idx="309">
                  <c:v>-0.0243320430229343</c:v>
                </c:pt>
                <c:pt idx="310">
                  <c:v>0.471771718062869</c:v>
                </c:pt>
                <c:pt idx="311">
                  <c:v>1.335426643288062</c:v>
                </c:pt>
                <c:pt idx="312">
                  <c:v>2.60893627413869</c:v>
                </c:pt>
                <c:pt idx="313">
                  <c:v>4.182968881210086</c:v>
                </c:pt>
                <c:pt idx="314">
                  <c:v>5.693473665314835</c:v>
                </c:pt>
                <c:pt idx="315">
                  <c:v>22.27415643183473</c:v>
                </c:pt>
                <c:pt idx="316">
                  <c:v>37.78499931934717</c:v>
                </c:pt>
                <c:pt idx="317">
                  <c:v>2.86905932093831</c:v>
                </c:pt>
                <c:pt idx="318">
                  <c:v>-35.84347133733812</c:v>
                </c:pt>
                <c:pt idx="319">
                  <c:v>-24.44587778362877</c:v>
                </c:pt>
                <c:pt idx="320">
                  <c:v>-7.159148648367475</c:v>
                </c:pt>
                <c:pt idx="321">
                  <c:v>-4.634002254693708</c:v>
                </c:pt>
                <c:pt idx="322">
                  <c:v>-3.023020635386342</c:v>
                </c:pt>
                <c:pt idx="323">
                  <c:v>-1.647902914540866</c:v>
                </c:pt>
                <c:pt idx="324">
                  <c:v>-0.68321809618993</c:v>
                </c:pt>
                <c:pt idx="325">
                  <c:v>-0.118429546827864</c:v>
                </c:pt>
                <c:pt idx="326">
                  <c:v>0.130543443937869</c:v>
                </c:pt>
                <c:pt idx="327">
                  <c:v>0.150967063028695</c:v>
                </c:pt>
                <c:pt idx="328">
                  <c:v>0.00566231526688554</c:v>
                </c:pt>
                <c:pt idx="329">
                  <c:v>-0.269323574503655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7F-4C1F-A757-E63D3CB3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8528"/>
        <c:axId val="138437200"/>
      </c:scatterChart>
      <c:valAx>
        <c:axId val="1384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7200"/>
        <c:crosses val="autoZero"/>
        <c:crossBetween val="midCat"/>
      </c:valAx>
      <c:valAx>
        <c:axId val="1384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  <a:r>
                  <a:rPr lang="en-US" baseline="0"/>
                  <a:t> (rad/s^3)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D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Calculations!$AQ$3:$AQ$334</c:f>
              <c:numCache>
                <c:formatCode>0.00</c:formatCode>
                <c:ptCount val="332"/>
                <c:pt idx="0">
                  <c:v>0.0</c:v>
                </c:pt>
                <c:pt idx="1">
                  <c:v>-0.0112681152751409</c:v>
                </c:pt>
                <c:pt idx="2">
                  <c:v>-0.0225111599499898</c:v>
                </c:pt>
                <c:pt idx="3">
                  <c:v>-0.0337039331857646</c:v>
                </c:pt>
                <c:pt idx="4">
                  <c:v>-0.0448209753984172</c:v>
                </c:pt>
                <c:pt idx="5">
                  <c:v>-0.0558364413080995</c:v>
                </c:pt>
                <c:pt idx="6">
                  <c:v>-0.0667239772303416</c:v>
                </c:pt>
                <c:pt idx="7">
                  <c:v>-0.0774566029284361</c:v>
                </c:pt>
                <c:pt idx="8">
                  <c:v>-0.0880065998566981</c:v>
                </c:pt>
                <c:pt idx="9">
                  <c:v>-0.0983454071251085</c:v>
                </c:pt>
                <c:pt idx="10">
                  <c:v>-0.108443526768036</c:v>
                </c:pt>
                <c:pt idx="11">
                  <c:v>-0.118270440046915</c:v>
                </c:pt>
                <c:pt idx="12">
                  <c:v>-0.127794536596266</c:v>
                </c:pt>
                <c:pt idx="13">
                  <c:v>-0.136983058335937</c:v>
                </c:pt>
                <c:pt idx="14">
                  <c:v>-0.145802060220486</c:v>
                </c:pt>
                <c:pt idx="15">
                  <c:v>-0.154216389958335</c:v>
                </c:pt>
                <c:pt idx="16">
                  <c:v>-0.162189688920422</c:v>
                </c:pt>
                <c:pt idx="17">
                  <c:v>-0.169684416492578</c:v>
                </c:pt>
                <c:pt idx="18">
                  <c:v>-0.176661900109521</c:v>
                </c:pt>
                <c:pt idx="19">
                  <c:v>-0.183082413158722</c:v>
                </c:pt>
                <c:pt idx="20">
                  <c:v>-0.188905282800359</c:v>
                </c:pt>
                <c:pt idx="21">
                  <c:v>-0.194089029548736</c:v>
                </c:pt>
                <c:pt idx="22">
                  <c:v>-0.198591540165721</c:v>
                </c:pt>
                <c:pt idx="23">
                  <c:v>-0.202370275029469</c:v>
                </c:pt>
                <c:pt idx="24">
                  <c:v>-0.20538251065573</c:v>
                </c:pt>
                <c:pt idx="25">
                  <c:v>-0.207585617450668</c:v>
                </c:pt>
                <c:pt idx="26">
                  <c:v>-0.208937372092497</c:v>
                </c:pt>
                <c:pt idx="27">
                  <c:v>-0.209396303145471</c:v>
                </c:pt>
                <c:pt idx="28">
                  <c:v>-0.208922067641205</c:v>
                </c:pt>
                <c:pt idx="29">
                  <c:v>-0.207475855435457</c:v>
                </c:pt>
                <c:pt idx="30">
                  <c:v>-0.205020817170453</c:v>
                </c:pt>
                <c:pt idx="31">
                  <c:v>-0.201522510695519</c:v>
                </c:pt>
                <c:pt idx="32">
                  <c:v>-0.196949359849673</c:v>
                </c:pt>
                <c:pt idx="33">
                  <c:v>-0.191273118625509</c:v>
                </c:pt>
                <c:pt idx="34">
                  <c:v>-0.184469332967719</c:v>
                </c:pt>
                <c:pt idx="35">
                  <c:v>-0.17651779185038</c:v>
                </c:pt>
                <c:pt idx="36">
                  <c:v>-0.16740295886857</c:v>
                </c:pt>
                <c:pt idx="37">
                  <c:v>-0.157114375414517</c:v>
                </c:pt>
                <c:pt idx="38">
                  <c:v>-0.145647026608048</c:v>
                </c:pt>
                <c:pt idx="39">
                  <c:v>-0.133001661546318</c:v>
                </c:pt>
                <c:pt idx="40">
                  <c:v>-0.11918506012908</c:v>
                </c:pt>
                <c:pt idx="41">
                  <c:v>-0.104210239697199</c:v>
                </c:pt>
                <c:pt idx="42">
                  <c:v>-0.0880965959746256</c:v>
                </c:pt>
                <c:pt idx="43">
                  <c:v>-0.0708699742847505</c:v>
                </c:pt>
                <c:pt idx="44">
                  <c:v>-0.0525626686742116</c:v>
                </c:pt>
                <c:pt idx="45">
                  <c:v>-0.0332133483515816</c:v>
                </c:pt>
                <c:pt idx="46">
                  <c:v>-0.0128669126715067</c:v>
                </c:pt>
                <c:pt idx="47">
                  <c:v>0.00842572231768757</c:v>
                </c:pt>
                <c:pt idx="48">
                  <c:v>0.0306079010633402</c:v>
                </c:pt>
                <c:pt idx="49">
                  <c:v>0.0536175632284127</c:v>
                </c:pt>
                <c:pt idx="50">
                  <c:v>0.0773876284708018</c:v>
                </c:pt>
                <c:pt idx="51">
                  <c:v>0.101846422828896</c:v>
                </c:pt>
                <c:pt idx="52">
                  <c:v>0.126918137599627</c:v>
                </c:pt>
                <c:pt idx="53">
                  <c:v>0.152523311268575</c:v>
                </c:pt>
                <c:pt idx="54">
                  <c:v>0.178579325059449</c:v>
                </c:pt>
                <c:pt idx="55">
                  <c:v>0.205000902996253</c:v>
                </c:pt>
                <c:pt idx="56">
                  <c:v>0.231700607983113</c:v>
                </c:pt>
                <c:pt idx="57">
                  <c:v>0.258589326264447</c:v>
                </c:pt>
                <c:pt idx="58">
                  <c:v>0.285576733682615</c:v>
                </c:pt>
                <c:pt idx="59">
                  <c:v>0.312571738345783</c:v>
                </c:pt>
                <c:pt idx="60">
                  <c:v>0.339482895606004</c:v>
                </c:pt>
                <c:pt idx="61">
                  <c:v>0.366218792572544</c:v>
                </c:pt>
                <c:pt idx="62">
                  <c:v>0.392688400702214</c:v>
                </c:pt>
                <c:pt idx="63">
                  <c:v>0.418801396280356</c:v>
                </c:pt>
                <c:pt idx="64">
                  <c:v>0.444468449800967</c:v>
                </c:pt>
                <c:pt idx="65">
                  <c:v>0.469601486352786</c:v>
                </c:pt>
                <c:pt idx="66">
                  <c:v>0.494113920105351</c:v>
                </c:pt>
                <c:pt idx="67">
                  <c:v>0.517920866863814</c:v>
                </c:pt>
                <c:pt idx="68">
                  <c:v>0.540939339425663</c:v>
                </c:pt>
                <c:pt idx="69">
                  <c:v>0.563088431138841</c:v>
                </c:pt>
                <c:pt idx="70">
                  <c:v>0.584289493642016</c:v>
                </c:pt>
                <c:pt idx="71">
                  <c:v>0.604466315286117</c:v>
                </c:pt>
                <c:pt idx="72">
                  <c:v>0.623545307213568</c:v>
                </c:pt>
                <c:pt idx="73">
                  <c:v>0.641455704530296</c:v>
                </c:pt>
                <c:pt idx="74">
                  <c:v>0.658129790473674</c:v>
                </c:pt>
                <c:pt idx="75">
                  <c:v>0.673503151976447</c:v>
                </c:pt>
                <c:pt idx="76">
                  <c:v>0.687514975578255</c:v>
                </c:pt>
                <c:pt idx="77">
                  <c:v>0.700108393261324</c:v>
                </c:pt>
                <c:pt idx="78">
                  <c:v>0.711230888498429</c:v>
                </c:pt>
                <c:pt idx="79">
                  <c:v>0.720834773607175</c:v>
                </c:pt>
                <c:pt idx="80">
                  <c:v>0.728877750407561</c:v>
                </c:pt>
                <c:pt idx="81">
                  <c:v>0.735323567159808</c:v>
                </c:pt>
                <c:pt idx="82">
                  <c:v>0.740142785780577</c:v>
                </c:pt>
                <c:pt idx="83">
                  <c:v>0.743313674342358</c:v>
                </c:pt>
                <c:pt idx="84">
                  <c:v>0.744823240741008</c:v>
                </c:pt>
                <c:pt idx="85">
                  <c:v>0.744668424014474</c:v>
                </c:pt>
                <c:pt idx="86">
                  <c:v>0.742857459878812</c:v>
                </c:pt>
                <c:pt idx="87">
                  <c:v>0.739411436266588</c:v>
                </c:pt>
                <c:pt idx="88">
                  <c:v>0.734366052524599</c:v>
                </c:pt>
                <c:pt idx="89">
                  <c:v>0.727773591774038</c:v>
                </c:pt>
                <c:pt idx="90">
                  <c:v>0.719705108832083</c:v>
                </c:pt>
                <c:pt idx="91">
                  <c:v>0.710252824804823</c:v>
                </c:pt>
                <c:pt idx="92">
                  <c:v>0.699532702379805</c:v>
                </c:pt>
                <c:pt idx="93">
                  <c:v>0.687687150950215</c:v>
                </c:pt>
                <c:pt idx="94">
                  <c:v>0.674887775546617</c:v>
                </c:pt>
                <c:pt idx="95">
                  <c:v>0.661338035379307</c:v>
                </c:pt>
                <c:pt idx="96">
                  <c:v>0.647275613803109</c:v>
                </c:pt>
                <c:pt idx="97">
                  <c:v>0.632974219442148</c:v>
                </c:pt>
                <c:pt idx="98">
                  <c:v>0.618744437368409</c:v>
                </c:pt>
                <c:pt idx="99">
                  <c:v>0.604933132178736</c:v>
                </c:pt>
                <c:pt idx="100">
                  <c:v>0.591920779859763</c:v>
                </c:pt>
                <c:pt idx="101">
                  <c:v>0.580115989746255</c:v>
                </c:pt>
                <c:pt idx="102">
                  <c:v>0.569946401527675</c:v>
                </c:pt>
                <c:pt idx="103">
                  <c:v>0.561845150387392</c:v>
                </c:pt>
                <c:pt idx="104">
                  <c:v>0.556232246324954</c:v>
                </c:pt>
                <c:pt idx="105">
                  <c:v>0.553490580059141</c:v>
                </c:pt>
                <c:pt idx="106">
                  <c:v>0.553936906727175</c:v>
                </c:pt>
                <c:pt idx="107">
                  <c:v>0.557789088469221</c:v>
                </c:pt>
                <c:pt idx="108">
                  <c:v>0.565132034444391</c:v>
                </c:pt>
                <c:pt idx="109">
                  <c:v>0.575885977528752</c:v>
                </c:pt>
                <c:pt idx="110">
                  <c:v>0.589781655230419</c:v>
                </c:pt>
                <c:pt idx="111">
                  <c:v>0.606347220320635</c:v>
                </c:pt>
                <c:pt idx="112">
                  <c:v>0.62491093986407</c:v>
                </c:pt>
                <c:pt idx="113">
                  <c:v>0.64462181741779</c:v>
                </c:pt>
                <c:pt idx="114">
                  <c:v>0.664487434192247</c:v>
                </c:pt>
                <c:pt idx="115">
                  <c:v>0.683425190848588</c:v>
                </c:pt>
                <c:pt idx="116">
                  <c:v>0.700320603330345</c:v>
                </c:pt>
                <c:pt idx="117">
                  <c:v>0.714085122213539</c:v>
                </c:pt>
                <c:pt idx="118">
                  <c:v>0.723706440932209</c:v>
                </c:pt>
                <c:pt idx="119">
                  <c:v>0.72828620727659</c:v>
                </c:pt>
                <c:pt idx="120">
                  <c:v>0.727062789486855</c:v>
                </c:pt>
                <c:pt idx="121">
                  <c:v>0.719419468065325</c:v>
                </c:pt>
                <c:pt idx="122">
                  <c:v>0.704880491550829</c:v>
                </c:pt>
                <c:pt idx="123">
                  <c:v>0.683098553774744</c:v>
                </c:pt>
                <c:pt idx="124">
                  <c:v>0.653837461733601</c:v>
                </c:pt>
                <c:pt idx="125">
                  <c:v>0.616953319378395</c:v>
                </c:pt>
                <c:pt idx="126">
                  <c:v>0.572376767724913</c:v>
                </c:pt>
                <c:pt idx="127">
                  <c:v>0.520097962486856</c:v>
                </c:pt>
                <c:pt idx="128">
                  <c:v>0.460155207641292</c:v>
                </c:pt>
                <c:pt idx="129">
                  <c:v>0.392627572349097</c:v>
                </c:pt>
                <c:pt idx="130">
                  <c:v>0.317631405344701</c:v>
                </c:pt>
                <c:pt idx="131">
                  <c:v>0.235320392528665</c:v>
                </c:pt>
                <c:pt idx="132">
                  <c:v>0.145888633724385</c:v>
                </c:pt>
                <c:pt idx="133">
                  <c:v>0.0495760999341308</c:v>
                </c:pt>
                <c:pt idx="134">
                  <c:v>-0.053324258412679</c:v>
                </c:pt>
                <c:pt idx="135">
                  <c:v>-0.162458563190334</c:v>
                </c:pt>
                <c:pt idx="136">
                  <c:v>-0.277404097924581</c:v>
                </c:pt>
                <c:pt idx="137">
                  <c:v>-0.397662337106782</c:v>
                </c:pt>
                <c:pt idx="138">
                  <c:v>-0.522653750997458</c:v>
                </c:pt>
                <c:pt idx="139">
                  <c:v>-0.651714993389142</c:v>
                </c:pt>
                <c:pt idx="140">
                  <c:v>-0.784098608892076</c:v>
                </c:pt>
                <c:pt idx="141">
                  <c:v>-0.918974606334878</c:v>
                </c:pt>
                <c:pt idx="142">
                  <c:v>-1.055432094425317</c:v>
                </c:pt>
                <c:pt idx="143">
                  <c:v>-1.192477700739085</c:v>
                </c:pt>
                <c:pt idx="144">
                  <c:v>-1.329025861806837</c:v>
                </c:pt>
                <c:pt idx="145">
                  <c:v>-1.463874635250862</c:v>
                </c:pt>
                <c:pt idx="146">
                  <c:v>-1.595660037390527</c:v>
                </c:pt>
                <c:pt idx="147">
                  <c:v>-1.722782902574538</c:v>
                </c:pt>
                <c:pt idx="148">
                  <c:v>-1.843305953949899</c:v>
                </c:pt>
                <c:pt idx="149">
                  <c:v>-1.954826250225463</c:v>
                </c:pt>
                <c:pt idx="150">
                  <c:v>-2.054340096687444</c:v>
                </c:pt>
                <c:pt idx="151">
                  <c:v>-2.138133348908358</c:v>
                </c:pt>
                <c:pt idx="152">
                  <c:v>-2.201746938440394</c:v>
                </c:pt>
                <c:pt idx="153">
                  <c:v>-2.240079154404848</c:v>
                </c:pt>
                <c:pt idx="154">
                  <c:v>-2.247683053011534</c:v>
                </c:pt>
                <c:pt idx="155">
                  <c:v>-2.219288886794799</c:v>
                </c:pt>
                <c:pt idx="156">
                  <c:v>-2.150522799864623</c:v>
                </c:pt>
                <c:pt idx="157">
                  <c:v>-2.038713588558561</c:v>
                </c:pt>
                <c:pt idx="158">
                  <c:v>-1.883607460181566</c:v>
                </c:pt>
                <c:pt idx="159">
                  <c:v>-1.687786425431478</c:v>
                </c:pt>
                <c:pt idx="160">
                  <c:v>-1.456638572271982</c:v>
                </c:pt>
                <c:pt idx="161">
                  <c:v>-1.197851358189099</c:v>
                </c:pt>
                <c:pt idx="162">
                  <c:v>-0.920543488216366</c:v>
                </c:pt>
                <c:pt idx="163">
                  <c:v>-0.634251254872917</c:v>
                </c:pt>
                <c:pt idx="164">
                  <c:v>-0.347999668386161</c:v>
                </c:pt>
                <c:pt idx="165">
                  <c:v>-0.0696233653520123</c:v>
                </c:pt>
                <c:pt idx="166">
                  <c:v>0.194599782966673</c:v>
                </c:pt>
                <c:pt idx="167">
                  <c:v>0.440030127373509</c:v>
                </c:pt>
                <c:pt idx="168">
                  <c:v>0.663542441986306</c:v>
                </c:pt>
                <c:pt idx="169">
                  <c:v>0.863288086755241</c:v>
                </c:pt>
                <c:pt idx="170">
                  <c:v>1.038419337772601</c:v>
                </c:pt>
                <c:pt idx="171">
                  <c:v>1.188826894478047</c:v>
                </c:pt>
                <c:pt idx="172">
                  <c:v>1.314917615661013</c:v>
                </c:pt>
                <c:pt idx="173">
                  <c:v>1.417441939111164</c:v>
                </c:pt>
                <c:pt idx="174">
                  <c:v>1.497369849800866</c:v>
                </c:pt>
                <c:pt idx="175">
                  <c:v>1.555809210368783</c:v>
                </c:pt>
                <c:pt idx="176">
                  <c:v>1.593958814130747</c:v>
                </c:pt>
                <c:pt idx="177">
                  <c:v>1.613089032018869</c:v>
                </c:pt>
                <c:pt idx="178">
                  <c:v>1.614544280303497</c:v>
                </c:pt>
                <c:pt idx="179">
                  <c:v>1.599763056917507</c:v>
                </c:pt>
                <c:pt idx="180">
                  <c:v>1.570312588485355</c:v>
                </c:pt>
                <c:pt idx="181">
                  <c:v>1.527935937819248</c:v>
                </c:pt>
                <c:pt idx="182">
                  <c:v>1.474609484589176</c:v>
                </c:pt>
                <c:pt idx="183">
                  <c:v>1.412607646858406</c:v>
                </c:pt>
                <c:pt idx="184">
                  <c:v>1.344569011348494</c:v>
                </c:pt>
                <c:pt idx="185">
                  <c:v>1.273552945978073</c:v>
                </c:pt>
                <c:pt idx="186">
                  <c:v>1.203067525690404</c:v>
                </c:pt>
                <c:pt idx="187">
                  <c:v>1.137038055118919</c:v>
                </c:pt>
                <c:pt idx="188">
                  <c:v>1.079672458456693</c:v>
                </c:pt>
                <c:pt idx="189">
                  <c:v>1.035171525954864</c:v>
                </c:pt>
                <c:pt idx="190">
                  <c:v>1.00724139489446</c:v>
                </c:pt>
                <c:pt idx="191">
                  <c:v>0.99841108336213</c:v>
                </c:pt>
                <c:pt idx="192">
                  <c:v>1.009251529239626</c:v>
                </c:pt>
                <c:pt idx="193">
                  <c:v>1.037715164776407</c:v>
                </c:pt>
                <c:pt idx="194">
                  <c:v>1.078894341879208</c:v>
                </c:pt>
                <c:pt idx="195">
                  <c:v>1.125432654652836</c:v>
                </c:pt>
                <c:pt idx="196">
                  <c:v>1.168580677809918</c:v>
                </c:pt>
                <c:pt idx="197">
                  <c:v>1.199583229579746</c:v>
                </c:pt>
                <c:pt idx="198">
                  <c:v>1.210929198230082</c:v>
                </c:pt>
                <c:pt idx="199">
                  <c:v>1.197100763853378</c:v>
                </c:pt>
                <c:pt idx="200">
                  <c:v>1.154731730875421</c:v>
                </c:pt>
                <c:pt idx="201">
                  <c:v>1.082326442884622</c:v>
                </c:pt>
                <c:pt idx="202">
                  <c:v>0.979782014667048</c:v>
                </c:pt>
                <c:pt idx="203">
                  <c:v>0.847915037877259</c:v>
                </c:pt>
                <c:pt idx="204">
                  <c:v>0.688101398245002</c:v>
                </c:pt>
                <c:pt idx="205">
                  <c:v>0.502058156289242</c:v>
                </c:pt>
                <c:pt idx="206">
                  <c:v>0.291750672426912</c:v>
                </c:pt>
                <c:pt idx="207">
                  <c:v>0.0593902642998786</c:v>
                </c:pt>
                <c:pt idx="208">
                  <c:v>-0.192515239537356</c:v>
                </c:pt>
                <c:pt idx="209">
                  <c:v>-0.461093014548893</c:v>
                </c:pt>
                <c:pt idx="210">
                  <c:v>-0.743049111255768</c:v>
                </c:pt>
                <c:pt idx="211">
                  <c:v>-1.034647178634488</c:v>
                </c:pt>
                <c:pt idx="212">
                  <c:v>-1.331729791093239</c:v>
                </c:pt>
                <c:pt idx="213">
                  <c:v>-1.629764436954138</c:v>
                </c:pt>
                <c:pt idx="214">
                  <c:v>-1.923859107580913</c:v>
                </c:pt>
                <c:pt idx="215">
                  <c:v>-2.208651675879064</c:v>
                </c:pt>
                <c:pt idx="216">
                  <c:v>-2.477953629326061</c:v>
                </c:pt>
                <c:pt idx="217">
                  <c:v>-2.724057980491634</c:v>
                </c:pt>
                <c:pt idx="218">
                  <c:v>-2.93674832902495</c:v>
                </c:pt>
                <c:pt idx="219">
                  <c:v>-3.102301976186761</c:v>
                </c:pt>
                <c:pt idx="220">
                  <c:v>-3.203127743279932</c:v>
                </c:pt>
                <c:pt idx="221">
                  <c:v>-3.218936822898309</c:v>
                </c:pt>
                <c:pt idx="222">
                  <c:v>-3.130163382468416</c:v>
                </c:pt>
                <c:pt idx="223">
                  <c:v>-2.923411792542167</c:v>
                </c:pt>
                <c:pt idx="224">
                  <c:v>-0.589392477601175</c:v>
                </c:pt>
                <c:pt idx="225">
                  <c:v>2.340851366883871</c:v>
                </c:pt>
                <c:pt idx="226">
                  <c:v>3.115900615713696</c:v>
                </c:pt>
                <c:pt idx="227">
                  <c:v>3.28142870551712</c:v>
                </c:pt>
                <c:pt idx="228">
                  <c:v>3.330503427366187</c:v>
                </c:pt>
                <c:pt idx="229">
                  <c:v>3.277552021711703</c:v>
                </c:pt>
                <c:pt idx="230">
                  <c:v>3.141485325351092</c:v>
                </c:pt>
                <c:pt idx="231">
                  <c:v>2.940709774516296</c:v>
                </c:pt>
                <c:pt idx="232">
                  <c:v>2.690500160677193</c:v>
                </c:pt>
                <c:pt idx="233">
                  <c:v>2.402585511528792</c:v>
                </c:pt>
                <c:pt idx="234">
                  <c:v>2.086013032929623</c:v>
                </c:pt>
                <c:pt idx="235">
                  <c:v>1.74833944558983</c:v>
                </c:pt>
                <c:pt idx="236">
                  <c:v>1.396564599322214</c:v>
                </c:pt>
                <c:pt idx="237">
                  <c:v>1.037617518690319</c:v>
                </c:pt>
                <c:pt idx="238">
                  <c:v>0.678465324978467</c:v>
                </c:pt>
                <c:pt idx="239">
                  <c:v>0.326019459808284</c:v>
                </c:pt>
                <c:pt idx="240">
                  <c:v>-0.0129942392388682</c:v>
                </c:pt>
                <c:pt idx="241">
                  <c:v>-0.332097667197904</c:v>
                </c:pt>
                <c:pt idx="242">
                  <c:v>-0.625025308736335</c:v>
                </c:pt>
                <c:pt idx="243">
                  <c:v>-0.885629171780496</c:v>
                </c:pt>
                <c:pt idx="244">
                  <c:v>-1.107821224312613</c:v>
                </c:pt>
                <c:pt idx="245">
                  <c:v>-1.285713723235125</c:v>
                </c:pt>
                <c:pt idx="246">
                  <c:v>-1.414181060271247</c:v>
                </c:pt>
                <c:pt idx="247">
                  <c:v>-1.490081543757257</c:v>
                </c:pt>
                <c:pt idx="248">
                  <c:v>-1.514215744861743</c:v>
                </c:pt>
                <c:pt idx="249">
                  <c:v>-1.493597315622098</c:v>
                </c:pt>
                <c:pt idx="250">
                  <c:v>-0.980316536635614</c:v>
                </c:pt>
                <c:pt idx="251">
                  <c:v>0.509970944003308</c:v>
                </c:pt>
                <c:pt idx="252">
                  <c:v>1.496033033763877</c:v>
                </c:pt>
                <c:pt idx="253">
                  <c:v>1.540741333907391</c:v>
                </c:pt>
                <c:pt idx="254">
                  <c:v>1.542234904431493</c:v>
                </c:pt>
                <c:pt idx="255">
                  <c:v>1.488203671152446</c:v>
                </c:pt>
                <c:pt idx="256">
                  <c:v>1.373392399187521</c:v>
                </c:pt>
                <c:pt idx="257">
                  <c:v>1.197762057448926</c:v>
                </c:pt>
                <c:pt idx="258">
                  <c:v>0.964389791689603</c:v>
                </c:pt>
                <c:pt idx="259">
                  <c:v>0.677959637397805</c:v>
                </c:pt>
                <c:pt idx="260">
                  <c:v>0.344008612328389</c:v>
                </c:pt>
                <c:pt idx="261">
                  <c:v>-0.0312522986317503</c:v>
                </c:pt>
                <c:pt idx="262">
                  <c:v>-0.440805258798836</c:v>
                </c:pt>
                <c:pt idx="263">
                  <c:v>-0.876617576799756</c:v>
                </c:pt>
                <c:pt idx="264">
                  <c:v>-1.329534573549218</c:v>
                </c:pt>
                <c:pt idx="265">
                  <c:v>-1.789351016775061</c:v>
                </c:pt>
                <c:pt idx="266">
                  <c:v>-2.24497132748252</c:v>
                </c:pt>
                <c:pt idx="267">
                  <c:v>-2.684330552607262</c:v>
                </c:pt>
                <c:pt idx="268">
                  <c:v>-3.093532678575421</c:v>
                </c:pt>
                <c:pt idx="269">
                  <c:v>-3.454708790761791</c:v>
                </c:pt>
                <c:pt idx="270">
                  <c:v>-3.74276375432005</c:v>
                </c:pt>
                <c:pt idx="271">
                  <c:v>-3.922709018857961</c:v>
                </c:pt>
                <c:pt idx="272">
                  <c:v>-3.951168411830805</c:v>
                </c:pt>
                <c:pt idx="273">
                  <c:v>-3.785895754638128</c:v>
                </c:pt>
                <c:pt idx="274">
                  <c:v>-2.160271527226262</c:v>
                </c:pt>
                <c:pt idx="275">
                  <c:v>1.547529347321835</c:v>
                </c:pt>
                <c:pt idx="276">
                  <c:v>3.777305445031435</c:v>
                </c:pt>
                <c:pt idx="277">
                  <c:v>4.009721793192073</c:v>
                </c:pt>
                <c:pt idx="278">
                  <c:v>4.035082487442037</c:v>
                </c:pt>
                <c:pt idx="279">
                  <c:v>3.88944777146678</c:v>
                </c:pt>
                <c:pt idx="280">
                  <c:v>3.615359794311234</c:v>
                </c:pt>
                <c:pt idx="281">
                  <c:v>3.249371665390314</c:v>
                </c:pt>
                <c:pt idx="282">
                  <c:v>2.818520956026908</c:v>
                </c:pt>
                <c:pt idx="283">
                  <c:v>2.342511523493082</c:v>
                </c:pt>
                <c:pt idx="284">
                  <c:v>1.837310590357506</c:v>
                </c:pt>
                <c:pt idx="285">
                  <c:v>1.317680010297309</c:v>
                </c:pt>
                <c:pt idx="286">
                  <c:v>0.798141571935155</c:v>
                </c:pt>
                <c:pt idx="287">
                  <c:v>0.292929010033224</c:v>
                </c:pt>
                <c:pt idx="288">
                  <c:v>-0.184335612744118</c:v>
                </c:pt>
                <c:pt idx="289">
                  <c:v>-0.620771314727588</c:v>
                </c:pt>
                <c:pt idx="290">
                  <c:v>-1.004079814685897</c:v>
                </c:pt>
                <c:pt idx="291">
                  <c:v>-1.322340556659227</c:v>
                </c:pt>
                <c:pt idx="292">
                  <c:v>-1.56429754729774</c:v>
                </c:pt>
                <c:pt idx="293">
                  <c:v>-1.720942833184618</c:v>
                </c:pt>
                <c:pt idx="294">
                  <c:v>-1.789191591529547</c:v>
                </c:pt>
                <c:pt idx="295">
                  <c:v>-1.777453603223908</c:v>
                </c:pt>
                <c:pt idx="296">
                  <c:v>-1.042665309602399</c:v>
                </c:pt>
                <c:pt idx="297">
                  <c:v>0.741748888163864</c:v>
                </c:pt>
                <c:pt idx="298">
                  <c:v>1.786252401409791</c:v>
                </c:pt>
                <c:pt idx="299">
                  <c:v>1.821422632446211</c:v>
                </c:pt>
                <c:pt idx="300">
                  <c:v>1.775120231344095</c:v>
                </c:pt>
                <c:pt idx="301">
                  <c:v>1.632463924635436</c:v>
                </c:pt>
                <c:pt idx="302">
                  <c:v>1.391799422610264</c:v>
                </c:pt>
                <c:pt idx="303">
                  <c:v>1.059205661081639</c:v>
                </c:pt>
                <c:pt idx="304">
                  <c:v>0.64437806871379</c:v>
                </c:pt>
                <c:pt idx="305">
                  <c:v>0.158748206367394</c:v>
                </c:pt>
                <c:pt idx="306">
                  <c:v>-0.384804060440551</c:v>
                </c:pt>
                <c:pt idx="307">
                  <c:v>-0.971575080672136</c:v>
                </c:pt>
                <c:pt idx="308">
                  <c:v>-1.584736949899564</c:v>
                </c:pt>
                <c:pt idx="309">
                  <c:v>-2.205474339009398</c:v>
                </c:pt>
                <c:pt idx="310">
                  <c:v>-2.813304500116326</c:v>
                </c:pt>
                <c:pt idx="311">
                  <c:v>-3.38548259135571</c:v>
                </c:pt>
                <c:pt idx="312">
                  <c:v>-3.893821464830408</c:v>
                </c:pt>
                <c:pt idx="313">
                  <c:v>-4.298170364026089</c:v>
                </c:pt>
                <c:pt idx="314">
                  <c:v>-4.539657615096926</c:v>
                </c:pt>
                <c:pt idx="315">
                  <c:v>-4.542966871732419</c:v>
                </c:pt>
                <c:pt idx="316">
                  <c:v>-4.238638096579418</c:v>
                </c:pt>
                <c:pt idx="317">
                  <c:v>-0.290218886056662</c:v>
                </c:pt>
                <c:pt idx="318">
                  <c:v>3.976902400127081</c:v>
                </c:pt>
                <c:pt idx="319">
                  <c:v>4.579890638532746</c:v>
                </c:pt>
                <c:pt idx="320">
                  <c:v>4.637189920497839</c:v>
                </c:pt>
                <c:pt idx="321">
                  <c:v>4.432864508502222</c:v>
                </c:pt>
                <c:pt idx="322">
                  <c:v>4.041165569697143</c:v>
                </c:pt>
                <c:pt idx="323">
                  <c:v>3.523540188147286</c:v>
                </c:pt>
                <c:pt idx="324">
                  <c:v>2.923019998185214</c:v>
                </c:pt>
                <c:pt idx="325">
                  <c:v>2.270533032176381</c:v>
                </c:pt>
                <c:pt idx="326">
                  <c:v>1.592137459776448</c:v>
                </c:pt>
                <c:pt idx="327">
                  <c:v>0.912658531237854</c:v>
                </c:pt>
                <c:pt idx="328">
                  <c:v>0.256215085930336</c:v>
                </c:pt>
                <c:pt idx="329">
                  <c:v>-0.354345875943137</c:v>
                </c:pt>
                <c:pt idx="330">
                  <c:v>-0.897677942752957</c:v>
                </c:pt>
                <c:pt idx="331">
                  <c:v>-85.15934361524641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71-40CF-AF6A-7B0B5A622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1408"/>
        <c:axId val="137540080"/>
      </c:scatterChart>
      <c:valAx>
        <c:axId val="1375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0080"/>
        <c:crosses val="autoZero"/>
        <c:crossBetween val="midCat"/>
      </c:valAx>
      <c:valAx>
        <c:axId val="1375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(in/s)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Acceleration of</a:t>
            </a:r>
            <a:r>
              <a:rPr lang="en-US" baseline="0"/>
              <a:t> D</a:t>
            </a:r>
            <a:r>
              <a:rPr lang="en-US"/>
              <a:t>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Calculations!$AR$3:$AR$333</c:f>
              <c:numCache>
                <c:formatCode>0.00</c:formatCode>
                <c:ptCount val="331"/>
                <c:pt idx="0">
                  <c:v>-0.0104208355626467</c:v>
                </c:pt>
                <c:pt idx="1">
                  <c:v>-0.0103784639746834</c:v>
                </c:pt>
                <c:pt idx="2">
                  <c:v>-0.0103360923867202</c:v>
                </c:pt>
                <c:pt idx="3">
                  <c:v>-0.0102653691128274</c:v>
                </c:pt>
                <c:pt idx="4">
                  <c:v>-0.0101661402805736</c:v>
                </c:pt>
                <c:pt idx="5">
                  <c:v>-0.0100381944950489</c:v>
                </c:pt>
                <c:pt idx="6">
                  <c:v>-0.00988126712863635</c:v>
                </c:pt>
                <c:pt idx="7">
                  <c:v>-0.00969504559247824</c:v>
                </c:pt>
                <c:pt idx="8">
                  <c:v>-0.00947917599952996</c:v>
                </c:pt>
                <c:pt idx="9">
                  <c:v>-0.00923327103768412</c:v>
                </c:pt>
                <c:pt idx="10">
                  <c:v>-0.0089569191579375</c:v>
                </c:pt>
                <c:pt idx="11">
                  <c:v>-0.00864969509241919</c:v>
                </c:pt>
                <c:pt idx="12">
                  <c:v>-0.0083111716924128</c:v>
                </c:pt>
                <c:pt idx="13">
                  <c:v>-0.00794093310000632</c:v>
                </c:pt>
                <c:pt idx="14">
                  <c:v>-0.00753858923711326</c:v>
                </c:pt>
                <c:pt idx="15">
                  <c:v>-0.00710379156408924</c:v>
                </c:pt>
                <c:pt idx="16">
                  <c:v>-0.00663625004689028</c:v>
                </c:pt>
                <c:pt idx="17">
                  <c:v>-0.00613575122721532</c:v>
                </c:pt>
                <c:pt idx="18">
                  <c:v>-0.00560217725849299</c:v>
                </c:pt>
                <c:pt idx="19">
                  <c:v>-0.00503552572475308</c:v>
                </c:pt>
                <c:pt idx="20">
                  <c:v>-0.00443593000737374</c:v>
                </c:pt>
                <c:pt idx="21">
                  <c:v>-0.00380367991757169</c:v>
                </c:pt>
                <c:pt idx="22">
                  <c:v>-0.00313924225612827</c:v>
                </c:pt>
                <c:pt idx="23">
                  <c:v>-0.00244328090938939</c:v>
                </c:pt>
                <c:pt idx="24">
                  <c:v>-0.00171667603503234</c:v>
                </c:pt>
                <c:pt idx="25">
                  <c:v>-0.000960541847785934</c:v>
                </c:pt>
                <c:pt idx="26">
                  <c:v>-0.000176242476454536</c:v>
                </c:pt>
                <c:pt idx="27">
                  <c:v>0.000634594668211252</c:v>
                </c:pt>
                <c:pt idx="28">
                  <c:v>0.00147006858170762</c:v>
                </c:pt>
                <c:pt idx="29">
                  <c:v>0.00232799797357797</c:v>
                </c:pt>
                <c:pt idx="30">
                  <c:v>0.00320591873185227</c:v>
                </c:pt>
                <c:pt idx="31">
                  <c:v>0.00410108602540149</c:v>
                </c:pt>
                <c:pt idx="32">
                  <c:v>0.00501048144998517</c:v>
                </c:pt>
                <c:pt idx="33">
                  <c:v>0.00593082552000079</c:v>
                </c:pt>
                <c:pt idx="34">
                  <c:v>0.00685859567769731</c:v>
                </c:pt>
                <c:pt idx="35">
                  <c:v>0.00779004984129972</c:v>
                </c:pt>
                <c:pt idx="36">
                  <c:v>0.00872125534296941</c:v>
                </c:pt>
                <c:pt idx="37">
                  <c:v>0.00964812292706118</c:v>
                </c:pt>
                <c:pt idx="38">
                  <c:v>0.010566445293686</c:v>
                </c:pt>
                <c:pt idx="39">
                  <c:v>0.0114719394900653</c:v>
                </c:pt>
                <c:pt idx="40">
                  <c:v>0.0123602922859317</c:v>
                </c:pt>
                <c:pt idx="41">
                  <c:v>0.0132272075242773</c:v>
                </c:pt>
                <c:pt idx="42">
                  <c:v>0.0140684543266684</c:v>
                </c:pt>
                <c:pt idx="43">
                  <c:v>0.0148799149600531</c:v>
                </c:pt>
                <c:pt idx="44">
                  <c:v>0.0156576311455048</c:v>
                </c:pt>
                <c:pt idx="45">
                  <c:v>0.0163978476106441</c:v>
                </c:pt>
                <c:pt idx="46">
                  <c:v>0.017097051758222</c:v>
                </c:pt>
                <c:pt idx="47">
                  <c:v>0.0177520084423233</c:v>
                </c:pt>
                <c:pt idx="48">
                  <c:v>0.0183597890013792</c:v>
                </c:pt>
                <c:pt idx="49">
                  <c:v>0.0189177938904356</c:v>
                </c:pt>
                <c:pt idx="50">
                  <c:v>0.0194237684718546</c:v>
                </c:pt>
                <c:pt idx="51">
                  <c:v>0.0198758117525816</c:v>
                </c:pt>
                <c:pt idx="52">
                  <c:v>0.0202723780873854</c:v>
                </c:pt>
                <c:pt idx="53">
                  <c:v>0.0206122720884799</c:v>
                </c:pt>
                <c:pt idx="54">
                  <c:v>0.0208946371843377</c:v>
                </c:pt>
                <c:pt idx="55">
                  <c:v>0.0211189384448612</c:v>
                </c:pt>
                <c:pt idx="56">
                  <c:v>0.0212849404310128</c:v>
                </c:pt>
                <c:pt idx="57">
                  <c:v>0.0213926809317338</c:v>
                </c:pt>
                <c:pt idx="58">
                  <c:v>0.0214424415167724</c:v>
                </c:pt>
                <c:pt idx="59">
                  <c:v>0.0214347158639272</c:v>
                </c:pt>
                <c:pt idx="60">
                  <c:v>0.021370176816371</c:v>
                </c:pt>
                <c:pt idx="61">
                  <c:v>0.0212496430933406</c:v>
                </c:pt>
                <c:pt idx="62">
                  <c:v>0.0210740465236919</c:v>
                </c:pt>
                <c:pt idx="63">
                  <c:v>0.0208444006026071</c:v>
                </c:pt>
                <c:pt idx="64">
                  <c:v>0.0205617710940548</c:v>
                </c:pt>
                <c:pt idx="65">
                  <c:v>0.0202272493220551</c:v>
                </c:pt>
                <c:pt idx="66">
                  <c:v>0.0198419287190915</c:v>
                </c:pt>
                <c:pt idx="67">
                  <c:v>0.0194068851361723</c:v>
                </c:pt>
                <c:pt idx="68">
                  <c:v>0.0189231613709151</c:v>
                </c:pt>
                <c:pt idx="69">
                  <c:v>0.0183917563416958</c:v>
                </c:pt>
                <c:pt idx="70">
                  <c:v>0.0178136193311695</c:v>
                </c:pt>
                <c:pt idx="71">
                  <c:v>0.0171896497453888</c:v>
                </c:pt>
                <c:pt idx="72">
                  <c:v>0.0165207028862913</c:v>
                </c:pt>
                <c:pt idx="73">
                  <c:v>0.0158076023195591</c:v>
                </c:pt>
                <c:pt idx="74">
                  <c:v>0.0150511595377545</c:v>
                </c:pt>
                <c:pt idx="75">
                  <c:v>0.0142522017721663</c:v>
                </c:pt>
                <c:pt idx="76">
                  <c:v>0.0134116089993475</c:v>
                </c:pt>
                <c:pt idx="77">
                  <c:v>0.0125303614190275</c:v>
                </c:pt>
                <c:pt idx="78">
                  <c:v>0.0116095989493969</c:v>
                </c:pt>
                <c:pt idx="79">
                  <c:v>0.0106506945947438</c:v>
                </c:pt>
                <c:pt idx="80">
                  <c:v>0.00965534388329136</c:v>
                </c:pt>
                <c:pt idx="81">
                  <c:v>0.00862567293896665</c:v>
                </c:pt>
                <c:pt idx="82">
                  <c:v>0.00756436812882066</c:v>
                </c:pt>
                <c:pt idx="83">
                  <c:v>0.00647483058753839</c:v>
                </c:pt>
                <c:pt idx="84">
                  <c:v>0.00536135921634373</c:v>
                </c:pt>
                <c:pt idx="85">
                  <c:v>0.00422936592314738</c:v>
                </c:pt>
                <c:pt idx="86">
                  <c:v>0.00308562680783053</c:v>
                </c:pt>
                <c:pt idx="87">
                  <c:v>0.00193857255077479</c:v>
                </c:pt>
                <c:pt idx="88">
                  <c:v>0.000798620220238133</c:v>
                </c:pt>
                <c:pt idx="89">
                  <c:v>-0.000321453229779056</c:v>
                </c:pt>
                <c:pt idx="90">
                  <c:v>-0.00140609875909359</c:v>
                </c:pt>
                <c:pt idx="91">
                  <c:v>-0.00243655245198426</c:v>
                </c:pt>
                <c:pt idx="92">
                  <c:v>-0.00339037794619967</c:v>
                </c:pt>
                <c:pt idx="93">
                  <c:v>-0.00424102100297086</c:v>
                </c:pt>
                <c:pt idx="94">
                  <c:v>-0.00495741863313359</c:v>
                </c:pt>
                <c:pt idx="95">
                  <c:v>-0.00550372599349425</c:v>
                </c:pt>
                <c:pt idx="96">
                  <c:v>-0.00583925101520499</c:v>
                </c:pt>
                <c:pt idx="97">
                  <c:v>-0.00591871929148113</c:v>
                </c:pt>
                <c:pt idx="98">
                  <c:v>-0.00569302846177289</c:v>
                </c:pt>
                <c:pt idx="99">
                  <c:v>-0.0051106878259044</c:v>
                </c:pt>
                <c:pt idx="100">
                  <c:v>-0.00412016669702475</c:v>
                </c:pt>
                <c:pt idx="101">
                  <c:v>-0.00267337987020499</c:v>
                </c:pt>
                <c:pt idx="102">
                  <c:v>-0.000730499752393809</c:v>
                </c:pt>
                <c:pt idx="103">
                  <c:v>0.001733824252792</c:v>
                </c:pt>
                <c:pt idx="104">
                  <c:v>0.00472296479270828</c:v>
                </c:pt>
                <c:pt idx="105">
                  <c:v>0.00820998049874122</c:v>
                </c:pt>
                <c:pt idx="106">
                  <c:v>0.0121293158517222</c:v>
                </c:pt>
                <c:pt idx="107">
                  <c:v>0.0163698761238618</c:v>
                </c:pt>
                <c:pt idx="108">
                  <c:v>0.0207712018280903</c:v>
                </c:pt>
                <c:pt idx="109">
                  <c:v>0.0251245834400615</c:v>
                </c:pt>
                <c:pt idx="110">
                  <c:v>0.0291806056651411</c:v>
                </c:pt>
                <c:pt idx="111">
                  <c:v>0.0326636725477225</c:v>
                </c:pt>
                <c:pt idx="112">
                  <c:v>0.0352926135880227</c:v>
                </c:pt>
                <c:pt idx="113">
                  <c:v>0.0368048370662344</c:v>
                </c:pt>
                <c:pt idx="114">
                  <c:v>0.036980213449056</c:v>
                </c:pt>
                <c:pt idx="115">
                  <c:v>0.0356604759670309</c:v>
                </c:pt>
                <c:pt idx="116">
                  <c:v>0.0327606906609601</c:v>
                </c:pt>
                <c:pt idx="117">
                  <c:v>0.0282711058277485</c:v>
                </c:pt>
                <c:pt idx="118">
                  <c:v>0.0222498672507954</c:v>
                </c:pt>
                <c:pt idx="119">
                  <c:v>0.0148089607575785</c:v>
                </c:pt>
                <c:pt idx="120">
                  <c:v>0.00609677644888284</c:v>
                </c:pt>
                <c:pt idx="121">
                  <c:v>-0.00371927893538237</c:v>
                </c:pt>
                <c:pt idx="122">
                  <c:v>-0.0144674487637497</c:v>
                </c:pt>
                <c:pt idx="123">
                  <c:v>-0.0259820269595479</c:v>
                </c:pt>
                <c:pt idx="124">
                  <c:v>-0.038109047522783</c:v>
                </c:pt>
                <c:pt idx="125">
                  <c:v>-0.0507076396424166</c:v>
                </c:pt>
                <c:pt idx="126">
                  <c:v>-0.0636478885869596</c:v>
                </c:pt>
                <c:pt idx="127">
                  <c:v>-0.0768061996159086</c:v>
                </c:pt>
                <c:pt idx="128">
                  <c:v>-0.0900591221047297</c:v>
                </c:pt>
                <c:pt idx="129">
                  <c:v>-0.103276465765145</c:v>
                </c:pt>
                <c:pt idx="130">
                  <c:v>-0.116314414281865</c:v>
                </c:pt>
                <c:pt idx="131">
                  <c:v>-0.129009261811042</c:v>
                </c:pt>
                <c:pt idx="132">
                  <c:v>-0.141172379998972</c:v>
                </c:pt>
                <c:pt idx="133">
                  <c:v>-0.152587057001224</c:v>
                </c:pt>
                <c:pt idx="134">
                  <c:v>-0.163007904329793</c:v>
                </c:pt>
                <c:pt idx="135">
                  <c:v>-0.172163553691224</c:v>
                </c:pt>
                <c:pt idx="136">
                  <c:v>-0.179763301369718</c:v>
                </c:pt>
                <c:pt idx="137">
                  <c:v>-0.18550813136623</c:v>
                </c:pt>
                <c:pt idx="138">
                  <c:v>-0.18910609574127</c:v>
                </c:pt>
                <c:pt idx="139">
                  <c:v>-0.190291316927849</c:v>
                </c:pt>
                <c:pt idx="140">
                  <c:v>-0.188844930900606</c:v>
                </c:pt>
                <c:pt idx="141">
                  <c:v>-0.184615238283664</c:v>
                </c:pt>
                <c:pt idx="142">
                  <c:v>-0.177533416861586</c:v>
                </c:pt>
                <c:pt idx="143">
                  <c:v>-0.167620721210998</c:v>
                </c:pt>
                <c:pt idx="144">
                  <c:v>-0.154983538898368</c:v>
                </c:pt>
                <c:pt idx="145">
                  <c:v>-0.139794293602574</c:v>
                </c:pt>
                <c:pt idx="146">
                  <c:v>-0.122259064397662</c:v>
                </c:pt>
                <c:pt idx="147">
                  <c:v>-0.102576657966069</c:v>
                </c:pt>
                <c:pt idx="148">
                  <c:v>-0.0808980498450185</c:v>
                </c:pt>
                <c:pt idx="149">
                  <c:v>-0.05729854822622</c:v>
                </c:pt>
                <c:pt idx="150">
                  <c:v>-0.0317764031667389</c:v>
                </c:pt>
                <c:pt idx="151">
                  <c:v>-0.00428945385986812</c:v>
                </c:pt>
                <c:pt idx="152">
                  <c:v>0.0251654642230259</c:v>
                </c:pt>
                <c:pt idx="153">
                  <c:v>0.0564376963288426</c:v>
                </c:pt>
                <c:pt idx="154">
                  <c:v>0.0890957685723337</c:v>
                </c:pt>
                <c:pt idx="155">
                  <c:v>0.122326798879913</c:v>
                </c:pt>
                <c:pt idx="156">
                  <c:v>0.15490807754357</c:v>
                </c:pt>
                <c:pt idx="157">
                  <c:v>0.185287055479147</c:v>
                </c:pt>
                <c:pt idx="158">
                  <c:v>0.211776014910955</c:v>
                </c:pt>
                <c:pt idx="159">
                  <c:v>0.23282455580394</c:v>
                </c:pt>
                <c:pt idx="160">
                  <c:v>0.247295766671204</c:v>
                </c:pt>
                <c:pt idx="161">
                  <c:v>0.254662178190296</c:v>
                </c:pt>
                <c:pt idx="162">
                  <c:v>0.255064328650065</c:v>
                </c:pt>
                <c:pt idx="163">
                  <c:v>0.249225704060246</c:v>
                </c:pt>
                <c:pt idx="164">
                  <c:v>0.238266498332762</c:v>
                </c:pt>
                <c:pt idx="165">
                  <c:v>0.223482463891347</c:v>
                </c:pt>
                <c:pt idx="166">
                  <c:v>0.206148843171985</c:v>
                </c:pt>
                <c:pt idx="167">
                  <c:v>0.187384188219628</c:v>
                </c:pt>
                <c:pt idx="168">
                  <c:v>0.168081218115595</c:v>
                </c:pt>
                <c:pt idx="169">
                  <c:v>0.148892924794042</c:v>
                </c:pt>
                <c:pt idx="170">
                  <c:v>0.130254662408652</c:v>
                </c:pt>
                <c:pt idx="171">
                  <c:v>0.112423978813739</c:v>
                </c:pt>
                <c:pt idx="172">
                  <c:v>0.0955249588300788</c:v>
                </c:pt>
                <c:pt idx="173">
                  <c:v>0.0795894056217355</c:v>
                </c:pt>
                <c:pt idx="174">
                  <c:v>0.0645915777939071</c:v>
                </c:pt>
                <c:pt idx="175">
                  <c:v>0.0504760229617207</c:v>
                </c:pt>
                <c:pt idx="176">
                  <c:v>0.0371795563610971</c:v>
                </c:pt>
                <c:pt idx="177">
                  <c:v>0.0246490585935316</c:v>
                </c:pt>
                <c:pt idx="178">
                  <c:v>0.0128568852539868</c:v>
                </c:pt>
                <c:pt idx="179">
                  <c:v>0.0018155335032799</c:v>
                </c:pt>
                <c:pt idx="180">
                  <c:v>-0.00840710237468567</c:v>
                </c:pt>
                <c:pt idx="181">
                  <c:v>-0.0176710599265772</c:v>
                </c:pt>
                <c:pt idx="182">
                  <c:v>-0.0257462475258652</c:v>
                </c:pt>
                <c:pt idx="183">
                  <c:v>-0.0322945082495862</c:v>
                </c:pt>
                <c:pt idx="184">
                  <c:v>-0.0368558728225998</c:v>
                </c:pt>
                <c:pt idx="185">
                  <c:v>-0.0388471358258535</c:v>
                </c:pt>
                <c:pt idx="186">
                  <c:v>-0.0375866374122458</c:v>
                </c:pt>
                <c:pt idx="187">
                  <c:v>-0.032365577317417</c:v>
                </c:pt>
                <c:pt idx="188">
                  <c:v>-0.0225897045716683</c:v>
                </c:pt>
                <c:pt idx="189">
                  <c:v>-0.00800790311238919</c:v>
                </c:pt>
                <c:pt idx="190">
                  <c:v>0.0109854890631422</c:v>
                </c:pt>
                <c:pt idx="191">
                  <c:v>0.033046970722217</c:v>
                </c:pt>
                <c:pt idx="192">
                  <c:v>0.0557241958190124</c:v>
                </c:pt>
                <c:pt idx="193">
                  <c:v>0.075617627509067</c:v>
                </c:pt>
                <c:pt idx="194">
                  <c:v>0.0889570930811156</c:v>
                </c:pt>
                <c:pt idx="195">
                  <c:v>0.0924733613741957</c:v>
                </c:pt>
                <c:pt idx="196">
                  <c:v>0.0842231572277585</c:v>
                </c:pt>
                <c:pt idx="197">
                  <c:v>0.0639913037894402</c:v>
                </c:pt>
                <c:pt idx="198">
                  <c:v>0.0331154853903393</c:v>
                </c:pt>
                <c:pt idx="199">
                  <c:v>-0.00610544304420757</c:v>
                </c:pt>
                <c:pt idx="200">
                  <c:v>-0.0510895972491154</c:v>
                </c:pt>
                <c:pt idx="201">
                  <c:v>-0.0994651626738507</c:v>
                </c:pt>
                <c:pt idx="202">
                  <c:v>-0.149282199860301</c:v>
                </c:pt>
                <c:pt idx="203">
                  <c:v>-0.198991652097924</c:v>
                </c:pt>
                <c:pt idx="204">
                  <c:v>-0.247295088558203</c:v>
                </c:pt>
                <c:pt idx="205">
                  <c:v>-0.29295792691138</c:v>
                </c:pt>
                <c:pt idx="206">
                  <c:v>-0.334647248456182</c:v>
                </c:pt>
                <c:pt idx="207">
                  <c:v>-0.370830144645134</c:v>
                </c:pt>
                <c:pt idx="208">
                  <c:v>-0.399755512266764</c:v>
                </c:pt>
                <c:pt idx="209">
                  <c:v>-0.419535064045112</c:v>
                </c:pt>
                <c:pt idx="210">
                  <c:v>-0.428328260034638</c:v>
                </c:pt>
                <c:pt idx="211">
                  <c:v>-0.424612927485096</c:v>
                </c:pt>
                <c:pt idx="212">
                  <c:v>-0.407487112606181</c:v>
                </c:pt>
                <c:pt idx="213">
                  <c:v>-0.376908202036724</c:v>
                </c:pt>
                <c:pt idx="214">
                  <c:v>-0.333755544759312</c:v>
                </c:pt>
                <c:pt idx="215">
                  <c:v>-0.279631297358651</c:v>
                </c:pt>
                <c:pt idx="216">
                  <c:v>-0.216407233545585</c:v>
                </c:pt>
                <c:pt idx="217">
                  <c:v>-0.145666065409505</c:v>
                </c:pt>
                <c:pt idx="218">
                  <c:v>-0.0683164895091404</c:v>
                </c:pt>
                <c:pt idx="219">
                  <c:v>0.0153040455067643</c:v>
                </c:pt>
                <c:pt idx="220">
                  <c:v>0.104667088878224</c:v>
                </c:pt>
                <c:pt idx="221">
                  <c:v>0.197804479721975</c:v>
                </c:pt>
                <c:pt idx="222">
                  <c:v>0.29018762261995</c:v>
                </c:pt>
                <c:pt idx="223">
                  <c:v>1.307480427849539</c:v>
                </c:pt>
                <c:pt idx="224">
                  <c:v>2.527188430653371</c:v>
                </c:pt>
                <c:pt idx="225">
                  <c:v>1.821061237893173</c:v>
                </c:pt>
                <c:pt idx="226">
                  <c:v>0.59364616497212</c:v>
                </c:pt>
                <c:pt idx="227">
                  <c:v>0.272996544138754</c:v>
                </c:pt>
                <c:pt idx="228">
                  <c:v>0.176553330484452</c:v>
                </c:pt>
                <c:pt idx="229">
                  <c:v>0.077675557709167</c:v>
                </c:pt>
                <c:pt idx="230">
                  <c:v>-0.020271209737599</c:v>
                </c:pt>
                <c:pt idx="231">
                  <c:v>-0.115873922083387</c:v>
                </c:pt>
                <c:pt idx="232">
                  <c:v>-0.208178699463291</c:v>
                </c:pt>
                <c:pt idx="233">
                  <c:v>-0.295407448398738</c:v>
                </c:pt>
                <c:pt idx="234">
                  <c:v>-0.374500457175286</c:v>
                </c:pt>
                <c:pt idx="235">
                  <c:v>-0.441538025514571</c:v>
                </c:pt>
                <c:pt idx="236">
                  <c:v>-0.492671457743266</c:v>
                </c:pt>
                <c:pt idx="237">
                  <c:v>-0.525055052701445</c:v>
                </c:pt>
                <c:pt idx="238">
                  <c:v>-0.537395272648938</c:v>
                </c:pt>
                <c:pt idx="239">
                  <c:v>-0.529990276912867</c:v>
                </c:pt>
                <c:pt idx="240">
                  <c:v>-0.504367466931183</c:v>
                </c:pt>
                <c:pt idx="241">
                  <c:v>-0.462744654206965</c:v>
                </c:pt>
                <c:pt idx="242">
                  <c:v>-0.407539909323457</c:v>
                </c:pt>
                <c:pt idx="243">
                  <c:v>-0.34109271697903</c:v>
                </c:pt>
                <c:pt idx="244">
                  <c:v>-0.265692913805915</c:v>
                </c:pt>
                <c:pt idx="245">
                  <c:v>-0.183962236739532</c:v>
                </c:pt>
                <c:pt idx="246">
                  <c:v>-0.0995577528783986</c:v>
                </c:pt>
                <c:pt idx="247">
                  <c:v>-0.0179837566181895</c:v>
                </c:pt>
                <c:pt idx="248">
                  <c:v>0.0530352527546074</c:v>
                </c:pt>
                <c:pt idx="249">
                  <c:v>0.396585513976111</c:v>
                </c:pt>
                <c:pt idx="250">
                  <c:v>1.292050754992186</c:v>
                </c:pt>
                <c:pt idx="251">
                  <c:v>1.58470068787987</c:v>
                </c:pt>
                <c:pt idx="252">
                  <c:v>0.706092967723582</c:v>
                </c:pt>
                <c:pt idx="253">
                  <c:v>0.0891975447005477</c:v>
                </c:pt>
                <c:pt idx="254">
                  <c:v>0.0192059180095017</c:v>
                </c:pt>
                <c:pt idx="255">
                  <c:v>-0.0689118202477246</c:v>
                </c:pt>
                <c:pt idx="256">
                  <c:v>-0.16661093478027</c:v>
                </c:pt>
                <c:pt idx="257">
                  <c:v>-0.266972744908694</c:v>
                </c:pt>
                <c:pt idx="258">
                  <c:v>-0.364842378210811</c:v>
                </c:pt>
                <c:pt idx="259">
                  <c:v>-0.456059371574447</c:v>
                </c:pt>
                <c:pt idx="260">
                  <c:v>-0.536547760152761</c:v>
                </c:pt>
                <c:pt idx="261">
                  <c:v>-0.601716985349315</c:v>
                </c:pt>
                <c:pt idx="262">
                  <c:v>-0.646385491471019</c:v>
                </c:pt>
                <c:pt idx="263">
                  <c:v>-0.66530538200133</c:v>
                </c:pt>
                <c:pt idx="264">
                  <c:v>-0.654218272184842</c:v>
                </c:pt>
                <c:pt idx="265">
                  <c:v>-0.611125856697814</c:v>
                </c:pt>
                <c:pt idx="266">
                  <c:v>-0.537176525152094</c:v>
                </c:pt>
                <c:pt idx="267">
                  <c:v>-0.436489106852034</c:v>
                </c:pt>
                <c:pt idx="268">
                  <c:v>-0.314636885478181</c:v>
                </c:pt>
                <c:pt idx="269">
                  <c:v>-0.176425497347954</c:v>
                </c:pt>
                <c:pt idx="270">
                  <c:v>-0.0245438674405962</c:v>
                </c:pt>
                <c:pt idx="271">
                  <c:v>0.139225236333768</c:v>
                </c:pt>
                <c:pt idx="272">
                  <c:v>0.310014161966599</c:v>
                </c:pt>
                <c:pt idx="273">
                  <c:v>1.064830764332722</c:v>
                </c:pt>
                <c:pt idx="274">
                  <c:v>2.61850773289738</c:v>
                </c:pt>
                <c:pt idx="275">
                  <c:v>2.893788812758657</c:v>
                </c:pt>
                <c:pt idx="276">
                  <c:v>1.373579552036364</c:v>
                </c:pt>
                <c:pt idx="277">
                  <c:v>0.376694636139782</c:v>
                </c:pt>
                <c:pt idx="278">
                  <c:v>0.200631328734885</c:v>
                </c:pt>
                <c:pt idx="279">
                  <c:v>0.0232207896735392</c:v>
                </c:pt>
                <c:pt idx="280">
                  <c:v>-0.148758488365791</c:v>
                </c:pt>
                <c:pt idx="281">
                  <c:v>-0.312137980347221</c:v>
                </c:pt>
                <c:pt idx="282">
                  <c:v>-0.462476850111321</c:v>
                </c:pt>
                <c:pt idx="283">
                  <c:v>-0.592092842354702</c:v>
                </c:pt>
                <c:pt idx="284">
                  <c:v>-0.691642995080333</c:v>
                </c:pt>
                <c:pt idx="285">
                  <c:v>-0.753356773331742</c:v>
                </c:pt>
                <c:pt idx="286">
                  <c:v>-0.773550360839709</c:v>
                </c:pt>
                <c:pt idx="287">
                  <c:v>-0.753182151263532</c:v>
                </c:pt>
                <c:pt idx="288">
                  <c:v>-0.696679699775393</c:v>
                </c:pt>
                <c:pt idx="289">
                  <c:v>-0.610091025730253</c:v>
                </c:pt>
                <c:pt idx="290">
                  <c:v>-0.499627367113764</c:v>
                </c:pt>
                <c:pt idx="291">
                  <c:v>-0.371281568343001</c:v>
                </c:pt>
                <c:pt idx="292">
                  <c:v>-0.231805506603067</c:v>
                </c:pt>
                <c:pt idx="293">
                  <c:v>-0.0908575034960279</c:v>
                </c:pt>
                <c:pt idx="294">
                  <c:v>0.0368506324221085</c:v>
                </c:pt>
                <c:pt idx="295">
                  <c:v>0.554253365163676</c:v>
                </c:pt>
                <c:pt idx="296">
                  <c:v>1.631765609394853</c:v>
                </c:pt>
                <c:pt idx="297">
                  <c:v>1.823958418872873</c:v>
                </c:pt>
                <c:pt idx="298">
                  <c:v>0.76337534252216</c:v>
                </c:pt>
                <c:pt idx="299">
                  <c:v>0.0711347333089196</c:v>
                </c:pt>
                <c:pt idx="300">
                  <c:v>-0.0608214014021946</c:v>
                </c:pt>
                <c:pt idx="301">
                  <c:v>-0.215476616964222</c:v>
                </c:pt>
                <c:pt idx="302">
                  <c:v>-0.376213224919891</c:v>
                </c:pt>
                <c:pt idx="303">
                  <c:v>-0.530988071848926</c:v>
                </c:pt>
                <c:pt idx="304">
                  <c:v>-0.670435905773159</c:v>
                </c:pt>
                <c:pt idx="305">
                  <c:v>-0.785348735298214</c:v>
                </c:pt>
                <c:pt idx="306">
                  <c:v>-0.865383912941214</c:v>
                </c:pt>
                <c:pt idx="307">
                  <c:v>-0.89970570831448</c:v>
                </c:pt>
                <c:pt idx="308">
                  <c:v>-0.8794905617312</c:v>
                </c:pt>
                <c:pt idx="309">
                  <c:v>-0.801277090049612</c:v>
                </c:pt>
                <c:pt idx="310">
                  <c:v>-0.669070084923895</c:v>
                </c:pt>
                <c:pt idx="311">
                  <c:v>-0.492994601418994</c:v>
                </c:pt>
                <c:pt idx="312">
                  <c:v>-0.284379651131289</c:v>
                </c:pt>
                <c:pt idx="313">
                  <c:v>-0.0509173095055826</c:v>
                </c:pt>
                <c:pt idx="314">
                  <c:v>0.202330608060808</c:v>
                </c:pt>
                <c:pt idx="315">
                  <c:v>0.464001632315258</c:v>
                </c:pt>
                <c:pt idx="316">
                  <c:v>2.239946416298955</c:v>
                </c:pt>
                <c:pt idx="317">
                  <c:v>4.01024089882665</c:v>
                </c:pt>
                <c:pt idx="318">
                  <c:v>2.508648076330017</c:v>
                </c:pt>
                <c:pt idx="319">
                  <c:v>0.643319205288323</c:v>
                </c:pt>
                <c:pt idx="320">
                  <c:v>0.268174041680036</c:v>
                </c:pt>
                <c:pt idx="321">
                  <c:v>-0.0011178095844111</c:v>
                </c:pt>
                <c:pt idx="322">
                  <c:v>-0.259236195591755</c:v>
                </c:pt>
                <c:pt idx="323">
                  <c:v>-0.49873622443245</c:v>
                </c:pt>
                <c:pt idx="324">
                  <c:v>-0.708672640873004</c:v>
                </c:pt>
                <c:pt idx="325">
                  <c:v>-0.872673617617498</c:v>
                </c:pt>
                <c:pt idx="326">
                  <c:v>-0.974922615380586</c:v>
                </c:pt>
                <c:pt idx="327">
                  <c:v>-1.007078996844918</c:v>
                </c:pt>
                <c:pt idx="328">
                  <c:v>-0.970714710766934</c:v>
                </c:pt>
                <c:pt idx="329">
                  <c:v>-0.874855961951343</c:v>
                </c:pt>
                <c:pt idx="330">
                  <c:v>-62.80938102658087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F0-4A4D-AC34-98D015BC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3648"/>
        <c:axId val="136232192"/>
      </c:scatterChart>
      <c:valAx>
        <c:axId val="1362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2192"/>
        <c:crosses val="autoZero"/>
        <c:crossBetween val="midCat"/>
      </c:valAx>
      <c:valAx>
        <c:axId val="136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(rad/s^2)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Acceleration of D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Calculations!$AS$3:$AS$333</c:f>
              <c:numCache>
                <c:formatCode>0.00</c:formatCode>
                <c:ptCount val="331"/>
                <c:pt idx="0">
                  <c:v>0.112978276111232</c:v>
                </c:pt>
                <c:pt idx="1">
                  <c:v>0.112528129512975</c:v>
                </c:pt>
                <c:pt idx="2">
                  <c:v>0.112096284073175</c:v>
                </c:pt>
                <c:pt idx="3">
                  <c:v>0.111374896782906</c:v>
                </c:pt>
                <c:pt idx="4">
                  <c:v>0.110361521056945</c:v>
                </c:pt>
                <c:pt idx="5">
                  <c:v>0.109052772148901</c:v>
                </c:pt>
                <c:pt idx="6">
                  <c:v>0.107444370887819</c:v>
                </c:pt>
                <c:pt idx="7">
                  <c:v>0.105531197851762</c:v>
                </c:pt>
                <c:pt idx="8">
                  <c:v>0.1033073628853</c:v>
                </c:pt>
                <c:pt idx="9">
                  <c:v>0.100766288570598</c:v>
                </c:pt>
                <c:pt idx="10">
                  <c:v>0.0979008095151387</c:v>
                </c:pt>
                <c:pt idx="11">
                  <c:v>0.0947032885162836</c:v>
                </c:pt>
                <c:pt idx="12">
                  <c:v>0.0911657506242428</c:v>
                </c:pt>
                <c:pt idx="13">
                  <c:v>0.0872800367125867</c:v>
                </c:pt>
                <c:pt idx="14">
                  <c:v>0.0830379783574791</c:v>
                </c:pt>
                <c:pt idx="15">
                  <c:v>0.0784315963557639</c:v>
                </c:pt>
                <c:pt idx="16">
                  <c:v>0.073453326655489</c:v>
                </c:pt>
                <c:pt idx="17">
                  <c:v>0.0680962800748667</c:v>
                </c:pt>
                <c:pt idx="18">
                  <c:v>0.0623545482719058</c:v>
                </c:pt>
                <c:pt idx="19">
                  <c:v>0.0562235823335505</c:v>
                </c:pt>
                <c:pt idx="20">
                  <c:v>0.049700704938611</c:v>
                </c:pt>
                <c:pt idx="21">
                  <c:v>0.0427859118380807</c:v>
                </c:pt>
                <c:pt idx="22">
                  <c:v>0.0354834137749372</c:v>
                </c:pt>
                <c:pt idx="23">
                  <c:v>0.0278054755691145</c:v>
                </c:pt>
                <c:pt idx="24">
                  <c:v>0.019785531576263</c:v>
                </c:pt>
                <c:pt idx="25">
                  <c:v>0.0115494167281305</c:v>
                </c:pt>
                <c:pt idx="26">
                  <c:v>0.00432563430931512</c:v>
                </c:pt>
                <c:pt idx="27">
                  <c:v>0.00820673067779147</c:v>
                </c:pt>
                <c:pt idx="28">
                  <c:v>0.0172899397616543</c:v>
                </c:pt>
                <c:pt idx="29">
                  <c:v>0.0270626246342023</c:v>
                </c:pt>
                <c:pt idx="30">
                  <c:v>0.037220201366624</c:v>
                </c:pt>
                <c:pt idx="31">
                  <c:v>0.0476833133088781</c:v>
                </c:pt>
                <c:pt idx="32">
                  <c:v>0.0584036698527837</c:v>
                </c:pt>
                <c:pt idx="33">
                  <c:v>0.0693385410059228</c:v>
                </c:pt>
                <c:pt idx="34">
                  <c:v>0.0804448291831939</c:v>
                </c:pt>
                <c:pt idx="35">
                  <c:v>0.0916773209088729</c:v>
                </c:pt>
                <c:pt idx="36">
                  <c:v>0.102988202591077</c:v>
                </c:pt>
                <c:pt idx="37">
                  <c:v>0.114327073587922</c:v>
                </c:pt>
                <c:pt idx="38">
                  <c:v>0.125641204978936</c:v>
                </c:pt>
                <c:pt idx="39">
                  <c:v>0.136875944617717</c:v>
                </c:pt>
                <c:pt idx="40">
                  <c:v>0.147975220512079</c:v>
                </c:pt>
                <c:pt idx="41">
                  <c:v>0.158882113356428</c:v>
                </c:pt>
                <c:pt idx="42">
                  <c:v>0.169539476040705</c:v>
                </c:pt>
                <c:pt idx="43">
                  <c:v>0.179890580488496</c:v>
                </c:pt>
                <c:pt idx="44">
                  <c:v>0.189879773100759</c:v>
                </c:pt>
                <c:pt idx="45">
                  <c:v>0.199453120613877</c:v>
                </c:pt>
                <c:pt idx="46">
                  <c:v>0.208559028894143</c:v>
                </c:pt>
                <c:pt idx="47">
                  <c:v>0.217148818351772</c:v>
                </c:pt>
                <c:pt idx="48">
                  <c:v>0.225177241303039</c:v>
                </c:pt>
                <c:pt idx="49">
                  <c:v>0.232602928785972</c:v>
                </c:pt>
                <c:pt idx="50">
                  <c:v>0.239388756942832</c:v>
                </c:pt>
                <c:pt idx="51">
                  <c:v>0.245502126004584</c:v>
                </c:pt>
                <c:pt idx="52">
                  <c:v>0.250915148028822</c:v>
                </c:pt>
                <c:pt idx="53">
                  <c:v>0.255604742685932</c:v>
                </c:pt>
                <c:pt idx="54">
                  <c:v>0.259552643433005</c:v>
                </c:pt>
                <c:pt idx="55">
                  <c:v>0.262745319214577</c:v>
                </c:pt>
                <c:pt idx="56">
                  <c:v>0.26517381928317</c:v>
                </c:pt>
                <c:pt idx="57">
                  <c:v>0.266833550772037</c:v>
                </c:pt>
                <c:pt idx="58">
                  <c:v>0.267724000210859</c:v>
                </c:pt>
                <c:pt idx="59">
                  <c:v>0.267848411262193</c:v>
                </c:pt>
                <c:pt idx="60">
                  <c:v>0.267213431589808</c:v>
                </c:pt>
                <c:pt idx="61">
                  <c:v>0.2658287419751</c:v>
                </c:pt>
                <c:pt idx="62">
                  <c:v>0.263706680669985</c:v>
                </c:pt>
                <c:pt idx="63">
                  <c:v>0.260861875592207</c:v>
                </c:pt>
                <c:pt idx="64">
                  <c:v>0.257310896431911</c:v>
                </c:pt>
                <c:pt idx="65">
                  <c:v>0.253071938154156</c:v>
                </c:pt>
                <c:pt idx="66">
                  <c:v>0.248164546872794</c:v>
                </c:pt>
                <c:pt idx="67">
                  <c:v>0.242609398768563</c:v>
                </c:pt>
                <c:pt idx="68">
                  <c:v>0.236428142770635</c:v>
                </c:pt>
                <c:pt idx="69">
                  <c:v>0.229643318287007</c:v>
                </c:pt>
                <c:pt idx="70">
                  <c:v>0.222278360582453</c:v>
                </c:pt>
                <c:pt idx="71">
                  <c:v>0.214357708789157</c:v>
                </c:pt>
                <c:pt idx="72">
                  <c:v>0.20590703544026</c:v>
                </c:pt>
                <c:pt idx="73">
                  <c:v>0.196953622585039</c:v>
                </c:pt>
                <c:pt idx="74">
                  <c:v>0.187526919125116</c:v>
                </c:pt>
                <c:pt idx="75">
                  <c:v>0.177659328920608</c:v>
                </c:pt>
                <c:pt idx="76">
                  <c:v>0.167387302698173</c:v>
                </c:pt>
                <c:pt idx="77">
                  <c:v>0.156752844343043</c:v>
                </c:pt>
                <c:pt idx="78">
                  <c:v>0.145805603343569</c:v>
                </c:pt>
                <c:pt idx="79">
                  <c:v>0.134605826686773</c:v>
                </c:pt>
                <c:pt idx="80">
                  <c:v>0.12322861417372</c:v>
                </c:pt>
                <c:pt idx="81">
                  <c:v>0.111770208669242</c:v>
                </c:pt>
                <c:pt idx="82">
                  <c:v>0.100357526669482</c:v>
                </c:pt>
                <c:pt idx="83">
                  <c:v>0.0891628521986768</c:v>
                </c:pt>
                <c:pt idx="84">
                  <c:v>0.078426418460025</c:v>
                </c:pt>
                <c:pt idx="85">
                  <c:v>0.0684892481173091</c:v>
                </c:pt>
                <c:pt idx="86">
                  <c:v>0.0598320216781219</c:v>
                </c:pt>
                <c:pt idx="87">
                  <c:v>0.0530890106266275</c:v>
                </c:pt>
                <c:pt idx="88">
                  <c:v>0.0489480433758239</c:v>
                </c:pt>
                <c:pt idx="89">
                  <c:v>0.0478410499168707</c:v>
                </c:pt>
                <c:pt idx="90">
                  <c:v>0.0495869036143759</c:v>
                </c:pt>
                <c:pt idx="91">
                  <c:v>0.0534055638041419</c:v>
                </c:pt>
                <c:pt idx="92">
                  <c:v>0.0582951448734309</c:v>
                </c:pt>
                <c:pt idx="93">
                  <c:v>0.063338832399268</c:v>
                </c:pt>
                <c:pt idx="94">
                  <c:v>0.0677862684239689</c:v>
                </c:pt>
                <c:pt idx="95">
                  <c:v>0.071023197865433</c:v>
                </c:pt>
                <c:pt idx="96">
                  <c:v>0.072528098021285</c:v>
                </c:pt>
                <c:pt idx="97">
                  <c:v>0.0718499872303939</c:v>
                </c:pt>
                <c:pt idx="98">
                  <c:v>0.0686179214103122</c:v>
                </c:pt>
                <c:pt idx="99">
                  <c:v>0.0626010139261329</c:v>
                </c:pt>
                <c:pt idx="100">
                  <c:v>0.0538881064068972</c:v>
                </c:pt>
                <c:pt idx="101">
                  <c:v>0.0434554704087784</c:v>
                </c:pt>
                <c:pt idx="102">
                  <c:v>0.0350484330683834</c:v>
                </c:pt>
                <c:pt idx="103">
                  <c:v>0.0375438425679579</c:v>
                </c:pt>
                <c:pt idx="104">
                  <c:v>0.0549057460821879</c:v>
                </c:pt>
                <c:pt idx="105">
                  <c:v>0.0815512141178097</c:v>
                </c:pt>
                <c:pt idx="106">
                  <c:v>0.113267434609223</c:v>
                </c:pt>
                <c:pt idx="107">
                  <c:v>0.147688828377176</c:v>
                </c:pt>
                <c:pt idx="108">
                  <c:v>0.182864302270049</c:v>
                </c:pt>
                <c:pt idx="109">
                  <c:v>0.216797478892435</c:v>
                </c:pt>
                <c:pt idx="110">
                  <c:v>0.247379020449275</c:v>
                </c:pt>
                <c:pt idx="111">
                  <c:v>0.272469318349596</c:v>
                </c:pt>
                <c:pt idx="112">
                  <c:v>0.290050528446818</c:v>
                </c:pt>
                <c:pt idx="113">
                  <c:v>0.298403334514936</c:v>
                </c:pt>
                <c:pt idx="114">
                  <c:v>0.296271902640177</c:v>
                </c:pt>
                <c:pt idx="115">
                  <c:v>0.282988609543887</c:v>
                </c:pt>
                <c:pt idx="116">
                  <c:v>0.258548302534117</c:v>
                </c:pt>
                <c:pt idx="117">
                  <c:v>0.223660079762858</c:v>
                </c:pt>
                <c:pt idx="118">
                  <c:v>0.179906165644832</c:v>
                </c:pt>
                <c:pt idx="119">
                  <c:v>0.130565707706868</c:v>
                </c:pt>
                <c:pt idx="120">
                  <c:v>0.0852388821653312</c:v>
                </c:pt>
                <c:pt idx="121">
                  <c:v>0.0769676621714623</c:v>
                </c:pt>
                <c:pt idx="122">
                  <c:v>0.124202362933895</c:v>
                </c:pt>
                <c:pt idx="123">
                  <c:v>0.193882342366226</c:v>
                </c:pt>
                <c:pt idx="124">
                  <c:v>0.271387720176084</c:v>
                </c:pt>
                <c:pt idx="125">
                  <c:v>0.352578570077989</c:v>
                </c:pt>
                <c:pt idx="126">
                  <c:v>0.435664038391288</c:v>
                </c:pt>
                <c:pt idx="127">
                  <c:v>0.519548167031484</c:v>
                </c:pt>
                <c:pt idx="128">
                  <c:v>0.603390733884975</c:v>
                </c:pt>
                <c:pt idx="129">
                  <c:v>0.686436578365085</c:v>
                </c:pt>
                <c:pt idx="130">
                  <c:v>0.767924685907342</c:v>
                </c:pt>
                <c:pt idx="131">
                  <c:v>0.847029793438546</c:v>
                </c:pt>
                <c:pt idx="132">
                  <c:v>0.922823000147564</c:v>
                </c:pt>
                <c:pt idx="133">
                  <c:v>0.994247767837088</c:v>
                </c:pt>
                <c:pt idx="134">
                  <c:v>1.060111213603347</c:v>
                </c:pt>
                <c:pt idx="135">
                  <c:v>1.119092022666471</c:v>
                </c:pt>
                <c:pt idx="136">
                  <c:v>1.169766726829183</c:v>
                </c:pt>
                <c:pt idx="137">
                  <c:v>1.210655671464074</c:v>
                </c:pt>
                <c:pt idx="138">
                  <c:v>1.240288624741334</c:v>
                </c:pt>
                <c:pt idx="139">
                  <c:v>1.257287548322714</c:v>
                </c:pt>
                <c:pt idx="140">
                  <c:v>1.260460607459607</c:v>
                </c:pt>
                <c:pt idx="141">
                  <c:v>1.248897493690763</c:v>
                </c:pt>
                <c:pt idx="142">
                  <c:v>1.222052653095072</c:v>
                </c:pt>
                <c:pt idx="143">
                  <c:v>1.179802151081428</c:v>
                </c:pt>
                <c:pt idx="144">
                  <c:v>1.122465391553175</c:v>
                </c:pt>
                <c:pt idx="145">
                  <c:v>1.050801547038228</c:v>
                </c:pt>
                <c:pt idx="146">
                  <c:v>0.966036048121002</c:v>
                </c:pt>
                <c:pt idx="147">
                  <c:v>0.870076168471855</c:v>
                </c:pt>
                <c:pt idx="148">
                  <c:v>0.766314188068453</c:v>
                </c:pt>
                <c:pt idx="149">
                  <c:v>0.66196128090218</c:v>
                </c:pt>
                <c:pt idx="150">
                  <c:v>0.573688793810574</c:v>
                </c:pt>
                <c:pt idx="151">
                  <c:v>0.535846171514057</c:v>
                </c:pt>
                <c:pt idx="152">
                  <c:v>0.591726402591698</c:v>
                </c:pt>
                <c:pt idx="153">
                  <c:v>0.753310961281929</c:v>
                </c:pt>
                <c:pt idx="154">
                  <c:v>0.99753572204914</c:v>
                </c:pt>
                <c:pt idx="155">
                  <c:v>1.297022439766962</c:v>
                </c:pt>
                <c:pt idx="156">
                  <c:v>1.627915745669245</c:v>
                </c:pt>
                <c:pt idx="157">
                  <c:v>1.966500288826621</c:v>
                </c:pt>
                <c:pt idx="158">
                  <c:v>2.287862266037626</c:v>
                </c:pt>
                <c:pt idx="159">
                  <c:v>2.567541215566148</c:v>
                </c:pt>
                <c:pt idx="160">
                  <c:v>2.784695973731646</c:v>
                </c:pt>
                <c:pt idx="161">
                  <c:v>2.925202595220449</c:v>
                </c:pt>
                <c:pt idx="162">
                  <c:v>2.983449939587042</c:v>
                </c:pt>
                <c:pt idx="163">
                  <c:v>2.962278203542176</c:v>
                </c:pt>
                <c:pt idx="164">
                  <c:v>2.871273531320174</c:v>
                </c:pt>
                <c:pt idx="165">
                  <c:v>2.724153345303749</c:v>
                </c:pt>
                <c:pt idx="166">
                  <c:v>2.536083636744377</c:v>
                </c:pt>
                <c:pt idx="167">
                  <c:v>2.321539616427427</c:v>
                </c:pt>
                <c:pt idx="168">
                  <c:v>2.092966368045606</c:v>
                </c:pt>
                <c:pt idx="169">
                  <c:v>1.860201250050418</c:v>
                </c:pt>
                <c:pt idx="170">
                  <c:v>1.630463385294268</c:v>
                </c:pt>
                <c:pt idx="171">
                  <c:v>1.408684654149722</c:v>
                </c:pt>
                <c:pt idx="172">
                  <c:v>1.19799977138205</c:v>
                </c:pt>
                <c:pt idx="173">
                  <c:v>1.000283435371811</c:v>
                </c:pt>
                <c:pt idx="174">
                  <c:v>0.816696768033905</c:v>
                </c:pt>
                <c:pt idx="175">
                  <c:v>0.648289546989217</c:v>
                </c:pt>
                <c:pt idx="176">
                  <c:v>0.496851976428415</c:v>
                </c:pt>
                <c:pt idx="177">
                  <c:v>0.366575808882752</c:v>
                </c:pt>
                <c:pt idx="178">
                  <c:v>0.267762036726374</c:v>
                </c:pt>
                <c:pt idx="179">
                  <c:v>0.220530959175532</c:v>
                </c:pt>
                <c:pt idx="180">
                  <c:v>0.235573625956099</c:v>
                </c:pt>
                <c:pt idx="181">
                  <c:v>0.287352234940105</c:v>
                </c:pt>
                <c:pt idx="182">
                  <c:v>0.346031046966558</c:v>
                </c:pt>
                <c:pt idx="183">
                  <c:v>0.395399915903589</c:v>
                </c:pt>
                <c:pt idx="184">
                  <c:v>0.426220643539386</c:v>
                </c:pt>
                <c:pt idx="185">
                  <c:v>0.431617218211493</c:v>
                </c:pt>
                <c:pt idx="186">
                  <c:v>0.405807192664163</c:v>
                </c:pt>
                <c:pt idx="187">
                  <c:v>0.344633390336579</c:v>
                </c:pt>
                <c:pt idx="188">
                  <c:v>0.248354311369317</c:v>
                </c:pt>
                <c:pt idx="189">
                  <c:v>0.137029977576978</c:v>
                </c:pt>
                <c:pt idx="190">
                  <c:v>0.149794721088172</c:v>
                </c:pt>
                <c:pt idx="191">
                  <c:v>0.3126651200455</c:v>
                </c:pt>
                <c:pt idx="192">
                  <c:v>0.49260123034326</c:v>
                </c:pt>
                <c:pt idx="193">
                  <c:v>0.644236213696309</c:v>
                </c:pt>
                <c:pt idx="194">
                  <c:v>0.736975271841122</c:v>
                </c:pt>
                <c:pt idx="195">
                  <c:v>0.749588732303045</c:v>
                </c:pt>
                <c:pt idx="196">
                  <c:v>0.6742791030642</c:v>
                </c:pt>
                <c:pt idx="197">
                  <c:v>0.519199770416512</c:v>
                </c:pt>
                <c:pt idx="198">
                  <c:v>0.31498174594044</c:v>
                </c:pt>
                <c:pt idx="199">
                  <c:v>0.203071108594115</c:v>
                </c:pt>
                <c:pt idx="200">
                  <c:v>0.408189658662466</c:v>
                </c:pt>
                <c:pt idx="201">
                  <c:v>0.713033745137827</c:v>
                </c:pt>
                <c:pt idx="202">
                  <c:v>1.032801068509491</c:v>
                </c:pt>
                <c:pt idx="203">
                  <c:v>1.348593432785667</c:v>
                </c:pt>
                <c:pt idx="204">
                  <c:v>1.651350805999426</c:v>
                </c:pt>
                <c:pt idx="205">
                  <c:v>1.934483990459508</c:v>
                </c:pt>
                <c:pt idx="206">
                  <c:v>2.191632563748397</c:v>
                </c:pt>
                <c:pt idx="207">
                  <c:v>2.415683477332005</c:v>
                </c:pt>
                <c:pt idx="208">
                  <c:v>2.598488030189205</c:v>
                </c:pt>
                <c:pt idx="209">
                  <c:v>2.731148105854547</c:v>
                </c:pt>
                <c:pt idx="210">
                  <c:v>2.804809141855174</c:v>
                </c:pt>
                <c:pt idx="211">
                  <c:v>2.811855556359818</c:v>
                </c:pt>
                <c:pt idx="212">
                  <c:v>2.747294694363602</c:v>
                </c:pt>
                <c:pt idx="213">
                  <c:v>2.609986266508597</c:v>
                </c:pt>
                <c:pt idx="214">
                  <c:v>2.403344374243178</c:v>
                </c:pt>
                <c:pt idx="215">
                  <c:v>2.135466484705662</c:v>
                </c:pt>
                <c:pt idx="216">
                  <c:v>1.8199477287184</c:v>
                </c:pt>
                <c:pt idx="217">
                  <c:v>1.482809896152444</c:v>
                </c:pt>
                <c:pt idx="218">
                  <c:v>1.193042285287178</c:v>
                </c:pt>
                <c:pt idx="219">
                  <c:v>1.129732985810957</c:v>
                </c:pt>
                <c:pt idx="220">
                  <c:v>1.47878382675281</c:v>
                </c:pt>
                <c:pt idx="221">
                  <c:v>2.166694221496029</c:v>
                </c:pt>
                <c:pt idx="222">
                  <c:v>3.037886856573171</c:v>
                </c:pt>
                <c:pt idx="223">
                  <c:v>13.54488894250192</c:v>
                </c:pt>
                <c:pt idx="224">
                  <c:v>27.19574984878597</c:v>
                </c:pt>
                <c:pt idx="225">
                  <c:v>19.14735850866819</c:v>
                </c:pt>
                <c:pt idx="226">
                  <c:v>6.054925416858025</c:v>
                </c:pt>
                <c:pt idx="227">
                  <c:v>2.852840085267613</c:v>
                </c:pt>
                <c:pt idx="228">
                  <c:v>2.019650291463692</c:v>
                </c:pt>
                <c:pt idx="229">
                  <c:v>1.407633692247252</c:v>
                </c:pt>
                <c:pt idx="230">
                  <c:v>1.204179458422915</c:v>
                </c:pt>
                <c:pt idx="231">
                  <c:v>1.427280285219376</c:v>
                </c:pt>
                <c:pt idx="232">
                  <c:v>1.840996652158329</c:v>
                </c:pt>
                <c:pt idx="233">
                  <c:v>2.28661442932661</c:v>
                </c:pt>
                <c:pt idx="234">
                  <c:v>2.699717913863065</c:v>
                </c:pt>
                <c:pt idx="235">
                  <c:v>3.046614082931732</c:v>
                </c:pt>
                <c:pt idx="236">
                  <c:v>3.304805865394447</c:v>
                </c:pt>
                <c:pt idx="237">
                  <c:v>3.46007892697567</c:v>
                </c:pt>
                <c:pt idx="238">
                  <c:v>3.506452999381529</c:v>
                </c:pt>
                <c:pt idx="239">
                  <c:v>3.445305151446563</c:v>
                </c:pt>
                <c:pt idx="240">
                  <c:v>3.283308095291446</c:v>
                </c:pt>
                <c:pt idx="241">
                  <c:v>3.029858013705634</c:v>
                </c:pt>
                <c:pt idx="242">
                  <c:v>2.694842544754463</c:v>
                </c:pt>
                <c:pt idx="243">
                  <c:v>2.287526126351593</c:v>
                </c:pt>
                <c:pt idx="244">
                  <c:v>1.817358387588301</c:v>
                </c:pt>
                <c:pt idx="245">
                  <c:v>1.298030605359195</c:v>
                </c:pt>
                <c:pt idx="246">
                  <c:v>0.759877325564486</c:v>
                </c:pt>
                <c:pt idx="247">
                  <c:v>0.332573854422183</c:v>
                </c:pt>
                <c:pt idx="248">
                  <c:v>0.500891618687561</c:v>
                </c:pt>
                <c:pt idx="249">
                  <c:v>3.056607142986488</c:v>
                </c:pt>
                <c:pt idx="250">
                  <c:v>10.22894085975308</c:v>
                </c:pt>
                <c:pt idx="251">
                  <c:v>12.67938414069395</c:v>
                </c:pt>
                <c:pt idx="252">
                  <c:v>5.477918489124037</c:v>
                </c:pt>
                <c:pt idx="253">
                  <c:v>0.741172842835426</c:v>
                </c:pt>
                <c:pt idx="254">
                  <c:v>0.35433496863678</c:v>
                </c:pt>
                <c:pt idx="255">
                  <c:v>0.581207421484675</c:v>
                </c:pt>
                <c:pt idx="256">
                  <c:v>1.1917518398237</c:v>
                </c:pt>
                <c:pt idx="257">
                  <c:v>1.834388000275017</c:v>
                </c:pt>
                <c:pt idx="258">
                  <c:v>2.451287989967645</c:v>
                </c:pt>
                <c:pt idx="259">
                  <c:v>3.017088160408523</c:v>
                </c:pt>
                <c:pt idx="260">
                  <c:v>3.512109152223453</c:v>
                </c:pt>
                <c:pt idx="261">
                  <c:v>3.915430605203807</c:v>
                </c:pt>
                <c:pt idx="262">
                  <c:v>4.20334531847508</c:v>
                </c:pt>
                <c:pt idx="263">
                  <c:v>4.351370110624324</c:v>
                </c:pt>
                <c:pt idx="264">
                  <c:v>4.33886412545128</c:v>
                </c:pt>
                <c:pt idx="265">
                  <c:v>4.15480764124237</c:v>
                </c:pt>
                <c:pt idx="266">
                  <c:v>3.802529857499699</c:v>
                </c:pt>
                <c:pt idx="267">
                  <c:v>3.301581714479913</c:v>
                </c:pt>
                <c:pt idx="268">
                  <c:v>2.690219199128943</c:v>
                </c:pt>
                <c:pt idx="269">
                  <c:v>2.054752114987378</c:v>
                </c:pt>
                <c:pt idx="270">
                  <c:v>1.680678438854635</c:v>
                </c:pt>
                <c:pt idx="271">
                  <c:v>2.126257377602699</c:v>
                </c:pt>
                <c:pt idx="272">
                  <c:v>3.364581548939181</c:v>
                </c:pt>
                <c:pt idx="273">
                  <c:v>10.75522709381636</c:v>
                </c:pt>
                <c:pt idx="274">
                  <c:v>27.61786222786045</c:v>
                </c:pt>
                <c:pt idx="275">
                  <c:v>30.77700789882621</c:v>
                </c:pt>
                <c:pt idx="276">
                  <c:v>13.9477814834972</c:v>
                </c:pt>
                <c:pt idx="277">
                  <c:v>3.969710197167209</c:v>
                </c:pt>
                <c:pt idx="278">
                  <c:v>2.556057484490927</c:v>
                </c:pt>
                <c:pt idx="279">
                  <c:v>1.801229602394544</c:v>
                </c:pt>
                <c:pt idx="280">
                  <c:v>2.024060718068268</c:v>
                </c:pt>
                <c:pt idx="281">
                  <c:v>2.739671796937415</c:v>
                </c:pt>
                <c:pt idx="282">
                  <c:v>3.507828354241428</c:v>
                </c:pt>
                <c:pt idx="283">
                  <c:v>4.177992887851072</c:v>
                </c:pt>
                <c:pt idx="284">
                  <c:v>4.680943777735371</c:v>
                </c:pt>
                <c:pt idx="285">
                  <c:v>4.975952035754036</c:v>
                </c:pt>
                <c:pt idx="286">
                  <c:v>5.046027629601208</c:v>
                </c:pt>
                <c:pt idx="287">
                  <c:v>4.895723062080525</c:v>
                </c:pt>
                <c:pt idx="288">
                  <c:v>4.544450123728735</c:v>
                </c:pt>
                <c:pt idx="289">
                  <c:v>4.017891649465414</c:v>
                </c:pt>
                <c:pt idx="290">
                  <c:v>3.34167095115188</c:v>
                </c:pt>
                <c:pt idx="291">
                  <c:v>2.541184058281076</c:v>
                </c:pt>
                <c:pt idx="292">
                  <c:v>1.6527125454271</c:v>
                </c:pt>
                <c:pt idx="293">
                  <c:v>0.770633543622354</c:v>
                </c:pt>
                <c:pt idx="294">
                  <c:v>0.512218634376766</c:v>
                </c:pt>
                <c:pt idx="295">
                  <c:v>4.245052706911393</c:v>
                </c:pt>
                <c:pt idx="296">
                  <c:v>12.90422484700052</c:v>
                </c:pt>
                <c:pt idx="297">
                  <c:v>14.52167762033462</c:v>
                </c:pt>
                <c:pt idx="298">
                  <c:v>5.868629636692866</c:v>
                </c:pt>
                <c:pt idx="299">
                  <c:v>0.691571437948174</c:v>
                </c:pt>
                <c:pt idx="300">
                  <c:v>0.6191175166141</c:v>
                </c:pt>
                <c:pt idx="301">
                  <c:v>1.552897328118093</c:v>
                </c:pt>
                <c:pt idx="302">
                  <c:v>2.581540205618765</c:v>
                </c:pt>
                <c:pt idx="303">
                  <c:v>3.553853587162076</c:v>
                </c:pt>
                <c:pt idx="304">
                  <c:v>4.414566785395403</c:v>
                </c:pt>
                <c:pt idx="305">
                  <c:v>5.120555763469076</c:v>
                </c:pt>
                <c:pt idx="306">
                  <c:v>5.625224685492224</c:v>
                </c:pt>
                <c:pt idx="307">
                  <c:v>5.879110008640517</c:v>
                </c:pt>
                <c:pt idx="308">
                  <c:v>5.840534848983424</c:v>
                </c:pt>
                <c:pt idx="309">
                  <c:v>5.490646571608926</c:v>
                </c:pt>
                <c:pt idx="310">
                  <c:v>4.844962905627183</c:v>
                </c:pt>
                <c:pt idx="311">
                  <c:v>3.957673067974286</c:v>
                </c:pt>
                <c:pt idx="312">
                  <c:v>2.950315602815801</c:v>
                </c:pt>
                <c:pt idx="313">
                  <c:v>2.255269767745522</c:v>
                </c:pt>
                <c:pt idx="314">
                  <c:v>2.930690713199024</c:v>
                </c:pt>
                <c:pt idx="315">
                  <c:v>4.935571174482994</c:v>
                </c:pt>
                <c:pt idx="316">
                  <c:v>22.92481212742598</c:v>
                </c:pt>
                <c:pt idx="317">
                  <c:v>43.32702120878053</c:v>
                </c:pt>
                <c:pt idx="318">
                  <c:v>25.84718109435939</c:v>
                </c:pt>
                <c:pt idx="319">
                  <c:v>6.574659873177283</c:v>
                </c:pt>
                <c:pt idx="320">
                  <c:v>3.396163485581452</c:v>
                </c:pt>
                <c:pt idx="321">
                  <c:v>2.342798681128928</c:v>
                </c:pt>
                <c:pt idx="322">
                  <c:v>2.910236282393655</c:v>
                </c:pt>
                <c:pt idx="323">
                  <c:v>4.051298854311364</c:v>
                </c:pt>
                <c:pt idx="324">
                  <c:v>5.132769064344945</c:v>
                </c:pt>
                <c:pt idx="325">
                  <c:v>5.96480238338564</c:v>
                </c:pt>
                <c:pt idx="326">
                  <c:v>6.456672487812083</c:v>
                </c:pt>
                <c:pt idx="327">
                  <c:v>6.569372279136529</c:v>
                </c:pt>
                <c:pt idx="328">
                  <c:v>6.310346439249688</c:v>
                </c:pt>
                <c:pt idx="329">
                  <c:v>5.718907340172026</c:v>
                </c:pt>
                <c:pt idx="330">
                  <c:v>415.9302710970094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A-4EA7-9EAF-EFE01428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16096"/>
        <c:axId val="138524768"/>
      </c:scatterChart>
      <c:valAx>
        <c:axId val="1385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4768"/>
        <c:crosses val="autoZero"/>
        <c:crossBetween val="midCat"/>
      </c:valAx>
      <c:valAx>
        <c:axId val="138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(in/s^2)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Calculations!$K$3:$K$335</c:f>
              <c:numCache>
                <c:formatCode>0.00</c:formatCode>
                <c:ptCount val="333"/>
                <c:pt idx="0">
                  <c:v>1.470628905633337</c:v>
                </c:pt>
                <c:pt idx="1">
                  <c:v>1.470521791624384</c:v>
                </c:pt>
                <c:pt idx="2">
                  <c:v>1.470200795891057</c:v>
                </c:pt>
                <c:pt idx="3">
                  <c:v>1.469666958401101</c:v>
                </c:pt>
                <c:pt idx="4">
                  <c:v>1.468922015948507</c:v>
                </c:pt>
                <c:pt idx="5">
                  <c:v>1.467968407396745</c:v>
                </c:pt>
                <c:pt idx="6">
                  <c:v>1.466809280893372</c:v>
                </c:pt>
                <c:pt idx="7">
                  <c:v>1.46544850296385</c:v>
                </c:pt>
                <c:pt idx="8">
                  <c:v>1.463890669336916</c:v>
                </c:pt>
                <c:pt idx="9">
                  <c:v>1.462141117325355</c:v>
                </c:pt>
                <c:pt idx="10">
                  <c:v>1.460205939550957</c:v>
                </c:pt>
                <c:pt idx="11">
                  <c:v>1.458091998766256</c:v>
                </c:pt>
                <c:pt idx="12">
                  <c:v>1.455806943487265</c:v>
                </c:pt>
                <c:pt idx="13">
                  <c:v>1.45335922411488</c:v>
                </c:pt>
                <c:pt idx="14">
                  <c:v>1.450758109183174</c:v>
                </c:pt>
                <c:pt idx="15">
                  <c:v>1.448013701334198</c:v>
                </c:pt>
                <c:pt idx="16">
                  <c:v>1.445136952581293</c:v>
                </c:pt>
                <c:pt idx="17">
                  <c:v>1.442139678385611</c:v>
                </c:pt>
                <c:pt idx="18">
                  <c:v>1.439034570036636</c:v>
                </c:pt>
                <c:pt idx="19">
                  <c:v>1.435835204796326</c:v>
                </c:pt>
                <c:pt idx="20">
                  <c:v>1.432556053240198</c:v>
                </c:pt>
                <c:pt idx="21">
                  <c:v>1.429212483208927</c:v>
                </c:pt>
                <c:pt idx="22">
                  <c:v>1.425820759771363</c:v>
                </c:pt>
                <c:pt idx="23">
                  <c:v>1.422398040597278</c:v>
                </c:pt>
                <c:pt idx="24">
                  <c:v>1.418962366145765</c:v>
                </c:pt>
                <c:pt idx="25">
                  <c:v>1.415532644096096</c:v>
                </c:pt>
                <c:pt idx="26">
                  <c:v>1.412128627482369</c:v>
                </c:pt>
                <c:pt idx="27">
                  <c:v>1.408770886043071</c:v>
                </c:pt>
                <c:pt idx="28">
                  <c:v>1.405480770362997</c:v>
                </c:pt>
                <c:pt idx="29">
                  <c:v>1.402280368467654</c:v>
                </c:pt>
                <c:pt idx="30">
                  <c:v>1.399192454629824</c:v>
                </c:pt>
                <c:pt idx="31">
                  <c:v>1.396240430263584</c:v>
                </c:pt>
                <c:pt idx="32">
                  <c:v>1.39344825691133</c:v>
                </c:pt>
                <c:pt idx="33">
                  <c:v>1.390840381472233</c:v>
                </c:pt>
                <c:pt idx="34">
                  <c:v>1.388441653973305</c:v>
                </c:pt>
                <c:pt idx="35">
                  <c:v>1.386277238343017</c:v>
                </c:pt>
                <c:pt idx="36">
                  <c:v>1.384372516808254</c:v>
                </c:pt>
                <c:pt idx="37">
                  <c:v>1.38275298869316</c:v>
                </c:pt>
                <c:pt idx="38">
                  <c:v>1.381444164548064</c:v>
                </c:pt>
                <c:pt idx="39">
                  <c:v>1.380471456672905</c:v>
                </c:pt>
                <c:pt idx="40">
                  <c:v>1.379860067216709</c:v>
                </c:pt>
                <c:pt idx="41">
                  <c:v>1.379634875128135</c:v>
                </c:pt>
                <c:pt idx="42">
                  <c:v>1.379820323297284</c:v>
                </c:pt>
                <c:pt idx="43">
                  <c:v>1.380440307262394</c:v>
                </c:pt>
                <c:pt idx="44">
                  <c:v>1.381518066854475</c:v>
                </c:pt>
                <c:pt idx="45">
                  <c:v>1.383076082117108</c:v>
                </c:pt>
                <c:pt idx="46">
                  <c:v>1.385135974767963</c:v>
                </c:pt>
                <c:pt idx="47">
                  <c:v>1.387718416364696</c:v>
                </c:pt>
                <c:pt idx="48">
                  <c:v>1.390843044203863</c:v>
                </c:pt>
                <c:pt idx="49">
                  <c:v>1.394528385821672</c:v>
                </c:pt>
                <c:pt idx="50">
                  <c:v>1.398791792784893</c:v>
                </c:pt>
                <c:pt idx="51">
                  <c:v>1.403649384265304</c:v>
                </c:pt>
                <c:pt idx="52">
                  <c:v>1.409116000687822</c:v>
                </c:pt>
                <c:pt idx="53">
                  <c:v>1.415205167537668</c:v>
                </c:pt>
                <c:pt idx="54">
                  <c:v>1.421929069211666</c:v>
                </c:pt>
                <c:pt idx="55">
                  <c:v>1.429298532608826</c:v>
                </c:pt>
                <c:pt idx="56">
                  <c:v>1.4373230199807</c:v>
                </c:pt>
                <c:pt idx="57">
                  <c:v>1.446010630406519</c:v>
                </c:pt>
                <c:pt idx="58">
                  <c:v>1.455368109124764</c:v>
                </c:pt>
                <c:pt idx="59">
                  <c:v>1.465400863843339</c:v>
                </c:pt>
                <c:pt idx="60">
                  <c:v>1.476112987065413</c:v>
                </c:pt>
                <c:pt idx="61">
                  <c:v>1.487507283407124</c:v>
                </c:pt>
                <c:pt idx="62">
                  <c:v>1.499585300844997</c:v>
                </c:pt>
                <c:pt idx="63">
                  <c:v>1.512347364813349</c:v>
                </c:pt>
                <c:pt idx="64">
                  <c:v>1.525792614072121</c:v>
                </c:pt>
                <c:pt idx="65">
                  <c:v>1.53991903728058</c:v>
                </c:pt>
                <c:pt idx="66">
                  <c:v>1.554723509238553</c:v>
                </c:pt>
                <c:pt idx="67">
                  <c:v>1.570201825790884</c:v>
                </c:pt>
                <c:pt idx="68">
                  <c:v>1.586348736429096</c:v>
                </c:pt>
                <c:pt idx="69">
                  <c:v>1.603157973663313</c:v>
                </c:pt>
                <c:pt idx="70">
                  <c:v>1.620622278274302</c:v>
                </c:pt>
                <c:pt idx="71">
                  <c:v>1.638733419586871</c:v>
                </c:pt>
                <c:pt idx="72">
                  <c:v>1.657482209929274</c:v>
                </c:pt>
                <c:pt idx="73">
                  <c:v>1.676858512456218</c:v>
                </c:pt>
                <c:pt idx="74">
                  <c:v>1.69685124151337</c:v>
                </c:pt>
                <c:pt idx="75">
                  <c:v>1.717448354707158</c:v>
                </c:pt>
                <c:pt idx="76">
                  <c:v>1.738636835813332</c:v>
                </c:pt>
                <c:pt idx="77">
                  <c:v>1.760402667609919</c:v>
                </c:pt>
                <c:pt idx="78">
                  <c:v>1.782730793653787</c:v>
                </c:pt>
                <c:pt idx="79">
                  <c:v>1.80560506793407</c:v>
                </c:pt>
                <c:pt idx="80">
                  <c:v>1.829008191229896</c:v>
                </c:pt>
                <c:pt idx="81">
                  <c:v>1.852921632874569</c:v>
                </c:pt>
                <c:pt idx="82">
                  <c:v>1.877325536484352</c:v>
                </c:pt>
                <c:pt idx="83">
                  <c:v>1.902198608049937</c:v>
                </c:pt>
                <c:pt idx="84">
                  <c:v>1.92751798461674</c:v>
                </c:pt>
                <c:pt idx="85">
                  <c:v>1.95325908160321</c:v>
                </c:pt>
                <c:pt idx="86">
                  <c:v>1.9793954166354</c:v>
                </c:pt>
                <c:pt idx="87">
                  <c:v>2.005898407627518</c:v>
                </c:pt>
                <c:pt idx="88">
                  <c:v>2.032737142736183</c:v>
                </c:pt>
                <c:pt idx="89">
                  <c:v>2.059878119795415</c:v>
                </c:pt>
                <c:pt idx="90">
                  <c:v>2.087284952949144</c:v>
                </c:pt>
                <c:pt idx="91">
                  <c:v>2.114918044506322</c:v>
                </c:pt>
                <c:pt idx="92">
                  <c:v>2.142734220643215</c:v>
                </c:pt>
                <c:pt idx="93">
                  <c:v>2.17068633059181</c:v>
                </c:pt>
                <c:pt idx="94">
                  <c:v>2.198722810543284</c:v>
                </c:pt>
                <c:pt idx="95">
                  <c:v>2.226787215863804</c:v>
                </c:pt>
                <c:pt idx="96">
                  <c:v>2.254817728612566</c:v>
                </c:pt>
                <c:pt idx="97">
                  <c:v>2.282746652049501</c:v>
                </c:pt>
                <c:pt idx="98">
                  <c:v>2.310499910115511</c:v>
                </c:pt>
                <c:pt idx="99">
                  <c:v>2.337996578017015</c:v>
                </c:pt>
                <c:pt idx="100">
                  <c:v>2.365148480180149</c:v>
                </c:pt>
                <c:pt idx="101">
                  <c:v>2.391859903824561</c:v>
                </c:pt>
                <c:pt idx="102">
                  <c:v>2.418027489641433</c:v>
                </c:pt>
                <c:pt idx="103">
                  <c:v>2.443540374218118</c:v>
                </c:pt>
                <c:pt idx="104">
                  <c:v>2.468280669602488</c:v>
                </c:pt>
                <c:pt idx="105">
                  <c:v>2.492124370211452</c:v>
                </c:pt>
                <c:pt idx="106">
                  <c:v>2.514942771474557</c:v>
                </c:pt>
                <c:pt idx="107">
                  <c:v>2.536604462864026</c:v>
                </c:pt>
                <c:pt idx="108">
                  <c:v>2.556977915646284</c:v>
                </c:pt>
                <c:pt idx="109">
                  <c:v>2.575934620872492</c:v>
                </c:pt>
                <c:pt idx="110">
                  <c:v>2.593352649168709</c:v>
                </c:pt>
                <c:pt idx="111">
                  <c:v>2.609120411558869</c:v>
                </c:pt>
                <c:pt idx="112">
                  <c:v>2.623140318236422</c:v>
                </c:pt>
                <c:pt idx="113">
                  <c:v>2.635331982774824</c:v>
                </c:pt>
                <c:pt idx="114">
                  <c:v>2.645634623425673</c:v>
                </c:pt>
                <c:pt idx="115">
                  <c:v>2.654008380923032</c:v>
                </c:pt>
                <c:pt idx="116">
                  <c:v>2.66043439664936</c:v>
                </c:pt>
                <c:pt idx="117">
                  <c:v>2.664913651689741</c:v>
                </c:pt>
                <c:pt idx="118">
                  <c:v>2.667464721441477</c:v>
                </c:pt>
                <c:pt idx="119">
                  <c:v>2.668120718545074</c:v>
                </c:pt>
                <c:pt idx="120">
                  <c:v>2.666925757764415</c:v>
                </c:pt>
                <c:pt idx="121">
                  <c:v>2.66393127641203</c:v>
                </c:pt>
                <c:pt idx="122">
                  <c:v>2.659192494908806</c:v>
                </c:pt>
                <c:pt idx="123">
                  <c:v>2.65276522461286</c:v>
                </c:pt>
                <c:pt idx="124">
                  <c:v>2.644703145346877</c:v>
                </c:pt>
                <c:pt idx="125">
                  <c:v>2.63505559930221</c:v>
                </c:pt>
                <c:pt idx="126">
                  <c:v>2.623865890218183</c:v>
                </c:pt>
                <c:pt idx="127">
                  <c:v>2.611170039404709</c:v>
                </c:pt>
                <c:pt idx="128">
                  <c:v>2.596995931335015</c:v>
                </c:pt>
                <c:pt idx="129">
                  <c:v>2.581362777071214</c:v>
                </c:pt>
                <c:pt idx="130">
                  <c:v>2.564280829194091</c:v>
                </c:pt>
                <c:pt idx="131">
                  <c:v>2.545751293323102</c:v>
                </c:pt>
                <c:pt idx="132">
                  <c:v>2.525766395923986</c:v>
                </c:pt>
                <c:pt idx="133">
                  <c:v>2.50430958418018</c:v>
                </c:pt>
                <c:pt idx="134">
                  <c:v>2.481355850432104</c:v>
                </c:pt>
                <c:pt idx="135">
                  <c:v>2.456872190928203</c:v>
                </c:pt>
                <c:pt idx="136">
                  <c:v>2.430818226710696</c:v>
                </c:pt>
                <c:pt idx="137">
                  <c:v>2.403147033985009</c:v>
                </c:pt>
                <c:pt idx="138">
                  <c:v>2.373806253022036</c:v>
                </c:pt>
                <c:pt idx="139">
                  <c:v>2.342739569199816</c:v>
                </c:pt>
                <c:pt idx="140">
                  <c:v>2.309888687633016</c:v>
                </c:pt>
                <c:pt idx="141">
                  <c:v>2.275195953823796</c:v>
                </c:pt>
                <c:pt idx="142">
                  <c:v>2.238607805704811</c:v>
                </c:pt>
                <c:pt idx="143">
                  <c:v>2.200079274361651</c:v>
                </c:pt>
                <c:pt idx="144">
                  <c:v>2.159579775813012</c:v>
                </c:pt>
                <c:pt idx="145">
                  <c:v>2.117100444455842</c:v>
                </c:pt>
                <c:pt idx="146">
                  <c:v>2.072663234244799</c:v>
                </c:pt>
                <c:pt idx="147">
                  <c:v>2.026331933128771</c:v>
                </c:pt>
                <c:pt idx="148">
                  <c:v>1.978225068789659</c:v>
                </c:pt>
                <c:pt idx="149">
                  <c:v>1.928530393314754</c:v>
                </c:pt>
                <c:pt idx="150">
                  <c:v>1.87752018838967</c:v>
                </c:pt>
                <c:pt idx="151">
                  <c:v>1.825566019231845</c:v>
                </c:pt>
                <c:pt idx="152">
                  <c:v>1.773150823408336</c:v>
                </c:pt>
                <c:pt idx="153">
                  <c:v>1.720875476638671</c:v>
                </c:pt>
                <c:pt idx="154">
                  <c:v>1.669456477807422</c:v>
                </c:pt>
                <c:pt idx="155">
                  <c:v>1.619711497525616</c:v>
                </c:pt>
                <c:pt idx="156">
                  <c:v>1.572530617609062</c:v>
                </c:pt>
                <c:pt idx="157">
                  <c:v>1.528833354120735</c:v>
                </c:pt>
                <c:pt idx="158">
                  <c:v>1.489514769594515</c:v>
                </c:pt>
                <c:pt idx="159">
                  <c:v>1.455387313741373</c:v>
                </c:pt>
                <c:pt idx="160">
                  <c:v>1.427127228464611</c:v>
                </c:pt>
                <c:pt idx="161">
                  <c:v>1.405234280486246</c:v>
                </c:pt>
                <c:pt idx="162">
                  <c:v>1.390010934267407</c:v>
                </c:pt>
                <c:pt idx="163">
                  <c:v>1.381562691659481</c:v>
                </c:pt>
                <c:pt idx="164">
                  <c:v>1.379816820912808</c:v>
                </c:pt>
                <c:pt idx="165">
                  <c:v>1.384553603906834</c:v>
                </c:pt>
                <c:pt idx="166">
                  <c:v>1.395443248706699</c:v>
                </c:pt>
                <c:pt idx="167">
                  <c:v>1.412082480738014</c:v>
                </c:pt>
                <c:pt idx="168">
                  <c:v>1.43402670888025</c:v>
                </c:pt>
                <c:pt idx="169">
                  <c:v>1.460815701236866</c:v>
                </c:pt>
                <c:pt idx="170">
                  <c:v>1.491992342126005</c:v>
                </c:pt>
                <c:pt idx="171">
                  <c:v>1.527115080366932</c:v>
                </c:pt>
                <c:pt idx="172">
                  <c:v>1.565765171924785</c:v>
                </c:pt>
                <c:pt idx="173">
                  <c:v>1.607549926524561</c:v>
                </c:pt>
                <c:pt idx="174">
                  <c:v>1.652103053046121</c:v>
                </c:pt>
                <c:pt idx="175">
                  <c:v>1.69908298778401</c:v>
                </c:pt>
                <c:pt idx="176">
                  <c:v>1.748169860819621</c:v>
                </c:pt>
                <c:pt idx="177">
                  <c:v>1.799061548501049</c:v>
                </c:pt>
                <c:pt idx="178">
                  <c:v>1.851469089398144</c:v>
                </c:pt>
                <c:pt idx="179">
                  <c:v>1.905111608941295</c:v>
                </c:pt>
                <c:pt idx="180">
                  <c:v>1.959710800913502</c:v>
                </c:pt>
                <c:pt idx="181">
                  <c:v>2.014984948667464</c:v>
                </c:pt>
                <c:pt idx="182">
                  <c:v>2.070642435484429</c:v>
                </c:pt>
                <c:pt idx="183">
                  <c:v>2.126374698410227</c:v>
                </c:pt>
                <c:pt idx="184">
                  <c:v>2.181848639239388</c:v>
                </c:pt>
                <c:pt idx="185">
                  <c:v>2.236698648769396</c:v>
                </c:pt>
                <c:pt idx="186">
                  <c:v>2.290518668856457</c:v>
                </c:pt>
                <c:pt idx="187">
                  <c:v>2.342855162930038</c:v>
                </c:pt>
                <c:pt idx="188">
                  <c:v>2.393202527374393</c:v>
                </c:pt>
                <c:pt idx="189">
                  <c:v>2.441003320171313</c:v>
                </c:pt>
                <c:pt idx="190">
                  <c:v>2.485656498582391</c:v>
                </c:pt>
                <c:pt idx="191">
                  <c:v>2.526537125673908</c:v>
                </c:pt>
                <c:pt idx="192">
                  <c:v>2.56302987452172</c:v>
                </c:pt>
                <c:pt idx="193">
                  <c:v>2.594575293216372</c:v>
                </c:pt>
                <c:pt idx="194">
                  <c:v>2.620722296267964</c:v>
                </c:pt>
                <c:pt idx="195">
                  <c:v>2.641174804044368</c:v>
                </c:pt>
                <c:pt idx="196">
                  <c:v>2.655818647755346</c:v>
                </c:pt>
                <c:pt idx="197">
                  <c:v>2.664719586155712</c:v>
                </c:pt>
                <c:pt idx="198">
                  <c:v>2.668093070495828</c:v>
                </c:pt>
                <c:pt idx="199">
                  <c:v>2.666255727989999</c:v>
                </c:pt>
                <c:pt idx="200">
                  <c:v>2.659572315723218</c:v>
                </c:pt>
                <c:pt idx="201">
                  <c:v>2.648409429778789</c:v>
                </c:pt>
                <c:pt idx="202">
                  <c:v>2.63310167465757</c:v>
                </c:pt>
                <c:pt idx="203">
                  <c:v>2.613930876055488</c:v>
                </c:pt>
                <c:pt idx="204">
                  <c:v>2.591115974807601</c:v>
                </c:pt>
                <c:pt idx="205">
                  <c:v>2.564810379434345</c:v>
                </c:pt>
                <c:pt idx="206">
                  <c:v>2.535103941609645</c:v>
                </c:pt>
                <c:pt idx="207">
                  <c:v>2.502027581056702</c:v>
                </c:pt>
                <c:pt idx="208">
                  <c:v>2.465559482559754</c:v>
                </c:pt>
                <c:pt idx="209">
                  <c:v>2.425632557460609</c:v>
                </c:pt>
                <c:pt idx="210">
                  <c:v>2.382143500518196</c:v>
                </c:pt>
                <c:pt idx="211">
                  <c:v>2.334964334688152</c:v>
                </c:pt>
                <c:pt idx="212">
                  <c:v>2.28395787822692</c:v>
                </c:pt>
                <c:pt idx="213">
                  <c:v>2.228999115323459</c:v>
                </c:pt>
                <c:pt idx="214">
                  <c:v>2.170004960349896</c:v>
                </c:pt>
                <c:pt idx="215">
                  <c:v>2.10697521316383</c:v>
                </c:pt>
                <c:pt idx="216">
                  <c:v>2.040047246154415</c:v>
                </c:pt>
                <c:pt idx="217">
                  <c:v>1.969565496570577</c:v>
                </c:pt>
                <c:pt idx="218">
                  <c:v>1.896163218704927</c:v>
                </c:pt>
                <c:pt idx="219">
                  <c:v>1.820847201533915</c:v>
                </c:pt>
                <c:pt idx="220">
                  <c:v>1.74506610922675</c:v>
                </c:pt>
                <c:pt idx="221">
                  <c:v>1.67073203426997</c:v>
                </c:pt>
                <c:pt idx="222">
                  <c:v>1.600159279579343</c:v>
                </c:pt>
                <c:pt idx="223">
                  <c:v>1.535894473525935</c:v>
                </c:pt>
                <c:pt idx="224">
                  <c:v>1.480445095384872</c:v>
                </c:pt>
                <c:pt idx="225">
                  <c:v>1.512726950425345</c:v>
                </c:pt>
                <c:pt idx="226">
                  <c:v>1.574547405556112</c:v>
                </c:pt>
                <c:pt idx="227">
                  <c:v>1.644485724282355</c:v>
                </c:pt>
                <c:pt idx="228">
                  <c:v>1.719988379343978</c:v>
                </c:pt>
                <c:pt idx="229">
                  <c:v>1.79852050955752</c:v>
                </c:pt>
                <c:pt idx="230">
                  <c:v>1.877825425746775</c:v>
                </c:pt>
                <c:pt idx="231">
                  <c:v>1.956074695876516</c:v>
                </c:pt>
                <c:pt idx="232">
                  <c:v>2.031910023502362</c:v>
                </c:pt>
                <c:pt idx="233">
                  <c:v>2.104407291195451</c:v>
                </c:pt>
                <c:pt idx="234">
                  <c:v>2.172999453617818</c:v>
                </c:pt>
                <c:pt idx="235">
                  <c:v>2.237387321647333</c:v>
                </c:pt>
                <c:pt idx="236">
                  <c:v>2.297455678147382</c:v>
                </c:pt>
                <c:pt idx="237">
                  <c:v>2.353202367372319</c:v>
                </c:pt>
                <c:pt idx="238">
                  <c:v>2.404681693521208</c:v>
                </c:pt>
                <c:pt idx="239">
                  <c:v>2.451960204321598</c:v>
                </c:pt>
                <c:pt idx="240">
                  <c:v>2.495081684875164</c:v>
                </c:pt>
                <c:pt idx="241">
                  <c:v>2.534038053339265</c:v>
                </c:pt>
                <c:pt idx="242">
                  <c:v>2.568743298284155</c:v>
                </c:pt>
                <c:pt idx="243">
                  <c:v>2.599008448528112</c:v>
                </c:pt>
                <c:pt idx="244">
                  <c:v>2.624516959745514</c:v>
                </c:pt>
                <c:pt idx="245">
                  <c:v>2.64480226544318</c:v>
                </c:pt>
                <c:pt idx="246">
                  <c:v>2.659233162689706</c:v>
                </c:pt>
                <c:pt idx="247">
                  <c:v>2.667018419496538</c:v>
                </c:pt>
                <c:pt idx="248">
                  <c:v>2.667248001411367</c:v>
                </c:pt>
                <c:pt idx="249">
                  <c:v>2.658989231457784</c:v>
                </c:pt>
                <c:pt idx="250">
                  <c:v>2.641442558452858</c:v>
                </c:pt>
                <c:pt idx="251">
                  <c:v>2.633642598819418</c:v>
                </c:pt>
                <c:pt idx="252">
                  <c:v>2.654439894208893</c:v>
                </c:pt>
                <c:pt idx="253">
                  <c:v>2.665678572884329</c:v>
                </c:pt>
                <c:pt idx="254">
                  <c:v>2.667886361492482</c:v>
                </c:pt>
                <c:pt idx="255">
                  <c:v>2.661829620756524</c:v>
                </c:pt>
                <c:pt idx="256">
                  <c:v>2.648334707005075</c:v>
                </c:pt>
                <c:pt idx="257">
                  <c:v>2.628155235165556</c:v>
                </c:pt>
                <c:pt idx="258">
                  <c:v>2.601898211664647</c:v>
                </c:pt>
                <c:pt idx="259">
                  <c:v>2.569997006986106</c:v>
                </c:pt>
                <c:pt idx="260">
                  <c:v>2.532712966149867</c:v>
                </c:pt>
                <c:pt idx="261">
                  <c:v>2.490151505668224</c:v>
                </c:pt>
                <c:pt idx="262">
                  <c:v>2.442284994605906</c:v>
                </c:pt>
                <c:pt idx="263">
                  <c:v>2.388980228879683</c:v>
                </c:pt>
                <c:pt idx="264">
                  <c:v>2.330032445176588</c:v>
                </c:pt>
                <c:pt idx="265">
                  <c:v>2.265211128365618</c:v>
                </c:pt>
                <c:pt idx="266">
                  <c:v>2.194325822941138</c:v>
                </c:pt>
                <c:pt idx="267">
                  <c:v>2.117322612525598</c:v>
                </c:pt>
                <c:pt idx="268">
                  <c:v>2.034422501245921</c:v>
                </c:pt>
                <c:pt idx="269">
                  <c:v>1.946308186802623</c:v>
                </c:pt>
                <c:pt idx="270">
                  <c:v>1.854349659474647</c:v>
                </c:pt>
                <c:pt idx="271">
                  <c:v>1.760825019567191</c:v>
                </c:pt>
                <c:pt idx="272">
                  <c:v>1.669041922432356</c:v>
                </c:pt>
                <c:pt idx="273">
                  <c:v>1.583222563873806</c:v>
                </c:pt>
                <c:pt idx="274">
                  <c:v>1.508040663222083</c:v>
                </c:pt>
                <c:pt idx="275">
                  <c:v>1.496373221167086</c:v>
                </c:pt>
                <c:pt idx="276">
                  <c:v>1.569766306737488</c:v>
                </c:pt>
                <c:pt idx="277">
                  <c:v>1.655379428063708</c:v>
                </c:pt>
                <c:pt idx="278">
                  <c:v>1.748546194437366</c:v>
                </c:pt>
                <c:pt idx="279">
                  <c:v>1.844772854989856</c:v>
                </c:pt>
                <c:pt idx="280">
                  <c:v>1.940348638176632</c:v>
                </c:pt>
                <c:pt idx="281">
                  <c:v>2.03259170857579</c:v>
                </c:pt>
                <c:pt idx="282">
                  <c:v>2.119800315474076</c:v>
                </c:pt>
                <c:pt idx="283">
                  <c:v>2.201050647152152</c:v>
                </c:pt>
                <c:pt idx="284">
                  <c:v>2.275958139624281</c:v>
                </c:pt>
                <c:pt idx="285">
                  <c:v>2.344465196737152</c:v>
                </c:pt>
                <c:pt idx="286">
                  <c:v>2.406675525476635</c:v>
                </c:pt>
                <c:pt idx="287">
                  <c:v>2.462732171563691</c:v>
                </c:pt>
                <c:pt idx="288">
                  <c:v>2.512727640378016</c:v>
                </c:pt>
                <c:pt idx="289">
                  <c:v>2.556633437759693</c:v>
                </c:pt>
                <c:pt idx="290">
                  <c:v>2.594238775109997</c:v>
                </c:pt>
                <c:pt idx="291">
                  <c:v>2.625092756589555</c:v>
                </c:pt>
                <c:pt idx="292">
                  <c:v>2.648452174110661</c:v>
                </c:pt>
                <c:pt idx="293">
                  <c:v>2.663250710427356</c:v>
                </c:pt>
                <c:pt idx="294">
                  <c:v>2.668126213270794</c:v>
                </c:pt>
                <c:pt idx="295">
                  <c:v>2.661562171313048</c:v>
                </c:pt>
                <c:pt idx="296">
                  <c:v>2.642186654527241</c:v>
                </c:pt>
                <c:pt idx="297">
                  <c:v>2.637378582133793</c:v>
                </c:pt>
                <c:pt idx="298">
                  <c:v>2.65920751899956</c:v>
                </c:pt>
                <c:pt idx="299">
                  <c:v>2.667891957304522</c:v>
                </c:pt>
                <c:pt idx="300">
                  <c:v>2.664536939314405</c:v>
                </c:pt>
                <c:pt idx="301">
                  <c:v>2.650519478444719</c:v>
                </c:pt>
                <c:pt idx="302">
                  <c:v>2.627140409635473</c:v>
                </c:pt>
                <c:pt idx="303">
                  <c:v>2.595429497767221</c:v>
                </c:pt>
                <c:pt idx="304">
                  <c:v>2.556081339340269</c:v>
                </c:pt>
                <c:pt idx="305">
                  <c:v>2.509466413704136</c:v>
                </c:pt>
                <c:pt idx="306">
                  <c:v>2.455675276380001</c:v>
                </c:pt>
                <c:pt idx="307">
                  <c:v>2.394576854742841</c:v>
                </c:pt>
                <c:pt idx="308">
                  <c:v>2.325889849407981</c:v>
                </c:pt>
                <c:pt idx="309">
                  <c:v>2.249279015952025</c:v>
                </c:pt>
                <c:pt idx="310">
                  <c:v>2.164498172797088</c:v>
                </c:pt>
                <c:pt idx="311">
                  <c:v>2.071609252885599</c:v>
                </c:pt>
                <c:pt idx="312">
                  <c:v>1.971305590203138</c:v>
                </c:pt>
                <c:pt idx="313">
                  <c:v>1.865341739288065</c:v>
                </c:pt>
                <c:pt idx="314">
                  <c:v>1.756995514772435</c:v>
                </c:pt>
                <c:pt idx="315">
                  <c:v>1.651347965352534</c:v>
                </c:pt>
                <c:pt idx="316">
                  <c:v>1.555031697554661</c:v>
                </c:pt>
                <c:pt idx="317">
                  <c:v>1.475175720401523</c:v>
                </c:pt>
                <c:pt idx="318">
                  <c:v>1.543607390004492</c:v>
                </c:pt>
                <c:pt idx="319">
                  <c:v>1.639104998989811</c:v>
                </c:pt>
                <c:pt idx="320">
                  <c:v>1.745675066689435</c:v>
                </c:pt>
                <c:pt idx="321">
                  <c:v>1.856388030418693</c:v>
                </c:pt>
                <c:pt idx="322">
                  <c:v>1.965667705340461</c:v>
                </c:pt>
                <c:pt idx="323">
                  <c:v>2.069751625501228</c:v>
                </c:pt>
                <c:pt idx="324">
                  <c:v>2.16651328792002</c:v>
                </c:pt>
                <c:pt idx="325">
                  <c:v>2.255011619154326</c:v>
                </c:pt>
                <c:pt idx="326">
                  <c:v>2.335028591111783</c:v>
                </c:pt>
                <c:pt idx="327">
                  <c:v>2.406702266608467</c:v>
                </c:pt>
                <c:pt idx="328">
                  <c:v>2.47026617854113</c:v>
                </c:pt>
                <c:pt idx="329">
                  <c:v>2.525867915415155</c:v>
                </c:pt>
                <c:pt idx="330">
                  <c:v>2.573433786712289</c:v>
                </c:pt>
                <c:pt idx="331">
                  <c:v>2.612553864096524</c:v>
                </c:pt>
                <c:pt idx="332">
                  <c:v>2.64237682702923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3A-4690-878A-0BC645B59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5552"/>
        <c:axId val="107924224"/>
      </c:scatterChart>
      <c:valAx>
        <c:axId val="1079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224"/>
        <c:crosses val="autoZero"/>
        <c:crossBetween val="midCat"/>
      </c:valAx>
      <c:valAx>
        <c:axId val="107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Jerk of D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Calculations!$AT$3:$AT$332</c:f>
              <c:numCache>
                <c:formatCode>0.00</c:formatCode>
                <c:ptCount val="330"/>
                <c:pt idx="0">
                  <c:v>0.00141290606854583</c:v>
                </c:pt>
                <c:pt idx="1">
                  <c:v>0.000423715879632747</c:v>
                </c:pt>
                <c:pt idx="2">
                  <c:v>0.000565474309280334</c:v>
                </c:pt>
                <c:pt idx="3">
                  <c:v>0.000849760530732823</c:v>
                </c:pt>
                <c:pt idx="4">
                  <c:v>0.00113587308889218</c:v>
                </c:pt>
                <c:pt idx="5">
                  <c:v>0.0014243657596863</c:v>
                </c:pt>
                <c:pt idx="6">
                  <c:v>0.0017157445128535</c:v>
                </c:pt>
                <c:pt idx="7">
                  <c:v>0.00201045564553193</c:v>
                </c:pt>
                <c:pt idx="8">
                  <c:v>0.00230887277397063</c:v>
                </c:pt>
                <c:pt idx="9">
                  <c:v>0.0026112842079623</c:v>
                </c:pt>
                <c:pt idx="10">
                  <c:v>0.00291787972632462</c:v>
                </c:pt>
                <c:pt idx="11">
                  <c:v>0.00322873732762352</c:v>
                </c:pt>
                <c:pt idx="12">
                  <c:v>0.00354380996206438</c:v>
                </c:pt>
                <c:pt idx="13">
                  <c:v>0.00386291227649771</c:v>
                </c:pt>
                <c:pt idx="14">
                  <c:v>0.00418570767958537</c:v>
                </c:pt>
                <c:pt idx="15">
                  <c:v>0.00451169595111489</c:v>
                </c:pt>
                <c:pt idx="16">
                  <c:v>0.0048402016843696</c:v>
                </c:pt>
                <c:pt idx="17">
                  <c:v>0.00517036394198644</c:v>
                </c:pt>
                <c:pt idx="18">
                  <c:v>0.00550112751231124</c:v>
                </c:pt>
                <c:pt idx="19">
                  <c:v>0.00583123625559623</c:v>
                </c:pt>
                <c:pt idx="20">
                  <c:v>0.00615922903590693</c:v>
                </c:pt>
                <c:pt idx="21">
                  <c:v>0.00648343875622736</c:v>
                </c:pt>
                <c:pt idx="22">
                  <c:v>0.0068019950409115</c:v>
                </c:pt>
                <c:pt idx="23">
                  <c:v>0.00711283110547966</c:v>
                </c:pt>
                <c:pt idx="24">
                  <c:v>0.00741369530801727</c:v>
                </c:pt>
                <c:pt idx="25">
                  <c:v>0.00770216779288901</c:v>
                </c:pt>
                <c:pt idx="26">
                  <c:v>0.00797568257998593</c:v>
                </c:pt>
                <c:pt idx="27">
                  <c:v>0.00823155529081076</c:v>
                </c:pt>
                <c:pt idx="28">
                  <c:v>0.00846701652683357</c:v>
                </c:pt>
                <c:pt idx="29">
                  <c:v>0.00867925075072329</c:v>
                </c:pt>
                <c:pt idx="30">
                  <c:v>0.00886544025911762</c:v>
                </c:pt>
                <c:pt idx="31">
                  <c:v>0.00902281359066448</c:v>
                </c:pt>
                <c:pt idx="32">
                  <c:v>0.00914869747299651</c:v>
                </c:pt>
                <c:pt idx="33">
                  <c:v>0.00924057113856069</c:v>
                </c:pt>
                <c:pt idx="34">
                  <c:v>0.00929612160649462</c:v>
                </c:pt>
                <c:pt idx="35">
                  <c:v>0.00931329832636052</c:v>
                </c:pt>
                <c:pt idx="36">
                  <c:v>0.00929036542880734</c:v>
                </c:pt>
                <c:pt idx="37">
                  <c:v>0.00922594975358293</c:v>
                </c:pt>
                <c:pt idx="38">
                  <c:v>0.0091190828150206</c:v>
                </c:pt>
                <c:pt idx="39">
                  <c:v>0.00896923496122859</c:v>
                </c:pt>
                <c:pt idx="40">
                  <c:v>0.00877634017105999</c:v>
                </c:pt>
                <c:pt idx="41">
                  <c:v>0.00854081020368324</c:v>
                </c:pt>
                <c:pt idx="42">
                  <c:v>0.00826353717887917</c:v>
                </c:pt>
                <c:pt idx="43">
                  <c:v>0.00794588409418206</c:v>
                </c:pt>
                <c:pt idx="44">
                  <c:v>0.00758966325295485</c:v>
                </c:pt>
                <c:pt idx="45">
                  <c:v>0.00719710306358589</c:v>
                </c:pt>
                <c:pt idx="46">
                  <c:v>0.00677080415839581</c:v>
                </c:pt>
                <c:pt idx="47">
                  <c:v>0.00631368621578643</c:v>
                </c:pt>
                <c:pt idx="48">
                  <c:v>0.0058289272405615</c:v>
                </c:pt>
                <c:pt idx="49">
                  <c:v>0.00531989735237659</c:v>
                </c:pt>
                <c:pt idx="50">
                  <c:v>0.00479008931072999</c:v>
                </c:pt>
                <c:pt idx="51">
                  <c:v>0.00424304807765396</c:v>
                </c:pt>
                <c:pt idx="52">
                  <c:v>0.00368230167949179</c:v>
                </c:pt>
                <c:pt idx="53">
                  <c:v>0.00311129548476174</c:v>
                </c:pt>
                <c:pt idx="54">
                  <c:v>0.00253333178190651</c:v>
                </c:pt>
                <c:pt idx="55">
                  <c:v>0.00195151623337553</c:v>
                </c:pt>
                <c:pt idx="56">
                  <c:v>0.00136871243436309</c:v>
                </c:pt>
                <c:pt idx="57">
                  <c:v>0.00078750542879813</c:v>
                </c:pt>
                <c:pt idx="58">
                  <c:v>0.000210174660966733</c:v>
                </c:pt>
                <c:pt idx="59">
                  <c:v>-0.000361323502007238</c:v>
                </c:pt>
                <c:pt idx="60">
                  <c:v>-0.000925363852932737</c:v>
                </c:pt>
                <c:pt idx="61">
                  <c:v>-0.00148065146339527</c:v>
                </c:pt>
                <c:pt idx="62">
                  <c:v>-0.00202621245366796</c:v>
                </c:pt>
                <c:pt idx="63">
                  <c:v>-0.00256137714818583</c:v>
                </c:pt>
                <c:pt idx="64">
                  <c:v>-0.00308575640275976</c:v>
                </c:pt>
                <c:pt idx="65">
                  <c:v>-0.00359921187481626</c:v>
                </c:pt>
                <c:pt idx="66">
                  <c:v>-0.00410182092941413</c:v>
                </c:pt>
                <c:pt idx="67">
                  <c:v>-0.00459383674088209</c:v>
                </c:pt>
                <c:pt idx="68">
                  <c:v>-0.00507564397238258</c:v>
                </c:pt>
                <c:pt idx="69">
                  <c:v>-0.00554771019872779</c:v>
                </c:pt>
                <c:pt idx="70">
                  <c:v>-0.00601053298153464</c:v>
                </c:pt>
                <c:pt idx="71">
                  <c:v>-0.00646458222439139</c:v>
                </c:pt>
                <c:pt idx="72">
                  <c:v>-0.00691023712914851</c:v>
                </c:pt>
                <c:pt idx="73">
                  <c:v>-0.00734771674268386</c:v>
                </c:pt>
                <c:pt idx="74">
                  <c:v>-0.00777700273696391</c:v>
                </c:pt>
                <c:pt idx="75">
                  <c:v>-0.00819775269203515</c:v>
                </c:pt>
                <c:pt idx="76">
                  <c:v>-0.00860920176569413</c:v>
                </c:pt>
                <c:pt idx="77">
                  <c:v>-0.00901005024975254</c:v>
                </c:pt>
                <c:pt idx="78">
                  <c:v>-0.00939833412141877</c:v>
                </c:pt>
                <c:pt idx="79">
                  <c:v>-0.0097712753305279</c:v>
                </c:pt>
                <c:pt idx="80">
                  <c:v>-0.0101251082788856</c:v>
                </c:pt>
                <c:pt idx="81">
                  <c:v>-0.0104548787723535</c:v>
                </c:pt>
                <c:pt idx="82">
                  <c:v>-0.0107542117571413</c:v>
                </c:pt>
                <c:pt idx="83">
                  <c:v>-0.0110150445623847</c:v>
                </c:pt>
                <c:pt idx="84">
                  <c:v>-0.0112273233219551</c:v>
                </c:pt>
                <c:pt idx="85">
                  <c:v>-0.011378662042566</c:v>
                </c:pt>
                <c:pt idx="86">
                  <c:v>-0.0114539668618629</c:v>
                </c:pt>
                <c:pt idx="87">
                  <c:v>-0.011435032937962</c:v>
                </c:pt>
                <c:pt idx="88">
                  <c:v>-0.0113001289027692</c:v>
                </c:pt>
                <c:pt idx="89">
                  <c:v>-0.0110235948966586</c:v>
                </c:pt>
                <c:pt idx="90">
                  <c:v>-0.010575496111026</c:v>
                </c:pt>
                <c:pt idx="91">
                  <c:v>-0.00992139593553043</c:v>
                </c:pt>
                <c:pt idx="92">
                  <c:v>-0.00902234275493296</c:v>
                </c:pt>
                <c:pt idx="93">
                  <c:v>-0.00783520343466959</c:v>
                </c:pt>
                <c:pt idx="94">
                  <c:v>-0.00631352495261694</c:v>
                </c:pt>
                <c:pt idx="95">
                  <c:v>-0.00440916191035701</c:v>
                </c:pt>
                <c:pt idx="96">
                  <c:v>-0.00207496648993444</c:v>
                </c:pt>
                <c:pt idx="97">
                  <c:v>0.000731112767160535</c:v>
                </c:pt>
                <c:pt idx="98">
                  <c:v>0.00404015732788365</c:v>
                </c:pt>
                <c:pt idx="99">
                  <c:v>0.00786430882374067</c:v>
                </c:pt>
                <c:pt idx="100">
                  <c:v>0.012186539778497</c:v>
                </c:pt>
                <c:pt idx="101">
                  <c:v>0.0169483347231547</c:v>
                </c:pt>
                <c:pt idx="102">
                  <c:v>0.022036020614985</c:v>
                </c:pt>
                <c:pt idx="103">
                  <c:v>0.0272673227255105</c:v>
                </c:pt>
                <c:pt idx="104">
                  <c:v>0.0323807812297461</c:v>
                </c:pt>
                <c:pt idx="105">
                  <c:v>0.0370317552950694</c:v>
                </c:pt>
                <c:pt idx="106">
                  <c:v>0.0407994781256027</c:v>
                </c:pt>
                <c:pt idx="107">
                  <c:v>0.0432094298818408</c:v>
                </c:pt>
                <c:pt idx="108">
                  <c:v>0.0437735365809988</c:v>
                </c:pt>
                <c:pt idx="109">
                  <c:v>0.042047019185254</c:v>
                </c:pt>
                <c:pt idx="110">
                  <c:v>0.0376954455383049</c:v>
                </c:pt>
                <c:pt idx="111">
                  <c:v>0.0305600396144079</c:v>
                </c:pt>
                <c:pt idx="112">
                  <c:v>0.0207058225925594</c:v>
                </c:pt>
                <c:pt idx="113">
                  <c:v>0.00843799930516642</c:v>
                </c:pt>
                <c:pt idx="114">
                  <c:v>-0.00572180549601731</c:v>
                </c:pt>
                <c:pt idx="115">
                  <c:v>-0.0210976139404795</c:v>
                </c:pt>
                <c:pt idx="116">
                  <c:v>-0.0369468506964121</c:v>
                </c:pt>
                <c:pt idx="117">
                  <c:v>-0.0525541170508237</c:v>
                </c:pt>
                <c:pt idx="118">
                  <c:v>-0.0673107253508498</c:v>
                </c:pt>
                <c:pt idx="119">
                  <c:v>-0.0807654540095626</c:v>
                </c:pt>
                <c:pt idx="120">
                  <c:v>-0.0926411984648045</c:v>
                </c:pt>
                <c:pt idx="121">
                  <c:v>-0.102821126063163</c:v>
                </c:pt>
                <c:pt idx="122">
                  <c:v>-0.111313740120828</c:v>
                </c:pt>
                <c:pt idx="123">
                  <c:v>-0.118207993795166</c:v>
                </c:pt>
                <c:pt idx="124">
                  <c:v>-0.123628063414344</c:v>
                </c:pt>
                <c:pt idx="125">
                  <c:v>-0.127694205320883</c:v>
                </c:pt>
                <c:pt idx="126">
                  <c:v>-0.13049279986746</c:v>
                </c:pt>
                <c:pt idx="127">
                  <c:v>-0.132056167588851</c:v>
                </c:pt>
                <c:pt idx="128">
                  <c:v>-0.132351330746183</c:v>
                </c:pt>
                <c:pt idx="129">
                  <c:v>-0.131276460885676</c:v>
                </c:pt>
                <c:pt idx="130">
                  <c:v>-0.128663980229482</c:v>
                </c:pt>
                <c:pt idx="131">
                  <c:v>-0.124289828585533</c:v>
                </c:pt>
                <c:pt idx="132">
                  <c:v>-0.117888975950914</c:v>
                </c:pt>
                <c:pt idx="133">
                  <c:v>-0.109177621654105</c:v>
                </c:pt>
                <c:pt idx="134">
                  <c:v>-0.0978824834499958</c:v>
                </c:pt>
                <c:pt idx="135">
                  <c:v>-0.0837769851996239</c:v>
                </c:pt>
                <c:pt idx="136">
                  <c:v>-0.0667228883750315</c:v>
                </c:pt>
                <c:pt idx="137">
                  <c:v>-0.0467139718577647</c:v>
                </c:pt>
                <c:pt idx="138">
                  <c:v>-0.0239159278080936</c:v>
                </c:pt>
                <c:pt idx="139">
                  <c:v>0.0013058242033237</c:v>
                </c:pt>
                <c:pt idx="140">
                  <c:v>0.0283803932209226</c:v>
                </c:pt>
                <c:pt idx="141">
                  <c:v>0.0565575701950982</c:v>
                </c:pt>
                <c:pt idx="142">
                  <c:v>0.0849725853633298</c:v>
                </c:pt>
                <c:pt idx="143">
                  <c:v>0.112749389816091</c:v>
                </c:pt>
                <c:pt idx="144">
                  <c:v>0.13913213804212</c:v>
                </c:pt>
                <c:pt idx="145">
                  <c:v>0.16362237250353</c:v>
                </c:pt>
                <c:pt idx="146">
                  <c:v>0.186088178182525</c:v>
                </c:pt>
                <c:pt idx="147">
                  <c:v>0.206805072763216</c:v>
                </c:pt>
                <c:pt idx="148">
                  <c:v>0.226390548699246</c:v>
                </c:pt>
                <c:pt idx="149">
                  <c:v>0.245608233391398</c:v>
                </c:pt>
                <c:pt idx="150">
                  <c:v>0.26504547183176</c:v>
                </c:pt>
                <c:pt idx="151">
                  <c:v>0.284709336948824</c:v>
                </c:pt>
                <c:pt idx="152">
                  <c:v>0.303635750943554</c:v>
                </c:pt>
                <c:pt idx="153">
                  <c:v>0.319651521746539</c:v>
                </c:pt>
                <c:pt idx="154">
                  <c:v>0.32944551275535</c:v>
                </c:pt>
                <c:pt idx="155">
                  <c:v>0.32906154485618</c:v>
                </c:pt>
                <c:pt idx="156">
                  <c:v>0.314801282996172</c:v>
                </c:pt>
                <c:pt idx="157">
                  <c:v>0.284339686836929</c:v>
                </c:pt>
                <c:pt idx="158">
                  <c:v>0.237687501623965</c:v>
                </c:pt>
                <c:pt idx="159">
                  <c:v>0.177598758801245</c:v>
                </c:pt>
                <c:pt idx="160">
                  <c:v>0.109188111931779</c:v>
                </c:pt>
                <c:pt idx="161">
                  <c:v>0.0388428098943017</c:v>
                </c:pt>
                <c:pt idx="162">
                  <c:v>-0.0271823706502472</c:v>
                </c:pt>
                <c:pt idx="163">
                  <c:v>-0.0839891515865137</c:v>
                </c:pt>
                <c:pt idx="164">
                  <c:v>-0.128716200844495</c:v>
                </c:pt>
                <c:pt idx="165">
                  <c:v>-0.160588275803883</c:v>
                </c:pt>
                <c:pt idx="166">
                  <c:v>-0.180491378358599</c:v>
                </c:pt>
                <c:pt idx="167">
                  <c:v>-0.19033812528195</c:v>
                </c:pt>
                <c:pt idx="168">
                  <c:v>-0.192456317127929</c:v>
                </c:pt>
                <c:pt idx="169">
                  <c:v>-0.189132778534717</c:v>
                </c:pt>
                <c:pt idx="170">
                  <c:v>-0.182344729901515</c:v>
                </c:pt>
                <c:pt idx="171">
                  <c:v>-0.173648517892866</c:v>
                </c:pt>
                <c:pt idx="172">
                  <c:v>-0.164172865960016</c:v>
                </c:pt>
                <c:pt idx="173">
                  <c:v>-0.154666905180859</c:v>
                </c:pt>
                <c:pt idx="174">
                  <c:v>-0.145566913300074</c:v>
                </c:pt>
                <c:pt idx="175">
                  <c:v>-0.13706010716405</c:v>
                </c:pt>
                <c:pt idx="176">
                  <c:v>-0.129134821840945</c:v>
                </c:pt>
                <c:pt idx="177">
                  <c:v>-0.121613355535552</c:v>
                </c:pt>
                <c:pt idx="178">
                  <c:v>-0.114167625451259</c:v>
                </c:pt>
                <c:pt idx="179">
                  <c:v>-0.106319938143362</c:v>
                </c:pt>
                <c:pt idx="180">
                  <c:v>-0.0974329671492857</c:v>
                </c:pt>
                <c:pt idx="181">
                  <c:v>-0.0866957257558976</c:v>
                </c:pt>
                <c:pt idx="182">
                  <c:v>-0.073117241615045</c:v>
                </c:pt>
                <c:pt idx="183">
                  <c:v>-0.0555481264836732</c:v>
                </c:pt>
                <c:pt idx="184">
                  <c:v>-0.0327631378813364</c:v>
                </c:pt>
                <c:pt idx="185">
                  <c:v>-0.00365382294822969</c:v>
                </c:pt>
                <c:pt idx="186">
                  <c:v>0.0324077925421828</c:v>
                </c:pt>
                <c:pt idx="187">
                  <c:v>0.0749846642028873</c:v>
                </c:pt>
                <c:pt idx="188">
                  <c:v>0.121788371025139</c:v>
                </c:pt>
                <c:pt idx="189">
                  <c:v>0.167875968174053</c:v>
                </c:pt>
                <c:pt idx="190">
                  <c:v>0.205274369173031</c:v>
                </c:pt>
                <c:pt idx="191">
                  <c:v>0.223693533779351</c:v>
                </c:pt>
                <c:pt idx="192">
                  <c:v>0.21285328393425</c:v>
                </c:pt>
                <c:pt idx="193">
                  <c:v>0.166164486310516</c:v>
                </c:pt>
                <c:pt idx="194">
                  <c:v>0.0842786693256436</c:v>
                </c:pt>
                <c:pt idx="195">
                  <c:v>-0.0236696792667856</c:v>
                </c:pt>
                <c:pt idx="196">
                  <c:v>-0.142410287923778</c:v>
                </c:pt>
                <c:pt idx="197">
                  <c:v>-0.255538359187096</c:v>
                </c:pt>
                <c:pt idx="198">
                  <c:v>-0.350483734168239</c:v>
                </c:pt>
                <c:pt idx="199">
                  <c:v>-0.421025413197273</c:v>
                </c:pt>
                <c:pt idx="200">
                  <c:v>-0.466798598148216</c:v>
                </c:pt>
                <c:pt idx="201">
                  <c:v>-0.490963013055928</c:v>
                </c:pt>
                <c:pt idx="202">
                  <c:v>-0.497632447120366</c:v>
                </c:pt>
                <c:pt idx="203">
                  <c:v>-0.490064443489507</c:v>
                </c:pt>
                <c:pt idx="204">
                  <c:v>-0.469831374067281</c:v>
                </c:pt>
                <c:pt idx="205">
                  <c:v>-0.436760799489899</c:v>
                </c:pt>
                <c:pt idx="206">
                  <c:v>-0.389361088668771</c:v>
                </c:pt>
                <c:pt idx="207">
                  <c:v>-0.325541319052908</c:v>
                </c:pt>
                <c:pt idx="208">
                  <c:v>-0.243524596999889</c:v>
                </c:pt>
                <c:pt idx="209">
                  <c:v>-0.142863738839372</c:v>
                </c:pt>
                <c:pt idx="210">
                  <c:v>-0.0253893171999198</c:v>
                </c:pt>
                <c:pt idx="211">
                  <c:v>0.104205737142288</c:v>
                </c:pt>
                <c:pt idx="212">
                  <c:v>0.23852362724186</c:v>
                </c:pt>
                <c:pt idx="213">
                  <c:v>0.368657839234343</c:v>
                </c:pt>
                <c:pt idx="214">
                  <c:v>0.486384523390365</c:v>
                </c:pt>
                <c:pt idx="215">
                  <c:v>0.586741556068637</c:v>
                </c:pt>
                <c:pt idx="216">
                  <c:v>0.669826159745729</c:v>
                </c:pt>
                <c:pt idx="217">
                  <c:v>0.740453720182221</c:v>
                </c:pt>
                <c:pt idx="218">
                  <c:v>0.804850554581349</c:v>
                </c:pt>
                <c:pt idx="219">
                  <c:v>0.864917891936823</c:v>
                </c:pt>
                <c:pt idx="220">
                  <c:v>0.912502171076052</c:v>
                </c:pt>
                <c:pt idx="221">
                  <c:v>0.92760266870863</c:v>
                </c:pt>
                <c:pt idx="222">
                  <c:v>5.54837974063782</c:v>
                </c:pt>
                <c:pt idx="223">
                  <c:v>11.1850040401671</c:v>
                </c:pt>
                <c:pt idx="224">
                  <c:v>2.567904050218172</c:v>
                </c:pt>
                <c:pt idx="225">
                  <c:v>-9.667711328406255</c:v>
                </c:pt>
                <c:pt idx="226">
                  <c:v>-7.740323468772097</c:v>
                </c:pt>
                <c:pt idx="227">
                  <c:v>-2.085464172438336</c:v>
                </c:pt>
                <c:pt idx="228">
                  <c:v>-0.976604932147934</c:v>
                </c:pt>
                <c:pt idx="229">
                  <c:v>-0.984122701110257</c:v>
                </c:pt>
                <c:pt idx="230">
                  <c:v>-0.96774739896277</c:v>
                </c:pt>
                <c:pt idx="231">
                  <c:v>-0.939537448628458</c:v>
                </c:pt>
                <c:pt idx="232">
                  <c:v>-0.897667631576754</c:v>
                </c:pt>
                <c:pt idx="233">
                  <c:v>-0.831608788559979</c:v>
                </c:pt>
                <c:pt idx="234">
                  <c:v>-0.730652885579164</c:v>
                </c:pt>
                <c:pt idx="235">
                  <c:v>-0.590855002839896</c:v>
                </c:pt>
                <c:pt idx="236">
                  <c:v>-0.417585135934373</c:v>
                </c:pt>
                <c:pt idx="237">
                  <c:v>-0.223619074528364</c:v>
                </c:pt>
                <c:pt idx="238">
                  <c:v>-0.02467612105711</c:v>
                </c:pt>
                <c:pt idx="239">
                  <c:v>0.165139028588779</c:v>
                </c:pt>
                <c:pt idx="240">
                  <c:v>0.336228113529513</c:v>
                </c:pt>
                <c:pt idx="241">
                  <c:v>0.48413778803863</c:v>
                </c:pt>
                <c:pt idx="242">
                  <c:v>0.608259686139673</c:v>
                </c:pt>
                <c:pt idx="243">
                  <c:v>0.709234977587708</c:v>
                </c:pt>
                <c:pt idx="244">
                  <c:v>0.78565240119749</c:v>
                </c:pt>
                <c:pt idx="245">
                  <c:v>0.830675804637582</c:v>
                </c:pt>
                <c:pt idx="246">
                  <c:v>0.829892400606713</c:v>
                </c:pt>
                <c:pt idx="247">
                  <c:v>0.76296502816503</c:v>
                </c:pt>
                <c:pt idx="248">
                  <c:v>2.072846352971502</c:v>
                </c:pt>
                <c:pt idx="249">
                  <c:v>6.195077511187891</c:v>
                </c:pt>
                <c:pt idx="250">
                  <c:v>5.940575869518794</c:v>
                </c:pt>
                <c:pt idx="251">
                  <c:v>-2.929788936343019</c:v>
                </c:pt>
                <c:pt idx="252">
                  <c:v>-7.47751571589661</c:v>
                </c:pt>
                <c:pt idx="253">
                  <c:v>-3.4344352485704</c:v>
                </c:pt>
                <c:pt idx="254">
                  <c:v>-0.790546824741362</c:v>
                </c:pt>
                <c:pt idx="255">
                  <c:v>-0.929084263948859</c:v>
                </c:pt>
                <c:pt idx="256">
                  <c:v>-0.99030462330485</c:v>
                </c:pt>
                <c:pt idx="257">
                  <c:v>-0.991157217152705</c:v>
                </c:pt>
                <c:pt idx="258">
                  <c:v>-0.94543313332876</c:v>
                </c:pt>
                <c:pt idx="259">
                  <c:v>-0.85852690970975</c:v>
                </c:pt>
                <c:pt idx="260">
                  <c:v>-0.728288068874344</c:v>
                </c:pt>
                <c:pt idx="261">
                  <c:v>-0.549188656591287</c:v>
                </c:pt>
                <c:pt idx="262">
                  <c:v>-0.317941983260073</c:v>
                </c:pt>
                <c:pt idx="263">
                  <c:v>-0.0391639035691171</c:v>
                </c:pt>
                <c:pt idx="264">
                  <c:v>0.27089762651758</c:v>
                </c:pt>
                <c:pt idx="265">
                  <c:v>0.585208735163739</c:v>
                </c:pt>
                <c:pt idx="266">
                  <c:v>0.873183749228901</c:v>
                </c:pt>
                <c:pt idx="267">
                  <c:v>1.112698198369566</c:v>
                </c:pt>
                <c:pt idx="268">
                  <c:v>1.300318047520399</c:v>
                </c:pt>
                <c:pt idx="269">
                  <c:v>1.450465090187925</c:v>
                </c:pt>
                <c:pt idx="270">
                  <c:v>1.578253668408608</c:v>
                </c:pt>
                <c:pt idx="271">
                  <c:v>1.672790147035974</c:v>
                </c:pt>
                <c:pt idx="272">
                  <c:v>4.628027639994773</c:v>
                </c:pt>
                <c:pt idx="273">
                  <c:v>11.5424678546539</c:v>
                </c:pt>
                <c:pt idx="274">
                  <c:v>9.144790242129677</c:v>
                </c:pt>
                <c:pt idx="275">
                  <c:v>-6.224640904305079</c:v>
                </c:pt>
                <c:pt idx="276">
                  <c:v>-12.58547088309438</c:v>
                </c:pt>
                <c:pt idx="277">
                  <c:v>-5.864741116507393</c:v>
                </c:pt>
                <c:pt idx="278">
                  <c:v>-1.767369232331215</c:v>
                </c:pt>
                <c:pt idx="279">
                  <c:v>-1.74694908550338</c:v>
                </c:pt>
                <c:pt idx="280">
                  <c:v>-1.676793850103803</c:v>
                </c:pt>
                <c:pt idx="281">
                  <c:v>-1.568591808727648</c:v>
                </c:pt>
                <c:pt idx="282">
                  <c:v>-1.399774310037405</c:v>
                </c:pt>
                <c:pt idx="283">
                  <c:v>-1.145830724845059</c:v>
                </c:pt>
                <c:pt idx="284">
                  <c:v>-0.806319654885201</c:v>
                </c:pt>
                <c:pt idx="285">
                  <c:v>-0.40953682879688</c:v>
                </c:pt>
                <c:pt idx="286">
                  <c:v>0.000873110341054195</c:v>
                </c:pt>
                <c:pt idx="287">
                  <c:v>0.384353305321577</c:v>
                </c:pt>
                <c:pt idx="288">
                  <c:v>0.715455627666395</c:v>
                </c:pt>
                <c:pt idx="289">
                  <c:v>0.985261663308146</c:v>
                </c:pt>
                <c:pt idx="290">
                  <c:v>1.194047286936256</c:v>
                </c:pt>
                <c:pt idx="291">
                  <c:v>1.339109302553487</c:v>
                </c:pt>
                <c:pt idx="292">
                  <c:v>1.402120324234868</c:v>
                </c:pt>
                <c:pt idx="293">
                  <c:v>1.343280695125876</c:v>
                </c:pt>
                <c:pt idx="294">
                  <c:v>3.22555434329852</c:v>
                </c:pt>
                <c:pt idx="295">
                  <c:v>7.974574884863722</c:v>
                </c:pt>
                <c:pt idx="296">
                  <c:v>6.348525268545985</c:v>
                </c:pt>
                <c:pt idx="297">
                  <c:v>-4.341951334363464</c:v>
                </c:pt>
                <c:pt idx="298">
                  <c:v>-8.764118427819767</c:v>
                </c:pt>
                <c:pt idx="299">
                  <c:v>-4.120983719621774</c:v>
                </c:pt>
                <c:pt idx="300">
                  <c:v>-1.433056751365708</c:v>
                </c:pt>
                <c:pt idx="301">
                  <c:v>-1.576959117588483</c:v>
                </c:pt>
                <c:pt idx="302">
                  <c:v>-1.577557274423519</c:v>
                </c:pt>
                <c:pt idx="303">
                  <c:v>-1.471113404266339</c:v>
                </c:pt>
                <c:pt idx="304">
                  <c:v>-1.271803317246439</c:v>
                </c:pt>
                <c:pt idx="305">
                  <c:v>-0.974740035840277</c:v>
                </c:pt>
                <c:pt idx="306">
                  <c:v>-0.571784865081332</c:v>
                </c:pt>
                <c:pt idx="307">
                  <c:v>-0.0705332439499273</c:v>
                </c:pt>
                <c:pt idx="308">
                  <c:v>0.492143091324337</c:v>
                </c:pt>
                <c:pt idx="309">
                  <c:v>1.052102384036524</c:v>
                </c:pt>
                <c:pt idx="310">
                  <c:v>1.54141244315309</c:v>
                </c:pt>
                <c:pt idx="311">
                  <c:v>1.92345216896303</c:v>
                </c:pt>
                <c:pt idx="312">
                  <c:v>2.21038645956706</c:v>
                </c:pt>
                <c:pt idx="313">
                  <c:v>2.433551295960484</c:v>
                </c:pt>
                <c:pt idx="314">
                  <c:v>2.574594709104205</c:v>
                </c:pt>
                <c:pt idx="315">
                  <c:v>10.18807904119073</c:v>
                </c:pt>
                <c:pt idx="316">
                  <c:v>17.73119633255696</c:v>
                </c:pt>
                <c:pt idx="317">
                  <c:v>1.343508300155312</c:v>
                </c:pt>
                <c:pt idx="318">
                  <c:v>-16.83460846769163</c:v>
                </c:pt>
                <c:pt idx="319">
                  <c:v>-11.20237017324991</c:v>
                </c:pt>
                <c:pt idx="320">
                  <c:v>-3.22218507436367</c:v>
                </c:pt>
                <c:pt idx="321">
                  <c:v>-2.637051186358957</c:v>
                </c:pt>
                <c:pt idx="322">
                  <c:v>-2.488092074240194</c:v>
                </c:pt>
                <c:pt idx="323">
                  <c:v>-2.247182226406241</c:v>
                </c:pt>
                <c:pt idx="324">
                  <c:v>-1.869686965925238</c:v>
                </c:pt>
                <c:pt idx="325">
                  <c:v>-1.33124987253791</c:v>
                </c:pt>
                <c:pt idx="326">
                  <c:v>-0.672026896137101</c:v>
                </c:pt>
                <c:pt idx="327">
                  <c:v>0.0210395230682558</c:v>
                </c:pt>
                <c:pt idx="328">
                  <c:v>0.661115174467874</c:v>
                </c:pt>
                <c:pt idx="329">
                  <c:v>-309.1933315790696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D-467E-A421-90A302C4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2720"/>
        <c:axId val="138581392"/>
      </c:scatterChart>
      <c:valAx>
        <c:axId val="1385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1392"/>
        <c:crosses val="autoZero"/>
        <c:crossBetween val="midCat"/>
      </c:valAx>
      <c:valAx>
        <c:axId val="1385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  <a:r>
                  <a:rPr lang="en-US" baseline="0"/>
                  <a:t> (rad/s^3)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</a:t>
            </a:r>
            <a:r>
              <a:rPr lang="en-US" baseline="0"/>
              <a:t> vs. Dy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Calculations!$AL$3:$AL$335</c:f>
              <c:numCache>
                <c:formatCode>0.00</c:formatCode>
                <c:ptCount val="333"/>
                <c:pt idx="0">
                  <c:v>6.048293423486954</c:v>
                </c:pt>
                <c:pt idx="1">
                  <c:v>6.049257330025225</c:v>
                </c:pt>
                <c:pt idx="2">
                  <c:v>6.052147505450874</c:v>
                </c:pt>
                <c:pt idx="3">
                  <c:v>6.056959306964778</c:v>
                </c:pt>
                <c:pt idx="4">
                  <c:v>6.063684963399799</c:v>
                </c:pt>
                <c:pt idx="5">
                  <c:v>6.072313525556674</c:v>
                </c:pt>
                <c:pt idx="6">
                  <c:v>6.082830797473976</c:v>
                </c:pt>
                <c:pt idx="7">
                  <c:v>6.095219249128965</c:v>
                </c:pt>
                <c:pt idx="8">
                  <c:v>6.109457911470892</c:v>
                </c:pt>
                <c:pt idx="9">
                  <c:v>6.125522254852011</c:v>
                </c:pt>
                <c:pt idx="10">
                  <c:v>6.14338405214456</c:v>
                </c:pt>
                <c:pt idx="11">
                  <c:v>6.163011228068333</c:v>
                </c:pt>
                <c:pt idx="12">
                  <c:v>6.184367696511083</c:v>
                </c:pt>
                <c:pt idx="13">
                  <c:v>6.207413187869605</c:v>
                </c:pt>
                <c:pt idx="14">
                  <c:v>6.232103068715904</c:v>
                </c:pt>
                <c:pt idx="15">
                  <c:v>6.25838815636765</c:v>
                </c:pt>
                <c:pt idx="16">
                  <c:v>6.286214531217171</c:v>
                </c:pt>
                <c:pt idx="17">
                  <c:v>6.315523349954562</c:v>
                </c:pt>
                <c:pt idx="18">
                  <c:v>6.3462506630844</c:v>
                </c:pt>
                <c:pt idx="19">
                  <c:v>6.378327240389804</c:v>
                </c:pt>
                <c:pt idx="20">
                  <c:v>6.411678408225494</c:v>
                </c:pt>
                <c:pt idx="21">
                  <c:v>6.446223902712187</c:v>
                </c:pt>
                <c:pt idx="22">
                  <c:v>6.48187774305507</c:v>
                </c:pt>
                <c:pt idx="23">
                  <c:v>6.51854812929753</c:v>
                </c:pt>
                <c:pt idx="24">
                  <c:v>6.556137368847731</c:v>
                </c:pt>
                <c:pt idx="25">
                  <c:v>6.594541836058394</c:v>
                </c:pt>
                <c:pt idx="26">
                  <c:v>6.633651968995986</c:v>
                </c:pt>
                <c:pt idx="27">
                  <c:v>6.67335230729505</c:v>
                </c:pt>
                <c:pt idx="28">
                  <c:v>6.713521574644726</c:v>
                </c:pt>
                <c:pt idx="29">
                  <c:v>6.754032809001909</c:v>
                </c:pt>
                <c:pt idx="30">
                  <c:v>6.794753543062469</c:v>
                </c:pt>
                <c:pt idx="31">
                  <c:v>6.835546036854911</c:v>
                </c:pt>
                <c:pt idx="32">
                  <c:v>6.876267563559042</c:v>
                </c:pt>
                <c:pt idx="33">
                  <c:v>6.916770748807624</c:v>
                </c:pt>
                <c:pt idx="34">
                  <c:v>6.95690396282012</c:v>
                </c:pt>
                <c:pt idx="35">
                  <c:v>6.996511763768455</c:v>
                </c:pt>
                <c:pt idx="36">
                  <c:v>7.035435389810152</c:v>
                </c:pt>
                <c:pt idx="37">
                  <c:v>7.07351329627636</c:v>
                </c:pt>
                <c:pt idx="38">
                  <c:v>7.110581733602016</c:v>
                </c:pt>
                <c:pt idx="39">
                  <c:v>7.146475360764405</c:v>
                </c:pt>
                <c:pt idx="40">
                  <c:v>7.181027888288741</c:v>
                </c:pt>
                <c:pt idx="41">
                  <c:v>7.214072744310154</c:v>
                </c:pt>
                <c:pt idx="42">
                  <c:v>7.245443756777636</c:v>
                </c:pt>
                <c:pt idx="43">
                  <c:v>7.274975844663373</c:v>
                </c:pt>
                <c:pt idx="44">
                  <c:v>7.302505711011746</c:v>
                </c:pt>
                <c:pt idx="45">
                  <c:v>7.327872530829257</c:v>
                </c:pt>
                <c:pt idx="46">
                  <c:v>7.350918627172353</c:v>
                </c:pt>
                <c:pt idx="47">
                  <c:v>7.371490129323328</c:v>
                </c:pt>
                <c:pt idx="48">
                  <c:v>7.389437607629694</c:v>
                </c:pt>
                <c:pt idx="49">
                  <c:v>7.404616680394637</c:v>
                </c:pt>
                <c:pt idx="50">
                  <c:v>7.416888589109993</c:v>
                </c:pt>
                <c:pt idx="51">
                  <c:v>7.426120739282724</c:v>
                </c:pt>
                <c:pt idx="52">
                  <c:v>7.43218720508356</c:v>
                </c:pt>
                <c:pt idx="53">
                  <c:v>7.434969197004584</c:v>
                </c:pt>
                <c:pt idx="54">
                  <c:v>7.434355492616965</c:v>
                </c:pt>
                <c:pt idx="55">
                  <c:v>7.430242831339906</c:v>
                </c:pt>
                <c:pt idx="56">
                  <c:v>7.422536274841542</c:v>
                </c:pt>
                <c:pt idx="57">
                  <c:v>7.411149535273231</c:v>
                </c:pt>
                <c:pt idx="58">
                  <c:v>7.396005273976511</c:v>
                </c:pt>
                <c:pt idx="59">
                  <c:v>7.377035373590793</c:v>
                </c:pt>
                <c:pt idx="60">
                  <c:v>7.354181186629102</c:v>
                </c:pt>
                <c:pt idx="61">
                  <c:v>7.327393763582122</c:v>
                </c:pt>
                <c:pt idx="62">
                  <c:v>7.296634063467826</c:v>
                </c:pt>
                <c:pt idx="63">
                  <c:v>7.261873149475978</c:v>
                </c:pt>
                <c:pt idx="64">
                  <c:v>7.223092371978987</c:v>
                </c:pt>
                <c:pt idx="65">
                  <c:v>7.180283540708292</c:v>
                </c:pt>
                <c:pt idx="66">
                  <c:v>7.133449087344654</c:v>
                </c:pt>
                <c:pt idx="67">
                  <c:v>7.082602219157414</c:v>
                </c:pt>
                <c:pt idx="68">
                  <c:v>7.027767063665306</c:v>
                </c:pt>
                <c:pt idx="69">
                  <c:v>6.968978803593726</c:v>
                </c:pt>
                <c:pt idx="70">
                  <c:v>6.906283800679377</c:v>
                </c:pt>
                <c:pt idx="71">
                  <c:v>6.839739706132968</c:v>
                </c:pt>
                <c:pt idx="72">
                  <c:v>6.769415554818567</c:v>
                </c:pt>
                <c:pt idx="73">
                  <c:v>6.695391839448828</c:v>
                </c:pt>
                <c:pt idx="74">
                  <c:v>6.617760560329658</c:v>
                </c:pt>
                <c:pt idx="75">
                  <c:v>6.536625245414876</c:v>
                </c:pt>
                <c:pt idx="76">
                  <c:v>6.452100934649267</c:v>
                </c:pt>
                <c:pt idx="77">
                  <c:v>6.364314121782166</c:v>
                </c:pt>
                <c:pt idx="78">
                  <c:v>6.273402646018225</c:v>
                </c:pt>
                <c:pt idx="79">
                  <c:v>6.179515525031295</c:v>
                </c:pt>
                <c:pt idx="80">
                  <c:v>6.082812719995172</c:v>
                </c:pt>
                <c:pt idx="81">
                  <c:v>5.983464822374493</c:v>
                </c:pt>
                <c:pt idx="82">
                  <c:v>5.881652651267446</c:v>
                </c:pt>
                <c:pt idx="83">
                  <c:v>5.777566749097555</c:v>
                </c:pt>
                <c:pt idx="84">
                  <c:v>5.671406762417874</c:v>
                </c:pt>
                <c:pt idx="85">
                  <c:v>5.563380693531757</c:v>
                </c:pt>
                <c:pt idx="86">
                  <c:v>5.453704007573261</c:v>
                </c:pt>
                <c:pt idx="87">
                  <c:v>5.342598578671671</c:v>
                </c:pt>
                <c:pt idx="88">
                  <c:v>5.230291457918501</c:v>
                </c:pt>
                <c:pt idx="89">
                  <c:v>5.117013445170476</c:v>
                </c:pt>
                <c:pt idx="90">
                  <c:v>5.002997446419789</c:v>
                </c:pt>
                <c:pt idx="91">
                  <c:v>4.888476598778328</c:v>
                </c:pt>
                <c:pt idx="92">
                  <c:v>4.773682146388731</c:v>
                </c:pt>
                <c:pt idx="93">
                  <c:v>4.658841053254155</c:v>
                </c:pt>
                <c:pt idx="94">
                  <c:v>4.544173343696352</c:v>
                </c:pt>
                <c:pt idx="95">
                  <c:v>4.429889168735116</c:v>
                </c:pt>
                <c:pt idx="96">
                  <c:v>4.316185608185936</c:v>
                </c:pt>
                <c:pt idx="97">
                  <c:v>4.203243234990956</c:v>
                </c:pt>
                <c:pt idx="98">
                  <c:v>4.091222491722255</c:v>
                </c:pt>
                <c:pt idx="99">
                  <c:v>3.980259960895171</c:v>
                </c:pt>
                <c:pt idx="100">
                  <c:v>3.870464652085219</c:v>
                </c:pt>
                <c:pt idx="101">
                  <c:v>3.761914480579728</c:v>
                </c:pt>
                <c:pt idx="102">
                  <c:v>3.654653173734894</c:v>
                </c:pt>
                <c:pt idx="103">
                  <c:v>3.54868790920566</c:v>
                </c:pt>
                <c:pt idx="104">
                  <c:v>3.443988056859891</c:v>
                </c:pt>
                <c:pt idx="105">
                  <c:v>3.340485451517412</c:v>
                </c:pt>
                <c:pt idx="106">
                  <c:v>3.23807664897185</c:v>
                </c:pt>
                <c:pt idx="107">
                  <c:v>3.136627590453945</c:v>
                </c:pt>
                <c:pt idx="108">
                  <c:v>3.035980996771352</c:v>
                </c:pt>
                <c:pt idx="109">
                  <c:v>2.935966614411269</c:v>
                </c:pt>
                <c:pt idx="110">
                  <c:v>2.836414139294914</c:v>
                </c:pt>
                <c:pt idx="111">
                  <c:v>2.737168273467551</c:v>
                </c:pt>
                <c:pt idx="112">
                  <c:v>2.638104982111557</c:v>
                </c:pt>
                <c:pt idx="113">
                  <c:v>2.539147696673632</c:v>
                </c:pt>
                <c:pt idx="114">
                  <c:v>2.44028204607531</c:v>
                </c:pt>
                <c:pt idx="115">
                  <c:v>2.341567760324417</c:v>
                </c:pt>
                <c:pt idx="116">
                  <c:v>2.243146693696128</c:v>
                </c:pt>
                <c:pt idx="117">
                  <c:v>2.14524640543671</c:v>
                </c:pt>
                <c:pt idx="118">
                  <c:v>2.048179306808596</c:v>
                </c:pt>
                <c:pt idx="119">
                  <c:v>1.952337908027976</c:v>
                </c:pt>
                <c:pt idx="120">
                  <c:v>1.858187074347175</c:v>
                </c:pt>
                <c:pt idx="121">
                  <c:v>1.766254377156964</c:v>
                </c:pt>
                <c:pt idx="122">
                  <c:v>1.677119611539592</c:v>
                </c:pt>
                <c:pt idx="123">
                  <c:v>1.591404396348614</c:v>
                </c:pt>
                <c:pt idx="124">
                  <c:v>1.509762543506505</c:v>
                </c:pt>
                <c:pt idx="125">
                  <c:v>1.432871640871216</c:v>
                </c:pt>
                <c:pt idx="126">
                  <c:v>1.361426080176725</c:v>
                </c:pt>
                <c:pt idx="127">
                  <c:v>1.296131599317519</c:v>
                </c:pt>
                <c:pt idx="128">
                  <c:v>1.237701300353962</c:v>
                </c:pt>
                <c:pt idx="129">
                  <c:v>1.186853043824796</c:v>
                </c:pt>
                <c:pt idx="130">
                  <c:v>1.144308093974504</c:v>
                </c:pt>
                <c:pt idx="131">
                  <c:v>1.110790885097457</c:v>
                </c:pt>
                <c:pt idx="132">
                  <c:v>1.087029784303822</c:v>
                </c:pt>
                <c:pt idx="133">
                  <c:v>1.073758730378071</c:v>
                </c:pt>
                <c:pt idx="134">
                  <c:v>1.071719623294489</c:v>
                </c:pt>
                <c:pt idx="135">
                  <c:v>1.08166531641267</c:v>
                </c:pt>
                <c:pt idx="136">
                  <c:v>1.104363015321711</c:v>
                </c:pt>
                <c:pt idx="137">
                  <c:v>1.140597804735102</c:v>
                </c:pt>
                <c:pt idx="138">
                  <c:v>1.191175897252154</c:v>
                </c:pt>
                <c:pt idx="139">
                  <c:v>1.256927013024105</c:v>
                </c:pt>
                <c:pt idx="140">
                  <c:v>1.338705044144252</c:v>
                </c:pt>
                <c:pt idx="141">
                  <c:v>1.437385819474707</c:v>
                </c:pt>
                <c:pt idx="142">
                  <c:v>1.55386035699605</c:v>
                </c:pt>
                <c:pt idx="143">
                  <c:v>1.689021476167927</c:v>
                </c:pt>
                <c:pt idx="144">
                  <c:v>1.843741071151394</c:v>
                </c:pt>
                <c:pt idx="145">
                  <c:v>2.018834788818985</c:v>
                </c:pt>
                <c:pt idx="146">
                  <c:v>2.215010452740274</c:v>
                </c:pt>
                <c:pt idx="147">
                  <c:v>2.43279656127196</c:v>
                </c:pt>
                <c:pt idx="148">
                  <c:v>2.672447917718856</c:v>
                </c:pt>
                <c:pt idx="149">
                  <c:v>2.933827387559166</c:v>
                </c:pt>
                <c:pt idx="150">
                  <c:v>3.216266425239103</c:v>
                </c:pt>
                <c:pt idx="151">
                  <c:v>3.518412727466463</c:v>
                </c:pt>
                <c:pt idx="152">
                  <c:v>3.838081024906829</c:v>
                </c:pt>
                <c:pt idx="153">
                  <c:v>4.17213155536522</c:v>
                </c:pt>
                <c:pt idx="154">
                  <c:v>4.516407771859197</c:v>
                </c:pt>
                <c:pt idx="155">
                  <c:v>4.865766647164802</c:v>
                </c:pt>
                <c:pt idx="156">
                  <c:v>5.21422755455727</c:v>
                </c:pt>
                <c:pt idx="157">
                  <c:v>5.555246947141464</c:v>
                </c:pt>
                <c:pt idx="158">
                  <c:v>5.882098112105935</c:v>
                </c:pt>
                <c:pt idx="159">
                  <c:v>6.188305947033665</c:v>
                </c:pt>
                <c:pt idx="160">
                  <c:v>6.46806735571305</c:v>
                </c:pt>
                <c:pt idx="161">
                  <c:v>6.716587895554091</c:v>
                </c:pt>
                <c:pt idx="162">
                  <c:v>6.930286258682553</c:v>
                </c:pt>
                <c:pt idx="163">
                  <c:v>7.106851943110706</c:v>
                </c:pt>
                <c:pt idx="164">
                  <c:v>7.245174706157668</c:v>
                </c:pt>
                <c:pt idx="165">
                  <c:v>7.345185861723788</c:v>
                </c:pt>
                <c:pt idx="166">
                  <c:v>7.407657173728048</c:v>
                </c:pt>
                <c:pt idx="167">
                  <c:v>7.433996126604883</c:v>
                </c:pt>
                <c:pt idx="168">
                  <c:v>7.426063227105636</c:v>
                </c:pt>
                <c:pt idx="169">
                  <c:v>7.386023650763196</c:v>
                </c:pt>
                <c:pt idx="170">
                  <c:v>7.316235383424965</c:v>
                </c:pt>
                <c:pt idx="171">
                  <c:v>7.21916990163107</c:v>
                </c:pt>
                <c:pt idx="172">
                  <c:v>7.097358745216148</c:v>
                </c:pt>
                <c:pt idx="173">
                  <c:v>6.953358905216237</c:v>
                </c:pt>
                <c:pt idx="174">
                  <c:v>6.789730715833884</c:v>
                </c:pt>
                <c:pt idx="175">
                  <c:v>6.60902315377246</c:v>
                </c:pt>
                <c:pt idx="176">
                  <c:v>6.41376268103793</c:v>
                </c:pt>
                <c:pt idx="177">
                  <c:v>6.206442818542657</c:v>
                </c:pt>
                <c:pt idx="178">
                  <c:v>5.98951244721729</c:v>
                </c:pt>
                <c:pt idx="179">
                  <c:v>5.765361412224613</c:v>
                </c:pt>
                <c:pt idx="180">
                  <c:v>5.536302396615491</c:v>
                </c:pt>
                <c:pt idx="181">
                  <c:v>5.304548287204886</c:v>
                </c:pt>
                <c:pt idx="182">
                  <c:v>5.072184438089954</c:v>
                </c:pt>
                <c:pt idx="183">
                  <c:v>4.84113541862299</c:v>
                </c:pt>
                <c:pt idx="184">
                  <c:v>4.613126110358101</c:v>
                </c:pt>
                <c:pt idx="185">
                  <c:v>4.389637532637558</c:v>
                </c:pt>
                <c:pt idx="186">
                  <c:v>4.17185873217462</c:v>
                </c:pt>
                <c:pt idx="187">
                  <c:v>3.960637734936681</c:v>
                </c:pt>
                <c:pt idx="188">
                  <c:v>3.75643720438421</c:v>
                </c:pt>
                <c:pt idx="189">
                  <c:v>3.559304178621082</c:v>
                </c:pt>
                <c:pt idx="190">
                  <c:v>3.368867592389267</c:v>
                </c:pt>
                <c:pt idx="191">
                  <c:v>3.1843805626346</c:v>
                </c:pt>
                <c:pt idx="192">
                  <c:v>3.004823338965082</c:v>
                </c:pt>
                <c:pt idx="193">
                  <c:v>2.829073238587676</c:v>
                </c:pt>
                <c:pt idx="194">
                  <c:v>2.656127927025692</c:v>
                </c:pt>
                <c:pt idx="195">
                  <c:v>2.485343241645228</c:v>
                </c:pt>
                <c:pt idx="196">
                  <c:v>2.316629991888267</c:v>
                </c:pt>
                <c:pt idx="197">
                  <c:v>2.150560025825331</c:v>
                </c:pt>
                <c:pt idx="198">
                  <c:v>1.98836158018426</c:v>
                </c:pt>
                <c:pt idx="199">
                  <c:v>1.831821356135345</c:v>
                </c:pt>
                <c:pt idx="200">
                  <c:v>1.683134995016956</c:v>
                </c:pt>
                <c:pt idx="201">
                  <c:v>1.544749818812</c:v>
                </c:pt>
                <c:pt idx="202">
                  <c:v>1.419230260286896</c:v>
                </c:pt>
                <c:pt idx="203">
                  <c:v>1.309159321250652</c:v>
                </c:pt>
                <c:pt idx="204">
                  <c:v>1.21707673082792</c:v>
                </c:pt>
                <c:pt idx="205">
                  <c:v>1.145448162288167</c:v>
                </c:pt>
                <c:pt idx="206">
                  <c:v>1.096658254778561</c:v>
                </c:pt>
                <c:pt idx="207">
                  <c:v>1.073020876589358</c:v>
                </c:pt>
                <c:pt idx="208">
                  <c:v>1.076801257492195</c:v>
                </c:pt>
                <c:pt idx="209">
                  <c:v>1.110245268915585</c:v>
                </c:pt>
                <c:pt idx="210">
                  <c:v>1.175610682664542</c:v>
                </c:pt>
                <c:pt idx="211">
                  <c:v>1.27519331928017</c:v>
                </c:pt>
                <c:pt idx="212">
                  <c:v>1.411337262579754</c:v>
                </c:pt>
                <c:pt idx="213">
                  <c:v>1.586412472134225</c:v>
                </c:pt>
                <c:pt idx="214">
                  <c:v>1.802735180562252</c:v>
                </c:pt>
                <c:pt idx="215">
                  <c:v>2.062397350629988</c:v>
                </c:pt>
                <c:pt idx="216">
                  <c:v>2.366964161925864</c:v>
                </c:pt>
                <c:pt idx="217">
                  <c:v>2.716999572690646</c:v>
                </c:pt>
                <c:pt idx="218">
                  <c:v>3.111400843595136</c:v>
                </c:pt>
                <c:pt idx="219">
                  <c:v>3.546578174062854</c:v>
                </c:pt>
                <c:pt idx="220">
                  <c:v>4.015614568429793</c:v>
                </c:pt>
                <c:pt idx="221">
                  <c:v>4.50766836130102</c:v>
                </c:pt>
                <c:pt idx="222">
                  <c:v>5.007973624814135</c:v>
                </c:pt>
                <c:pt idx="223">
                  <c:v>5.498744813285604</c:v>
                </c:pt>
                <c:pt idx="224">
                  <c:v>5.961020135752464</c:v>
                </c:pt>
                <c:pt idx="225">
                  <c:v>5.68645553575138</c:v>
                </c:pt>
                <c:pt idx="226">
                  <c:v>5.198946850150689</c:v>
                </c:pt>
                <c:pt idx="227">
                  <c:v>4.689647463178491</c:v>
                </c:pt>
                <c:pt idx="228">
                  <c:v>4.177935821499411</c:v>
                </c:pt>
                <c:pt idx="229">
                  <c:v>3.681480713850077</c:v>
                </c:pt>
                <c:pt idx="230">
                  <c:v>3.21453434183142</c:v>
                </c:pt>
                <c:pt idx="231">
                  <c:v>2.787249013459273</c:v>
                </c:pt>
                <c:pt idx="232">
                  <c:v>2.405886226096701</c:v>
                </c:pt>
                <c:pt idx="233">
                  <c:v>2.073553943239194</c:v>
                </c:pt>
                <c:pt idx="234">
                  <c:v>1.79110509968558</c:v>
                </c:pt>
                <c:pt idx="235">
                  <c:v>1.557951224862252</c:v>
                </c:pt>
                <c:pt idx="236">
                  <c:v>1.372680375689571</c:v>
                </c:pt>
                <c:pt idx="237">
                  <c:v>1.233463903801522</c:v>
                </c:pt>
                <c:pt idx="238">
                  <c:v>1.1382847057769</c:v>
                </c:pt>
                <c:pt idx="239">
                  <c:v>1.08503413990911</c:v>
                </c:pt>
                <c:pt idx="240">
                  <c:v>1.071521730052994</c:v>
                </c:pt>
                <c:pt idx="241">
                  <c:v>1.095432439653877</c:v>
                </c:pt>
                <c:pt idx="242">
                  <c:v>1.154256930387042</c:v>
                </c:pt>
                <c:pt idx="243">
                  <c:v>1.245213747873428</c:v>
                </c:pt>
                <c:pt idx="244">
                  <c:v>1.365180184000899</c:v>
                </c:pt>
                <c:pt idx="245">
                  <c:v>1.510651535694937</c:v>
                </c:pt>
                <c:pt idx="246">
                  <c:v>1.67775694875171</c:v>
                </c:pt>
                <c:pt idx="247">
                  <c:v>1.862371937443211</c:v>
                </c:pt>
                <c:pt idx="248">
                  <c:v>2.060374163352274</c:v>
                </c:pt>
                <c:pt idx="249">
                  <c:v>2.268069779451314</c:v>
                </c:pt>
                <c:pt idx="250">
                  <c:v>2.482746738359748</c:v>
                </c:pt>
                <c:pt idx="251">
                  <c:v>2.553812732981171</c:v>
                </c:pt>
                <c:pt idx="252">
                  <c:v>2.335774921624803</c:v>
                </c:pt>
                <c:pt idx="253">
                  <c:v>2.122566547212027</c:v>
                </c:pt>
                <c:pt idx="254">
                  <c:v>1.91675596908844</c:v>
                </c:pt>
                <c:pt idx="255">
                  <c:v>1.722302090085442</c:v>
                </c:pt>
                <c:pt idx="256">
                  <c:v>1.544006188819374</c:v>
                </c:pt>
                <c:pt idx="257">
                  <c:v>1.387007129898802</c:v>
                </c:pt>
                <c:pt idx="258">
                  <c:v>1.256429495001628</c:v>
                </c:pt>
                <c:pt idx="259">
                  <c:v>1.157194077904807</c:v>
                </c:pt>
                <c:pt idx="260">
                  <c:v>1.093954868553299</c:v>
                </c:pt>
                <c:pt idx="261">
                  <c:v>1.071120816739135</c:v>
                </c:pt>
                <c:pt idx="262">
                  <c:v>1.0929288567561</c:v>
                </c:pt>
                <c:pt idx="263">
                  <c:v>1.163541149223446</c:v>
                </c:pt>
                <c:pt idx="264">
                  <c:v>1.287137396451073</c:v>
                </c:pt>
                <c:pt idx="265">
                  <c:v>1.467959315387171</c:v>
                </c:pt>
                <c:pt idx="266">
                  <c:v>1.710236995287298</c:v>
                </c:pt>
                <c:pt idx="267">
                  <c:v>2.01788663835949</c:v>
                </c:pt>
                <c:pt idx="268">
                  <c:v>2.393826054110063</c:v>
                </c:pt>
                <c:pt idx="269">
                  <c:v>2.838740573997588</c:v>
                </c:pt>
                <c:pt idx="270">
                  <c:v>3.349217494215717</c:v>
                </c:pt>
                <c:pt idx="271">
                  <c:v>3.915451427299139</c:v>
                </c:pt>
                <c:pt idx="272">
                  <c:v>4.519250333957243</c:v>
                </c:pt>
                <c:pt idx="273">
                  <c:v>5.133632378260131</c:v>
                </c:pt>
                <c:pt idx="274">
                  <c:v>5.725289309467858</c:v>
                </c:pt>
                <c:pt idx="275">
                  <c:v>5.823398505893607</c:v>
                </c:pt>
                <c:pt idx="276">
                  <c:v>5.235232591699194</c:v>
                </c:pt>
                <c:pt idx="277">
                  <c:v>4.613559716880951</c:v>
                </c:pt>
                <c:pt idx="278">
                  <c:v>3.993374351693482</c:v>
                </c:pt>
                <c:pt idx="279">
                  <c:v>3.405014910718713</c:v>
                </c:pt>
                <c:pt idx="280">
                  <c:v>2.870421311354361</c:v>
                </c:pt>
                <c:pt idx="281">
                  <c:v>2.402610323290578</c:v>
                </c:pt>
                <c:pt idx="282">
                  <c:v>2.007335068020526</c:v>
                </c:pt>
                <c:pt idx="283">
                  <c:v>1.685465309485256</c:v>
                </c:pt>
                <c:pt idx="284">
                  <c:v>1.435090642000854</c:v>
                </c:pt>
                <c:pt idx="285">
                  <c:v>1.252968051552753</c:v>
                </c:pt>
                <c:pt idx="286">
                  <c:v>1.13533101301762</c:v>
                </c:pt>
                <c:pt idx="287">
                  <c:v>1.078228138321296</c:v>
                </c:pt>
                <c:pt idx="288">
                  <c:v>1.07756882733006</c:v>
                </c:pt>
                <c:pt idx="289">
                  <c:v>1.12901204298333</c:v>
                </c:pt>
                <c:pt idx="290">
                  <c:v>1.227790685750036</c:v>
                </c:pt>
                <c:pt idx="291">
                  <c:v>1.368537499517132</c:v>
                </c:pt>
                <c:pt idx="292">
                  <c:v>1.545175973028681</c:v>
                </c:pt>
                <c:pt idx="293">
                  <c:v>1.750963324296511</c:v>
                </c:pt>
                <c:pt idx="294">
                  <c:v>1.978812497205569</c:v>
                </c:pt>
                <c:pt idx="295">
                  <c:v>2.222028452710671</c:v>
                </c:pt>
                <c:pt idx="296">
                  <c:v>2.475462961298784</c:v>
                </c:pt>
                <c:pt idx="297">
                  <c:v>2.520879594668765</c:v>
                </c:pt>
                <c:pt idx="298">
                  <c:v>2.264437899979534</c:v>
                </c:pt>
                <c:pt idx="299">
                  <c:v>2.016075025107755</c:v>
                </c:pt>
                <c:pt idx="300">
                  <c:v>1.780990667550138</c:v>
                </c:pt>
                <c:pt idx="301">
                  <c:v>1.566491750730923</c:v>
                </c:pt>
                <c:pt idx="302">
                  <c:v>1.380769338734292</c:v>
                </c:pt>
                <c:pt idx="303">
                  <c:v>1.232017674145895</c:v>
                </c:pt>
                <c:pt idx="304">
                  <c:v>1.127989916704017</c:v>
                </c:pt>
                <c:pt idx="305">
                  <c:v>1.075886379456243</c:v>
                </c:pt>
                <c:pt idx="306">
                  <c:v>1.08244568782662</c:v>
                </c:pt>
                <c:pt idx="307">
                  <c:v>1.154138865942247</c:v>
                </c:pt>
                <c:pt idx="308">
                  <c:v>1.29738060258801</c:v>
                </c:pt>
                <c:pt idx="309">
                  <c:v>1.518645021748564</c:v>
                </c:pt>
                <c:pt idx="310">
                  <c:v>1.824295899311949</c:v>
                </c:pt>
                <c:pt idx="311">
                  <c:v>2.219817612346993</c:v>
                </c:pt>
                <c:pt idx="312">
                  <c:v>2.708013099742922</c:v>
                </c:pt>
                <c:pt idx="313">
                  <c:v>3.285784280088932</c:v>
                </c:pt>
                <c:pt idx="314">
                  <c:v>3.93966273757554</c:v>
                </c:pt>
                <c:pt idx="315">
                  <c:v>4.641624170582903</c:v>
                </c:pt>
                <c:pt idx="316">
                  <c:v>5.348420377111907</c:v>
                </c:pt>
                <c:pt idx="317">
                  <c:v>6.007613463641342</c:v>
                </c:pt>
                <c:pt idx="318">
                  <c:v>5.437682609493691</c:v>
                </c:pt>
                <c:pt idx="319">
                  <c:v>4.727528979511501</c:v>
                </c:pt>
                <c:pt idx="320">
                  <c:v>4.01171792544053</c:v>
                </c:pt>
                <c:pt idx="321">
                  <c:v>3.337405197850296</c:v>
                </c:pt>
                <c:pt idx="322">
                  <c:v>2.737191144064396</c:v>
                </c:pt>
                <c:pt idx="323">
                  <c:v>2.228307163760014</c:v>
                </c:pt>
                <c:pt idx="324">
                  <c:v>1.816380181855664</c:v>
                </c:pt>
                <c:pt idx="325">
                  <c:v>1.500143060924532</c:v>
                </c:pt>
                <c:pt idx="326">
                  <c:v>1.275039519341897</c:v>
                </c:pt>
                <c:pt idx="327">
                  <c:v>1.135291795633485</c:v>
                </c:pt>
                <c:pt idx="328">
                  <c:v>1.074767650485458</c:v>
                </c:pt>
                <c:pt idx="329">
                  <c:v>1.087121261035982</c:v>
                </c:pt>
                <c:pt idx="330">
                  <c:v>1.165576023370055</c:v>
                </c:pt>
                <c:pt idx="331">
                  <c:v>1.302587182106773</c:v>
                </c:pt>
                <c:pt idx="332">
                  <c:v>1.489550603000004</c:v>
                </c:pt>
              </c:numCache>
            </c:numRef>
          </c:xVal>
          <c:yVal>
            <c:numRef>
              <c:f>Calculations!$AM$3:$AM$335</c:f>
              <c:numCache>
                <c:formatCode>0.00</c:formatCode>
                <c:ptCount val="333"/>
                <c:pt idx="0">
                  <c:v>8.997661207465315</c:v>
                </c:pt>
                <c:pt idx="1">
                  <c:v>8.998084558812447</c:v>
                </c:pt>
                <c:pt idx="2">
                  <c:v>8.999354063704157</c:v>
                </c:pt>
                <c:pt idx="3">
                  <c:v>9.001468075931035</c:v>
                </c:pt>
                <c:pt idx="4">
                  <c:v>9.004423856351273</c:v>
                </c:pt>
                <c:pt idx="5">
                  <c:v>9.008217579728924</c:v>
                </c:pt>
                <c:pt idx="6">
                  <c:v>9.01284434462906</c:v>
                </c:pt>
                <c:pt idx="7">
                  <c:v>9.018298186544246</c:v>
                </c:pt>
                <c:pt idx="8">
                  <c:v>9.024572094571436</c:v>
                </c:pt>
                <c:pt idx="9">
                  <c:v>9.031658031982047</c:v>
                </c:pt>
                <c:pt idx="10">
                  <c:v>9.039546961059718</c:v>
                </c:pt>
                <c:pt idx="11">
                  <c:v>9.048228872596301</c:v>
                </c:pt>
                <c:pt idx="12">
                  <c:v>9.057692820438456</c:v>
                </c:pt>
                <c:pt idx="13">
                  <c:v>9.067926961447524</c:v>
                </c:pt>
                <c:pt idx="14">
                  <c:v>9.078918601191399</c:v>
                </c:pt>
                <c:pt idx="15">
                  <c:v>9.090654245613473</c:v>
                </c:pt>
                <c:pt idx="16">
                  <c:v>9.103119658820965</c:v>
                </c:pt>
                <c:pt idx="17">
                  <c:v>9.116299927006203</c:v>
                </c:pt>
                <c:pt idx="18">
                  <c:v>9.130179528351643</c:v>
                </c:pt>
                <c:pt idx="19">
                  <c:v>9.144742408578727</c:v>
                </c:pt>
                <c:pt idx="20">
                  <c:v>9.159972061579806</c:v>
                </c:pt>
                <c:pt idx="21">
                  <c:v>9.175851614322953</c:v>
                </c:pt>
                <c:pt idx="22">
                  <c:v>9.192363914948367</c:v>
                </c:pt>
                <c:pt idx="23">
                  <c:v>9.20949162268264</c:v>
                </c:pt>
                <c:pt idx="24">
                  <c:v>9.22721729789529</c:v>
                </c:pt>
                <c:pt idx="25">
                  <c:v>9.245523490314387</c:v>
                </c:pt>
                <c:pt idx="26">
                  <c:v>9.264392823118138</c:v>
                </c:pt>
                <c:pt idx="27">
                  <c:v>9.283808070338022</c:v>
                </c:pt>
                <c:pt idx="28">
                  <c:v>9.303752224757637</c:v>
                </c:pt>
                <c:pt idx="29">
                  <c:v>9.324208553286857</c:v>
                </c:pt>
                <c:pt idx="30">
                  <c:v>9.345160636644504</c:v>
                </c:pt>
                <c:pt idx="31">
                  <c:v>9.36659239011036</c:v>
                </c:pt>
                <c:pt idx="32">
                  <c:v>9.388488062121377</c:v>
                </c:pt>
                <c:pt idx="33">
                  <c:v>9.410832207598476</c:v>
                </c:pt>
                <c:pt idx="34">
                  <c:v>9.43360963310825</c:v>
                </c:pt>
                <c:pt idx="35">
                  <c:v>9.45680531129276</c:v>
                </c:pt>
                <c:pt idx="36">
                  <c:v>9.480404262441568</c:v>
                </c:pt>
                <c:pt idx="37">
                  <c:v>9.504391401629308</c:v>
                </c:pt>
                <c:pt idx="38">
                  <c:v>9.528751350490095</c:v>
                </c:pt>
                <c:pt idx="39">
                  <c:v>9.553468213432754</c:v>
                </c:pt>
                <c:pt idx="40">
                  <c:v>9.578525318899634</c:v>
                </c:pt>
                <c:pt idx="41">
                  <c:v>9.603904927112615</c:v>
                </c:pt>
                <c:pt idx="42">
                  <c:v>9.629587906606706</c:v>
                </c:pt>
                <c:pt idx="43">
                  <c:v>9.65555338269574</c:v>
                </c:pt>
                <c:pt idx="44">
                  <c:v>9.68177836181631</c:v>
                </c:pt>
                <c:pt idx="45">
                  <c:v>9.708237336427657</c:v>
                </c:pt>
                <c:pt idx="46">
                  <c:v>9.734901875780098</c:v>
                </c:pt>
                <c:pt idx="47">
                  <c:v>9.761740208381633</c:v>
                </c:pt>
                <c:pt idx="48">
                  <c:v>9.788716802374578</c:v>
                </c:pt>
                <c:pt idx="49">
                  <c:v>9.81579195027062</c:v>
                </c:pt>
                <c:pt idx="50">
                  <c:v>9.842921364580457</c:v>
                </c:pt>
                <c:pt idx="51">
                  <c:v>9.870055790814723</c:v>
                </c:pt>
                <c:pt idx="52">
                  <c:v>9.89714064413645</c:v>
                </c:pt>
                <c:pt idx="53">
                  <c:v>9.924115675625471</c:v>
                </c:pt>
                <c:pt idx="54">
                  <c:v>9.95091467369187</c:v>
                </c:pt>
                <c:pt idx="55">
                  <c:v>9.97746520567082</c:v>
                </c:pt>
                <c:pt idx="56">
                  <c:v>10.00368840406949</c:v>
                </c:pt>
                <c:pt idx="57">
                  <c:v>10.02949880134285</c:v>
                </c:pt>
                <c:pt idx="58">
                  <c:v>10.05480421647333</c:v>
                </c:pt>
                <c:pt idx="59">
                  <c:v>10.07950569604118</c:v>
                </c:pt>
                <c:pt idx="60">
                  <c:v>10.10349751191793</c:v>
                </c:pt>
                <c:pt idx="61">
                  <c:v>10.12666721720951</c:v>
                </c:pt>
                <c:pt idx="62">
                  <c:v>10.1488957616314</c:v>
                </c:pt>
                <c:pt idx="63">
                  <c:v>10.17005766712296</c:v>
                </c:pt>
                <c:pt idx="64">
                  <c:v>10.19002126420709</c:v>
                </c:pt>
                <c:pt idx="65">
                  <c:v>10.20864898937491</c:v>
                </c:pt>
                <c:pt idx="66">
                  <c:v>10.22579774362229</c:v>
                </c:pt>
                <c:pt idx="67">
                  <c:v>10.24131931218061</c:v>
                </c:pt>
                <c:pt idx="68">
                  <c:v>10.25506084546341</c:v>
                </c:pt>
                <c:pt idx="69">
                  <c:v>10.26686540128497</c:v>
                </c:pt>
                <c:pt idx="70">
                  <c:v>10.27657254849022</c:v>
                </c:pt>
                <c:pt idx="71">
                  <c:v>10.28401903225832</c:v>
                </c:pt>
                <c:pt idx="72">
                  <c:v>10.28903950149812</c:v>
                </c:pt>
                <c:pt idx="73">
                  <c:v>10.29146729893451</c:v>
                </c:pt>
                <c:pt idx="74">
                  <c:v>10.29113531468468</c:v>
                </c:pt>
                <c:pt idx="75">
                  <c:v>10.28787690433525</c:v>
                </c:pt>
                <c:pt idx="76">
                  <c:v>10.28152687275169</c:v>
                </c:pt>
                <c:pt idx="77">
                  <c:v>10.27192252507368</c:v>
                </c:pt>
                <c:pt idx="78">
                  <c:v>10.25890478657033</c:v>
                </c:pt>
                <c:pt idx="79">
                  <c:v>10.24231939324131</c:v>
                </c:pt>
                <c:pt idx="80">
                  <c:v>10.22201815524762</c:v>
                </c:pt>
                <c:pt idx="81">
                  <c:v>10.19786029542803</c:v>
                </c:pt>
                <c:pt idx="82">
                  <c:v>10.16971386529127</c:v>
                </c:pt>
                <c:pt idx="83">
                  <c:v>10.13745724094932</c:v>
                </c:pt>
                <c:pt idx="84">
                  <c:v>10.10098070144237</c:v>
                </c:pt>
                <c:pt idx="85">
                  <c:v>10.06018809176011</c:v>
                </c:pt>
                <c:pt idx="86">
                  <c:v>10.01499857252258</c:v>
                </c:pt>
                <c:pt idx="87">
                  <c:v>9.965348457661296</c:v>
                </c:pt>
                <c:pt idx="88">
                  <c:v>9.911193140414875</c:v>
                </c:pt>
                <c:pt idx="89">
                  <c:v>9.8525091063552</c:v>
                </c:pt>
                <c:pt idx="90">
                  <c:v>9.789296029764525</c:v>
                </c:pt>
                <c:pt idx="91">
                  <c:v>9.72157894618652</c:v>
                </c:pt>
                <c:pt idx="92">
                  <c:v>9.649410488980408</c:v>
                </c:pt>
                <c:pt idx="93">
                  <c:v>9.572873170708581</c:v>
                </c:pt>
                <c:pt idx="94">
                  <c:v>9.492081680553186</c:v>
                </c:pt>
                <c:pt idx="95">
                  <c:v>9.40718515592969</c:v>
                </c:pt>
                <c:pt idx="96">
                  <c:v>9.318369369187607</c:v>
                </c:pt>
                <c:pt idx="97">
                  <c:v>9.225858747873087</c:v>
                </c:pt>
                <c:pt idx="98">
                  <c:v>9.129918118701189</c:v>
                </c:pt>
                <c:pt idx="99">
                  <c:v>9.03085403074973</c:v>
                </c:pt>
                <c:pt idx="100">
                  <c:v>8.929015472842955</c:v>
                </c:pt>
                <c:pt idx="101">
                  <c:v>8.824793755466998</c:v>
                </c:pt>
                <c:pt idx="102">
                  <c:v>8.718621282941324</c:v>
                </c:pt>
                <c:pt idx="103">
                  <c:v>8.610968904292209</c:v>
                </c:pt>
                <c:pt idx="104">
                  <c:v>8.502341512798638</c:v>
                </c:pt>
                <c:pt idx="105">
                  <c:v>8.393271580425079</c:v>
                </c:pt>
                <c:pt idx="106">
                  <c:v>8.284310383706639</c:v>
                </c:pt>
                <c:pt idx="107">
                  <c:v>8.176016821707618</c:v>
                </c:pt>
                <c:pt idx="108">
                  <c:v>8.068943957953392</c:v>
                </c:pt>
                <c:pt idx="109">
                  <c:v>7.963623734985486</c:v>
                </c:pt>
                <c:pt idx="110">
                  <c:v>7.860550685335141</c:v>
                </c:pt>
                <c:pt idx="111">
                  <c:v>7.760165837426937</c:v>
                </c:pt>
                <c:pt idx="112">
                  <c:v>7.662842302095994</c:v>
                </c:pt>
                <c:pt idx="113">
                  <c:v>7.568874127834851</c:v>
                </c:pt>
                <c:pt idx="114">
                  <c:v>7.47846985514587</c:v>
                </c:pt>
                <c:pt idx="115">
                  <c:v>7.391751764329165</c:v>
                </c:pt>
                <c:pt idx="116">
                  <c:v>7.308761156592936</c:v>
                </c:pt>
                <c:pt idx="117">
                  <c:v>7.229469266552734</c:v>
                </c:pt>
                <c:pt idx="118">
                  <c:v>7.153792736959052</c:v>
                </c:pt>
                <c:pt idx="119">
                  <c:v>7.081612133389448</c:v>
                </c:pt>
                <c:pt idx="120">
                  <c:v>7.0127918097055</c:v>
                </c:pt>
                <c:pt idx="121">
                  <c:v>6.947199544295461</c:v>
                </c:pt>
                <c:pt idx="122">
                  <c:v>6.884724677589111</c:v>
                </c:pt>
                <c:pt idx="123">
                  <c:v>6.825293889196212</c:v>
                </c:pt>
                <c:pt idx="124">
                  <c:v>6.768884161320245</c:v>
                </c:pt>
                <c:pt idx="125">
                  <c:v>6.715532816270455</c:v>
                </c:pt>
                <c:pt idx="126">
                  <c:v>6.665344757768828</c:v>
                </c:pt>
                <c:pt idx="127">
                  <c:v>6.618497185456</c:v>
                </c:pt>
                <c:pt idx="128">
                  <c:v>6.57524210475022</c:v>
                </c:pt>
                <c:pt idx="129">
                  <c:v>6.535906942486799</c:v>
                </c:pt>
                <c:pt idx="130">
                  <c:v>6.50089352470212</c:v>
                </c:pt>
                <c:pt idx="131">
                  <c:v>6.47067559433315</c:v>
                </c:pt>
                <c:pt idx="132">
                  <c:v>6.445794955749038</c:v>
                </c:pt>
                <c:pt idx="133">
                  <c:v>6.426856237142996</c:v>
                </c:pt>
                <c:pt idx="134">
                  <c:v>6.41452016432495</c:v>
                </c:pt>
                <c:pt idx="135">
                  <c:v>6.40949514150368</c:v>
                </c:pt>
                <c:pt idx="136">
                  <c:v>6.412526836535676</c:v>
                </c:pt>
                <c:pt idx="137">
                  <c:v>6.424385370793757</c:v>
                </c:pt>
                <c:pt idx="138">
                  <c:v>6.445849620445535</c:v>
                </c:pt>
                <c:pt idx="139">
                  <c:v>6.477688053831467</c:v>
                </c:pt>
                <c:pt idx="140">
                  <c:v>6.520635472628522</c:v>
                </c:pt>
                <c:pt idx="141">
                  <c:v>6.57536501598333</c:v>
                </c:pt>
                <c:pt idx="142">
                  <c:v>6.642454863350555</c:v>
                </c:pt>
                <c:pt idx="143">
                  <c:v>6.722349286659985</c:v>
                </c:pt>
                <c:pt idx="144">
                  <c:v>6.815314127857087</c:v>
                </c:pt>
                <c:pt idx="145">
                  <c:v>6.921387502875239</c:v>
                </c:pt>
                <c:pt idx="146">
                  <c:v>7.04032765238125</c:v>
                </c:pt>
                <c:pt idx="147">
                  <c:v>7.17156144562686</c:v>
                </c:pt>
                <c:pt idx="148">
                  <c:v>7.314139093244554</c:v>
                </c:pt>
                <c:pt idx="149">
                  <c:v>7.466702973716776</c:v>
                </c:pt>
                <c:pt idx="150">
                  <c:v>7.627480690135741</c:v>
                </c:pt>
                <c:pt idx="151">
                  <c:v>7.794313737532357</c:v>
                </c:pt>
                <c:pt idx="152">
                  <c:v>7.964732279442254</c:v>
                </c:pt>
                <c:pt idx="153">
                  <c:v>8.13608213756205</c:v>
                </c:pt>
                <c:pt idx="154">
                  <c:v>8.30570122922592</c:v>
                </c:pt>
                <c:pt idx="155">
                  <c:v>8.471129729839706</c:v>
                </c:pt>
                <c:pt idx="156">
                  <c:v>8.630323880986419</c:v>
                </c:pt>
                <c:pt idx="157">
                  <c:v>8.781832785839713</c:v>
                </c:pt>
                <c:pt idx="158">
                  <c:v>8.924896897836996</c:v>
                </c:pt>
                <c:pt idx="159">
                  <c:v>9.059440087485118</c:v>
                </c:pt>
                <c:pt idx="160">
                  <c:v>9.18595226319037</c:v>
                </c:pt>
                <c:pt idx="161">
                  <c:v>9.305288047870517</c:v>
                </c:pt>
                <c:pt idx="162">
                  <c:v>9.41842757797635</c:v>
                </c:pt>
                <c:pt idx="163">
                  <c:v>9.526250135812283</c:v>
                </c:pt>
                <c:pt idx="164">
                  <c:v>9.629359984629278</c:v>
                </c:pt>
                <c:pt idx="165">
                  <c:v>9.72798349005078</c:v>
                </c:pt>
                <c:pt idx="166">
                  <c:v>9.821936575320517</c:v>
                </c:pt>
                <c:pt idx="167">
                  <c:v>9.910648136463123</c:v>
                </c:pt>
                <c:pt idx="168">
                  <c:v>9.993219883841394</c:v>
                </c:pt>
                <c:pt idx="169">
                  <c:v>10.06850429602396</c:v>
                </c:pt>
                <c:pt idx="170">
                  <c:v>10.13518686450583</c:v>
                </c:pt>
                <c:pt idx="171">
                  <c:v>10.19186396471446</c:v>
                </c:pt>
                <c:pt idx="172">
                  <c:v>10.23711202405665</c:v>
                </c:pt>
                <c:pt idx="173">
                  <c:v>10.26954667213998</c:v>
                </c:pt>
                <c:pt idx="174">
                  <c:v>10.28787233758379</c:v>
                </c:pt>
                <c:pt idx="175">
                  <c:v>10.29092361609649</c:v>
                </c:pt>
                <c:pt idx="176">
                  <c:v>10.27770000981414</c:v>
                </c:pt>
                <c:pt idx="177">
                  <c:v>10.24739559097661</c:v>
                </c:pt>
                <c:pt idx="178">
                  <c:v>10.19942494797716</c:v>
                </c:pt>
                <c:pt idx="179">
                  <c:v>10.13344652754731</c:v>
                </c:pt>
                <c:pt idx="180">
                  <c:v>10.04938423690982</c:v>
                </c:pt>
                <c:pt idx="181">
                  <c:v>9.9474479182496</c:v>
                </c:pt>
                <c:pt idx="182">
                  <c:v>9.828153027876693</c:v>
                </c:pt>
                <c:pt idx="183">
                  <c:v>9.692339487163574</c:v>
                </c:pt>
                <c:pt idx="184">
                  <c:v>9.541189130776988</c:v>
                </c:pt>
                <c:pt idx="185">
                  <c:v>9.3762403298864</c:v>
                </c:pt>
                <c:pt idx="186">
                  <c:v>9.199397050448617</c:v>
                </c:pt>
                <c:pt idx="187">
                  <c:v>9.012927663012771</c:v>
                </c:pt>
                <c:pt idx="188">
                  <c:v>8.819446222378257</c:v>
                </c:pt>
                <c:pt idx="189">
                  <c:v>8.621866044233421</c:v>
                </c:pt>
                <c:pt idx="190">
                  <c:v>8.423313398386282</c:v>
                </c:pt>
                <c:pt idx="191">
                  <c:v>8.226990422180593</c:v>
                </c:pt>
                <c:pt idx="192">
                  <c:v>8.035984354915875</c:v>
                </c:pt>
                <c:pt idx="193">
                  <c:v>7.853037417836239</c:v>
                </c:pt>
                <c:pt idx="194">
                  <c:v>7.680315661631445</c:v>
                </c:pt>
                <c:pt idx="195">
                  <c:v>7.519234903498519</c:v>
                </c:pt>
                <c:pt idx="196">
                  <c:v>7.370401210359705</c:v>
                </c:pt>
                <c:pt idx="197">
                  <c:v>7.233693653660284</c:v>
                </c:pt>
                <c:pt idx="198">
                  <c:v>7.10846976129465</c:v>
                </c:pt>
                <c:pt idx="199">
                  <c:v>6.99383577535358</c:v>
                </c:pt>
                <c:pt idx="200">
                  <c:v>6.888914509511906</c:v>
                </c:pt>
                <c:pt idx="201">
                  <c:v>6.793061712485497</c:v>
                </c:pt>
                <c:pt idx="202">
                  <c:v>6.70601047978308</c:v>
                </c:pt>
                <c:pt idx="203">
                  <c:v>6.627946466676676</c:v>
                </c:pt>
                <c:pt idx="204">
                  <c:v>6.559528286037239</c:v>
                </c:pt>
                <c:pt idx="205">
                  <c:v>6.501869379426031</c:v>
                </c:pt>
                <c:pt idx="206">
                  <c:v>6.456494306321776</c:v>
                </c:pt>
                <c:pt idx="207">
                  <c:v>6.425277412058092</c:v>
                </c:pt>
                <c:pt idx="208">
                  <c:v>6.410367088208696</c:v>
                </c:pt>
                <c:pt idx="209">
                  <c:v>6.414094935905774</c:v>
                </c:pt>
                <c:pt idx="210">
                  <c:v>6.43886609543522</c:v>
                </c:pt>
                <c:pt idx="211">
                  <c:v>6.487024734172377</c:v>
                </c:pt>
                <c:pt idx="212">
                  <c:v>6.560687337267668</c:v>
                </c:pt>
                <c:pt idx="213">
                  <c:v>6.661536639106226</c:v>
                </c:pt>
                <c:pt idx="214">
                  <c:v>6.79057208058924</c:v>
                </c:pt>
                <c:pt idx="215">
                  <c:v>6.94782073680793</c:v>
                </c:pt>
                <c:pt idx="216">
                  <c:v>7.132028551069734</c:v>
                </c:pt>
                <c:pt idx="217">
                  <c:v>7.340377790291145</c:v>
                </c:pt>
                <c:pt idx="218">
                  <c:v>7.568311829946486</c:v>
                </c:pt>
                <c:pt idx="219">
                  <c:v>7.809582830305086</c:v>
                </c:pt>
                <c:pt idx="220">
                  <c:v>8.05664711811755</c:v>
                </c:pt>
                <c:pt idx="221">
                  <c:v>8.30147943223226</c:v>
                </c:pt>
                <c:pt idx="222">
                  <c:v>8.536731529821638</c:v>
                </c:pt>
                <c:pt idx="223">
                  <c:v>8.756949385910817</c:v>
                </c:pt>
                <c:pt idx="224">
                  <c:v>8.95940547820615</c:v>
                </c:pt>
                <c:pt idx="225">
                  <c:v>8.839388071960838</c:v>
                </c:pt>
                <c:pt idx="226">
                  <c:v>8.623447644255232</c:v>
                </c:pt>
                <c:pt idx="227">
                  <c:v>8.388529373709118</c:v>
                </c:pt>
                <c:pt idx="228">
                  <c:v>8.138999447718845</c:v>
                </c:pt>
                <c:pt idx="229">
                  <c:v>7.882037606254649</c:v>
                </c:pt>
                <c:pt idx="230">
                  <c:v>7.626508574902636</c:v>
                </c:pt>
                <c:pt idx="231">
                  <c:v>7.381561917799265</c:v>
                </c:pt>
                <c:pt idx="232">
                  <c:v>7.1554180962813</c:v>
                </c:pt>
                <c:pt idx="233">
                  <c:v>6.95459002606438</c:v>
                </c:pt>
                <c:pt idx="234">
                  <c:v>6.783565915475841</c:v>
                </c:pt>
                <c:pt idx="235">
                  <c:v>6.644846239748372</c:v>
                </c:pt>
                <c:pt idx="236">
                  <c:v>6.539192740532206</c:v>
                </c:pt>
                <c:pt idx="237">
                  <c:v>6.465970696731201</c:v>
                </c:pt>
                <c:pt idx="238">
                  <c:v>6.423507623040273</c:v>
                </c:pt>
                <c:pt idx="239">
                  <c:v>6.409429369207857</c:v>
                </c:pt>
                <c:pt idx="240">
                  <c:v>6.420960775965264</c:v>
                </c:pt>
                <c:pt idx="241">
                  <c:v>6.455193031011774</c:v>
                </c:pt>
                <c:pt idx="242">
                  <c:v>6.509326552656734</c:v>
                </c:pt>
                <c:pt idx="243">
                  <c:v>6.580899085489548</c:v>
                </c:pt>
                <c:pt idx="244">
                  <c:v>6.668004632745104</c:v>
                </c:pt>
                <c:pt idx="245">
                  <c:v>6.769498888221525</c:v>
                </c:pt>
                <c:pt idx="246">
                  <c:v>6.885168445201588</c:v>
                </c:pt>
                <c:pt idx="247">
                  <c:v>7.015812345794536</c:v>
                </c:pt>
                <c:pt idx="248">
                  <c:v>7.163150499945035</c:v>
                </c:pt>
                <c:pt idx="249">
                  <c:v>7.329457224772501</c:v>
                </c:pt>
                <c:pt idx="250">
                  <c:v>7.516865879026061</c:v>
                </c:pt>
                <c:pt idx="251">
                  <c:v>7.582583937051828</c:v>
                </c:pt>
                <c:pt idx="252">
                  <c:v>7.386772394231723</c:v>
                </c:pt>
                <c:pt idx="253">
                  <c:v>7.211536725020718</c:v>
                </c:pt>
                <c:pt idx="254">
                  <c:v>7.055381302690604</c:v>
                </c:pt>
                <c:pt idx="255">
                  <c:v>6.916280761634942</c:v>
                </c:pt>
                <c:pt idx="256">
                  <c:v>6.792548050616174</c:v>
                </c:pt>
                <c:pt idx="257">
                  <c:v>6.683413108358893</c:v>
                </c:pt>
                <c:pt idx="258">
                  <c:v>6.589286096351882</c:v>
                </c:pt>
                <c:pt idx="259">
                  <c:v>6.511782879842399</c:v>
                </c:pt>
                <c:pt idx="260">
                  <c:v>6.453604472425319</c:v>
                </c:pt>
                <c:pt idx="261">
                  <c:v>6.418333701173342</c:v>
                </c:pt>
                <c:pt idx="262">
                  <c:v>6.41017751396571</c:v>
                </c:pt>
                <c:pt idx="263">
                  <c:v>6.433655788557808</c:v>
                </c:pt>
                <c:pt idx="264">
                  <c:v>6.493218695248133</c:v>
                </c:pt>
                <c:pt idx="265">
                  <c:v>6.592763796098685</c:v>
                </c:pt>
                <c:pt idx="266">
                  <c:v>6.735023523114065</c:v>
                </c:pt>
                <c:pt idx="267">
                  <c:v>6.920812196760543</c:v>
                </c:pt>
                <c:pt idx="268">
                  <c:v>7.148175724615019</c:v>
                </c:pt>
                <c:pt idx="269">
                  <c:v>7.411596081773268</c:v>
                </c:pt>
                <c:pt idx="270">
                  <c:v>7.701568474324188</c:v>
                </c:pt>
                <c:pt idx="271">
                  <c:v>8.005028186511877</c:v>
                </c:pt>
                <c:pt idx="272">
                  <c:v>8.307073487464182</c:v>
                </c:pt>
                <c:pt idx="273">
                  <c:v>8.59395632254646</c:v>
                </c:pt>
                <c:pt idx="274">
                  <c:v>8.856377700668245</c:v>
                </c:pt>
                <c:pt idx="275">
                  <c:v>8.899252485611477</c:v>
                </c:pt>
                <c:pt idx="276">
                  <c:v>8.639762033715888</c:v>
                </c:pt>
                <c:pt idx="277">
                  <c:v>8.3523500252326</c:v>
                </c:pt>
                <c:pt idx="278">
                  <c:v>8.04523884870066</c:v>
                </c:pt>
                <c:pt idx="279">
                  <c:v>7.732346535106775</c:v>
                </c:pt>
                <c:pt idx="280">
                  <c:v>7.430008480850107</c:v>
                </c:pt>
                <c:pt idx="281">
                  <c:v>7.153451305108929</c:v>
                </c:pt>
                <c:pt idx="282">
                  <c:v>6.914410052814062</c:v>
                </c:pt>
                <c:pt idx="283">
                  <c:v>6.720227715857272</c:v>
                </c:pt>
                <c:pt idx="284">
                  <c:v>6.574066074050934</c:v>
                </c:pt>
                <c:pt idx="285">
                  <c:v>6.47568798062533</c:v>
                </c:pt>
                <c:pt idx="286">
                  <c:v>6.422404868016995</c:v>
                </c:pt>
                <c:pt idx="287">
                  <c:v>6.409975927504282</c:v>
                </c:pt>
                <c:pt idx="288">
                  <c:v>6.433387645770526</c:v>
                </c:pt>
                <c:pt idx="289">
                  <c:v>6.48751904205159</c:v>
                </c:pt>
                <c:pt idx="290">
                  <c:v>6.567726652288965</c:v>
                </c:pt>
                <c:pt idx="291">
                  <c:v>6.670380837304065</c:v>
                </c:pt>
                <c:pt idx="292">
                  <c:v>6.793356076427814</c:v>
                </c:pt>
                <c:pt idx="293">
                  <c:v>6.936414892765946</c:v>
                </c:pt>
                <c:pt idx="294">
                  <c:v>7.101319684010545</c:v>
                </c:pt>
                <c:pt idx="295">
                  <c:v>7.291390036335114</c:v>
                </c:pt>
                <c:pt idx="296">
                  <c:v>7.510233310166798</c:v>
                </c:pt>
                <c:pt idx="297">
                  <c:v>7.551903336843073</c:v>
                </c:pt>
                <c:pt idx="298">
                  <c:v>7.32642803529092</c:v>
                </c:pt>
                <c:pt idx="299">
                  <c:v>7.129351107003352</c:v>
                </c:pt>
                <c:pt idx="300">
                  <c:v>6.957623617099336</c:v>
                </c:pt>
                <c:pt idx="301">
                  <c:v>6.808079588824226</c:v>
                </c:pt>
                <c:pt idx="302">
                  <c:v>6.679018933157145</c:v>
                </c:pt>
                <c:pt idx="303">
                  <c:v>6.570939706448907</c:v>
                </c:pt>
                <c:pt idx="304">
                  <c:v>6.48660408128272</c:v>
                </c:pt>
                <c:pt idx="305">
                  <c:v>6.430723596764408</c:v>
                </c:pt>
                <c:pt idx="306">
                  <c:v>6.40945101755242</c:v>
                </c:pt>
                <c:pt idx="307">
                  <c:v>6.42974432457816</c:v>
                </c:pt>
                <c:pt idx="308">
                  <c:v>6.498581574783866</c:v>
                </c:pt>
                <c:pt idx="309">
                  <c:v>6.621956234487591</c:v>
                </c:pt>
                <c:pt idx="310">
                  <c:v>6.803574174278724</c:v>
                </c:pt>
                <c:pt idx="311">
                  <c:v>7.043236489866305</c:v>
                </c:pt>
                <c:pt idx="312">
                  <c:v>7.335092556200237</c:v>
                </c:pt>
                <c:pt idx="313">
                  <c:v>7.66635103552563</c:v>
                </c:pt>
                <c:pt idx="314">
                  <c:v>8.017561976062598</c:v>
                </c:pt>
                <c:pt idx="315">
                  <c:v>8.365730311366666</c:v>
                </c:pt>
                <c:pt idx="316">
                  <c:v>8.69035696600752</c:v>
                </c:pt>
                <c:pt idx="317">
                  <c:v>8.979812489182862</c:v>
                </c:pt>
                <c:pt idx="318">
                  <c:v>8.729973404318153</c:v>
                </c:pt>
                <c:pt idx="319">
                  <c:v>8.40642851324219</c:v>
                </c:pt>
                <c:pt idx="320">
                  <c:v>8.054650496679316</c:v>
                </c:pt>
                <c:pt idx="321">
                  <c:v>7.69502868280983</c:v>
                </c:pt>
                <c:pt idx="322">
                  <c:v>7.352239322513841</c:v>
                </c:pt>
                <c:pt idx="323">
                  <c:v>7.048372522930997</c:v>
                </c:pt>
                <c:pt idx="324">
                  <c:v>6.798798689748281</c:v>
                </c:pt>
                <c:pt idx="325">
                  <c:v>6.61125414603401</c:v>
                </c:pt>
                <c:pt idx="326">
                  <c:v>6.486945415202588</c:v>
                </c:pt>
                <c:pt idx="327">
                  <c:v>6.422390367925271</c:v>
                </c:pt>
                <c:pt idx="328">
                  <c:v>6.411252007600502</c:v>
                </c:pt>
                <c:pt idx="329">
                  <c:v>6.445902925768738</c:v>
                </c:pt>
                <c:pt idx="330">
                  <c:v>6.518718732440094</c:v>
                </c:pt>
                <c:pt idx="331">
                  <c:v>6.623186940375612</c:v>
                </c:pt>
                <c:pt idx="332">
                  <c:v>6.754898772427372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D1-455B-AD11-E4F539C0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9488"/>
        <c:axId val="138638096"/>
      </c:scatterChart>
      <c:valAx>
        <c:axId val="1386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8096"/>
        <c:crosses val="autoZero"/>
        <c:crossBetween val="midCat"/>
      </c:valAx>
      <c:valAx>
        <c:axId val="1386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vs. Time</a:t>
            </a:r>
          </a:p>
        </c:rich>
      </c:tx>
      <c:layout>
        <c:manualLayout>
          <c:xMode val="edge"/>
          <c:yMode val="edge"/>
          <c:x val="0.406715223097113"/>
          <c:y val="0.027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Calculations!$M$3:$M$335</c:f>
              <c:numCache>
                <c:formatCode>0.00</c:formatCode>
                <c:ptCount val="333"/>
                <c:pt idx="0">
                  <c:v>0.585685543457151</c:v>
                </c:pt>
                <c:pt idx="1">
                  <c:v>0.585578402527543</c:v>
                </c:pt>
                <c:pt idx="2">
                  <c:v>0.585257002984491</c:v>
                </c:pt>
                <c:pt idx="3">
                  <c:v>0.584721415654663</c:v>
                </c:pt>
                <c:pt idx="4">
                  <c:v>0.583971762113069</c:v>
                </c:pt>
                <c:pt idx="5">
                  <c:v>0.583008219981312</c:v>
                </c:pt>
                <c:pt idx="6">
                  <c:v>0.58183103028088</c:v>
                </c:pt>
                <c:pt idx="7">
                  <c:v>0.580440506810842</c:v>
                </c:pt>
                <c:pt idx="8">
                  <c:v>0.578837047481485</c:v>
                </c:pt>
                <c:pt idx="9">
                  <c:v>0.577021147524209</c:v>
                </c:pt>
                <c:pt idx="10">
                  <c:v>0.574993414480301</c:v>
                </c:pt>
                <c:pt idx="11">
                  <c:v>0.572754584851839</c:v>
                </c:pt>
                <c:pt idx="12">
                  <c:v>0.57030554227613</c:v>
                </c:pt>
                <c:pt idx="13">
                  <c:v>0.567647337064357</c:v>
                </c:pt>
                <c:pt idx="14">
                  <c:v>0.564781206920534</c:v>
                </c:pt>
                <c:pt idx="15">
                  <c:v>0.561708598631993</c:v>
                </c:pt>
                <c:pt idx="16">
                  <c:v>0.558431190497145</c:v>
                </c:pt>
                <c:pt idx="17">
                  <c:v>0.554950915229101</c:v>
                </c:pt>
                <c:pt idx="18">
                  <c:v>0.551269983047588</c:v>
                </c:pt>
                <c:pt idx="19">
                  <c:v>0.547390904645179</c:v>
                </c:pt>
                <c:pt idx="20">
                  <c:v>0.543316513688883</c:v>
                </c:pt>
                <c:pt idx="21">
                  <c:v>0.539049988495632</c:v>
                </c:pt>
                <c:pt idx="22">
                  <c:v>0.534594872500152</c:v>
                </c:pt>
                <c:pt idx="23">
                  <c:v>0.529955093118542</c:v>
                </c:pt>
                <c:pt idx="24">
                  <c:v>0.525134978600261</c:v>
                </c:pt>
                <c:pt idx="25">
                  <c:v>0.520139272457659</c:v>
                </c:pt>
                <c:pt idx="26">
                  <c:v>0.514973145065897</c:v>
                </c:pt>
                <c:pt idx="27">
                  <c:v>0.509642202038318</c:v>
                </c:pt>
                <c:pt idx="28">
                  <c:v>0.50415248900453</c:v>
                </c:pt>
                <c:pt idx="29">
                  <c:v>0.498510492450498</c:v>
                </c:pt>
                <c:pt idx="30">
                  <c:v>0.49272313632301</c:v>
                </c:pt>
                <c:pt idx="31">
                  <c:v>0.486797774154774</c:v>
                </c:pt>
                <c:pt idx="32">
                  <c:v>0.480742176530855</c:v>
                </c:pt>
                <c:pt idx="33">
                  <c:v>0.474564513791543</c:v>
                </c:pt>
                <c:pt idx="34">
                  <c:v>0.468273333949871</c:v>
                </c:pt>
                <c:pt idx="35">
                  <c:v>0.461877535892103</c:v>
                </c:pt>
                <c:pt idx="36">
                  <c:v>0.455386338024625</c:v>
                </c:pt>
                <c:pt idx="37">
                  <c:v>0.448809242628056</c:v>
                </c:pt>
                <c:pt idx="38">
                  <c:v>0.442155996276228</c:v>
                </c:pt>
                <c:pt idx="39">
                  <c:v>0.435436546771059</c:v>
                </c:pt>
                <c:pt idx="40">
                  <c:v>0.42866099713054</c:v>
                </c:pt>
                <c:pt idx="41">
                  <c:v>0.42183955724356</c:v>
                </c:pt>
                <c:pt idx="42">
                  <c:v>0.414982493868588</c:v>
                </c:pt>
                <c:pt idx="43">
                  <c:v>0.408100079701195</c:v>
                </c:pt>
                <c:pt idx="44">
                  <c:v>0.40120254226574</c:v>
                </c:pt>
                <c:pt idx="45">
                  <c:v>0.394300013398041</c:v>
                </c:pt>
                <c:pt idx="46">
                  <c:v>0.387402480077974</c:v>
                </c:pt>
                <c:pt idx="47">
                  <c:v>0.380519737343591</c:v>
                </c:pt>
                <c:pt idx="48">
                  <c:v>0.373661343972957</c:v>
                </c:pt>
                <c:pt idx="49">
                  <c:v>0.366836581557868</c:v>
                </c:pt>
                <c:pt idx="50">
                  <c:v>0.36005441751752</c:v>
                </c:pt>
                <c:pt idx="51">
                  <c:v>0.353323472513056</c:v>
                </c:pt>
                <c:pt idx="52">
                  <c:v>0.346651992628863</c:v>
                </c:pt>
                <c:pt idx="53">
                  <c:v>0.340047826587291</c:v>
                </c:pt>
                <c:pt idx="54">
                  <c:v>0.333518408163442</c:v>
                </c:pt>
                <c:pt idx="55">
                  <c:v>0.327070743869334</c:v>
                </c:pt>
                <c:pt idx="56">
                  <c:v>0.320711405885221</c:v>
                </c:pt>
                <c:pt idx="57">
                  <c:v>0.314446530132539</c:v>
                </c:pt>
                <c:pt idx="58">
                  <c:v>0.308281819310356</c:v>
                </c:pt>
                <c:pt idx="59">
                  <c:v>0.302222550656649</c:v>
                </c:pt>
                <c:pt idx="60">
                  <c:v>0.296273588148198</c:v>
                </c:pt>
                <c:pt idx="61">
                  <c:v>0.290439398819176</c:v>
                </c:pt>
                <c:pt idx="62">
                  <c:v>0.284724072858084</c:v>
                </c:pt>
                <c:pt idx="63">
                  <c:v>0.279131347135529</c:v>
                </c:pt>
                <c:pt idx="64">
                  <c:v>0.273664631820353</c:v>
                </c:pt>
                <c:pt idx="65">
                  <c:v>0.268327039757885</c:v>
                </c:pt>
                <c:pt idx="66">
                  <c:v>0.263121418310385</c:v>
                </c:pt>
                <c:pt idx="67">
                  <c:v>0.258050383394685</c:v>
                </c:pt>
                <c:pt idx="68">
                  <c:v>0.253116355494587</c:v>
                </c:pt>
                <c:pt idx="69">
                  <c:v>0.24832159747422</c:v>
                </c:pt>
                <c:pt idx="70">
                  <c:v>0.243668254072619</c:v>
                </c:pt>
                <c:pt idx="71">
                  <c:v>0.239158393018042</c:v>
                </c:pt>
                <c:pt idx="72">
                  <c:v>0.234794047762562</c:v>
                </c:pt>
                <c:pt idx="73">
                  <c:v>0.230577261902609</c:v>
                </c:pt>
                <c:pt idx="74">
                  <c:v>0.226510135419242</c:v>
                </c:pt>
                <c:pt idx="75">
                  <c:v>0.222594872942881</c:v>
                </c:pt>
                <c:pt idx="76">
                  <c:v>0.218833834321077</c:v>
                </c:pt>
                <c:pt idx="77">
                  <c:v>0.215229587845</c:v>
                </c:pt>
                <c:pt idx="78">
                  <c:v>0.21178496657088</c:v>
                </c:pt>
                <c:pt idx="79">
                  <c:v>0.208503128256998</c:v>
                </c:pt>
                <c:pt idx="80">
                  <c:v>0.205387619525158</c:v>
                </c:pt>
                <c:pt idx="81">
                  <c:v>0.202442444947996</c:v>
                </c:pt>
                <c:pt idx="82">
                  <c:v>0.199672141859342</c:v>
                </c:pt>
                <c:pt idx="83">
                  <c:v>0.197081861783067</c:v>
                </c:pt>
                <c:pt idx="84">
                  <c:v>0.194677459474302</c:v>
                </c:pt>
                <c:pt idx="85">
                  <c:v>0.192465590661591</c:v>
                </c:pt>
                <c:pt idx="86">
                  <c:v>0.190453819663588</c:v>
                </c:pt>
                <c:pt idx="87">
                  <c:v>0.188650738119932</c:v>
                </c:pt>
                <c:pt idx="88">
                  <c:v>0.187066096109381</c:v>
                </c:pt>
                <c:pt idx="89">
                  <c:v>0.185710946909388</c:v>
                </c:pt>
                <c:pt idx="90">
                  <c:v>0.184597806552156</c:v>
                </c:pt>
                <c:pt idx="91">
                  <c:v>0.183740829114398</c:v>
                </c:pt>
                <c:pt idx="92">
                  <c:v>0.183155998288963</c:v>
                </c:pt>
                <c:pt idx="93">
                  <c:v>0.182861335156623</c:v>
                </c:pt>
                <c:pt idx="94">
                  <c:v>0.182877121115216</c:v>
                </c:pt>
                <c:pt idx="95">
                  <c:v>0.183226133517345</c:v>
                </c:pt>
                <c:pt idx="96">
                  <c:v>0.183933889579813</c:v>
                </c:pt>
                <c:pt idx="97">
                  <c:v>0.185028891401784</c:v>
                </c:pt>
                <c:pt idx="98">
                  <c:v>0.186542861302945</c:v>
                </c:pt>
                <c:pt idx="99">
                  <c:v>0.188510952028434</c:v>
                </c:pt>
                <c:pt idx="100">
                  <c:v>0.190971910597126</c:v>
                </c:pt>
                <c:pt idx="101">
                  <c:v>0.193968167777793</c:v>
                </c:pt>
                <c:pt idx="102">
                  <c:v>0.197545817712319</c:v>
                </c:pt>
                <c:pt idx="103">
                  <c:v>0.201754444824717</c:v>
                </c:pt>
                <c:pt idx="104">
                  <c:v>0.206646749180731</c:v>
                </c:pt>
                <c:pt idx="105">
                  <c:v>0.212277918890508</c:v>
                </c:pt>
                <c:pt idx="106">
                  <c:v>0.218704701613327</c:v>
                </c:pt>
                <c:pt idx="107">
                  <c:v>0.22598413970268</c:v>
                </c:pt>
                <c:pt idx="108">
                  <c:v>0.234171957618514</c:v>
                </c:pt>
                <c:pt idx="109">
                  <c:v>0.24332062698325</c:v>
                </c:pt>
                <c:pt idx="110">
                  <c:v>0.25347718214014</c:v>
                </c:pt>
                <c:pt idx="111">
                  <c:v>0.264680911193462</c:v>
                </c:pt>
                <c:pt idx="112">
                  <c:v>0.276961093903014</c:v>
                </c:pt>
                <c:pt idx="113">
                  <c:v>0.290334985583029</c:v>
                </c:pt>
                <c:pt idx="114">
                  <c:v>0.304806243685024</c:v>
                </c:pt>
                <c:pt idx="115">
                  <c:v>0.32036395535325</c:v>
                </c:pt>
                <c:pt idx="116">
                  <c:v>0.336982353884026</c:v>
                </c:pt>
                <c:pt idx="117">
                  <c:v>0.354621223364913</c:v>
                </c:pt>
                <c:pt idx="118">
                  <c:v>0.373226903432748</c:v>
                </c:pt>
                <c:pt idx="119">
                  <c:v>0.39273373892133</c:v>
                </c:pt>
                <c:pt idx="120">
                  <c:v>0.413065784176623</c:v>
                </c:pt>
                <c:pt idx="121">
                  <c:v>0.434138571152408</c:v>
                </c:pt>
                <c:pt idx="122">
                  <c:v>0.455860777462532</c:v>
                </c:pt>
                <c:pt idx="123">
                  <c:v>0.478135673895084</c:v>
                </c:pt>
                <c:pt idx="124">
                  <c:v>0.500862278618188</c:v>
                </c:pt>
                <c:pt idx="125">
                  <c:v>0.52393618833484</c:v>
                </c:pt>
                <c:pt idx="126">
                  <c:v>0.547250089915185</c:v>
                </c:pt>
                <c:pt idx="127">
                  <c:v>0.570693978177205</c:v>
                </c:pt>
                <c:pt idx="128">
                  <c:v>0.594155117657067</c:v>
                </c:pt>
                <c:pt idx="129">
                  <c:v>0.617517790823342</c:v>
                </c:pt>
                <c:pt idx="130">
                  <c:v>0.640662874942152</c:v>
                </c:pt>
                <c:pt idx="131">
                  <c:v>0.663467287103354</c:v>
                </c:pt>
                <c:pt idx="132">
                  <c:v>0.685803333671457</c:v>
                </c:pt>
                <c:pt idx="133">
                  <c:v>0.707537998017998</c:v>
                </c:pt>
                <c:pt idx="134">
                  <c:v>0.728532199813906</c:v>
                </c:pt>
                <c:pt idx="135">
                  <c:v>0.748640061141821</c:v>
                </c:pt>
                <c:pt idx="136">
                  <c:v>0.767708219832811</c:v>
                </c:pt>
                <c:pt idx="137">
                  <c:v>0.785575239309338</c:v>
                </c:pt>
                <c:pt idx="138">
                  <c:v>0.802071177412103</c:v>
                </c:pt>
                <c:pt idx="139">
                  <c:v>0.817017394794043</c:v>
                </c:pt>
                <c:pt idx="140">
                  <c:v>0.830226706991041</c:v>
                </c:pt>
                <c:pt idx="141">
                  <c:v>0.841504013461153</c:v>
                </c:pt>
                <c:pt idx="142">
                  <c:v>0.850647571327239</c:v>
                </c:pt>
                <c:pt idx="143">
                  <c:v>0.857451119659276</c:v>
                </c:pt>
                <c:pt idx="144">
                  <c:v>0.861707098206587</c:v>
                </c:pt>
                <c:pt idx="145">
                  <c:v>0.863211235547226</c:v>
                </c:pt>
                <c:pt idx="146">
                  <c:v>0.861768793840229</c:v>
                </c:pt>
                <c:pt idx="147">
                  <c:v>0.857202732515019</c:v>
                </c:pt>
                <c:pt idx="148">
                  <c:v>0.849363965718075</c:v>
                </c:pt>
                <c:pt idx="149">
                  <c:v>0.838143706240316</c:v>
                </c:pt>
                <c:pt idx="150">
                  <c:v>0.823487578979138</c:v>
                </c:pt>
                <c:pt idx="151">
                  <c:v>0.805410728064755</c:v>
                </c:pt>
                <c:pt idx="152">
                  <c:v>0.784012545041675</c:v>
                </c:pt>
                <c:pt idx="153">
                  <c:v>0.759488985418374</c:v>
                </c:pt>
                <c:pt idx="154">
                  <c:v>0.732139883078508</c:v>
                </c:pt>
                <c:pt idx="155">
                  <c:v>0.702368476572512</c:v>
                </c:pt>
                <c:pt idx="156">
                  <c:v>0.670670828666781</c:v>
                </c:pt>
                <c:pt idx="157">
                  <c:v>0.637614157737307</c:v>
                </c:pt>
                <c:pt idx="158">
                  <c:v>0.603805233173882</c:v>
                </c:pt>
                <c:pt idx="159">
                  <c:v>0.569852428578392</c:v>
                </c:pt>
                <c:pt idx="160">
                  <c:v>0.536326942972773</c:v>
                </c:pt>
                <c:pt idx="161">
                  <c:v>0.503729258193998</c:v>
                </c:pt>
                <c:pt idx="162">
                  <c:v>0.472465739921994</c:v>
                </c:pt>
                <c:pt idx="163">
                  <c:v>0.442837795752117</c:v>
                </c:pt>
                <c:pt idx="164">
                  <c:v>0.415043133956166</c:v>
                </c:pt>
                <c:pt idx="165">
                  <c:v>0.389186428455601</c:v>
                </c:pt>
                <c:pt idx="166">
                  <c:v>0.365295652826747</c:v>
                </c:pt>
                <c:pt idx="167">
                  <c:v>0.343340469160481</c:v>
                </c:pt>
                <c:pt idx="168">
                  <c:v>0.323249920522879</c:v>
                </c:pt>
                <c:pt idx="169">
                  <c:v>0.304927773654339</c:v>
                </c:pt>
                <c:pt idx="170">
                  <c:v>0.288264828270529</c:v>
                </c:pt>
                <c:pt idx="171">
                  <c:v>0.273148189568677</c:v>
                </c:pt>
                <c:pt idx="172">
                  <c:v>0.259467883851074</c:v>
                </c:pt>
                <c:pt idx="173">
                  <c:v>0.247121352311206</c:v>
                </c:pt>
                <c:pt idx="174">
                  <c:v>0.236016369920761</c:v>
                </c:pt>
                <c:pt idx="175">
                  <c:v>0.226072875369344</c:v>
                </c:pt>
                <c:pt idx="176">
                  <c:v>0.217224111292124</c:v>
                </c:pt>
                <c:pt idx="177">
                  <c:v>0.209417388141832</c:v>
                </c:pt>
                <c:pt idx="178">
                  <c:v>0.202614712101273</c:v>
                </c:pt>
                <c:pt idx="179">
                  <c:v>0.196793460628124</c:v>
                </c:pt>
                <c:pt idx="180">
                  <c:v>0.191947246868299</c:v>
                </c:pt>
                <c:pt idx="181">
                  <c:v>0.188087081710402</c:v>
                </c:pt>
                <c:pt idx="182">
                  <c:v>0.185242912896531</c:v>
                </c:pt>
                <c:pt idx="183">
                  <c:v>0.183465584817054</c:v>
                </c:pt>
                <c:pt idx="184">
                  <c:v>0.182829206739464</c:v>
                </c:pt>
                <c:pt idx="185">
                  <c:v>0.183433821722558</c:v>
                </c:pt>
                <c:pt idx="186">
                  <c:v>0.18540810702396</c:v>
                </c:pt>
                <c:pt idx="187">
                  <c:v>0.188911579187429</c:v>
                </c:pt>
                <c:pt idx="188">
                  <c:v>0.194135401831237</c:v>
                </c:pt>
                <c:pt idx="189">
                  <c:v>0.201300421189458</c:v>
                </c:pt>
                <c:pt idx="190">
                  <c:v>0.21065060385536</c:v>
                </c:pt>
                <c:pt idx="191">
                  <c:v>0.222439915932135</c:v>
                </c:pt>
                <c:pt idx="192">
                  <c:v>0.236911341051445</c:v>
                </c:pt>
                <c:pt idx="193">
                  <c:v>0.254268651980214</c:v>
                </c:pt>
                <c:pt idx="194">
                  <c:v>0.274644660965786</c:v>
                </c:pt>
                <c:pt idx="195">
                  <c:v>0.298072797045107</c:v>
                </c:pt>
                <c:pt idx="196">
                  <c:v>0.324469862112852</c:v>
                </c:pt>
                <c:pt idx="197">
                  <c:v>0.353635133803459</c:v>
                </c:pt>
                <c:pt idx="198">
                  <c:v>0.385265444274275</c:v>
                </c:pt>
                <c:pt idx="199">
                  <c:v>0.418980577971872</c:v>
                </c:pt>
                <c:pt idx="200">
                  <c:v>0.454351171913473</c:v>
                </c:pt>
                <c:pt idx="201">
                  <c:v>0.490922672023666</c:v>
                </c:pt>
                <c:pt idx="202">
                  <c:v>0.528232043373834</c:v>
                </c:pt>
                <c:pt idx="203">
                  <c:v>0.565816843405002</c:v>
                </c:pt>
                <c:pt idx="204">
                  <c:v>0.603217973670893</c:v>
                </c:pt>
                <c:pt idx="205">
                  <c:v>0.639977975516009</c:v>
                </c:pt>
                <c:pt idx="206">
                  <c:v>0.675636602474637</c:v>
                </c:pt>
                <c:pt idx="207">
                  <c:v>0.709725031879042</c:v>
                </c:pt>
                <c:pt idx="208">
                  <c:v>0.74175973612313</c:v>
                </c:pt>
                <c:pt idx="209">
                  <c:v>0.771236834448388</c:v>
                </c:pt>
                <c:pt idx="210">
                  <c:v>0.797627720762677</c:v>
                </c:pt>
                <c:pt idx="211">
                  <c:v>0.820376912642021</c:v>
                </c:pt>
                <c:pt idx="212">
                  <c:v>0.838903384131997</c:v>
                </c:pt>
                <c:pt idx="213">
                  <c:v>0.85260711417026</c:v>
                </c:pt>
                <c:pt idx="214">
                  <c:v>0.86088315601671</c:v>
                </c:pt>
                <c:pt idx="215">
                  <c:v>0.863146085977493</c:v>
                </c:pt>
                <c:pt idx="216">
                  <c:v>0.858867945815223</c:v>
                </c:pt>
                <c:pt idx="217">
                  <c:v>0.847632235899004</c:v>
                </c:pt>
                <c:pt idx="218">
                  <c:v>0.829204339561547</c:v>
                </c:pt>
                <c:pt idx="219">
                  <c:v>0.803614009621804</c:v>
                </c:pt>
                <c:pt idx="220">
                  <c:v>0.771237714009911</c:v>
                </c:pt>
                <c:pt idx="221">
                  <c:v>0.732858899409934</c:v>
                </c:pt>
                <c:pt idx="222">
                  <c:v>0.68967699037567</c:v>
                </c:pt>
                <c:pt idx="223">
                  <c:v>0.643238854686208</c:v>
                </c:pt>
                <c:pt idx="224">
                  <c:v>0.595286204547429</c:v>
                </c:pt>
                <c:pt idx="225">
                  <c:v>0.624311284820393</c:v>
                </c:pt>
                <c:pt idx="226">
                  <c:v>0.672103675789714</c:v>
                </c:pt>
                <c:pt idx="227">
                  <c:v>0.71762688033511</c:v>
                </c:pt>
                <c:pt idx="228">
                  <c:v>0.759044838716674</c:v>
                </c:pt>
                <c:pt idx="229">
                  <c:v>0.794765137749158</c:v>
                </c:pt>
                <c:pt idx="230">
                  <c:v>0.823584481284756</c:v>
                </c:pt>
                <c:pt idx="231">
                  <c:v>0.844744644075085</c:v>
                </c:pt>
                <c:pt idx="232">
                  <c:v>0.857911195563547</c:v>
                </c:pt>
                <c:pt idx="233">
                  <c:v>0.863104421425726</c:v>
                </c:pt>
                <c:pt idx="234">
                  <c:v>0.860612251408389</c:v>
                </c:pt>
                <c:pt idx="235">
                  <c:v>0.850906393991464</c:v>
                </c:pt>
                <c:pt idx="236">
                  <c:v>0.83457282095576</c:v>
                </c:pt>
                <c:pt idx="237">
                  <c:v>0.812260131027791</c:v>
                </c:pt>
                <c:pt idx="238">
                  <c:v>0.784644935812229</c:v>
                </c:pt>
                <c:pt idx="239">
                  <c:v>0.752411553725487</c:v>
                </c:pt>
                <c:pt idx="240">
                  <c:v>0.716242962350418</c:v>
                </c:pt>
                <c:pt idx="241">
                  <c:v>0.676820337023529</c:v>
                </c:pt>
                <c:pt idx="242">
                  <c:v>0.634829063949742</c:v>
                </c:pt>
                <c:pt idx="243">
                  <c:v>0.590969522844893</c:v>
                </c:pt>
                <c:pt idx="244">
                  <c:v>0.545970920183556</c:v>
                </c:pt>
                <c:pt idx="245">
                  <c:v>0.500605727078821</c:v>
                </c:pt>
                <c:pt idx="246">
                  <c:v>0.455700518257936</c:v>
                </c:pt>
                <c:pt idx="247">
                  <c:v>0.412136133289489</c:v>
                </c:pt>
                <c:pt idx="248">
                  <c:v>0.370826986930635</c:v>
                </c:pt>
                <c:pt idx="249">
                  <c:v>0.332669119118981</c:v>
                </c:pt>
                <c:pt idx="250">
                  <c:v>0.298454525860293</c:v>
                </c:pt>
                <c:pt idx="251">
                  <c:v>0.288282955315706</c:v>
                </c:pt>
                <c:pt idx="252">
                  <c:v>0.321311396238551</c:v>
                </c:pt>
                <c:pt idx="253">
                  <c:v>0.358867586200957</c:v>
                </c:pt>
                <c:pt idx="254">
                  <c:v>0.400276678404146</c:v>
                </c:pt>
                <c:pt idx="255">
                  <c:v>0.444680152940851</c:v>
                </c:pt>
                <c:pt idx="256">
                  <c:v>0.491130677303045</c:v>
                </c:pt>
                <c:pt idx="257">
                  <c:v>0.538660540357381</c:v>
                </c:pt>
                <c:pt idx="258">
                  <c:v>0.586315990564765</c:v>
                </c:pt>
                <c:pt idx="259">
                  <c:v>0.63316419489487</c:v>
                </c:pt>
                <c:pt idx="260">
                  <c:v>0.678283454243636</c:v>
                </c:pt>
                <c:pt idx="261">
                  <c:v>0.720745625864534</c:v>
                </c:pt>
                <c:pt idx="262">
                  <c:v>0.759596927589444</c:v>
                </c:pt>
                <c:pt idx="263">
                  <c:v>0.793841495510118</c:v>
                </c:pt>
                <c:pt idx="264">
                  <c:v>0.822431712481624</c:v>
                </c:pt>
                <c:pt idx="265">
                  <c:v>0.844270329164669</c:v>
                </c:pt>
                <c:pt idx="266">
                  <c:v>0.858231529235807</c:v>
                </c:pt>
                <c:pt idx="267">
                  <c:v>0.863210879393544</c:v>
                </c:pt>
                <c:pt idx="268">
                  <c:v>0.858216358664266</c:v>
                </c:pt>
                <c:pt idx="269">
                  <c:v>0.842511622463134</c:v>
                </c:pt>
                <c:pt idx="270">
                  <c:v>0.815813239750438</c:v>
                </c:pt>
                <c:pt idx="271">
                  <c:v>0.778519329414645</c:v>
                </c:pt>
                <c:pt idx="272">
                  <c:v>0.731905744266334</c:v>
                </c:pt>
                <c:pt idx="273">
                  <c:v>0.678183115838435</c:v>
                </c:pt>
                <c:pt idx="274">
                  <c:v>0.620306874154016</c:v>
                </c:pt>
                <c:pt idx="275">
                  <c:v>0.61004655041948</c:v>
                </c:pt>
                <c:pt idx="276">
                  <c:v>0.668694655142128</c:v>
                </c:pt>
                <c:pt idx="277">
                  <c:v>0.724061861463628</c:v>
                </c:pt>
                <c:pt idx="278">
                  <c:v>0.772870803981639</c:v>
                </c:pt>
                <c:pt idx="279">
                  <c:v>0.812458612429069</c:v>
                </c:pt>
                <c:pt idx="280">
                  <c:v>0.841090778194394</c:v>
                </c:pt>
                <c:pt idx="281">
                  <c:v>0.857994850786581</c:v>
                </c:pt>
                <c:pt idx="282">
                  <c:v>0.863201674736142</c:v>
                </c:pt>
                <c:pt idx="283">
                  <c:v>0.857313466649009</c:v>
                </c:pt>
                <c:pt idx="284">
                  <c:v>0.841284265458572</c:v>
                </c:pt>
                <c:pt idx="285">
                  <c:v>0.816251618223875</c:v>
                </c:pt>
                <c:pt idx="286">
                  <c:v>0.783425926927927</c:v>
                </c:pt>
                <c:pt idx="287">
                  <c:v>0.744028861467356</c:v>
                </c:pt>
                <c:pt idx="288">
                  <c:v>0.699268584319189</c:v>
                </c:pt>
                <c:pt idx="289">
                  <c:v>0.650341005498132</c:v>
                </c:pt>
                <c:pt idx="290">
                  <c:v>0.598448929280741</c:v>
                </c:pt>
                <c:pt idx="291">
                  <c:v>0.54483253372096</c:v>
                </c:pt>
                <c:pt idx="292">
                  <c:v>0.490803531500231</c:v>
                </c:pt>
                <c:pt idx="293">
                  <c:v>0.437770014358131</c:v>
                </c:pt>
                <c:pt idx="294">
                  <c:v>0.387228887536269</c:v>
                </c:pt>
                <c:pt idx="295">
                  <c:v>0.340693122288337</c:v>
                </c:pt>
                <c:pt idx="296">
                  <c:v>0.299529449112984</c:v>
                </c:pt>
                <c:pt idx="297">
                  <c:v>0.292925327213491</c:v>
                </c:pt>
                <c:pt idx="298">
                  <c:v>0.333293214183302</c:v>
                </c:pt>
                <c:pt idx="299">
                  <c:v>0.379632489503344</c:v>
                </c:pt>
                <c:pt idx="300">
                  <c:v>0.430674175873324</c:v>
                </c:pt>
                <c:pt idx="301">
                  <c:v>0.48490047450819</c:v>
                </c:pt>
                <c:pt idx="302">
                  <c:v>0.540728272426232</c:v>
                </c:pt>
                <c:pt idx="303">
                  <c:v>0.596604371114604</c:v>
                </c:pt>
                <c:pt idx="304">
                  <c:v>0.651024751025161</c:v>
                </c:pt>
                <c:pt idx="305">
                  <c:v>0.702510419558594</c:v>
                </c:pt>
                <c:pt idx="306">
                  <c:v>0.749566871796195</c:v>
                </c:pt>
                <c:pt idx="307">
                  <c:v>0.79064452980564</c:v>
                </c:pt>
                <c:pt idx="308">
                  <c:v>0.824112610859189</c:v>
                </c:pt>
                <c:pt idx="309">
                  <c:v>0.848259856806626</c:v>
                </c:pt>
                <c:pt idx="310">
                  <c:v>0.861341337298569</c:v>
                </c:pt>
                <c:pt idx="311">
                  <c:v>0.861698878520188</c:v>
                </c:pt>
                <c:pt idx="312">
                  <c:v>0.847987904402224</c:v>
                </c:pt>
                <c:pt idx="313">
                  <c:v>0.819532157052868</c:v>
                </c:pt>
                <c:pt idx="314">
                  <c:v>0.776776607902247</c:v>
                </c:pt>
                <c:pt idx="315">
                  <c:v>0.721699414064963</c:v>
                </c:pt>
                <c:pt idx="316">
                  <c:v>0.657913313895019</c:v>
                </c:pt>
                <c:pt idx="317">
                  <c:v>0.590184950849126</c:v>
                </c:pt>
                <c:pt idx="318">
                  <c:v>0.649249742517642</c:v>
                </c:pt>
                <c:pt idx="319">
                  <c:v>0.714387763373865</c:v>
                </c:pt>
                <c:pt idx="320">
                  <c:v>0.771524507181154</c:v>
                </c:pt>
                <c:pt idx="321">
                  <c:v>0.816513504344104</c:v>
                </c:pt>
                <c:pt idx="322">
                  <c:v>0.846821577711673</c:v>
                </c:pt>
                <c:pt idx="323">
                  <c:v>0.861571723346932</c:v>
                </c:pt>
                <c:pt idx="324">
                  <c:v>0.861179662766756</c:v>
                </c:pt>
                <c:pt idx="325">
                  <c:v>0.846883621536348</c:v>
                </c:pt>
                <c:pt idx="326">
                  <c:v>0.820349753472182</c:v>
                </c:pt>
                <c:pt idx="327">
                  <c:v>0.783409497825805</c:v>
                </c:pt>
                <c:pt idx="328">
                  <c:v>0.737917065129593</c:v>
                </c:pt>
                <c:pt idx="329">
                  <c:v>0.685695218800417</c:v>
                </c:pt>
                <c:pt idx="330">
                  <c:v>0.628540068738071</c:v>
                </c:pt>
                <c:pt idx="331">
                  <c:v>0.568263348888865</c:v>
                </c:pt>
                <c:pt idx="332">
                  <c:v>0.50675448178286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D7-4486-B62F-9FC43B03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7120"/>
        <c:axId val="137585792"/>
      </c:scatterChart>
      <c:valAx>
        <c:axId val="137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792"/>
        <c:crosses val="autoZero"/>
        <c:crossBetween val="midCat"/>
      </c:valAx>
      <c:valAx>
        <c:axId val="1375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Angle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Calculations!$AO$3:$AO$335</c:f>
              <c:numCache>
                <c:formatCode>0.00</c:formatCode>
                <c:ptCount val="333"/>
                <c:pt idx="0">
                  <c:v>0.978967712268617</c:v>
                </c:pt>
                <c:pt idx="1">
                  <c:v>0.978915714118832</c:v>
                </c:pt>
                <c:pt idx="2">
                  <c:v>0.978759860721479</c:v>
                </c:pt>
                <c:pt idx="3">
                  <c:v>0.978500575559845</c:v>
                </c:pt>
                <c:pt idx="4">
                  <c:v>0.978138565478873</c:v>
                </c:pt>
                <c:pt idx="5">
                  <c:v>0.977674822236345</c:v>
                </c:pt>
                <c:pt idx="6">
                  <c:v>0.977110624625044</c:v>
                </c:pt>
                <c:pt idx="7">
                  <c:v>0.976447541133042</c:v>
                </c:pt>
                <c:pt idx="8">
                  <c:v>0.975687433086069</c:v>
                </c:pt>
                <c:pt idx="9">
                  <c:v>0.974832458206041</c:v>
                </c:pt>
                <c:pt idx="10">
                  <c:v>0.973885074507113</c:v>
                </c:pt>
                <c:pt idx="11">
                  <c:v>0.972848044437532</c:v>
                </c:pt>
                <c:pt idx="12">
                  <c:v>0.971724439161839</c:v>
                </c:pt>
                <c:pt idx="13">
                  <c:v>0.970517642865326</c:v>
                </c:pt>
                <c:pt idx="14">
                  <c:v>0.969231356948869</c:v>
                </c:pt>
                <c:pt idx="15">
                  <c:v>0.96786960396912</c:v>
                </c:pt>
                <c:pt idx="16">
                  <c:v>0.966436731166414</c:v>
                </c:pt>
                <c:pt idx="17">
                  <c:v>0.964937413410351</c:v>
                </c:pt>
                <c:pt idx="18">
                  <c:v>0.963376655382084</c:v>
                </c:pt>
                <c:pt idx="19">
                  <c:v>0.961759792802493</c:v>
                </c:pt>
                <c:pt idx="20">
                  <c:v>0.960092492507414</c:v>
                </c:pt>
                <c:pt idx="21">
                  <c:v>0.958380751165644</c:v>
                </c:pt>
                <c:pt idx="22">
                  <c:v>0.956630892432449</c:v>
                </c:pt>
                <c:pt idx="23">
                  <c:v>0.954849562332093</c:v>
                </c:pt>
                <c:pt idx="24">
                  <c:v>0.953043722667239</c:v>
                </c:pt>
                <c:pt idx="25">
                  <c:v>0.951220642262167</c:v>
                </c:pt>
                <c:pt idx="26">
                  <c:v>0.949387885860628</c:v>
                </c:pt>
                <c:pt idx="27">
                  <c:v>0.947553300518329</c:v>
                </c:pt>
                <c:pt idx="28">
                  <c:v>0.945724999354959</c:v>
                </c:pt>
                <c:pt idx="29">
                  <c:v>0.943911342561219</c:v>
                </c:pt>
                <c:pt idx="30">
                  <c:v>0.942120915592557</c:v>
                </c:pt>
                <c:pt idx="31">
                  <c:v>0.940362504523052</c:v>
                </c:pt>
                <c:pt idx="32">
                  <c:v>0.93864506857943</c:v>
                </c:pt>
                <c:pt idx="33">
                  <c:v>0.936977709925902</c:v>
                </c:pt>
                <c:pt idx="34">
                  <c:v>0.935369640824303</c:v>
                </c:pt>
                <c:pt idx="35">
                  <c:v>0.933830148349552</c:v>
                </c:pt>
                <c:pt idx="36">
                  <c:v>0.932368556896283</c:v>
                </c:pt>
                <c:pt idx="37">
                  <c:v>0.930994188766853</c:v>
                </c:pt>
                <c:pt idx="38">
                  <c:v>0.929716323181982</c:v>
                </c:pt>
                <c:pt idx="39">
                  <c:v>0.928544154101237</c:v>
                </c:pt>
                <c:pt idx="40">
                  <c:v>0.927486747279428</c:v>
                </c:pt>
                <c:pt idx="41">
                  <c:v>0.926552997015224</c:v>
                </c:pt>
                <c:pt idx="42">
                  <c:v>0.925751583068312</c:v>
                </c:pt>
                <c:pt idx="43">
                  <c:v>0.925090928230181</c:v>
                </c:pt>
                <c:pt idx="44">
                  <c:v>0.924579157030262</c:v>
                </c:pt>
                <c:pt idx="45">
                  <c:v>0.924224056043541</c:v>
                </c:pt>
                <c:pt idx="46">
                  <c:v>0.924033036238033</c:v>
                </c:pt>
                <c:pt idx="47">
                  <c:v>0.924013097761327</c:v>
                </c:pt>
                <c:pt idx="48">
                  <c:v>0.924170797516133</c:v>
                </c:pt>
                <c:pt idx="49">
                  <c:v>0.924512219816805</c:v>
                </c:pt>
                <c:pt idx="50">
                  <c:v>0.925042950354287</c:v>
                </c:pt>
                <c:pt idx="51">
                  <c:v>0.925768053627901</c:v>
                </c:pt>
                <c:pt idx="52">
                  <c:v>0.926692053931316</c:v>
                </c:pt>
                <c:pt idx="53">
                  <c:v>0.927818919909101</c:v>
                </c:pt>
                <c:pt idx="54">
                  <c:v>0.92915205263184</c:v>
                </c:pt>
                <c:pt idx="55">
                  <c:v>0.930694277073839</c:v>
                </c:pt>
                <c:pt idx="56">
                  <c:v>0.932447836819738</c:v>
                </c:pt>
                <c:pt idx="57">
                  <c:v>0.934414391776372</c:v>
                </c:pt>
                <c:pt idx="58">
                  <c:v>0.936595018624876</c:v>
                </c:pt>
                <c:pt idx="59">
                  <c:v>0.938990213716174</c:v>
                </c:pt>
                <c:pt idx="60">
                  <c:v>0.941599898090686</c:v>
                </c:pt>
                <c:pt idx="61">
                  <c:v>0.944423424290533</c:v>
                </c:pt>
                <c:pt idx="62">
                  <c:v>0.94745958462915</c:v>
                </c:pt>
                <c:pt idx="63">
                  <c:v>0.950706620588626</c:v>
                </c:pt>
                <c:pt idx="64">
                  <c:v>0.954162233028561</c:v>
                </c:pt>
                <c:pt idx="65">
                  <c:v>0.957823592910823</c:v>
                </c:pt>
                <c:pt idx="66">
                  <c:v>0.961687352271735</c:v>
                </c:pt>
                <c:pt idx="67">
                  <c:v>0.965749655205903</c:v>
                </c:pt>
                <c:pt idx="68">
                  <c:v>0.970006148663673</c:v>
                </c:pt>
                <c:pt idx="69">
                  <c:v>0.974451992906429</c:v>
                </c:pt>
                <c:pt idx="70">
                  <c:v>0.979081871510447</c:v>
                </c:pt>
                <c:pt idx="71">
                  <c:v>0.983890000860623</c:v>
                </c:pt>
                <c:pt idx="72">
                  <c:v>0.988870139130468</c:v>
                </c:pt>
                <c:pt idx="73">
                  <c:v>0.994015594804633</c:v>
                </c:pt>
                <c:pt idx="74">
                  <c:v>0.99931923486594</c:v>
                </c:pt>
                <c:pt idx="75">
                  <c:v>1.004773492841425</c:v>
                </c:pt>
                <c:pt idx="76">
                  <c:v>1.010370376982923</c:v>
                </c:pt>
                <c:pt idx="77">
                  <c:v>1.016101478949104</c:v>
                </c:pt>
                <c:pt idx="78">
                  <c:v>1.02195798345988</c:v>
                </c:pt>
                <c:pt idx="79">
                  <c:v>1.027930679513544</c:v>
                </c:pt>
                <c:pt idx="80">
                  <c:v>1.034009973894813</c:v>
                </c:pt>
                <c:pt idx="81">
                  <c:v>1.040185907861773</c:v>
                </c:pt>
                <c:pt idx="82">
                  <c:v>1.046448178085077</c:v>
                </c:pt>
                <c:pt idx="83">
                  <c:v>1.052786163127561</c:v>
                </c:pt>
                <c:pt idx="84">
                  <c:v>1.059188957000494</c:v>
                </c:pt>
                <c:pt idx="85">
                  <c:v>1.065645411616851</c:v>
                </c:pt>
                <c:pt idx="86">
                  <c:v>1.072144190284565</c:v>
                </c:pt>
                <c:pt idx="87">
                  <c:v>1.078673834743067</c:v>
                </c:pt>
                <c:pt idx="88">
                  <c:v>1.085222848640949</c:v>
                </c:pt>
                <c:pt idx="89">
                  <c:v>1.091779800771314</c:v>
                </c:pt>
                <c:pt idx="90">
                  <c:v>1.098333451806142</c:v>
                </c:pt>
                <c:pt idx="91">
                  <c:v>1.10487290867037</c:v>
                </c:pt>
                <c:pt idx="92">
                  <c:v>1.111387811020972</c:v>
                </c:pt>
                <c:pt idx="93">
                  <c:v>1.117868554471345</c:v>
                </c:pt>
                <c:pt idx="94">
                  <c:v>1.124306555117954</c:v>
                </c:pt>
                <c:pt idx="95">
                  <c:v>1.130694559432202</c:v>
                </c:pt>
                <c:pt idx="96">
                  <c:v>1.13702700246961</c:v>
                </c:pt>
                <c:pt idx="97">
                  <c:v>1.14330041535332</c:v>
                </c:pt>
                <c:pt idx="98">
                  <c:v>1.149513879780658</c:v>
                </c:pt>
                <c:pt idx="99">
                  <c:v>1.155669522502778</c:v>
                </c:pt>
                <c:pt idx="100">
                  <c:v>1.161773035953236</c:v>
                </c:pt>
                <c:pt idx="101">
                  <c:v>1.1678342021392</c:v>
                </c:pt>
                <c:pt idx="102">
                  <c:v>1.173867385457932</c:v>
                </c:pt>
                <c:pt idx="103">
                  <c:v>1.179891946580814</c:v>
                </c:pt>
                <c:pt idx="104">
                  <c:v>1.185932514972533</c:v>
                </c:pt>
                <c:pt idx="105">
                  <c:v>1.19201904399254</c:v>
                </c:pt>
                <c:pt idx="106">
                  <c:v>1.198186563078841</c:v>
                </c:pt>
                <c:pt idx="107">
                  <c:v>1.204474540624215</c:v>
                </c:pt>
                <c:pt idx="108">
                  <c:v>1.210925783819219</c:v>
                </c:pt>
                <c:pt idx="109">
                  <c:v>1.217584832300845</c:v>
                </c:pt>
                <c:pt idx="110">
                  <c:v>1.224495852632721</c:v>
                </c:pt>
                <c:pt idx="111">
                  <c:v>1.231700107315077</c:v>
                </c:pt>
                <c:pt idx="112">
                  <c:v>1.239233145672828</c:v>
                </c:pt>
                <c:pt idx="113">
                  <c:v>1.247121929231218</c:v>
                </c:pt>
                <c:pt idx="114">
                  <c:v>1.255382143256456</c:v>
                </c:pt>
                <c:pt idx="115">
                  <c:v>1.264015944630008</c:v>
                </c:pt>
                <c:pt idx="116">
                  <c:v>1.273010349378046</c:v>
                </c:pt>
                <c:pt idx="117">
                  <c:v>1.28233637906748</c:v>
                </c:pt>
                <c:pt idx="118">
                  <c:v>1.291948983126075</c:v>
                </c:pt>
                <c:pt idx="119">
                  <c:v>1.301787657738062</c:v>
                </c:pt>
                <c:pt idx="120">
                  <c:v>1.311777611564135</c:v>
                </c:pt>
                <c:pt idx="121">
                  <c:v>1.321831294838946</c:v>
                </c:pt>
                <c:pt idx="122">
                  <c:v>1.331850111060151</c:v>
                </c:pt>
                <c:pt idx="123">
                  <c:v>1.341726160782416</c:v>
                </c:pt>
                <c:pt idx="124">
                  <c:v>1.351343912605617</c:v>
                </c:pt>
                <c:pt idx="125">
                  <c:v>1.360581745647503</c:v>
                </c:pt>
                <c:pt idx="126">
                  <c:v>1.369313352250171</c:v>
                </c:pt>
                <c:pt idx="127">
                  <c:v>1.377409024926894</c:v>
                </c:pt>
                <c:pt idx="128">
                  <c:v>1.384736876351247</c:v>
                </c:pt>
                <c:pt idx="129">
                  <c:v>1.391164056221649</c:v>
                </c:pt>
                <c:pt idx="130">
                  <c:v>1.396558035568134</c:v>
                </c:pt>
                <c:pt idx="131">
                  <c:v>1.400788028885797</c:v>
                </c:pt>
                <c:pt idx="132">
                  <c:v>1.403726618213746</c:v>
                </c:pt>
                <c:pt idx="133">
                  <c:v>1.405251631077504</c:v>
                </c:pt>
                <c:pt idx="134">
                  <c:v>1.4052483056594</c:v>
                </c:pt>
                <c:pt idx="135">
                  <c:v>1.403611750989163</c:v>
                </c:pt>
                <c:pt idx="136">
                  <c:v>1.400249676931861</c:v>
                </c:pt>
                <c:pt idx="137">
                  <c:v>1.395085328753172</c:v>
                </c:pt>
                <c:pt idx="138">
                  <c:v>1.388060516149534</c:v>
                </c:pt>
                <c:pt idx="139">
                  <c:v>1.379138581262532</c:v>
                </c:pt>
                <c:pt idx="140">
                  <c:v>1.368307111537556</c:v>
                </c:pt>
                <c:pt idx="141">
                  <c:v>1.355580181094778</c:v>
                </c:pt>
                <c:pt idx="142">
                  <c:v>1.340999909689554</c:v>
                </c:pt>
                <c:pt idx="143">
                  <c:v>1.324637171395677</c:v>
                </c:pt>
                <c:pt idx="144">
                  <c:v>1.306591371167089</c:v>
                </c:pt>
                <c:pt idx="145">
                  <c:v>1.286989332848137</c:v>
                </c:pt>
                <c:pt idx="146">
                  <c:v>1.265983491088689</c:v>
                </c:pt>
                <c:pt idx="147">
                  <c:v>1.243749722556493</c:v>
                </c:pt>
                <c:pt idx="148">
                  <c:v>1.220485248434382</c:v>
                </c:pt>
                <c:pt idx="149">
                  <c:v>1.196407045946207</c:v>
                </c:pt>
                <c:pt idx="150">
                  <c:v>1.171751083786275</c:v>
                </c:pt>
                <c:pt idx="151">
                  <c:v>1.146772427406872</c:v>
                </c:pt>
                <c:pt idx="152">
                  <c:v>1.121745863011498</c:v>
                </c:pt>
                <c:pt idx="153">
                  <c:v>1.096966230713142</c:v>
                </c:pt>
                <c:pt idx="154">
                  <c:v>1.072747260805642</c:v>
                </c:pt>
                <c:pt idx="155">
                  <c:v>1.049417541872566</c:v>
                </c:pt>
                <c:pt idx="156">
                  <c:v>1.02731248934268</c:v>
                </c:pt>
                <c:pt idx="157">
                  <c:v>1.006761924987186</c:v>
                </c:pt>
                <c:pt idx="158">
                  <c:v>0.988074040981459</c:v>
                </c:pt>
                <c:pt idx="159">
                  <c:v>0.971517790320973</c:v>
                </c:pt>
                <c:pt idx="160">
                  <c:v>0.957306633216678</c:v>
                </c:pt>
                <c:pt idx="161">
                  <c:v>0.945586637886917</c:v>
                </c:pt>
                <c:pt idx="162">
                  <c:v>0.936431056118744</c:v>
                </c:pt>
                <c:pt idx="163">
                  <c:v>0.929841972580472</c:v>
                </c:pt>
                <c:pt idx="164">
                  <c:v>0.925758052166813</c:v>
                </c:pt>
                <c:pt idx="165">
                  <c:v>0.924066335436438</c:v>
                </c:pt>
                <c:pt idx="166">
                  <c:v>0.924615708148193</c:v>
                </c:pt>
                <c:pt idx="167">
                  <c:v>0.927229996848057</c:v>
                </c:pt>
                <c:pt idx="168">
                  <c:v>0.931719317856452</c:v>
                </c:pt>
                <c:pt idx="169">
                  <c:v>0.937889025788462</c:v>
                </c:pt>
                <c:pt idx="170">
                  <c:v>0.945546176289335</c:v>
                </c:pt>
                <c:pt idx="171">
                  <c:v>0.954503771720628</c:v>
                </c:pt>
                <c:pt idx="172">
                  <c:v>0.964583221218564</c:v>
                </c:pt>
                <c:pt idx="173">
                  <c:v>0.975615476805344</c:v>
                </c:pt>
                <c:pt idx="174">
                  <c:v>0.987441264500996</c:v>
                </c:pt>
                <c:pt idx="175">
                  <c:v>0.999910758114929</c:v>
                </c:pt>
                <c:pt idx="176">
                  <c:v>1.012882970895185</c:v>
                </c:pt>
                <c:pt idx="177">
                  <c:v>1.026225080342984</c:v>
                </c:pt>
                <c:pt idx="178">
                  <c:v>1.039811859543817</c:v>
                </c:pt>
                <c:pt idx="179">
                  <c:v>1.053525364914779</c:v>
                </c:pt>
                <c:pt idx="180">
                  <c:v>1.067255023602609</c:v>
                </c:pt>
                <c:pt idx="181">
                  <c:v>1.080898270826705</c:v>
                </c:pt>
                <c:pt idx="182">
                  <c:v>1.094361903566413</c:v>
                </c:pt>
                <c:pt idx="183">
                  <c:v>1.107564334341569</c:v>
                </c:pt>
                <c:pt idx="184">
                  <c:v>1.120438933629183</c:v>
                </c:pt>
                <c:pt idx="185">
                  <c:v>1.132938617526449</c:v>
                </c:pt>
                <c:pt idx="186">
                  <c:v>1.145041728779048</c:v>
                </c:pt>
                <c:pt idx="187">
                  <c:v>1.156759015278295</c:v>
                </c:pt>
                <c:pt idx="188">
                  <c:v>1.168141058432424</c:v>
                </c:pt>
                <c:pt idx="189">
                  <c:v>1.179284789937444</c:v>
                </c:pt>
                <c:pt idx="190">
                  <c:v>1.190336799902933</c:v>
                </c:pt>
                <c:pt idx="191">
                  <c:v>1.201490248472097</c:v>
                </c:pt>
                <c:pt idx="192">
                  <c:v>1.212971960935968</c:v>
                </c:pt>
                <c:pt idx="193">
                  <c:v>1.22501758583564</c:v>
                </c:pt>
                <c:pt idx="194">
                  <c:v>1.237836089801764</c:v>
                </c:pt>
                <c:pt idx="195">
                  <c:v>1.251569628299545</c:v>
                </c:pt>
                <c:pt idx="196">
                  <c:v>1.266258502390804</c:v>
                </c:pt>
                <c:pt idx="197">
                  <c:v>1.281820605218418</c:v>
                </c:pt>
                <c:pt idx="198">
                  <c:v>1.298049841268954</c:v>
                </c:pt>
                <c:pt idx="199">
                  <c:v>1.314631234288868</c:v>
                </c:pt>
                <c:pt idx="200">
                  <c:v>1.331165799562718</c:v>
                </c:pt>
                <c:pt idx="201">
                  <c:v>1.34719764563755</c:v>
                </c:pt>
                <c:pt idx="202">
                  <c:v>1.362238173966517</c:v>
                </c:pt>
                <c:pt idx="203">
                  <c:v>1.375785450479278</c:v>
                </c:pt>
                <c:pt idx="204">
                  <c:v>1.387339260375904</c:v>
                </c:pt>
                <c:pt idx="205">
                  <c:v>1.39641358923709</c:v>
                </c:pt>
                <c:pt idx="206">
                  <c:v>1.402548543242964</c:v>
                </c:pt>
                <c:pt idx="207">
                  <c:v>1.405323410918445</c:v>
                </c:pt>
                <c:pt idx="208">
                  <c:v>1.404371936171775</c:v>
                </c:pt>
                <c:pt idx="209">
                  <c:v>1.399400026813996</c:v>
                </c:pt>
                <c:pt idx="210">
                  <c:v>1.390205108609917</c:v>
                </c:pt>
                <c:pt idx="211">
                  <c:v>1.376695240147742</c:v>
                </c:pt>
                <c:pt idx="212">
                  <c:v>1.358905150646672</c:v>
                </c:pt>
                <c:pt idx="213">
                  <c:v>1.337005936382084</c:v>
                </c:pt>
                <c:pt idx="214">
                  <c:v>1.311305708179181</c:v>
                </c:pt>
                <c:pt idx="215">
                  <c:v>1.282240304534957</c:v>
                </c:pt>
                <c:pt idx="216">
                  <c:v>1.250356043921317</c:v>
                </c:pt>
                <c:pt idx="217">
                  <c:v>1.216289420793484</c:v>
                </c:pt>
                <c:pt idx="218">
                  <c:v>1.18075009032163</c:v>
                </c:pt>
                <c:pt idx="219">
                  <c:v>1.144511894435631</c:v>
                </c:pt>
                <c:pt idx="220">
                  <c:v>1.108411477141577</c:v>
                </c:pt>
                <c:pt idx="221">
                  <c:v>1.073346529898049</c:v>
                </c:pt>
                <c:pt idx="222">
                  <c:v>1.040259547516653</c:v>
                </c:pt>
                <c:pt idx="223">
                  <c:v>1.010093344549345</c:v>
                </c:pt>
                <c:pt idx="224">
                  <c:v>0.983715122796527</c:v>
                </c:pt>
                <c:pt idx="225">
                  <c:v>0.999139376314623</c:v>
                </c:pt>
                <c:pt idx="226">
                  <c:v>1.028258235302536</c:v>
                </c:pt>
                <c:pt idx="227">
                  <c:v>1.061027857595628</c:v>
                </c:pt>
                <c:pt idx="228">
                  <c:v>1.09654719440743</c:v>
                </c:pt>
                <c:pt idx="229">
                  <c:v>1.133836200642183</c:v>
                </c:pt>
                <c:pt idx="230">
                  <c:v>1.171898286731701</c:v>
                </c:pt>
                <c:pt idx="231">
                  <c:v>1.209751565997105</c:v>
                </c:pt>
                <c:pt idx="232">
                  <c:v>1.246438530666469</c:v>
                </c:pt>
                <c:pt idx="233">
                  <c:v>1.281031974468692</c:v>
                </c:pt>
                <c:pt idx="234">
                  <c:v>1.312651626622705</c:v>
                </c:pt>
                <c:pt idx="235">
                  <c:v>1.340496085004328</c:v>
                </c:pt>
                <c:pt idx="236">
                  <c:v>1.363884704291929</c:v>
                </c:pt>
                <c:pt idx="237">
                  <c:v>1.382298674519382</c:v>
                </c:pt>
                <c:pt idx="238">
                  <c:v>1.395410923651424</c:v>
                </c:pt>
                <c:pt idx="239">
                  <c:v>1.403099061926379</c:v>
                </c:pt>
                <c:pt idx="240">
                  <c:v>1.40544133210496</c:v>
                </c:pt>
                <c:pt idx="241">
                  <c:v>1.40269983825686</c:v>
                </c:pt>
                <c:pt idx="242">
                  <c:v>1.39529704188125</c:v>
                </c:pt>
                <c:pt idx="243">
                  <c:v>1.383790828419063</c:v>
                </c:pt>
                <c:pt idx="244">
                  <c:v>1.3688511552846</c:v>
                </c:pt>
                <c:pt idx="245">
                  <c:v>1.351238109902105</c:v>
                </c:pt>
                <c:pt idx="246">
                  <c:v>1.331777552135715</c:v>
                </c:pt>
                <c:pt idx="247">
                  <c:v>1.311326901915565</c:v>
                </c:pt>
                <c:pt idx="248">
                  <c:v>1.290721638871693</c:v>
                </c:pt>
                <c:pt idx="249">
                  <c:v>1.270696343664298</c:v>
                </c:pt>
                <c:pt idx="250">
                  <c:v>1.251787135717856</c:v>
                </c:pt>
                <c:pt idx="251">
                  <c:v>1.245929205972075</c:v>
                </c:pt>
                <c:pt idx="252">
                  <c:v>1.264534662763706</c:v>
                </c:pt>
                <c:pt idx="253">
                  <c:v>1.284550095795047</c:v>
                </c:pt>
                <c:pt idx="254">
                  <c:v>1.305525908518499</c:v>
                </c:pt>
                <c:pt idx="255">
                  <c:v>1.326738887406041</c:v>
                </c:pt>
                <c:pt idx="256">
                  <c:v>1.347285390993673</c:v>
                </c:pt>
                <c:pt idx="257">
                  <c:v>1.366171206207126</c:v>
                </c:pt>
                <c:pt idx="258">
                  <c:v>1.382380436077635</c:v>
                </c:pt>
                <c:pt idx="259">
                  <c:v>1.394924615211863</c:v>
                </c:pt>
                <c:pt idx="260">
                  <c:v>1.402881786033166</c:v>
                </c:pt>
                <c:pt idx="261">
                  <c:v>1.405435649353623</c:v>
                </c:pt>
                <c:pt idx="262">
                  <c:v>1.401921225582585</c:v>
                </c:pt>
                <c:pt idx="263">
                  <c:v>1.39187800408141</c:v>
                </c:pt>
                <c:pt idx="264">
                  <c:v>1.375105245473164</c:v>
                </c:pt>
                <c:pt idx="265">
                  <c:v>1.351708143529143</c:v>
                </c:pt>
                <c:pt idx="266">
                  <c:v>1.32212053447635</c:v>
                </c:pt>
                <c:pt idx="267">
                  <c:v>1.287093248708964</c:v>
                </c:pt>
                <c:pt idx="268">
                  <c:v>1.247648762473451</c:v>
                </c:pt>
                <c:pt idx="269">
                  <c:v>1.205018789614704</c:v>
                </c:pt>
                <c:pt idx="270">
                  <c:v>1.160591515051426</c:v>
                </c:pt>
                <c:pt idx="271">
                  <c:v>1.115887310626525</c:v>
                </c:pt>
                <c:pt idx="272">
                  <c:v>1.072552512931776</c:v>
                </c:pt>
                <c:pt idx="273">
                  <c:v>1.032324841091697</c:v>
                </c:pt>
                <c:pt idx="274">
                  <c:v>0.99691407729079</c:v>
                </c:pt>
                <c:pt idx="275">
                  <c:v>0.991355602130178</c:v>
                </c:pt>
                <c:pt idx="276">
                  <c:v>1.0260159509657</c:v>
                </c:pt>
                <c:pt idx="277">
                  <c:v>1.066137915679006</c:v>
                </c:pt>
                <c:pt idx="278">
                  <c:v>1.110061006722064</c:v>
                </c:pt>
                <c:pt idx="279">
                  <c:v>1.155988014673424</c:v>
                </c:pt>
                <c:pt idx="280">
                  <c:v>1.202131315627824</c:v>
                </c:pt>
                <c:pt idx="281">
                  <c:v>1.246766945254785</c:v>
                </c:pt>
                <c:pt idx="282">
                  <c:v>1.288251284998952</c:v>
                </c:pt>
                <c:pt idx="283">
                  <c:v>1.325060356622256</c:v>
                </c:pt>
                <c:pt idx="284">
                  <c:v>1.355872180365627</c:v>
                </c:pt>
                <c:pt idx="285">
                  <c:v>1.379670054295539</c:v>
                </c:pt>
                <c:pt idx="286">
                  <c:v>1.395827355929088</c:v>
                </c:pt>
                <c:pt idx="287">
                  <c:v>1.404145481035553</c:v>
                </c:pt>
                <c:pt idx="288">
                  <c:v>1.404840517058962</c:v>
                </c:pt>
                <c:pt idx="289">
                  <c:v>1.398493621725025</c:v>
                </c:pt>
                <c:pt idx="290">
                  <c:v>1.385986490197819</c:v>
                </c:pt>
                <c:pt idx="291">
                  <c:v>1.368438121385287</c:v>
                </c:pt>
                <c:pt idx="292">
                  <c:v>1.347147368652126</c:v>
                </c:pt>
                <c:pt idx="293">
                  <c:v>1.32353135831183</c:v>
                </c:pt>
                <c:pt idx="294">
                  <c:v>1.299036026842311</c:v>
                </c:pt>
                <c:pt idx="295">
                  <c:v>1.274990295098531</c:v>
                </c:pt>
                <c:pt idx="296">
                  <c:v>1.25239871032938</c:v>
                </c:pt>
                <c:pt idx="297">
                  <c:v>1.248619366491779</c:v>
                </c:pt>
                <c:pt idx="298">
                  <c:v>1.271032018192243</c:v>
                </c:pt>
                <c:pt idx="299">
                  <c:v>1.295206774639942</c:v>
                </c:pt>
                <c:pt idx="300">
                  <c:v>1.320200339755992</c:v>
                </c:pt>
                <c:pt idx="301">
                  <c:v>1.344639572120461</c:v>
                </c:pt>
                <c:pt idx="302">
                  <c:v>1.366935805263653</c:v>
                </c:pt>
                <c:pt idx="303">
                  <c:v>1.385453304922412</c:v>
                </c:pt>
                <c:pt idx="304">
                  <c:v>1.39862274177452</c:v>
                </c:pt>
                <c:pt idx="305">
                  <c:v>1.405027514850406</c:v>
                </c:pt>
                <c:pt idx="306">
                  <c:v>1.403492242054459</c:v>
                </c:pt>
                <c:pt idx="307">
                  <c:v>1.393187775366471</c:v>
                </c:pt>
                <c:pt idx="308">
                  <c:v>1.37374638581675</c:v>
                </c:pt>
                <c:pt idx="309">
                  <c:v>1.345359807549957</c:v>
                </c:pt>
                <c:pt idx="310">
                  <c:v>1.308820907109792</c:v>
                </c:pt>
                <c:pt idx="311">
                  <c:v>1.265480756131459</c:v>
                </c:pt>
                <c:pt idx="312">
                  <c:v>1.21713262500588</c:v>
                </c:pt>
                <c:pt idx="313">
                  <c:v>1.165881920656201</c:v>
                </c:pt>
                <c:pt idx="314">
                  <c:v>1.114069156856715</c:v>
                </c:pt>
                <c:pt idx="315">
                  <c:v>1.06424639280072</c:v>
                </c:pt>
                <c:pt idx="316">
                  <c:v>1.019098913029983</c:v>
                </c:pt>
                <c:pt idx="317">
                  <c:v>0.981170930237848</c:v>
                </c:pt>
                <c:pt idx="318">
                  <c:v>1.01372652585521</c:v>
                </c:pt>
                <c:pt idx="319">
                  <c:v>1.058505103628043</c:v>
                </c:pt>
                <c:pt idx="320">
                  <c:v>1.108700061733636</c:v>
                </c:pt>
                <c:pt idx="321">
                  <c:v>1.161572045229771</c:v>
                </c:pt>
                <c:pt idx="322">
                  <c:v>1.214400559279264</c:v>
                </c:pt>
                <c:pt idx="323">
                  <c:v>1.264594274448122</c:v>
                </c:pt>
                <c:pt idx="324">
                  <c:v>1.309731609001222</c:v>
                </c:pt>
                <c:pt idx="325">
                  <c:v>1.347667054689176</c:v>
                </c:pt>
                <c:pt idx="326">
                  <c:v>1.37671575308826</c:v>
                </c:pt>
                <c:pt idx="327">
                  <c:v>1.395832890225529</c:v>
                </c:pt>
                <c:pt idx="328">
                  <c:v>1.404702992560074</c:v>
                </c:pt>
                <c:pt idx="329">
                  <c:v>1.403715565888086</c:v>
                </c:pt>
                <c:pt idx="330">
                  <c:v>1.393861643601211</c:v>
                </c:pt>
                <c:pt idx="331">
                  <c:v>1.376604003072589</c:v>
                </c:pt>
                <c:pt idx="332">
                  <c:v>1.353755683124798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5A-4DDC-85A6-53337AD2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7696"/>
        <c:axId val="137656368"/>
      </c:scatterChart>
      <c:valAx>
        <c:axId val="1376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6368"/>
        <c:crosses val="autoZero"/>
        <c:crossBetween val="midCat"/>
      </c:valAx>
      <c:valAx>
        <c:axId val="1376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Calculations!$I$3:$I$335</c:f>
              <c:numCache>
                <c:formatCode>0.00</c:formatCode>
                <c:ptCount val="333"/>
                <c:pt idx="0">
                  <c:v>0.0</c:v>
                </c:pt>
                <c:pt idx="1">
                  <c:v>0.000107142852512121</c:v>
                </c:pt>
                <c:pt idx="2">
                  <c:v>0.000428571239040609</c:v>
                </c:pt>
                <c:pt idx="3">
                  <c:v>0.000964283555574541</c:v>
                </c:pt>
                <c:pt idx="4">
                  <c:v>0.00171427358616905</c:v>
                </c:pt>
                <c:pt idx="5">
                  <c:v>0.00267852516367584</c:v>
                </c:pt>
                <c:pt idx="6">
                  <c:v>0.00385700471312056</c:v>
                </c:pt>
                <c:pt idx="7">
                  <c:v>0.0052496516624374</c:v>
                </c:pt>
                <c:pt idx="8">
                  <c:v>0.00685636673016021</c:v>
                </c:pt>
                <c:pt idx="9">
                  <c:v>0.00867699809790401</c:v>
                </c:pt>
                <c:pt idx="10">
                  <c:v>0.0107113254805691</c:v>
                </c:pt>
                <c:pt idx="11">
                  <c:v>0.0129590421142207</c:v>
                </c:pt>
                <c:pt idx="12">
                  <c:v>0.015419734691694</c:v>
                </c:pt>
                <c:pt idx="13">
                  <c:v>0.0180928612857527</c:v>
                </c:pt>
                <c:pt idx="14">
                  <c:v>0.0209777273143119</c:v>
                </c:pt>
                <c:pt idx="15">
                  <c:v>0.0240734596186427</c:v>
                </c:pt>
                <c:pt idx="16">
                  <c:v>0.0273789787444578</c:v>
                </c:pt>
                <c:pt idx="17">
                  <c:v>0.0308929695386315</c:v>
                </c:pt>
                <c:pt idx="18">
                  <c:v>0.0346138501991653</c:v>
                </c:pt>
                <c:pt idx="19">
                  <c:v>0.0385397399445484</c:v>
                </c:pt>
                <c:pt idx="20">
                  <c:v>0.0426684254998195</c:v>
                </c:pt>
                <c:pt idx="21">
                  <c:v>0.0469973266301091</c:v>
                </c:pt>
                <c:pt idx="22">
                  <c:v>0.051523460988685</c:v>
                </c:pt>
                <c:pt idx="23">
                  <c:v>0.0562434085838477</c:v>
                </c:pt>
                <c:pt idx="24">
                  <c:v>0.0611532762081082</c:v>
                </c:pt>
                <c:pt idx="25">
                  <c:v>0.0662486622118561</c:v>
                </c:pt>
                <c:pt idx="26">
                  <c:v>0.0715246220421009</c:v>
                </c:pt>
                <c:pt idx="27">
                  <c:v>0.0769756350035327</c:v>
                </c:pt>
                <c:pt idx="28">
                  <c:v>0.0825955727323488</c:v>
                </c:pt>
                <c:pt idx="29">
                  <c:v>0.0883776699024263</c:v>
                </c:pt>
                <c:pt idx="30">
                  <c:v>0.0943144977063361</c:v>
                </c:pt>
                <c:pt idx="31">
                  <c:v>0.1003979406691</c:v>
                </c:pt>
                <c:pt idx="32">
                  <c:v>0.106619177359004</c:v>
                </c:pt>
                <c:pt idx="33">
                  <c:v>0.112968665555544</c:v>
                </c:pt>
                <c:pt idx="34">
                  <c:v>0.119436132418393</c:v>
                </c:pt>
                <c:pt idx="35">
                  <c:v>0.12601057017201</c:v>
                </c:pt>
                <c:pt idx="36">
                  <c:v>0.132680237777246</c:v>
                </c:pt>
                <c:pt idx="37">
                  <c:v>0.13943266900355</c:v>
                </c:pt>
                <c:pt idx="38">
                  <c:v>0.146254687243253</c:v>
                </c:pt>
                <c:pt idx="39">
                  <c:v>0.153132427322992</c:v>
                </c:pt>
                <c:pt idx="40">
                  <c:v>0.160051364468261</c:v>
                </c:pt>
                <c:pt idx="41">
                  <c:v>0.166996350466359</c:v>
                </c:pt>
                <c:pt idx="42">
                  <c:v>0.173951656953301</c:v>
                </c:pt>
                <c:pt idx="43">
                  <c:v>0.180901025624107</c:v>
                </c:pt>
                <c:pt idx="44">
                  <c:v>0.187827725036549</c:v>
                </c:pt>
                <c:pt idx="45">
                  <c:v>0.194714613549623</c:v>
                </c:pt>
                <c:pt idx="46">
                  <c:v>0.201544207813343</c:v>
                </c:pt>
                <c:pt idx="47">
                  <c:v>0.208298756110201</c:v>
                </c:pt>
                <c:pt idx="48">
                  <c:v>0.214960315744267</c:v>
                </c:pt>
                <c:pt idx="49">
                  <c:v>0.221510833585253</c:v>
                </c:pt>
                <c:pt idx="50">
                  <c:v>0.227932228804959</c:v>
                </c:pt>
                <c:pt idx="51">
                  <c:v>0.234206476794818</c:v>
                </c:pt>
                <c:pt idx="52">
                  <c:v>0.240315693227677</c:v>
                </c:pt>
                <c:pt idx="53">
                  <c:v>0.24624221722529</c:v>
                </c:pt>
                <c:pt idx="54">
                  <c:v>0.251968692615399</c:v>
                </c:pt>
                <c:pt idx="55">
                  <c:v>0.257478146307975</c:v>
                </c:pt>
                <c:pt idx="56">
                  <c:v>0.262754062887303</c:v>
                </c:pt>
                <c:pt idx="57">
                  <c:v>0.26778045460302</c:v>
                </c:pt>
                <c:pt idx="58">
                  <c:v>0.272541926045609</c:v>
                </c:pt>
                <c:pt idx="59">
                  <c:v>0.277023732906847</c:v>
                </c:pt>
                <c:pt idx="60">
                  <c:v>0.281211834349594</c:v>
                </c:pt>
                <c:pt idx="61">
                  <c:v>0.285092938639824</c:v>
                </c:pt>
                <c:pt idx="62">
                  <c:v>0.2886545418235</c:v>
                </c:pt>
                <c:pt idx="63">
                  <c:v>0.291884959357785</c:v>
                </c:pt>
                <c:pt idx="64">
                  <c:v>0.294773350727057</c:v>
                </c:pt>
                <c:pt idx="65">
                  <c:v>0.297309737186376</c:v>
                </c:pt>
                <c:pt idx="66">
                  <c:v>0.299485012876115</c:v>
                </c:pt>
                <c:pt idx="67">
                  <c:v>0.301290949639778</c:v>
                </c:pt>
                <c:pt idx="68">
                  <c:v>0.302720195951382</c:v>
                </c:pt>
                <c:pt idx="69">
                  <c:v>0.303766270418698</c:v>
                </c:pt>
                <c:pt idx="70">
                  <c:v>0.304423550374031</c:v>
                </c:pt>
                <c:pt idx="71">
                  <c:v>0.304687256095582</c:v>
                </c:pt>
                <c:pt idx="72">
                  <c:v>0.304553431220496</c:v>
                </c:pt>
                <c:pt idx="73">
                  <c:v>0.30401891991669</c:v>
                </c:pt>
                <c:pt idx="74">
                  <c:v>0.303081341375757</c:v>
                </c:pt>
                <c:pt idx="75">
                  <c:v>0.301739062175114</c:v>
                </c:pt>
                <c:pt idx="76">
                  <c:v>0.29999116703577</c:v>
                </c:pt>
                <c:pt idx="77">
                  <c:v>0.297837428474109</c:v>
                </c:pt>
                <c:pt idx="78">
                  <c:v>0.295278275813423</c:v>
                </c:pt>
                <c:pt idx="79">
                  <c:v>0.292314763985062</c:v>
                </c:pt>
                <c:pt idx="80">
                  <c:v>0.288948542511344</c:v>
                </c:pt>
                <c:pt idx="81">
                  <c:v>0.285181825023732</c:v>
                </c:pt>
                <c:pt idx="82">
                  <c:v>0.281017359631523</c:v>
                </c:pt>
                <c:pt idx="83">
                  <c:v>0.276458400419118</c:v>
                </c:pt>
                <c:pt idx="84">
                  <c:v>0.271508680314422</c:v>
                </c:pt>
                <c:pt idx="85">
                  <c:v>0.266172385537917</c:v>
                </c:pt>
                <c:pt idx="86">
                  <c:v>0.260454131811584</c:v>
                </c:pt>
                <c:pt idx="87">
                  <c:v>0.25435894247956</c:v>
                </c:pt>
                <c:pt idx="88">
                  <c:v>0.247892228668417</c:v>
                </c:pt>
                <c:pt idx="89">
                  <c:v>0.241059771594231</c:v>
                </c:pt>
                <c:pt idx="90">
                  <c:v>0.233867707106387</c:v>
                </c:pt>
                <c:pt idx="91">
                  <c:v>0.226322512544136</c:v>
                </c:pt>
                <c:pt idx="92">
                  <c:v>0.218430995971372</c:v>
                </c:pt>
                <c:pt idx="93">
                  <c:v>0.210200287847813</c:v>
                </c:pt>
                <c:pt idx="94">
                  <c:v>0.201637835190569</c:v>
                </c:pt>
                <c:pt idx="95">
                  <c:v>0.192751398279035</c:v>
                </c:pt>
                <c:pt idx="96">
                  <c:v>0.18354904995785</c:v>
                </c:pt>
                <c:pt idx="97">
                  <c:v>0.174039177597473</c:v>
                </c:pt>
                <c:pt idx="98">
                  <c:v>0.164230487779407</c:v>
                </c:pt>
                <c:pt idx="99">
                  <c:v>0.154132013783494</c:v>
                </c:pt>
                <c:pt idx="100">
                  <c:v>0.143753125967765</c:v>
                </c:pt>
                <c:pt idx="101">
                  <c:v>0.133103545147218</c:v>
                </c:pt>
                <c:pt idx="102">
                  <c:v>0.122193359096643</c:v>
                </c:pt>
                <c:pt idx="103">
                  <c:v>0.111033042324259</c:v>
                </c:pt>
                <c:pt idx="104">
                  <c:v>0.0996334792877553</c:v>
                </c:pt>
                <c:pt idx="105">
                  <c:v>0.0880059912522892</c:v>
                </c:pt>
                <c:pt idx="106">
                  <c:v>0.0761623670215985</c:v>
                </c:pt>
                <c:pt idx="107">
                  <c:v>0.0641148978086718</c:v>
                </c:pt>
                <c:pt idx="108">
                  <c:v>0.0518764165518875</c:v>
                </c:pt>
                <c:pt idx="109">
                  <c:v>0.0394603420263102</c:v>
                </c:pt>
                <c:pt idx="110">
                  <c:v>0.0268807281487262</c:v>
                </c:pt>
                <c:pt idx="111">
                  <c:v>0.0141523189289878</c:v>
                </c:pt>
                <c:pt idx="112">
                  <c:v>0.00129060957998917</c:v>
                </c:pt>
                <c:pt idx="113">
                  <c:v>-0.0116880856341386</c:v>
                </c:pt>
                <c:pt idx="114">
                  <c:v>-0.0247665581635894</c:v>
                </c:pt>
                <c:pt idx="115">
                  <c:v>-0.0379266218150276</c:v>
                </c:pt>
                <c:pt idx="116">
                  <c:v>-0.0511490204576619</c:v>
                </c:pt>
                <c:pt idx="117">
                  <c:v>-0.0644133258759278</c:v>
                </c:pt>
                <c:pt idx="118">
                  <c:v>-0.0776978247541427</c:v>
                </c:pt>
                <c:pt idx="119">
                  <c:v>-0.0909793936678766</c:v>
                </c:pt>
                <c:pt idx="120">
                  <c:v>-0.104233360842273</c:v>
                </c:pt>
                <c:pt idx="121">
                  <c:v>-0.117433353319215</c:v>
                </c:pt>
                <c:pt idx="122">
                  <c:v>-0.130551128056977</c:v>
                </c:pt>
                <c:pt idx="123">
                  <c:v>-0.143556385372641</c:v>
                </c:pt>
                <c:pt idx="124">
                  <c:v>-0.156416563037112</c:v>
                </c:pt>
                <c:pt idx="125">
                  <c:v>-0.169096609256109</c:v>
                </c:pt>
                <c:pt idx="126">
                  <c:v>-0.18155873273398</c:v>
                </c:pt>
                <c:pt idx="127">
                  <c:v>-0.193762128043137</c:v>
                </c:pt>
                <c:pt idx="128">
                  <c:v>-0.205662674641609</c:v>
                </c:pt>
                <c:pt idx="129">
                  <c:v>-0.217212608137779</c:v>
                </c:pt>
                <c:pt idx="130">
                  <c:v>-0.228360162854047</c:v>
                </c:pt>
                <c:pt idx="131">
                  <c:v>-0.239049185469867</c:v>
                </c:pt>
                <c:pt idx="132">
                  <c:v>-0.249218720637477</c:v>
                </c:pt>
                <c:pt idx="133">
                  <c:v>-0.25880257110407</c:v>
                </c:pt>
                <c:pt idx="134">
                  <c:v>-0.26772883723215</c:v>
                </c:pt>
                <c:pt idx="135">
                  <c:v>-0.275919444132017</c:v>
                </c:pt>
                <c:pt idx="136">
                  <c:v>-0.283289669223411</c:v>
                </c:pt>
                <c:pt idx="137">
                  <c:v>-0.289747689324722</c:v>
                </c:pt>
                <c:pt idx="138">
                  <c:v>-0.295194174812599</c:v>
                </c:pt>
                <c:pt idx="139">
                  <c:v>-0.299521969570537</c:v>
                </c:pt>
                <c:pt idx="140">
                  <c:v>-0.302615909977005</c:v>
                </c:pt>
                <c:pt idx="141">
                  <c:v>-0.304352854687354</c:v>
                </c:pt>
                <c:pt idx="142">
                  <c:v>-0.304602019911588</c:v>
                </c:pt>
                <c:pt idx="143">
                  <c:v>-0.303225742371759</c:v>
                </c:pt>
                <c:pt idx="144">
                  <c:v>-0.300080823449637</c:v>
                </c:pt>
                <c:pt idx="145">
                  <c:v>-0.295020641133765</c:v>
                </c:pt>
                <c:pt idx="146">
                  <c:v>-0.28789824693002</c:v>
                </c:pt>
                <c:pt idx="147">
                  <c:v>-0.278570685272013</c:v>
                </c:pt>
                <c:pt idx="148">
                  <c:v>-0.266904771050181</c:v>
                </c:pt>
                <c:pt idx="149">
                  <c:v>-0.25278451933545</c:v>
                </c:pt>
                <c:pt idx="150">
                  <c:v>-0.236120318121252</c:v>
                </c:pt>
                <c:pt idx="151">
                  <c:v>-0.216859746203073</c:v>
                </c:pt>
                <c:pt idx="152">
                  <c:v>-0.194999646113693</c:v>
                </c:pt>
                <c:pt idx="153">
                  <c:v>-0.170598666782731</c:v>
                </c:pt>
                <c:pt idx="154">
                  <c:v>-0.143789028429849</c:v>
                </c:pt>
                <c:pt idx="155">
                  <c:v>-0.114785821027145</c:v>
                </c:pt>
                <c:pt idx="156">
                  <c:v>-0.0838918705540956</c:v>
                </c:pt>
                <c:pt idx="157">
                  <c:v>-0.0514962682603444</c:v>
                </c:pt>
                <c:pt idx="158">
                  <c:v>-0.0180652012619722</c:v>
                </c:pt>
                <c:pt idx="159">
                  <c:v>0.0158752244771527</c:v>
                </c:pt>
                <c:pt idx="160">
                  <c:v>0.0497630757796577</c:v>
                </c:pt>
                <c:pt idx="161">
                  <c:v>0.0830291020620812</c:v>
                </c:pt>
                <c:pt idx="162">
                  <c:v>0.115126191280698</c:v>
                </c:pt>
                <c:pt idx="163">
                  <c:v>0.145556083979855</c:v>
                </c:pt>
                <c:pt idx="164">
                  <c:v>0.173890277521008</c:v>
                </c:pt>
                <c:pt idx="165">
                  <c:v>0.199783292012064</c:v>
                </c:pt>
                <c:pt idx="166">
                  <c:v>0.22297792445421</c:v>
                </c:pt>
                <c:pt idx="167">
                  <c:v>0.243303379755604</c:v>
                </c:pt>
                <c:pt idx="168">
                  <c:v>0.260667975022379</c:v>
                </c:pt>
                <c:pt idx="169">
                  <c:v>0.275048405240929</c:v>
                </c:pt>
                <c:pt idx="170">
                  <c:v>0.286477430422823</c:v>
                </c:pt>
                <c:pt idx="171">
                  <c:v>0.295031465197188</c:v>
                </c:pt>
                <c:pt idx="172">
                  <c:v>0.300819085705117</c:v>
                </c:pt>
                <c:pt idx="173">
                  <c:v>0.303971032199266</c:v>
                </c:pt>
                <c:pt idx="174">
                  <c:v>0.304631939705107</c:v>
                </c:pt>
                <c:pt idx="175">
                  <c:v>0.302953789655725</c:v>
                </c:pt>
                <c:pt idx="176">
                  <c:v>0.299090931925807</c:v>
                </c:pt>
                <c:pt idx="177">
                  <c:v>0.293196457050804</c:v>
                </c:pt>
                <c:pt idx="178">
                  <c:v>0.28541967908965</c:v>
                </c:pt>
                <c:pt idx="179">
                  <c:v>0.27590450065675</c:v>
                </c:pt>
                <c:pt idx="180">
                  <c:v>0.264788458409402</c:v>
                </c:pt>
                <c:pt idx="181">
                  <c:v>0.25220227997205</c:v>
                </c:pt>
                <c:pt idx="182">
                  <c:v>0.238269816063878</c:v>
                </c:pt>
                <c:pt idx="183">
                  <c:v>0.223108241393671</c:v>
                </c:pt>
                <c:pt idx="184">
                  <c:v>0.206828443403638</c:v>
                </c:pt>
                <c:pt idx="185">
                  <c:v>0.189535538946537</c:v>
                </c:pt>
                <c:pt idx="186">
                  <c:v>0.171329475793242</c:v>
                </c:pt>
                <c:pt idx="187">
                  <c:v>0.152305689064781</c:v>
                </c:pt>
                <c:pt idx="188">
                  <c:v>0.13255579290619</c:v>
                </c:pt>
                <c:pt idx="189">
                  <c:v>0.112168295582581</c:v>
                </c:pt>
                <c:pt idx="190">
                  <c:v>0.0912293322224546</c:v>
                </c:pt>
                <c:pt idx="191">
                  <c:v>0.0698234141147478</c:v>
                </c:pt>
                <c:pt idx="192">
                  <c:v>0.0480341971559528</c:v>
                </c:pt>
                <c:pt idx="193">
                  <c:v>0.0259452750377827</c:v>
                </c:pt>
                <c:pt idx="194">
                  <c:v>0.00364100529542499</c:v>
                </c:pt>
                <c:pt idx="195">
                  <c:v>-0.0187926214222904</c:v>
                </c:pt>
                <c:pt idx="196">
                  <c:v>-0.0412670564211626</c:v>
                </c:pt>
                <c:pt idx="197">
                  <c:v>-0.0636901979284352</c:v>
                </c:pt>
                <c:pt idx="198">
                  <c:v>-0.0859653095735482</c:v>
                </c:pt>
                <c:pt idx="199">
                  <c:v>-0.10798983413087</c:v>
                </c:pt>
                <c:pt idx="200">
                  <c:v>-0.129654082607194</c:v>
                </c:pt>
                <c:pt idx="201">
                  <c:v>-0.150839777526155</c:v>
                </c:pt>
                <c:pt idx="202">
                  <c:v>-0.171418428892195</c:v>
                </c:pt>
                <c:pt idx="203">
                  <c:v>-0.191249522509827</c:v>
                </c:pt>
                <c:pt idx="204">
                  <c:v>-0.210178504217848</c:v>
                </c:pt>
                <c:pt idx="205">
                  <c:v>-0.228034551937638</c:v>
                </c:pt>
                <c:pt idx="206">
                  <c:v>-0.244628142941166</c:v>
                </c:pt>
                <c:pt idx="207">
                  <c:v>-0.259748450503966</c:v>
                </c:pt>
                <c:pt idx="208">
                  <c:v>-0.273160648148962</c:v>
                </c:pt>
                <c:pt idx="209">
                  <c:v>-0.284603269658567</c:v>
                </c:pt>
                <c:pt idx="210">
                  <c:v>-0.293785880875063</c:v>
                </c:pt>
                <c:pt idx="211">
                  <c:v>-0.30038748054988</c:v>
                </c:pt>
                <c:pt idx="212">
                  <c:v>-0.304056280352097</c:v>
                </c:pt>
                <c:pt idx="213">
                  <c:v>-0.30441183571479</c:v>
                </c:pt>
                <c:pt idx="214">
                  <c:v>-0.301050915779937</c:v>
                </c:pt>
                <c:pt idx="215">
                  <c:v>-0.293558987404886</c:v>
                </c:pt>
                <c:pt idx="216">
                  <c:v>-0.281529652295903</c:v>
                </c:pt>
                <c:pt idx="217">
                  <c:v>-0.264594602287665</c:v>
                </c:pt>
                <c:pt idx="218">
                  <c:v>-0.242466247160497</c:v>
                </c:pt>
                <c:pt idx="219">
                  <c:v>-0.214993527047117</c:v>
                </c:pt>
                <c:pt idx="220">
                  <c:v>-0.182227901152918</c:v>
                </c:pt>
                <c:pt idx="221">
                  <c:v>-0.144490868928381</c:v>
                </c:pt>
                <c:pt idx="222">
                  <c:v>-0.1024276167947</c:v>
                </c:pt>
                <c:pt idx="223">
                  <c:v>-0.0570264659485398</c:v>
                </c:pt>
                <c:pt idx="224">
                  <c:v>-0.0095852850483662</c:v>
                </c:pt>
                <c:pt idx="225">
                  <c:v>-0.0383826047491837</c:v>
                </c:pt>
                <c:pt idx="226">
                  <c:v>-0.0852910289874014</c:v>
                </c:pt>
                <c:pt idx="227">
                  <c:v>-0.129641131411706</c:v>
                </c:pt>
                <c:pt idx="228">
                  <c:v>-0.170160744712081</c:v>
                </c:pt>
                <c:pt idx="229">
                  <c:v>-0.205893368434592</c:v>
                </c:pt>
                <c:pt idx="230">
                  <c:v>-0.236226600858845</c:v>
                </c:pt>
                <c:pt idx="231">
                  <c:v>-0.260868894791211</c:v>
                </c:pt>
                <c:pt idx="232">
                  <c:v>-0.27979397393531</c:v>
                </c:pt>
                <c:pt idx="233">
                  <c:v>-0.293172990627474</c:v>
                </c:pt>
                <c:pt idx="234">
                  <c:v>-0.301309256118088</c:v>
                </c:pt>
                <c:pt idx="235">
                  <c:v>-0.304583623218407</c:v>
                </c:pt>
                <c:pt idx="236">
                  <c:v>-0.303413136197359</c:v>
                </c:pt>
                <c:pt idx="237">
                  <c:v>-0.298222227802269</c:v>
                </c:pt>
                <c:pt idx="238">
                  <c:v>-0.289424236638505</c:v>
                </c:pt>
                <c:pt idx="239">
                  <c:v>-0.277410685258133</c:v>
                </c:pt>
                <c:pt idx="240">
                  <c:v>-0.262546019857902</c:v>
                </c:pt>
                <c:pt idx="241">
                  <c:v>-0.245165985910418</c:v>
                </c:pt>
                <c:pt idx="242">
                  <c:v>-0.225578298139133</c:v>
                </c:pt>
                <c:pt idx="243">
                  <c:v>-0.204064673224428</c:v>
                </c:pt>
                <c:pt idx="244">
                  <c:v>-0.180883608583491</c:v>
                </c:pt>
                <c:pt idx="245">
                  <c:v>-0.156273518430389</c:v>
                </c:pt>
                <c:pt idx="246">
                  <c:v>-0.130455996653004</c:v>
                </c:pt>
                <c:pt idx="247">
                  <c:v>-0.103639083000463</c:v>
                </c:pt>
                <c:pt idx="248">
                  <c:v>-0.076020479984904</c:v>
                </c:pt>
                <c:pt idx="249">
                  <c:v>-0.0477907145091829</c:v>
                </c:pt>
                <c:pt idx="250">
                  <c:v>-0.0191362690432071</c:v>
                </c:pt>
                <c:pt idx="251">
                  <c:v>-0.00975727188467123</c:v>
                </c:pt>
                <c:pt idx="252">
                  <c:v>-0.0387019990476209</c:v>
                </c:pt>
                <c:pt idx="253">
                  <c:v>-0.0675043071683137</c:v>
                </c:pt>
                <c:pt idx="254">
                  <c:v>-0.0959612924999158</c:v>
                </c:pt>
                <c:pt idx="255">
                  <c:v>-0.123856828795941</c:v>
                </c:pt>
                <c:pt idx="256">
                  <c:v>-0.150957225378744</c:v>
                </c:pt>
                <c:pt idx="257">
                  <c:v>-0.177006370213374</c:v>
                </c:pt>
                <c:pt idx="258">
                  <c:v>-0.201720270059262</c:v>
                </c:pt>
                <c:pt idx="259">
                  <c:v>-0.224780928030833</c:v>
                </c:pt>
                <c:pt idx="260">
                  <c:v>-0.245829562001813</c:v>
                </c:pt>
                <c:pt idx="261">
                  <c:v>-0.264459291551053</c:v>
                </c:pt>
                <c:pt idx="262">
                  <c:v>-0.280207649108088</c:v>
                </c:pt>
                <c:pt idx="263">
                  <c:v>-0.292549668553998</c:v>
                </c:pt>
                <c:pt idx="264">
                  <c:v>-0.30089296767534</c:v>
                </c:pt>
                <c:pt idx="265">
                  <c:v>-0.304577294243645</c:v>
                </c:pt>
                <c:pt idx="266">
                  <c:v>-0.302882575187547</c:v>
                </c:pt>
                <c:pt idx="267">
                  <c:v>-0.295051628576436</c:v>
                </c:pt>
                <c:pt idx="268">
                  <c:v>-0.28033608344708</c:v>
                </c:pt>
                <c:pt idx="269">
                  <c:v>-0.258075659082791</c:v>
                </c:pt>
                <c:pt idx="270">
                  <c:v>-0.227819375112936</c:v>
                </c:pt>
                <c:pt idx="271">
                  <c:v>-0.189488456700282</c:v>
                </c:pt>
                <c:pt idx="272">
                  <c:v>-0.143560506158429</c:v>
                </c:pt>
                <c:pt idx="273">
                  <c:v>-0.0912239478328924</c:v>
                </c:pt>
                <c:pt idx="274">
                  <c:v>-0.034425170769601</c:v>
                </c:pt>
                <c:pt idx="275">
                  <c:v>-0.0242629756051147</c:v>
                </c:pt>
                <c:pt idx="276">
                  <c:v>-0.08196159066323</c:v>
                </c:pt>
                <c:pt idx="277">
                  <c:v>-0.135910567238812</c:v>
                </c:pt>
                <c:pt idx="278">
                  <c:v>-0.183852274475112</c:v>
                </c:pt>
                <c:pt idx="279">
                  <c:v>-0.224253217848156</c:v>
                </c:pt>
                <c:pt idx="280">
                  <c:v>-0.256331651602052</c:v>
                </c:pt>
                <c:pt idx="281">
                  <c:v>-0.279941605161979</c:v>
                </c:pt>
                <c:pt idx="282">
                  <c:v>-0.295394041842032</c:v>
                </c:pt>
                <c:pt idx="283">
                  <c:v>-0.303280222848436</c:v>
                </c:pt>
                <c:pt idx="284">
                  <c:v>-0.304330780775479</c:v>
                </c:pt>
                <c:pt idx="285">
                  <c:v>-0.299318359913338</c:v>
                </c:pt>
                <c:pt idx="286">
                  <c:v>-0.288998080817033</c:v>
                </c:pt>
                <c:pt idx="287">
                  <c:v>-0.274075801532275</c:v>
                </c:pt>
                <c:pt idx="288">
                  <c:v>-0.255194709618073</c:v>
                </c:pt>
                <c:pt idx="289">
                  <c:v>-0.232933010481511</c:v>
                </c:pt>
                <c:pt idx="290">
                  <c:v>-0.207807790081407</c:v>
                </c:pt>
                <c:pt idx="291">
                  <c:v>-0.180281962270975</c:v>
                </c:pt>
                <c:pt idx="292">
                  <c:v>-0.150772491621408</c:v>
                </c:pt>
                <c:pt idx="293">
                  <c:v>-0.119658913889764</c:v>
                </c:pt>
                <c:pt idx="294">
                  <c:v>-0.0872916901846299</c:v>
                </c:pt>
                <c:pt idx="295">
                  <c:v>-0.0540002378735507</c:v>
                </c:pt>
                <c:pt idx="296">
                  <c:v>-0.0201006607915237</c:v>
                </c:pt>
                <c:pt idx="297">
                  <c:v>-0.0140966939905409</c:v>
                </c:pt>
                <c:pt idx="298">
                  <c:v>-0.0482796626002033</c:v>
                </c:pt>
                <c:pt idx="299">
                  <c:v>-0.0821264428670096</c:v>
                </c:pt>
                <c:pt idx="300">
                  <c:v>-0.115297264730105</c:v>
                </c:pt>
                <c:pt idx="301">
                  <c:v>-0.147425272573048</c:v>
                </c:pt>
                <c:pt idx="302">
                  <c:v>-0.178106334230737</c:v>
                </c:pt>
                <c:pt idx="303">
                  <c:v>-0.206887517086101</c:v>
                </c:pt>
                <c:pt idx="304">
                  <c:v>-0.233254062836429</c:v>
                </c:pt>
                <c:pt idx="305">
                  <c:v>-0.256614914749836</c:v>
                </c:pt>
                <c:pt idx="306">
                  <c:v>-0.276287322743861</c:v>
                </c:pt>
                <c:pt idx="307">
                  <c:v>-0.29148197536654</c:v>
                </c:pt>
                <c:pt idx="308">
                  <c:v>-0.301291809933703</c:v>
                </c:pt>
                <c:pt idx="309">
                  <c:v>-0.304690599705226</c:v>
                </c:pt>
                <c:pt idx="310">
                  <c:v>-0.300552124895457</c:v>
                </c:pt>
                <c:pt idx="311">
                  <c:v>-0.287707333561639</c:v>
                </c:pt>
                <c:pt idx="312">
                  <c:v>-0.265063929626059</c:v>
                </c:pt>
                <c:pt idx="313">
                  <c:v>-0.231814813683409</c:v>
                </c:pt>
                <c:pt idx="314">
                  <c:v>-0.187746437458504</c:v>
                </c:pt>
                <c:pt idx="315">
                  <c:v>-0.133608358960341</c:v>
                </c:pt>
                <c:pt idx="316">
                  <c:v>-0.0714178337680276</c:v>
                </c:pt>
                <c:pt idx="317">
                  <c:v>-0.0044960220635204</c:v>
                </c:pt>
                <c:pt idx="318">
                  <c:v>-0.0629275162236154</c:v>
                </c:pt>
                <c:pt idx="319">
                  <c:v>-0.12648679480017</c:v>
                </c:pt>
                <c:pt idx="320">
                  <c:v>-0.182513007406808</c:v>
                </c:pt>
                <c:pt idx="321">
                  <c:v>-0.228568157911451</c:v>
                </c:pt>
                <c:pt idx="322">
                  <c:v>-0.263533996404874</c:v>
                </c:pt>
                <c:pt idx="323">
                  <c:v>-0.287368409994392</c:v>
                </c:pt>
                <c:pt idx="324">
                  <c:v>-0.300738201557128</c:v>
                </c:pt>
                <c:pt idx="325">
                  <c:v>-0.304684051606936</c:v>
                </c:pt>
                <c:pt idx="326">
                  <c:v>-0.300380673177651</c:v>
                </c:pt>
                <c:pt idx="327">
                  <c:v>-0.288992319560138</c:v>
                </c:pt>
                <c:pt idx="328">
                  <c:v>-0.271599407939662</c:v>
                </c:pt>
                <c:pt idx="329">
                  <c:v>-0.249170250998982</c:v>
                </c:pt>
                <c:pt idx="330">
                  <c:v>-0.22255820885065</c:v>
                </c:pt>
                <c:pt idx="331">
                  <c:v>-0.192511604019645</c:v>
                </c:pt>
                <c:pt idx="332">
                  <c:v>-0.159689082807123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AD-45DF-B8C1-20B5A873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7376"/>
        <c:axId val="136332080"/>
      </c:scatterChart>
      <c:valAx>
        <c:axId val="1363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2080"/>
        <c:crosses val="autoZero"/>
        <c:crossBetween val="midCat"/>
      </c:valAx>
      <c:valAx>
        <c:axId val="136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Calculations!$J$3:$J$335</c:f>
              <c:numCache>
                <c:formatCode>0.00</c:formatCode>
                <c:ptCount val="333"/>
                <c:pt idx="0">
                  <c:v>1.670963747956456</c:v>
                </c:pt>
                <c:pt idx="1">
                  <c:v>1.670963719112897</c:v>
                </c:pt>
                <c:pt idx="2">
                  <c:v>1.670963286459696</c:v>
                </c:pt>
                <c:pt idx="3">
                  <c:v>1.670961411633118</c:v>
                </c:pt>
                <c:pt idx="4">
                  <c:v>1.670956364055117</c:v>
                </c:pt>
                <c:pt idx="5">
                  <c:v>1.670945721029372</c:v>
                </c:pt>
                <c:pt idx="6">
                  <c:v>1.670926367983301</c:v>
                </c:pt>
                <c:pt idx="7">
                  <c:v>1.670894498963507</c:v>
                </c:pt>
                <c:pt idx="8">
                  <c:v>1.670845617522716</c:v>
                </c:pt>
                <c:pt idx="9">
                  <c:v>1.670774538166534</c:v>
                </c:pt>
                <c:pt idx="10">
                  <c:v>1.670675388558266</c:v>
                </c:pt>
                <c:pt idx="11">
                  <c:v>1.670541612709316</c:v>
                </c:pt>
                <c:pt idx="12">
                  <c:v>1.670365975410834</c:v>
                </c:pt>
                <c:pt idx="13">
                  <c:v>1.67014056818916</c:v>
                </c:pt>
                <c:pt idx="14">
                  <c:v>1.669856817092307</c:v>
                </c:pt>
                <c:pt idx="15">
                  <c:v>1.669505492636953</c:v>
                </c:pt>
                <c:pt idx="16">
                  <c:v>1.669076722264042</c:v>
                </c:pt>
                <c:pt idx="17">
                  <c:v>1.668560005665551</c:v>
                </c:pt>
                <c:pt idx="18">
                  <c:v>1.667944233353992</c:v>
                </c:pt>
                <c:pt idx="19">
                  <c:v>1.667217708848919</c:v>
                </c:pt>
                <c:pt idx="20">
                  <c:v>1.666368174849775</c:v>
                </c:pt>
                <c:pt idx="21">
                  <c:v>1.665382843750757</c:v>
                </c:pt>
                <c:pt idx="22">
                  <c:v>1.664248432829745</c:v>
                </c:pt>
                <c:pt idx="23">
                  <c:v>1.662951204408667</c:v>
                </c:pt>
                <c:pt idx="24">
                  <c:v>1.66147701123592</c:v>
                </c:pt>
                <c:pt idx="25">
                  <c:v>1.659811347281841</c:v>
                </c:pt>
                <c:pt idx="26">
                  <c:v>1.657939404065323</c:v>
                </c:pt>
                <c:pt idx="27">
                  <c:v>1.655846132543189</c:v>
                </c:pt>
                <c:pt idx="28">
                  <c:v>1.653516310494448</c:v>
                </c:pt>
                <c:pt idx="29">
                  <c:v>1.650934615219713</c:v>
                </c:pt>
                <c:pt idx="30">
                  <c:v>1.648085701253633</c:v>
                </c:pt>
                <c:pt idx="31">
                  <c:v>1.644954282657108</c:v>
                </c:pt>
                <c:pt idx="32">
                  <c:v>1.641525219319459</c:v>
                </c:pt>
                <c:pt idx="33">
                  <c:v>1.637783606562015</c:v>
                </c:pt>
                <c:pt idx="34">
                  <c:v>1.633714867198095</c:v>
                </c:pt>
                <c:pt idx="35">
                  <c:v>1.629304845074766</c:v>
                </c:pt>
                <c:pt idx="36">
                  <c:v>1.624539899004293</c:v>
                </c:pt>
                <c:pt idx="37">
                  <c:v>1.619406995893083</c:v>
                </c:pt>
                <c:pt idx="38">
                  <c:v>1.613893801798476</c:v>
                </c:pt>
                <c:pt idx="39">
                  <c:v>1.607988769593895</c:v>
                </c:pt>
                <c:pt idx="40">
                  <c:v>1.601681221904823</c:v>
                </c:pt>
                <c:pt idx="41">
                  <c:v>1.594961427995298</c:v>
                </c:pt>
                <c:pt idx="42">
                  <c:v>1.587820673339207</c:v>
                </c:pt>
                <c:pt idx="43">
                  <c:v>1.580251320703292</c:v>
                </c:pt>
                <c:pt idx="44">
                  <c:v>1.57224686169877</c:v>
                </c:pt>
                <c:pt idx="45">
                  <c:v>1.563801957923063</c:v>
                </c:pt>
                <c:pt idx="46">
                  <c:v>1.554912471008487</c:v>
                </c:pt>
                <c:pt idx="47">
                  <c:v>1.545575481114896</c:v>
                </c:pt>
                <c:pt idx="48">
                  <c:v>1.535789293641663</c:v>
                </c:pt>
                <c:pt idx="49">
                  <c:v>1.525553434182868</c:v>
                </c:pt>
                <c:pt idx="50">
                  <c:v>1.514868631999941</c:v>
                </c:pt>
                <c:pt idx="51">
                  <c:v>1.503736792529671</c:v>
                </c:pt>
                <c:pt idx="52">
                  <c:v>1.492160959674294</c:v>
                </c:pt>
                <c:pt idx="53">
                  <c:v>1.480145268826836</c:v>
                </c:pt>
                <c:pt idx="54">
                  <c:v>1.467694891762728</c:v>
                </c:pt>
                <c:pt idx="55">
                  <c:v>1.454815974672992</c:v>
                </c:pt>
                <c:pt idx="56">
                  <c:v>1.441515570721791</c:v>
                </c:pt>
                <c:pt idx="57">
                  <c:v>1.427801568580254</c:v>
                </c:pt>
                <c:pt idx="58">
                  <c:v>1.41368261841942</c:v>
                </c:pt>
                <c:pt idx="59">
                  <c:v>1.399168056839607</c:v>
                </c:pt>
                <c:pt idx="60">
                  <c:v>1.384267832174786</c:v>
                </c:pt>
                <c:pt idx="61">
                  <c:v>1.368992431542846</c:v>
                </c:pt>
                <c:pt idx="62">
                  <c:v>1.353352810921296</c:v>
                </c:pt>
                <c:pt idx="63">
                  <c:v>1.33736032941866</c:v>
                </c:pt>
                <c:pt idx="64">
                  <c:v>1.321026688790615</c:v>
                </c:pt>
                <c:pt idx="65">
                  <c:v>1.304363879122837</c:v>
                </c:pt>
                <c:pt idx="66">
                  <c:v>1.287384131475125</c:v>
                </c:pt>
                <c:pt idx="67">
                  <c:v>1.27009987815913</c:v>
                </c:pt>
                <c:pt idx="68">
                  <c:v>1.252523721209315</c:v>
                </c:pt>
                <c:pt idx="69">
                  <c:v>1.234668409507782</c:v>
                </c:pt>
                <c:pt idx="70">
                  <c:v>1.21654682494146</c:v>
                </c:pt>
                <c:pt idx="71">
                  <c:v>1.19817197790734</c:v>
                </c:pt>
                <c:pt idx="72">
                  <c:v>1.179557012440023</c:v>
                </c:pt>
                <c:pt idx="73">
                  <c:v>1.160715221216885</c:v>
                </c:pt>
                <c:pt idx="74">
                  <c:v>1.141660070700666</c:v>
                </c:pt>
                <c:pt idx="75">
                  <c:v>1.12240523670752</c:v>
                </c:pt>
                <c:pt idx="76">
                  <c:v>1.102964650740691</c:v>
                </c:pt>
                <c:pt idx="77">
                  <c:v>1.083352557505765</c:v>
                </c:pt>
                <c:pt idx="78">
                  <c:v>1.063583584122583</c:v>
                </c:pt>
                <c:pt idx="79">
                  <c:v>1.043672821670661</c:v>
                </c:pt>
                <c:pt idx="80">
                  <c:v>1.023635919848553</c:v>
                </c:pt>
                <c:pt idx="81">
                  <c:v>1.003489195691492</c:v>
                </c:pt>
                <c:pt idx="82">
                  <c:v>0.983249757473918</c:v>
                </c:pt>
                <c:pt idx="83">
                  <c:v>0.962935645120738</c:v>
                </c:pt>
                <c:pt idx="84">
                  <c:v>0.942565988658631</c:v>
                </c:pt>
                <c:pt idx="85">
                  <c:v>0.922161186448666</c:v>
                </c:pt>
                <c:pt idx="86">
                  <c:v>0.90174310514281</c:v>
                </c:pt>
                <c:pt idx="87">
                  <c:v>0.881335303482715</c:v>
                </c:pt>
                <c:pt idx="88">
                  <c:v>0.860963282185193</c:v>
                </c:pt>
                <c:pt idx="89">
                  <c:v>0.840654762200147</c:v>
                </c:pt>
                <c:pt idx="90">
                  <c:v>0.820439993534262</c:v>
                </c:pt>
                <c:pt idx="91">
                  <c:v>0.800352096539334</c:v>
                </c:pt>
                <c:pt idx="92">
                  <c:v>0.780427436975206</c:v>
                </c:pt>
                <c:pt idx="93">
                  <c:v>0.76070603515017</c:v>
                </c:pt>
                <c:pt idx="94">
                  <c:v>0.74123200785594</c:v>
                </c:pt>
                <c:pt idx="95">
                  <c:v>0.722054039446955</c:v>
                </c:pt>
                <c:pt idx="96">
                  <c:v>0.703225875019377</c:v>
                </c:pt>
                <c:pt idx="97">
                  <c:v>0.68480682394282</c:v>
                </c:pt>
                <c:pt idx="98">
                  <c:v>0.666862255694876</c:v>
                </c:pt>
                <c:pt idx="99">
                  <c:v>0.649464061789284</c:v>
                </c:pt>
                <c:pt idx="100">
                  <c:v>0.632691047441879</c:v>
                </c:pt>
                <c:pt idx="101">
                  <c:v>0.616629204618013</c:v>
                </c:pt>
                <c:pt idx="102">
                  <c:v>0.601371804851717</c:v>
                </c:pt>
                <c:pt idx="103">
                  <c:v>0.587019237047416</c:v>
                </c:pt>
                <c:pt idx="104">
                  <c:v>0.573678504699549</c:v>
                </c:pt>
                <c:pt idx="105">
                  <c:v>0.561462292126052</c:v>
                </c:pt>
                <c:pt idx="106">
                  <c:v>0.550487515093637</c:v>
                </c:pt>
                <c:pt idx="107">
                  <c:v>0.540873292917095</c:v>
                </c:pt>
                <c:pt idx="108">
                  <c:v>0.532738321391621</c:v>
                </c:pt>
                <c:pt idx="109">
                  <c:v>0.52619769069099</c:v>
                </c:pt>
                <c:pt idx="110">
                  <c:v>0.521359276272357</c:v>
                </c:pt>
                <c:pt idx="111">
                  <c:v>0.518319923101936</c:v>
                </c:pt>
                <c:pt idx="112">
                  <c:v>0.517161725773382</c:v>
                </c:pt>
                <c:pt idx="113">
                  <c:v>0.517948756449108</c:v>
                </c:pt>
                <c:pt idx="114">
                  <c:v>0.52072458832771</c:v>
                </c:pt>
                <c:pt idx="115">
                  <c:v>0.525510894481789</c:v>
                </c:pt>
                <c:pt idx="116">
                  <c:v>0.532307277398096</c:v>
                </c:pt>
                <c:pt idx="117">
                  <c:v>0.54109232777598</c:v>
                </c:pt>
                <c:pt idx="118">
                  <c:v>0.551825756902458</c:v>
                </c:pt>
                <c:pt idx="119">
                  <c:v>0.564451328712595</c:v>
                </c:pt>
                <c:pt idx="120">
                  <c:v>0.578900256667651</c:v>
                </c:pt>
                <c:pt idx="121">
                  <c:v>0.595094730496978</c:v>
                </c:pt>
                <c:pt idx="122">
                  <c:v>0.612951286737963</c:v>
                </c:pt>
                <c:pt idx="123">
                  <c:v>0.632383814349574</c:v>
                </c:pt>
                <c:pt idx="124">
                  <c:v>0.653306071280027</c:v>
                </c:pt>
                <c:pt idx="125">
                  <c:v>0.675633663543692</c:v>
                </c:pt>
                <c:pt idx="126">
                  <c:v>0.699285496105591</c:v>
                </c:pt>
                <c:pt idx="127">
                  <c:v>0.724184742228221</c:v>
                </c:pt>
                <c:pt idx="128">
                  <c:v>0.750259396896387</c:v>
                </c:pt>
                <c:pt idx="129">
                  <c:v>0.777442484656358</c:v>
                </c:pt>
                <c:pt idx="130">
                  <c:v>0.805671987249749</c:v>
                </c:pt>
                <c:pt idx="131">
                  <c:v>0.834890545736558</c:v>
                </c:pt>
                <c:pt idx="132">
                  <c:v>0.865044978303285</c:v>
                </c:pt>
                <c:pt idx="133">
                  <c:v>0.896085640513684</c:v>
                </c:pt>
                <c:pt idx="134">
                  <c:v>0.927965640389839</c:v>
                </c:pt>
                <c:pt idx="135">
                  <c:v>0.960639906793607</c:v>
                </c:pt>
                <c:pt idx="136">
                  <c:v>0.994064096102508</c:v>
                </c:pt>
                <c:pt idx="137">
                  <c:v>1.028193308929506</c:v>
                </c:pt>
                <c:pt idx="138">
                  <c:v>1.062980575380355</c:v>
                </c:pt>
                <c:pt idx="139">
                  <c:v>1.098375053960514</c:v>
                </c:pt>
                <c:pt idx="140">
                  <c:v>1.134319875933782</c:v>
                </c:pt>
                <c:pt idx="141">
                  <c:v>1.170749554453351</c:v>
                </c:pt>
                <c:pt idx="142">
                  <c:v>1.20758686779657</c:v>
                </c:pt>
                <c:pt idx="143">
                  <c:v>1.244739121599901</c:v>
                </c:pt>
                <c:pt idx="144">
                  <c:v>1.282093701226418</c:v>
                </c:pt>
                <c:pt idx="145">
                  <c:v>1.319512850267716</c:v>
                </c:pt>
                <c:pt idx="146">
                  <c:v>1.356827666275013</c:v>
                </c:pt>
                <c:pt idx="147">
                  <c:v>1.393831405733036</c:v>
                </c:pt>
                <c:pt idx="148">
                  <c:v>1.430272355850316</c:v>
                </c:pt>
                <c:pt idx="149">
                  <c:v>1.465846779610489</c:v>
                </c:pt>
                <c:pt idx="150">
                  <c:v>1.500192783321375</c:v>
                </c:pt>
                <c:pt idx="151">
                  <c:v>1.53288638056102</c:v>
                </c:pt>
                <c:pt idx="152">
                  <c:v>1.56344147629515</c:v>
                </c:pt>
                <c:pt idx="153">
                  <c:v>1.591315843733853</c:v>
                </c:pt>
                <c:pt idx="154">
                  <c:v>1.61592520421222</c:v>
                </c:pt>
                <c:pt idx="155">
                  <c:v>1.636666977091321</c:v>
                </c:pt>
                <c:pt idx="156">
                  <c:v>1.652953906534827</c:v>
                </c:pt>
                <c:pt idx="157">
                  <c:v>1.664255567729403</c:v>
                </c:pt>
                <c:pt idx="158">
                  <c:v>1.67014308525725</c:v>
                </c:pt>
                <c:pt idx="159">
                  <c:v>1.670330115371268</c:v>
                </c:pt>
                <c:pt idx="160">
                  <c:v>1.664702349345524</c:v>
                </c:pt>
                <c:pt idx="161">
                  <c:v>1.653329271041465</c:v>
                </c:pt>
                <c:pt idx="162">
                  <c:v>1.636455528041689</c:v>
                </c:pt>
                <c:pt idx="163">
                  <c:v>1.614473877950457</c:v>
                </c:pt>
                <c:pt idx="164">
                  <c:v>1.587885555155977</c:v>
                </c:pt>
                <c:pt idx="165">
                  <c:v>1.557255757670895</c:v>
                </c:pt>
                <c:pt idx="166">
                  <c:v>1.523171480428884</c:v>
                </c:pt>
                <c:pt idx="167">
                  <c:v>1.486206793096175</c:v>
                </c:pt>
                <c:pt idx="168">
                  <c:v>1.446897969687163</c:v>
                </c:pt>
                <c:pt idx="169">
                  <c:v>1.405728547111998</c:v>
                </c:pt>
                <c:pt idx="170">
                  <c:v>1.363122881040965</c:v>
                </c:pt>
                <c:pt idx="171">
                  <c:v>1.319446108025673</c:v>
                </c:pt>
                <c:pt idx="172">
                  <c:v>1.275008395959891</c:v>
                </c:pt>
                <c:pt idx="173">
                  <c:v>1.230071694865966</c:v>
                </c:pt>
                <c:pt idx="174">
                  <c:v>1.184857660838565</c:v>
                </c:pt>
                <c:pt idx="175">
                  <c:v>1.139555876150058</c:v>
                </c:pt>
                <c:pt idx="176">
                  <c:v>1.094331860844365</c:v>
                </c:pt>
                <c:pt idx="177">
                  <c:v>1.04933464803794</c:v>
                </c:pt>
                <c:pt idx="178">
                  <c:v>1.004703885101998</c:v>
                </c:pt>
                <c:pt idx="179">
                  <c:v>0.960576543991748</c:v>
                </c:pt>
                <c:pt idx="180">
                  <c:v>0.917093394266889</c:v>
                </c:pt>
                <c:pt idx="181">
                  <c:v>0.874405424950279</c:v>
                </c:pt>
                <c:pt idx="182">
                  <c:v>0.832680402041487</c:v>
                </c:pt>
                <c:pt idx="183">
                  <c:v>0.792109713785895</c:v>
                </c:pt>
                <c:pt idx="184">
                  <c:v>0.752915570946767</c:v>
                </c:pt>
                <c:pt idx="185">
                  <c:v>0.71535846587386</c:v>
                </c:pt>
                <c:pt idx="186">
                  <c:v>0.679744508940094</c:v>
                </c:pt>
                <c:pt idx="187">
                  <c:v>0.646431801594973</c:v>
                </c:pt>
                <c:pt idx="188">
                  <c:v>0.615834333309211</c:v>
                </c:pt>
                <c:pt idx="189">
                  <c:v>0.588421037835899</c:v>
                </c:pt>
                <c:pt idx="190">
                  <c:v>0.564706822784948</c:v>
                </c:pt>
                <c:pt idx="191">
                  <c:v>0.545232113801137</c:v>
                </c:pt>
                <c:pt idx="192">
                  <c:v>0.53052858191212</c:v>
                </c:pt>
                <c:pt idx="193">
                  <c:v>0.521072085335639</c:v>
                </c:pt>
                <c:pt idx="194">
                  <c:v>0.517229352026404</c:v>
                </c:pt>
                <c:pt idx="195">
                  <c:v>0.519210470967715</c:v>
                </c:pt>
                <c:pt idx="196">
                  <c:v>0.52704106225561</c:v>
                </c:pt>
                <c:pt idx="197">
                  <c:v>0.540563265362517</c:v>
                </c:pt>
                <c:pt idx="198">
                  <c:v>0.559464892667514</c:v>
                </c:pt>
                <c:pt idx="199">
                  <c:v>0.583326759730664</c:v>
                </c:pt>
                <c:pt idx="200">
                  <c:v>0.611674420473769</c:v>
                </c:pt>
                <c:pt idx="201">
                  <c:v>0.644023001337158</c:v>
                </c:pt>
                <c:pt idx="202">
                  <c:v>0.679909407824418</c:v>
                </c:pt>
                <c:pt idx="203">
                  <c:v>0.718911300044131</c:v>
                </c:pt>
                <c:pt idx="204">
                  <c:v>0.76065518300004</c:v>
                </c:pt>
                <c:pt idx="205">
                  <c:v>0.804816826093086</c:v>
                </c:pt>
                <c:pt idx="206">
                  <c:v>0.851116854921315</c:v>
                </c:pt>
                <c:pt idx="207">
                  <c:v>0.899313523037057</c:v>
                </c:pt>
                <c:pt idx="208">
                  <c:v>0.949193819179001</c:v>
                </c:pt>
                <c:pt idx="209">
                  <c:v>1.000563365787751</c:v>
                </c:pt>
                <c:pt idx="210">
                  <c:v>1.053235033946659</c:v>
                </c:pt>
                <c:pt idx="211">
                  <c:v>1.107015799451521</c:v>
                </c:pt>
                <c:pt idx="212">
                  <c:v>1.16169105571497</c:v>
                </c:pt>
                <c:pt idx="213">
                  <c:v>1.217005373981124</c:v>
                </c:pt>
                <c:pt idx="214">
                  <c:v>1.272638609019834</c:v>
                </c:pt>
                <c:pt idx="215">
                  <c:v>1.32817642783085</c:v>
                </c:pt>
                <c:pt idx="216">
                  <c:v>1.383075059731281</c:v>
                </c:pt>
                <c:pt idx="217">
                  <c:v>1.436621759306881</c:v>
                </c:pt>
                <c:pt idx="218">
                  <c:v>1.487895682045363</c:v>
                </c:pt>
                <c:pt idx="219">
                  <c:v>1.535738979102996</c:v>
                </c:pt>
                <c:pt idx="220">
                  <c:v>1.57875444551596</c:v>
                </c:pt>
                <c:pt idx="221">
                  <c:v>1.615351488248204</c:v>
                </c:pt>
                <c:pt idx="222">
                  <c:v>1.64386099080515</c:v>
                </c:pt>
                <c:pt idx="223">
                  <c:v>1.662724646012398</c:v>
                </c:pt>
                <c:pt idx="224">
                  <c:v>1.670732843253287</c:v>
                </c:pt>
                <c:pt idx="225">
                  <c:v>1.667248307913632</c:v>
                </c:pt>
                <c:pt idx="226">
                  <c:v>1.652336277021082</c:v>
                </c:pt>
                <c:pt idx="227">
                  <c:v>1.626748060719145</c:v>
                </c:pt>
                <c:pt idx="228">
                  <c:v>1.591765018957896</c:v>
                </c:pt>
                <c:pt idx="229">
                  <c:v>1.548965512466866</c:v>
                </c:pt>
                <c:pt idx="230">
                  <c:v>1.499993828701864</c:v>
                </c:pt>
                <c:pt idx="231">
                  <c:v>1.446386852504488</c:v>
                </c:pt>
                <c:pt idx="232">
                  <c:v>1.389476604022741</c:v>
                </c:pt>
                <c:pt idx="233">
                  <c:v>1.330358353021816</c:v>
                </c:pt>
                <c:pt idx="234">
                  <c:v>1.269902456090063</c:v>
                </c:pt>
                <c:pt idx="235">
                  <c:v>1.208788955160866</c:v>
                </c:pt>
                <c:pt idx="236">
                  <c:v>1.147550111639771</c:v>
                </c:pt>
                <c:pt idx="237">
                  <c:v>1.086612514019744</c:v>
                </c:pt>
                <c:pt idx="238">
                  <c:v>1.02633519670709</c:v>
                </c:pt>
                <c:pt idx="239">
                  <c:v>0.967043134526329</c:v>
                </c:pt>
                <c:pt idx="240">
                  <c:v>0.909056988572531</c:v>
                </c:pt>
                <c:pt idx="241">
                  <c:v>0.852720586160946</c:v>
                </c:pt>
                <c:pt idx="242">
                  <c:v>0.798427653444771</c:v>
                </c:pt>
                <c:pt idx="243">
                  <c:v>0.746648878286109</c:v>
                </c:pt>
                <c:pt idx="244">
                  <c:v>0.69795930242777</c:v>
                </c:pt>
                <c:pt idx="245">
                  <c:v>0.653063906577002</c:v>
                </c:pt>
                <c:pt idx="246">
                  <c:v>0.612815487553092</c:v>
                </c:pt>
                <c:pt idx="247">
                  <c:v>0.578213317093718</c:v>
                </c:pt>
                <c:pt idx="248">
                  <c:v>0.55036513216333</c:v>
                </c:pt>
                <c:pt idx="249">
                  <c:v>0.530394136641192</c:v>
                </c:pt>
                <c:pt idx="250">
                  <c:v>0.519286364180142</c:v>
                </c:pt>
                <c:pt idx="251">
                  <c:v>0.517707326655046</c:v>
                </c:pt>
                <c:pt idx="252">
                  <c:v>0.525854758428521</c:v>
                </c:pt>
                <c:pt idx="253">
                  <c:v>0.543418387873777</c:v>
                </c:pt>
                <c:pt idx="254">
                  <c:v>0.569667584597227</c:v>
                </c:pt>
                <c:pt idx="255">
                  <c:v>0.60361986162921</c:v>
                </c:pt>
                <c:pt idx="256">
                  <c:v>0.644215171963462</c:v>
                </c:pt>
                <c:pt idx="257">
                  <c:v>0.690443788637611</c:v>
                </c:pt>
                <c:pt idx="258">
                  <c:v>0.741414711984409</c:v>
                </c:pt>
                <c:pt idx="259">
                  <c:v>0.79637657463452</c:v>
                </c:pt>
                <c:pt idx="260">
                  <c:v>0.854709249441739</c:v>
                </c:pt>
                <c:pt idx="261">
                  <c:v>0.915900439472623</c:v>
                </c:pt>
                <c:pt idx="262">
                  <c:v>0.979515308091976</c:v>
                </c:pt>
                <c:pt idx="263">
                  <c:v>1.045162093264108</c:v>
                </c:pt>
                <c:pt idx="264">
                  <c:v>1.112453176088545</c:v>
                </c:pt>
                <c:pt idx="265">
                  <c:v>1.18095881946782</c:v>
                </c:pt>
                <c:pt idx="266">
                  <c:v>1.250149405836202</c:v>
                </c:pt>
                <c:pt idx="267">
                  <c:v>1.319321669640631</c:v>
                </c:pt>
                <c:pt idx="268">
                  <c:v>1.387506235790952</c:v>
                </c:pt>
                <c:pt idx="269">
                  <c:v>1.45336012586996</c:v>
                </c:pt>
                <c:pt idx="270">
                  <c:v>1.515062369228081</c:v>
                </c:pt>
                <c:pt idx="271">
                  <c:v>1.570256090722884</c:v>
                </c:pt>
                <c:pt idx="272">
                  <c:v>1.616111237315866</c:v>
                </c:pt>
                <c:pt idx="273">
                  <c:v>1.64959403754888</c:v>
                </c:pt>
                <c:pt idx="274">
                  <c:v>1.667977161137311</c:v>
                </c:pt>
                <c:pt idx="275">
                  <c:v>1.669482408027822</c:v>
                </c:pt>
                <c:pt idx="276">
                  <c:v>1.653787937515535</c:v>
                </c:pt>
                <c:pt idx="277">
                  <c:v>1.622123792764897</c:v>
                </c:pt>
                <c:pt idx="278">
                  <c:v>1.57689873362754</c:v>
                </c:pt>
                <c:pt idx="279">
                  <c:v>1.521073016448093</c:v>
                </c:pt>
                <c:pt idx="280">
                  <c:v>1.457575667015213</c:v>
                </c:pt>
                <c:pt idx="281">
                  <c:v>1.388942550175982</c:v>
                </c:pt>
                <c:pt idx="282">
                  <c:v>1.31718637995775</c:v>
                </c:pt>
                <c:pt idx="283">
                  <c:v>1.243822229286078</c:v>
                </c:pt>
                <c:pt idx="284">
                  <c:v>1.169965294740992</c:v>
                </c:pt>
                <c:pt idx="285">
                  <c:v>1.096445816765979</c:v>
                </c:pt>
                <c:pt idx="286">
                  <c:v>1.023915208930191</c:v>
                </c:pt>
                <c:pt idx="287">
                  <c:v>0.952936283558377</c:v>
                </c:pt>
                <c:pt idx="288">
                  <c:v>0.88405972282985</c:v>
                </c:pt>
                <c:pt idx="289">
                  <c:v>0.817892226311612</c:v>
                </c:pt>
                <c:pt idx="290">
                  <c:v>0.755161668561202</c:v>
                </c:pt>
                <c:pt idx="291">
                  <c:v>0.696781859271213</c:v>
                </c:pt>
                <c:pt idx="292">
                  <c:v>0.64391297110054</c:v>
                </c:pt>
                <c:pt idx="293">
                  <c:v>0.5980008570522</c:v>
                </c:pt>
                <c:pt idx="294">
                  <c:v>0.560758130503629</c:v>
                </c:pt>
                <c:pt idx="295">
                  <c:v>0.534030720150295</c:v>
                </c:pt>
                <c:pt idx="296">
                  <c:v>0.519506659854076</c:v>
                </c:pt>
                <c:pt idx="297">
                  <c:v>0.518310765446541</c:v>
                </c:pt>
                <c:pt idx="298">
                  <c:v>0.530664797190436</c:v>
                </c:pt>
                <c:pt idx="299">
                  <c:v>0.55582713915228</c:v>
                </c:pt>
                <c:pt idx="300">
                  <c:v>0.592352979005493</c:v>
                </c:pt>
                <c:pt idx="301">
                  <c:v>0.638498447718121</c:v>
                </c:pt>
                <c:pt idx="302">
                  <c:v>0.692558578185057</c:v>
                </c:pt>
                <c:pt idx="303">
                  <c:v>0.753050672908672</c:v>
                </c:pt>
                <c:pt idx="304">
                  <c:v>0.818765377085953</c:v>
                </c:pt>
                <c:pt idx="305">
                  <c:v>0.888741154635492</c:v>
                </c:pt>
                <c:pt idx="306">
                  <c:v>0.962204699953654</c:v>
                </c:pt>
                <c:pt idx="307">
                  <c:v>1.038497774213492</c:v>
                </c:pt>
                <c:pt idx="308">
                  <c:v>1.116994614115515</c:v>
                </c:pt>
                <c:pt idx="309">
                  <c:v>1.197004237342994</c:v>
                </c:pt>
                <c:pt idx="310">
                  <c:v>1.277646605688162</c:v>
                </c:pt>
                <c:pt idx="311">
                  <c:v>1.357690734265833</c:v>
                </c:pt>
                <c:pt idx="312">
                  <c:v>1.435350993012714</c:v>
                </c:pt>
                <c:pt idx="313">
                  <c:v>1.508065727985137</c:v>
                </c:pt>
                <c:pt idx="314">
                  <c:v>1.572343576275862</c:v>
                </c:pt>
                <c:pt idx="315">
                  <c:v>1.6238530471976</c:v>
                </c:pt>
                <c:pt idx="316">
                  <c:v>1.65797878980316</c:v>
                </c:pt>
                <c:pt idx="317">
                  <c:v>1.67091295525179</c:v>
                </c:pt>
                <c:pt idx="318">
                  <c:v>1.660912779808917</c:v>
                </c:pt>
                <c:pt idx="319">
                  <c:v>1.628974449400152</c:v>
                </c:pt>
                <c:pt idx="320">
                  <c:v>1.578430594307166</c:v>
                </c:pt>
                <c:pt idx="321">
                  <c:v>1.513772781082552</c:v>
                </c:pt>
                <c:pt idx="322">
                  <c:v>1.439458944654206</c:v>
                </c:pt>
                <c:pt idx="323">
                  <c:v>1.359209438082957</c:v>
                </c:pt>
                <c:pt idx="324">
                  <c:v>1.275817567226902</c:v>
                </c:pt>
                <c:pt idx="325">
                  <c:v>1.191265086042403</c:v>
                </c:pt>
                <c:pt idx="326">
                  <c:v>1.106944735655661</c:v>
                </c:pt>
                <c:pt idx="327">
                  <c:v>1.023882706541464</c:v>
                </c:pt>
                <c:pt idx="328">
                  <c:v>0.942925882988325</c:v>
                </c:pt>
                <c:pt idx="329">
                  <c:v>0.86489498917362</c:v>
                </c:pt>
                <c:pt idx="330">
                  <c:v>0.790717075728154</c:v>
                </c:pt>
                <c:pt idx="331">
                  <c:v>0.721550393512915</c:v>
                </c:pt>
                <c:pt idx="332">
                  <c:v>0.658904909367686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F8-4EB0-8D1A-4148C120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0800"/>
        <c:axId val="136489600"/>
      </c:scatterChart>
      <c:valAx>
        <c:axId val="13648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600"/>
        <c:crosses val="autoZero"/>
        <c:crossBetween val="midCat"/>
      </c:valAx>
      <c:valAx>
        <c:axId val="136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A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Calculations!$Q$3:$Q$334</c:f>
              <c:numCache>
                <c:formatCode>0.00</c:formatCode>
                <c:ptCount val="332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0.375000000000001</c:v>
                </c:pt>
                <c:pt idx="26">
                  <c:v>0.39</c:v>
                </c:pt>
                <c:pt idx="27">
                  <c:v>0.405</c:v>
                </c:pt>
                <c:pt idx="28">
                  <c:v>0.420000000000001</c:v>
                </c:pt>
                <c:pt idx="29">
                  <c:v>0.435000000000001</c:v>
                </c:pt>
                <c:pt idx="30">
                  <c:v>0.45</c:v>
                </c:pt>
                <c:pt idx="31">
                  <c:v>0.465</c:v>
                </c:pt>
                <c:pt idx="32">
                  <c:v>0.480000000000001</c:v>
                </c:pt>
                <c:pt idx="33">
                  <c:v>0.495000000000001</c:v>
                </c:pt>
                <c:pt idx="34">
                  <c:v>0.510000000000001</c:v>
                </c:pt>
                <c:pt idx="35">
                  <c:v>0.525</c:v>
                </c:pt>
                <c:pt idx="36">
                  <c:v>0.54</c:v>
                </c:pt>
                <c:pt idx="37">
                  <c:v>0.555000000000001</c:v>
                </c:pt>
                <c:pt idx="38">
                  <c:v>0.57</c:v>
                </c:pt>
                <c:pt idx="39">
                  <c:v>0.584999999999999</c:v>
                </c:pt>
                <c:pt idx="40">
                  <c:v>0.599999999999999</c:v>
                </c:pt>
                <c:pt idx="41">
                  <c:v>0.614999999999998</c:v>
                </c:pt>
                <c:pt idx="42">
                  <c:v>0.629999999999997</c:v>
                </c:pt>
                <c:pt idx="43">
                  <c:v>0.644999999999998</c:v>
                </c:pt>
                <c:pt idx="44">
                  <c:v>0.659999999999997</c:v>
                </c:pt>
                <c:pt idx="45">
                  <c:v>0.674999999999997</c:v>
                </c:pt>
                <c:pt idx="46">
                  <c:v>0.689999999999997</c:v>
                </c:pt>
                <c:pt idx="47">
                  <c:v>0.704999999999997</c:v>
                </c:pt>
                <c:pt idx="48">
                  <c:v>0.719999999999999</c:v>
                </c:pt>
                <c:pt idx="49">
                  <c:v>0.734999999999997</c:v>
                </c:pt>
                <c:pt idx="50">
                  <c:v>0.749999999999996</c:v>
                </c:pt>
                <c:pt idx="51">
                  <c:v>0.764999999999997</c:v>
                </c:pt>
                <c:pt idx="52">
                  <c:v>0.779999999999999</c:v>
                </c:pt>
                <c:pt idx="53">
                  <c:v>0.794999999999997</c:v>
                </c:pt>
                <c:pt idx="54">
                  <c:v>0.809999999999996</c:v>
                </c:pt>
                <c:pt idx="55">
                  <c:v>0.824999999999996</c:v>
                </c:pt>
                <c:pt idx="56">
                  <c:v>0.839999999999996</c:v>
                </c:pt>
                <c:pt idx="57">
                  <c:v>0.854999999999996</c:v>
                </c:pt>
                <c:pt idx="58">
                  <c:v>0.869999999999996</c:v>
                </c:pt>
                <c:pt idx="59">
                  <c:v>0.884999999999997</c:v>
                </c:pt>
                <c:pt idx="60">
                  <c:v>0.899999999999996</c:v>
                </c:pt>
                <c:pt idx="61">
                  <c:v>0.914999999999996</c:v>
                </c:pt>
                <c:pt idx="62">
                  <c:v>0.929999999999997</c:v>
                </c:pt>
                <c:pt idx="63">
                  <c:v>0.944999999999997</c:v>
                </c:pt>
                <c:pt idx="64">
                  <c:v>0.959999999999994</c:v>
                </c:pt>
                <c:pt idx="65">
                  <c:v>0.974999999999993</c:v>
                </c:pt>
                <c:pt idx="66">
                  <c:v>0.989999999999994</c:v>
                </c:pt>
                <c:pt idx="67">
                  <c:v>1.004999999999996</c:v>
                </c:pt>
                <c:pt idx="68">
                  <c:v>1.019999999999998</c:v>
                </c:pt>
                <c:pt idx="69">
                  <c:v>1.034999999999996</c:v>
                </c:pt>
                <c:pt idx="70">
                  <c:v>1.049999999999994</c:v>
                </c:pt>
                <c:pt idx="71">
                  <c:v>1.064999999999996</c:v>
                </c:pt>
                <c:pt idx="72">
                  <c:v>1.079999999999998</c:v>
                </c:pt>
                <c:pt idx="73">
                  <c:v>1.094999999999993</c:v>
                </c:pt>
                <c:pt idx="74">
                  <c:v>1.109999999999994</c:v>
                </c:pt>
                <c:pt idx="75">
                  <c:v>1.124999999999996</c:v>
                </c:pt>
                <c:pt idx="76">
                  <c:v>1.139999999999991</c:v>
                </c:pt>
                <c:pt idx="77">
                  <c:v>1.154999999999993</c:v>
                </c:pt>
                <c:pt idx="78">
                  <c:v>1.169999999999998</c:v>
                </c:pt>
                <c:pt idx="79">
                  <c:v>1.184999999999996</c:v>
                </c:pt>
                <c:pt idx="80">
                  <c:v>1.199999999999988</c:v>
                </c:pt>
                <c:pt idx="81">
                  <c:v>1.214999999999993</c:v>
                </c:pt>
                <c:pt idx="82">
                  <c:v>1.229999999999998</c:v>
                </c:pt>
                <c:pt idx="83">
                  <c:v>1.244999999999989</c:v>
                </c:pt>
                <c:pt idx="84">
                  <c:v>1.259999999999994</c:v>
                </c:pt>
                <c:pt idx="85">
                  <c:v>1.274999999999999</c:v>
                </c:pt>
                <c:pt idx="86">
                  <c:v>1.289999999999991</c:v>
                </c:pt>
                <c:pt idx="87">
                  <c:v>1.304999999999989</c:v>
                </c:pt>
                <c:pt idx="88">
                  <c:v>1.319999999999994</c:v>
                </c:pt>
                <c:pt idx="89">
                  <c:v>1.334999999999993</c:v>
                </c:pt>
                <c:pt idx="90">
                  <c:v>1.349999999999991</c:v>
                </c:pt>
                <c:pt idx="91">
                  <c:v>1.364999999999989</c:v>
                </c:pt>
                <c:pt idx="92">
                  <c:v>1.379999999999995</c:v>
                </c:pt>
                <c:pt idx="93">
                  <c:v>1.395</c:v>
                </c:pt>
                <c:pt idx="94">
                  <c:v>1.409999999999991</c:v>
                </c:pt>
                <c:pt idx="95">
                  <c:v>1.42499999999999</c:v>
                </c:pt>
                <c:pt idx="96">
                  <c:v>1.439999999999995</c:v>
                </c:pt>
                <c:pt idx="97">
                  <c:v>1.454999999999993</c:v>
                </c:pt>
                <c:pt idx="98">
                  <c:v>1.469999999999991</c:v>
                </c:pt>
                <c:pt idx="99">
                  <c:v>1.484999999999996</c:v>
                </c:pt>
                <c:pt idx="100">
                  <c:v>1.499999999999988</c:v>
                </c:pt>
                <c:pt idx="101">
                  <c:v>1.514999999999986</c:v>
                </c:pt>
                <c:pt idx="102">
                  <c:v>1.529999999999998</c:v>
                </c:pt>
                <c:pt idx="103">
                  <c:v>1.544999999999996</c:v>
                </c:pt>
                <c:pt idx="104">
                  <c:v>1.559999999999988</c:v>
                </c:pt>
                <c:pt idx="105">
                  <c:v>1.574999999999986</c:v>
                </c:pt>
                <c:pt idx="106">
                  <c:v>1.589999999999991</c:v>
                </c:pt>
                <c:pt idx="107">
                  <c:v>1.60499999999999</c:v>
                </c:pt>
                <c:pt idx="108">
                  <c:v>1.619999999999988</c:v>
                </c:pt>
                <c:pt idx="109">
                  <c:v>1.634999999999993</c:v>
                </c:pt>
                <c:pt idx="110">
                  <c:v>1.649999999999991</c:v>
                </c:pt>
                <c:pt idx="111">
                  <c:v>1.66499999999999</c:v>
                </c:pt>
                <c:pt idx="112">
                  <c:v>1.679999999999995</c:v>
                </c:pt>
                <c:pt idx="113">
                  <c:v>1.694999999999993</c:v>
                </c:pt>
                <c:pt idx="114">
                  <c:v>1.709999999999991</c:v>
                </c:pt>
                <c:pt idx="115">
                  <c:v>1.724999999999983</c:v>
                </c:pt>
                <c:pt idx="116">
                  <c:v>1.739999999999981</c:v>
                </c:pt>
                <c:pt idx="117">
                  <c:v>1.754999999999993</c:v>
                </c:pt>
                <c:pt idx="118">
                  <c:v>1.769999999999998</c:v>
                </c:pt>
                <c:pt idx="119">
                  <c:v>1.784999999999997</c:v>
                </c:pt>
                <c:pt idx="120">
                  <c:v>1.799999999999982</c:v>
                </c:pt>
                <c:pt idx="121">
                  <c:v>1.81499999999998</c:v>
                </c:pt>
                <c:pt idx="122">
                  <c:v>1.829999999999992</c:v>
                </c:pt>
                <c:pt idx="123">
                  <c:v>1.844999999999997</c:v>
                </c:pt>
                <c:pt idx="124">
                  <c:v>1.859999999999988</c:v>
                </c:pt>
                <c:pt idx="125">
                  <c:v>1.874999999999987</c:v>
                </c:pt>
                <c:pt idx="126">
                  <c:v>1.889999999999992</c:v>
                </c:pt>
                <c:pt idx="127">
                  <c:v>1.90499999999999</c:v>
                </c:pt>
                <c:pt idx="128">
                  <c:v>1.919999999999988</c:v>
                </c:pt>
                <c:pt idx="129">
                  <c:v>1.93499999999998</c:v>
                </c:pt>
                <c:pt idx="130">
                  <c:v>1.949999999999985</c:v>
                </c:pt>
                <c:pt idx="131">
                  <c:v>1.96499999999999</c:v>
                </c:pt>
                <c:pt idx="132">
                  <c:v>1.979999999999995</c:v>
                </c:pt>
                <c:pt idx="133">
                  <c:v>1.994999999999987</c:v>
                </c:pt>
                <c:pt idx="134">
                  <c:v>2.009999999999992</c:v>
                </c:pt>
                <c:pt idx="135">
                  <c:v>2.024999999999997</c:v>
                </c:pt>
                <c:pt idx="136">
                  <c:v>2.039999999999988</c:v>
                </c:pt>
                <c:pt idx="137">
                  <c:v>2.05499999999998</c:v>
                </c:pt>
                <c:pt idx="138">
                  <c:v>2.069999999999985</c:v>
                </c:pt>
                <c:pt idx="139">
                  <c:v>2.085000000000004</c:v>
                </c:pt>
                <c:pt idx="140">
                  <c:v>2.099999999999982</c:v>
                </c:pt>
                <c:pt idx="141">
                  <c:v>2.114999999999974</c:v>
                </c:pt>
                <c:pt idx="142">
                  <c:v>2.129999999999992</c:v>
                </c:pt>
                <c:pt idx="143">
                  <c:v>2.144999999999997</c:v>
                </c:pt>
                <c:pt idx="144">
                  <c:v>2.159999999999989</c:v>
                </c:pt>
                <c:pt idx="145">
                  <c:v>2.17499999999998</c:v>
                </c:pt>
                <c:pt idx="146">
                  <c:v>2.189999999999985</c:v>
                </c:pt>
                <c:pt idx="147">
                  <c:v>2.20499999999999</c:v>
                </c:pt>
                <c:pt idx="148">
                  <c:v>2.219999999999995</c:v>
                </c:pt>
                <c:pt idx="149">
                  <c:v>2.234999999999987</c:v>
                </c:pt>
                <c:pt idx="150">
                  <c:v>2.249999999999979</c:v>
                </c:pt>
                <c:pt idx="151">
                  <c:v>2.264999999999984</c:v>
                </c:pt>
                <c:pt idx="152">
                  <c:v>2.279999999999989</c:v>
                </c:pt>
                <c:pt idx="153">
                  <c:v>2.29499999999998</c:v>
                </c:pt>
                <c:pt idx="154">
                  <c:v>2.309999999999972</c:v>
                </c:pt>
                <c:pt idx="155">
                  <c:v>2.32499999999999</c:v>
                </c:pt>
                <c:pt idx="156">
                  <c:v>2.339999999999995</c:v>
                </c:pt>
                <c:pt idx="157">
                  <c:v>2.354999999999987</c:v>
                </c:pt>
                <c:pt idx="158">
                  <c:v>2.369999999999992</c:v>
                </c:pt>
                <c:pt idx="159">
                  <c:v>2.384999999999984</c:v>
                </c:pt>
                <c:pt idx="160">
                  <c:v>2.399999999999975</c:v>
                </c:pt>
                <c:pt idx="161">
                  <c:v>2.415000000000007</c:v>
                </c:pt>
                <c:pt idx="162">
                  <c:v>2.430000000000025</c:v>
                </c:pt>
                <c:pt idx="163">
                  <c:v>2.44500000000003</c:v>
                </c:pt>
                <c:pt idx="164">
                  <c:v>2.460000000000022</c:v>
                </c:pt>
                <c:pt idx="165">
                  <c:v>2.475000000000027</c:v>
                </c:pt>
                <c:pt idx="166">
                  <c:v>2.490000000000045</c:v>
                </c:pt>
                <c:pt idx="167">
                  <c:v>2.505000000000024</c:v>
                </c:pt>
                <c:pt idx="168">
                  <c:v>2.520000000000029</c:v>
                </c:pt>
                <c:pt idx="169">
                  <c:v>2.535000000000047</c:v>
                </c:pt>
                <c:pt idx="170">
                  <c:v>2.550000000000026</c:v>
                </c:pt>
                <c:pt idx="171">
                  <c:v>2.565000000000031</c:v>
                </c:pt>
                <c:pt idx="172">
                  <c:v>2.580000000000036</c:v>
                </c:pt>
                <c:pt idx="173">
                  <c:v>2.595000000000027</c:v>
                </c:pt>
                <c:pt idx="174">
                  <c:v>2.610000000000046</c:v>
                </c:pt>
                <c:pt idx="175">
                  <c:v>2.625000000000037</c:v>
                </c:pt>
                <c:pt idx="176">
                  <c:v>2.640000000000029</c:v>
                </c:pt>
                <c:pt idx="177">
                  <c:v>2.655000000000034</c:v>
                </c:pt>
                <c:pt idx="178">
                  <c:v>2.670000000000039</c:v>
                </c:pt>
                <c:pt idx="179">
                  <c:v>2.685000000000031</c:v>
                </c:pt>
                <c:pt idx="180">
                  <c:v>2.700000000000049</c:v>
                </c:pt>
                <c:pt idx="181">
                  <c:v>2.715000000000041</c:v>
                </c:pt>
                <c:pt idx="182">
                  <c:v>2.730000000000032</c:v>
                </c:pt>
                <c:pt idx="183">
                  <c:v>2.745000000000024</c:v>
                </c:pt>
                <c:pt idx="184">
                  <c:v>2.760000000000016</c:v>
                </c:pt>
                <c:pt idx="185">
                  <c:v>2.775000000000061</c:v>
                </c:pt>
                <c:pt idx="186">
                  <c:v>2.790000000000052</c:v>
                </c:pt>
                <c:pt idx="187">
                  <c:v>2.805000000000017</c:v>
                </c:pt>
                <c:pt idx="188">
                  <c:v>2.820000000000036</c:v>
                </c:pt>
                <c:pt idx="189">
                  <c:v>2.835000000000054</c:v>
                </c:pt>
                <c:pt idx="190">
                  <c:v>2.850000000000046</c:v>
                </c:pt>
                <c:pt idx="191">
                  <c:v>2.865000000000037</c:v>
                </c:pt>
                <c:pt idx="192">
                  <c:v>2.880000000000029</c:v>
                </c:pt>
                <c:pt idx="193">
                  <c:v>2.895000000000047</c:v>
                </c:pt>
                <c:pt idx="194">
                  <c:v>2.910000000000039</c:v>
                </c:pt>
                <c:pt idx="195">
                  <c:v>2.925000000000031</c:v>
                </c:pt>
                <c:pt idx="196">
                  <c:v>2.940000000000049</c:v>
                </c:pt>
                <c:pt idx="197">
                  <c:v>2.955000000000068</c:v>
                </c:pt>
                <c:pt idx="198">
                  <c:v>2.970000000000059</c:v>
                </c:pt>
                <c:pt idx="199">
                  <c:v>2.985000000000024</c:v>
                </c:pt>
                <c:pt idx="200">
                  <c:v>3.000000000000043</c:v>
                </c:pt>
                <c:pt idx="201">
                  <c:v>3.015000000000061</c:v>
                </c:pt>
                <c:pt idx="202">
                  <c:v>3.030000000000053</c:v>
                </c:pt>
                <c:pt idx="203">
                  <c:v>3.045000000000044</c:v>
                </c:pt>
                <c:pt idx="204">
                  <c:v>3.060000000000036</c:v>
                </c:pt>
                <c:pt idx="205">
                  <c:v>3.075000000000028</c:v>
                </c:pt>
                <c:pt idx="206">
                  <c:v>3.090000000000046</c:v>
                </c:pt>
                <c:pt idx="207">
                  <c:v>3.105000000000064</c:v>
                </c:pt>
                <c:pt idx="208">
                  <c:v>3.120000000000056</c:v>
                </c:pt>
                <c:pt idx="209">
                  <c:v>3.135000000000048</c:v>
                </c:pt>
                <c:pt idx="210">
                  <c:v>3.150000000000039</c:v>
                </c:pt>
                <c:pt idx="211">
                  <c:v>3.165000000000031</c:v>
                </c:pt>
                <c:pt idx="212">
                  <c:v>3.180000000000049</c:v>
                </c:pt>
                <c:pt idx="213">
                  <c:v>3.195000000000068</c:v>
                </c:pt>
                <c:pt idx="214">
                  <c:v>3.210000000000059</c:v>
                </c:pt>
                <c:pt idx="215">
                  <c:v>3.225000000000051</c:v>
                </c:pt>
                <c:pt idx="216">
                  <c:v>3.240000000000043</c:v>
                </c:pt>
                <c:pt idx="217">
                  <c:v>3.255000000000035</c:v>
                </c:pt>
                <c:pt idx="218">
                  <c:v>3.270000000000053</c:v>
                </c:pt>
                <c:pt idx="219">
                  <c:v>3.285000000000071</c:v>
                </c:pt>
                <c:pt idx="220">
                  <c:v>3.300000000000063</c:v>
                </c:pt>
                <c:pt idx="221">
                  <c:v>3.315000000000055</c:v>
                </c:pt>
                <c:pt idx="222">
                  <c:v>3.330000000000046</c:v>
                </c:pt>
                <c:pt idx="223">
                  <c:v>3.345000000000038</c:v>
                </c:pt>
                <c:pt idx="224">
                  <c:v>3.360000000000056</c:v>
                </c:pt>
                <c:pt idx="225">
                  <c:v>3.375000000000075</c:v>
                </c:pt>
                <c:pt idx="226">
                  <c:v>3.39000000000004</c:v>
                </c:pt>
                <c:pt idx="227">
                  <c:v>3.405000000000031</c:v>
                </c:pt>
                <c:pt idx="228">
                  <c:v>3.420000000000076</c:v>
                </c:pt>
                <c:pt idx="229">
                  <c:v>3.435000000000068</c:v>
                </c:pt>
                <c:pt idx="230">
                  <c:v>3.45000000000006</c:v>
                </c:pt>
                <c:pt idx="231">
                  <c:v>3.465000000000051</c:v>
                </c:pt>
                <c:pt idx="232">
                  <c:v>3.480000000000043</c:v>
                </c:pt>
                <c:pt idx="233">
                  <c:v>3.495000000000061</c:v>
                </c:pt>
                <c:pt idx="234">
                  <c:v>3.510000000000053</c:v>
                </c:pt>
                <c:pt idx="235">
                  <c:v>3.525000000000071</c:v>
                </c:pt>
                <c:pt idx="236">
                  <c:v>3.540000000000063</c:v>
                </c:pt>
                <c:pt idx="237">
                  <c:v>3.555000000000055</c:v>
                </c:pt>
                <c:pt idx="238">
                  <c:v>3.570000000000073</c:v>
                </c:pt>
                <c:pt idx="239">
                  <c:v>3.585000000000065</c:v>
                </c:pt>
                <c:pt idx="240">
                  <c:v>3.600000000000056</c:v>
                </c:pt>
                <c:pt idx="241">
                  <c:v>3.615000000000075</c:v>
                </c:pt>
                <c:pt idx="242">
                  <c:v>3.630000000000066</c:v>
                </c:pt>
                <c:pt idx="243">
                  <c:v>3.645000000000058</c:v>
                </c:pt>
                <c:pt idx="244">
                  <c:v>3.660000000000076</c:v>
                </c:pt>
                <c:pt idx="245">
                  <c:v>3.675000000000068</c:v>
                </c:pt>
                <c:pt idx="246">
                  <c:v>3.69000000000006</c:v>
                </c:pt>
                <c:pt idx="247">
                  <c:v>3.705000000000052</c:v>
                </c:pt>
                <c:pt idx="248">
                  <c:v>3.72000000000007</c:v>
                </c:pt>
                <c:pt idx="249">
                  <c:v>3.735000000000088</c:v>
                </c:pt>
                <c:pt idx="250">
                  <c:v>3.750000000000027</c:v>
                </c:pt>
                <c:pt idx="251">
                  <c:v>3.765000000000045</c:v>
                </c:pt>
                <c:pt idx="252">
                  <c:v>3.78000000000009</c:v>
                </c:pt>
                <c:pt idx="253">
                  <c:v>3.795000000000055</c:v>
                </c:pt>
                <c:pt idx="254">
                  <c:v>3.810000000000073</c:v>
                </c:pt>
                <c:pt idx="255">
                  <c:v>3.825000000000092</c:v>
                </c:pt>
                <c:pt idx="256">
                  <c:v>3.840000000000057</c:v>
                </c:pt>
                <c:pt idx="257">
                  <c:v>3.855000000000075</c:v>
                </c:pt>
                <c:pt idx="258">
                  <c:v>3.870000000000093</c:v>
                </c:pt>
                <c:pt idx="259">
                  <c:v>3.885000000000058</c:v>
                </c:pt>
                <c:pt idx="260">
                  <c:v>3.900000000000077</c:v>
                </c:pt>
                <c:pt idx="261">
                  <c:v>3.915000000000095</c:v>
                </c:pt>
                <c:pt idx="262">
                  <c:v>3.93000000000006</c:v>
                </c:pt>
                <c:pt idx="263">
                  <c:v>3.945000000000078</c:v>
                </c:pt>
                <c:pt idx="264">
                  <c:v>3.960000000000097</c:v>
                </c:pt>
                <c:pt idx="265">
                  <c:v>3.975000000000062</c:v>
                </c:pt>
                <c:pt idx="266">
                  <c:v>3.99000000000008</c:v>
                </c:pt>
                <c:pt idx="267">
                  <c:v>4.005000000000045</c:v>
                </c:pt>
                <c:pt idx="268">
                  <c:v>4.02000000000001</c:v>
                </c:pt>
                <c:pt idx="269">
                  <c:v>4.035000000000082</c:v>
                </c:pt>
                <c:pt idx="270">
                  <c:v>4.0500000000001</c:v>
                </c:pt>
                <c:pt idx="271">
                  <c:v>4.065000000000065</c:v>
                </c:pt>
                <c:pt idx="272">
                  <c:v>4.080000000000084</c:v>
                </c:pt>
                <c:pt idx="273">
                  <c:v>4.095000000000102</c:v>
                </c:pt>
                <c:pt idx="274">
                  <c:v>4.110000000000067</c:v>
                </c:pt>
                <c:pt idx="275">
                  <c:v>4.125000000000032</c:v>
                </c:pt>
                <c:pt idx="276">
                  <c:v>4.140000000000104</c:v>
                </c:pt>
                <c:pt idx="277">
                  <c:v>4.155000000000122</c:v>
                </c:pt>
                <c:pt idx="278">
                  <c:v>4.170000000000034</c:v>
                </c:pt>
                <c:pt idx="279">
                  <c:v>4.185000000000052</c:v>
                </c:pt>
                <c:pt idx="280">
                  <c:v>4.200000000000123</c:v>
                </c:pt>
                <c:pt idx="281">
                  <c:v>4.215000000000089</c:v>
                </c:pt>
                <c:pt idx="282">
                  <c:v>4.230000000000054</c:v>
                </c:pt>
                <c:pt idx="283">
                  <c:v>4.245000000000072</c:v>
                </c:pt>
                <c:pt idx="284">
                  <c:v>4.26000000000009</c:v>
                </c:pt>
                <c:pt idx="285">
                  <c:v>4.275000000000108</c:v>
                </c:pt>
                <c:pt idx="286">
                  <c:v>4.290000000000074</c:v>
                </c:pt>
                <c:pt idx="287">
                  <c:v>4.305000000000092</c:v>
                </c:pt>
                <c:pt idx="288">
                  <c:v>4.320000000000057</c:v>
                </c:pt>
                <c:pt idx="289">
                  <c:v>4.335000000000075</c:v>
                </c:pt>
                <c:pt idx="290">
                  <c:v>4.350000000000094</c:v>
                </c:pt>
                <c:pt idx="291">
                  <c:v>4.365000000000112</c:v>
                </c:pt>
                <c:pt idx="292">
                  <c:v>4.380000000000077</c:v>
                </c:pt>
                <c:pt idx="293">
                  <c:v>4.395000000000042</c:v>
                </c:pt>
                <c:pt idx="294">
                  <c:v>4.410000000000114</c:v>
                </c:pt>
                <c:pt idx="295">
                  <c:v>4.425000000000079</c:v>
                </c:pt>
                <c:pt idx="296">
                  <c:v>4.440000000000097</c:v>
                </c:pt>
                <c:pt idx="297">
                  <c:v>4.455000000000115</c:v>
                </c:pt>
                <c:pt idx="298">
                  <c:v>4.47000000000008</c:v>
                </c:pt>
                <c:pt idx="299">
                  <c:v>4.485000000000099</c:v>
                </c:pt>
                <c:pt idx="300">
                  <c:v>4.500000000000117</c:v>
                </c:pt>
                <c:pt idx="301">
                  <c:v>4.515000000000082</c:v>
                </c:pt>
                <c:pt idx="302">
                  <c:v>4.530000000000047</c:v>
                </c:pt>
                <c:pt idx="303">
                  <c:v>4.545000000000065</c:v>
                </c:pt>
                <c:pt idx="304">
                  <c:v>4.560000000000084</c:v>
                </c:pt>
                <c:pt idx="305">
                  <c:v>4.575000000000102</c:v>
                </c:pt>
                <c:pt idx="306">
                  <c:v>4.59000000000012</c:v>
                </c:pt>
                <c:pt idx="307">
                  <c:v>4.605000000000086</c:v>
                </c:pt>
                <c:pt idx="308">
                  <c:v>4.620000000000051</c:v>
                </c:pt>
                <c:pt idx="309">
                  <c:v>4.635000000000069</c:v>
                </c:pt>
                <c:pt idx="310">
                  <c:v>4.650000000000141</c:v>
                </c:pt>
                <c:pt idx="311">
                  <c:v>4.665000000000106</c:v>
                </c:pt>
                <c:pt idx="312">
                  <c:v>4.680000000000071</c:v>
                </c:pt>
                <c:pt idx="313">
                  <c:v>4.695000000000089</c:v>
                </c:pt>
                <c:pt idx="314">
                  <c:v>4.710000000000054</c:v>
                </c:pt>
                <c:pt idx="315">
                  <c:v>4.725000000000072</c:v>
                </c:pt>
                <c:pt idx="316">
                  <c:v>4.740000000000144</c:v>
                </c:pt>
                <c:pt idx="317">
                  <c:v>4.75500000000011</c:v>
                </c:pt>
                <c:pt idx="318">
                  <c:v>4.770000000000074</c:v>
                </c:pt>
                <c:pt idx="319">
                  <c:v>4.785000000000092</c:v>
                </c:pt>
                <c:pt idx="320">
                  <c:v>4.800000000000058</c:v>
                </c:pt>
                <c:pt idx="321">
                  <c:v>4.815000000000076</c:v>
                </c:pt>
                <c:pt idx="322">
                  <c:v>4.830000000000147</c:v>
                </c:pt>
                <c:pt idx="323">
                  <c:v>4.845000000000112</c:v>
                </c:pt>
                <c:pt idx="324">
                  <c:v>4.860000000000078</c:v>
                </c:pt>
                <c:pt idx="325">
                  <c:v>4.875000000000096</c:v>
                </c:pt>
                <c:pt idx="326">
                  <c:v>4.890000000000114</c:v>
                </c:pt>
                <c:pt idx="327">
                  <c:v>4.905000000000132</c:v>
                </c:pt>
                <c:pt idx="328">
                  <c:v>4.920000000000098</c:v>
                </c:pt>
                <c:pt idx="329">
                  <c:v>4.935000000000115</c:v>
                </c:pt>
                <c:pt idx="330">
                  <c:v>4.950000000000134</c:v>
                </c:pt>
                <c:pt idx="331">
                  <c:v>4.965000000000099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67-46F3-9FAB-00377C97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8272"/>
        <c:axId val="135776944"/>
      </c:scatterChart>
      <c:valAx>
        <c:axId val="1357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6944"/>
        <c:crosses val="autoZero"/>
        <c:crossBetween val="midCat"/>
      </c:valAx>
      <c:valAx>
        <c:axId val="1357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(in/s)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Acceleration of 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Calculations!$R$3:$R$333</c:f>
              <c:numCache>
                <c:formatCode>0.00</c:formatCode>
                <c:ptCount val="33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0.0499999999999999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0.0500000000000001</c:v>
                </c:pt>
                <c:pt idx="11">
                  <c:v>0.0500000000000004</c:v>
                </c:pt>
                <c:pt idx="12">
                  <c:v>0.0500000000000003</c:v>
                </c:pt>
                <c:pt idx="13">
                  <c:v>0.05</c:v>
                </c:pt>
                <c:pt idx="14">
                  <c:v>0.0499999999999999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0.0499999999999997</c:v>
                </c:pt>
                <c:pt idx="19">
                  <c:v>0.0499999999999997</c:v>
                </c:pt>
                <c:pt idx="20">
                  <c:v>0.0500000000000004</c:v>
                </c:pt>
                <c:pt idx="21">
                  <c:v>0.0500000000000007</c:v>
                </c:pt>
                <c:pt idx="22">
                  <c:v>0.0500000000000004</c:v>
                </c:pt>
                <c:pt idx="23">
                  <c:v>0.0499999999999997</c:v>
                </c:pt>
                <c:pt idx="24">
                  <c:v>0.0500000000000004</c:v>
                </c:pt>
                <c:pt idx="25">
                  <c:v>0.05</c:v>
                </c:pt>
                <c:pt idx="26">
                  <c:v>0.0499999999999993</c:v>
                </c:pt>
                <c:pt idx="27">
                  <c:v>0.0500000000000007</c:v>
                </c:pt>
                <c:pt idx="28">
                  <c:v>0.0500000000000007</c:v>
                </c:pt>
                <c:pt idx="29">
                  <c:v>0.0499999999999993</c:v>
                </c:pt>
                <c:pt idx="30">
                  <c:v>0.0499999999999986</c:v>
                </c:pt>
                <c:pt idx="31">
                  <c:v>0.0500000000000007</c:v>
                </c:pt>
                <c:pt idx="32">
                  <c:v>0.0500000000000021</c:v>
                </c:pt>
                <c:pt idx="33">
                  <c:v>0.0500000000000007</c:v>
                </c:pt>
                <c:pt idx="34">
                  <c:v>0.0499999999999986</c:v>
                </c:pt>
                <c:pt idx="35">
                  <c:v>0.0499999999999986</c:v>
                </c:pt>
                <c:pt idx="36">
                  <c:v>0.0500000000000014</c:v>
                </c:pt>
                <c:pt idx="37">
                  <c:v>0.05</c:v>
                </c:pt>
                <c:pt idx="38">
                  <c:v>0.0499999999999959</c:v>
                </c:pt>
                <c:pt idx="39">
                  <c:v>0.0499999999999973</c:v>
                </c:pt>
                <c:pt idx="40">
                  <c:v>0.0499999999999986</c:v>
                </c:pt>
                <c:pt idx="41">
                  <c:v>0.0499999999999973</c:v>
                </c:pt>
                <c:pt idx="42">
                  <c:v>0.05</c:v>
                </c:pt>
                <c:pt idx="43">
                  <c:v>0.05</c:v>
                </c:pt>
                <c:pt idx="44">
                  <c:v>0.0499999999999986</c:v>
                </c:pt>
                <c:pt idx="45">
                  <c:v>0.05</c:v>
                </c:pt>
                <c:pt idx="46">
                  <c:v>0.05</c:v>
                </c:pt>
                <c:pt idx="47">
                  <c:v>0.0500000000000028</c:v>
                </c:pt>
                <c:pt idx="48">
                  <c:v>0.05</c:v>
                </c:pt>
                <c:pt idx="49">
                  <c:v>0.0499999999999945</c:v>
                </c:pt>
                <c:pt idx="50">
                  <c:v>0.05</c:v>
                </c:pt>
                <c:pt idx="51">
                  <c:v>0.0500000000000056</c:v>
                </c:pt>
                <c:pt idx="52">
                  <c:v>0.05</c:v>
                </c:pt>
                <c:pt idx="53">
                  <c:v>0.0499999999999945</c:v>
                </c:pt>
                <c:pt idx="54">
                  <c:v>0.0499999999999973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0.0500000000000028</c:v>
                </c:pt>
                <c:pt idx="59">
                  <c:v>0.05</c:v>
                </c:pt>
                <c:pt idx="60">
                  <c:v>0.0499999999999973</c:v>
                </c:pt>
                <c:pt idx="61">
                  <c:v>0.0500000000000028</c:v>
                </c:pt>
                <c:pt idx="62">
                  <c:v>0.0500000000000028</c:v>
                </c:pt>
                <c:pt idx="63">
                  <c:v>0.0499999999999945</c:v>
                </c:pt>
                <c:pt idx="64">
                  <c:v>0.0499999999999917</c:v>
                </c:pt>
                <c:pt idx="65">
                  <c:v>0.05</c:v>
                </c:pt>
                <c:pt idx="66">
                  <c:v>0.0500000000000056</c:v>
                </c:pt>
                <c:pt idx="67">
                  <c:v>0.0500000000000056</c:v>
                </c:pt>
                <c:pt idx="68">
                  <c:v>0.05</c:v>
                </c:pt>
                <c:pt idx="69">
                  <c:v>0.0499999999999945</c:v>
                </c:pt>
                <c:pt idx="70">
                  <c:v>0.05</c:v>
                </c:pt>
                <c:pt idx="71">
                  <c:v>0.0500000000000056</c:v>
                </c:pt>
                <c:pt idx="72">
                  <c:v>0.0499999999999945</c:v>
                </c:pt>
                <c:pt idx="73">
                  <c:v>0.0499999999999945</c:v>
                </c:pt>
                <c:pt idx="74">
                  <c:v>0.0500000000000056</c:v>
                </c:pt>
                <c:pt idx="75">
                  <c:v>0.0499999999999945</c:v>
                </c:pt>
                <c:pt idx="76">
                  <c:v>0.0499999999999945</c:v>
                </c:pt>
                <c:pt idx="77">
                  <c:v>0.0500000000000111</c:v>
                </c:pt>
                <c:pt idx="78">
                  <c:v>0.0500000000000056</c:v>
                </c:pt>
                <c:pt idx="79">
                  <c:v>0.0499999999999834</c:v>
                </c:pt>
                <c:pt idx="80">
                  <c:v>0.0499999999999945</c:v>
                </c:pt>
                <c:pt idx="81">
                  <c:v>0.0500000000000167</c:v>
                </c:pt>
                <c:pt idx="82">
                  <c:v>0.0499999999999945</c:v>
                </c:pt>
                <c:pt idx="83">
                  <c:v>0.0499999999999945</c:v>
                </c:pt>
                <c:pt idx="84">
                  <c:v>0.0500000000000167</c:v>
                </c:pt>
                <c:pt idx="85">
                  <c:v>0.0499999999999945</c:v>
                </c:pt>
                <c:pt idx="86">
                  <c:v>0.0499999999999834</c:v>
                </c:pt>
                <c:pt idx="87">
                  <c:v>0.0500000000000056</c:v>
                </c:pt>
                <c:pt idx="88">
                  <c:v>0.0500000000000056</c:v>
                </c:pt>
                <c:pt idx="89">
                  <c:v>0.0499999999999945</c:v>
                </c:pt>
                <c:pt idx="90">
                  <c:v>0.0499999999999945</c:v>
                </c:pt>
                <c:pt idx="91">
                  <c:v>0.0500000000000056</c:v>
                </c:pt>
                <c:pt idx="92">
                  <c:v>0.0500000000000167</c:v>
                </c:pt>
                <c:pt idx="93">
                  <c:v>0.0499999999999945</c:v>
                </c:pt>
                <c:pt idx="94">
                  <c:v>0.0499999999999834</c:v>
                </c:pt>
                <c:pt idx="95">
                  <c:v>0.0500000000000056</c:v>
                </c:pt>
                <c:pt idx="96">
                  <c:v>0.0500000000000056</c:v>
                </c:pt>
                <c:pt idx="97">
                  <c:v>0.0499999999999945</c:v>
                </c:pt>
                <c:pt idx="98">
                  <c:v>0.0500000000000056</c:v>
                </c:pt>
                <c:pt idx="99">
                  <c:v>0.0499999999999945</c:v>
                </c:pt>
                <c:pt idx="100">
                  <c:v>0.0499999999999834</c:v>
                </c:pt>
                <c:pt idx="101">
                  <c:v>0.0500000000000167</c:v>
                </c:pt>
                <c:pt idx="102">
                  <c:v>0.0500000000000167</c:v>
                </c:pt>
                <c:pt idx="103">
                  <c:v>0.0499999999999834</c:v>
                </c:pt>
                <c:pt idx="104">
                  <c:v>0.0499999999999834</c:v>
                </c:pt>
                <c:pt idx="105">
                  <c:v>0.0500000000000056</c:v>
                </c:pt>
                <c:pt idx="106">
                  <c:v>0.0500000000000056</c:v>
                </c:pt>
                <c:pt idx="107">
                  <c:v>0.0499999999999945</c:v>
                </c:pt>
                <c:pt idx="108">
                  <c:v>0.0500000000000056</c:v>
                </c:pt>
                <c:pt idx="109">
                  <c:v>0.0500000000000056</c:v>
                </c:pt>
                <c:pt idx="110">
                  <c:v>0.0499999999999945</c:v>
                </c:pt>
                <c:pt idx="111">
                  <c:v>0.0500000000000056</c:v>
                </c:pt>
                <c:pt idx="112">
                  <c:v>0.0500000000000056</c:v>
                </c:pt>
                <c:pt idx="113">
                  <c:v>0.0499999999999945</c:v>
                </c:pt>
                <c:pt idx="114">
                  <c:v>0.0499999999999834</c:v>
                </c:pt>
                <c:pt idx="115">
                  <c:v>0.0499999999999834</c:v>
                </c:pt>
                <c:pt idx="116">
                  <c:v>0.0500000000000167</c:v>
                </c:pt>
                <c:pt idx="117">
                  <c:v>0.0500000000000278</c:v>
                </c:pt>
                <c:pt idx="118">
                  <c:v>0.0500000000000056</c:v>
                </c:pt>
                <c:pt idx="119">
                  <c:v>0.0499999999999723</c:v>
                </c:pt>
                <c:pt idx="120">
                  <c:v>0.0499999999999723</c:v>
                </c:pt>
                <c:pt idx="121">
                  <c:v>0.0500000000000167</c:v>
                </c:pt>
                <c:pt idx="122">
                  <c:v>0.0500000000000278</c:v>
                </c:pt>
                <c:pt idx="123">
                  <c:v>0.0499999999999945</c:v>
                </c:pt>
                <c:pt idx="124">
                  <c:v>0.0499999999999834</c:v>
                </c:pt>
                <c:pt idx="125">
                  <c:v>0.0500000000000056</c:v>
                </c:pt>
                <c:pt idx="126">
                  <c:v>0.0500000000000056</c:v>
                </c:pt>
                <c:pt idx="127">
                  <c:v>0.0499999999999945</c:v>
                </c:pt>
                <c:pt idx="128">
                  <c:v>0.0499999999999834</c:v>
                </c:pt>
                <c:pt idx="129">
                  <c:v>0.0499999999999945</c:v>
                </c:pt>
                <c:pt idx="130">
                  <c:v>0.0500000000000167</c:v>
                </c:pt>
                <c:pt idx="131">
                  <c:v>0.0500000000000167</c:v>
                </c:pt>
                <c:pt idx="132">
                  <c:v>0.0499999999999945</c:v>
                </c:pt>
                <c:pt idx="133">
                  <c:v>0.0499999999999945</c:v>
                </c:pt>
                <c:pt idx="134">
                  <c:v>0.0500000000000167</c:v>
                </c:pt>
                <c:pt idx="135">
                  <c:v>0.0499999999999945</c:v>
                </c:pt>
                <c:pt idx="136">
                  <c:v>0.0499999999999723</c:v>
                </c:pt>
                <c:pt idx="137">
                  <c:v>0.0499999999999945</c:v>
                </c:pt>
                <c:pt idx="138">
                  <c:v>0.0500000000000389</c:v>
                </c:pt>
                <c:pt idx="139">
                  <c:v>0.0499999999999945</c:v>
                </c:pt>
                <c:pt idx="140">
                  <c:v>0.0499999999999501</c:v>
                </c:pt>
                <c:pt idx="141">
                  <c:v>0.0500000000000167</c:v>
                </c:pt>
                <c:pt idx="142">
                  <c:v>0.0500000000000389</c:v>
                </c:pt>
                <c:pt idx="143">
                  <c:v>0.0499999999999945</c:v>
                </c:pt>
                <c:pt idx="144">
                  <c:v>0.0499999999999723</c:v>
                </c:pt>
                <c:pt idx="145">
                  <c:v>0.0499999999999945</c:v>
                </c:pt>
                <c:pt idx="146">
                  <c:v>0.0500000000000167</c:v>
                </c:pt>
                <c:pt idx="147">
                  <c:v>0.0500000000000167</c:v>
                </c:pt>
                <c:pt idx="148">
                  <c:v>0.0499999999999945</c:v>
                </c:pt>
                <c:pt idx="149">
                  <c:v>0.0499999999999723</c:v>
                </c:pt>
                <c:pt idx="150">
                  <c:v>0.0499999999999945</c:v>
                </c:pt>
                <c:pt idx="151">
                  <c:v>0.0500000000000167</c:v>
                </c:pt>
                <c:pt idx="152">
                  <c:v>0.0499999999999945</c:v>
                </c:pt>
                <c:pt idx="153">
                  <c:v>0.0499999999999723</c:v>
                </c:pt>
                <c:pt idx="154">
                  <c:v>0.0500000000000167</c:v>
                </c:pt>
                <c:pt idx="155">
                  <c:v>0.0500000000000389</c:v>
                </c:pt>
                <c:pt idx="156">
                  <c:v>0.0499999999999945</c:v>
                </c:pt>
                <c:pt idx="157">
                  <c:v>0.0499999999999945</c:v>
                </c:pt>
                <c:pt idx="158">
                  <c:v>0.0499999999999945</c:v>
                </c:pt>
                <c:pt idx="159">
                  <c:v>0.0499999999999723</c:v>
                </c:pt>
                <c:pt idx="160">
                  <c:v>0.0500000000000389</c:v>
                </c:pt>
                <c:pt idx="161">
                  <c:v>0.0500000000000833</c:v>
                </c:pt>
                <c:pt idx="162">
                  <c:v>0.0500000000000389</c:v>
                </c:pt>
                <c:pt idx="163">
                  <c:v>0.0499999999999945</c:v>
                </c:pt>
                <c:pt idx="164">
                  <c:v>0.0499999999999945</c:v>
                </c:pt>
                <c:pt idx="165">
                  <c:v>0.0500000000000389</c:v>
                </c:pt>
                <c:pt idx="166">
                  <c:v>0.0499999999999945</c:v>
                </c:pt>
                <c:pt idx="167">
                  <c:v>0.0499999999999723</c:v>
                </c:pt>
                <c:pt idx="168">
                  <c:v>0.0500000000000389</c:v>
                </c:pt>
                <c:pt idx="169">
                  <c:v>0.0499999999999945</c:v>
                </c:pt>
                <c:pt idx="170">
                  <c:v>0.0499999999999723</c:v>
                </c:pt>
                <c:pt idx="171">
                  <c:v>0.0500000000000167</c:v>
                </c:pt>
                <c:pt idx="172">
                  <c:v>0.0499999999999945</c:v>
                </c:pt>
                <c:pt idx="173">
                  <c:v>0.0500000000000167</c:v>
                </c:pt>
                <c:pt idx="174">
                  <c:v>0.0500000000000167</c:v>
                </c:pt>
                <c:pt idx="175">
                  <c:v>0.0499999999999723</c:v>
                </c:pt>
                <c:pt idx="176">
                  <c:v>0.0499999999999945</c:v>
                </c:pt>
                <c:pt idx="177">
                  <c:v>0.0500000000000167</c:v>
                </c:pt>
                <c:pt idx="178">
                  <c:v>0.0499999999999945</c:v>
                </c:pt>
                <c:pt idx="179">
                  <c:v>0.0500000000000167</c:v>
                </c:pt>
                <c:pt idx="180">
                  <c:v>0.0500000000000167</c:v>
                </c:pt>
                <c:pt idx="181">
                  <c:v>0.0499999999999723</c:v>
                </c:pt>
                <c:pt idx="182">
                  <c:v>0.0499999999999723</c:v>
                </c:pt>
                <c:pt idx="183">
                  <c:v>0.0499999999999723</c:v>
                </c:pt>
                <c:pt idx="184">
                  <c:v>0.0500000000000611</c:v>
                </c:pt>
                <c:pt idx="185">
                  <c:v>0.0500000000000611</c:v>
                </c:pt>
                <c:pt idx="186">
                  <c:v>0.0499999999999279</c:v>
                </c:pt>
                <c:pt idx="187">
                  <c:v>0.0499999999999723</c:v>
                </c:pt>
                <c:pt idx="188">
                  <c:v>0.0500000000000611</c:v>
                </c:pt>
                <c:pt idx="189">
                  <c:v>0.0500000000000167</c:v>
                </c:pt>
                <c:pt idx="190">
                  <c:v>0.0499999999999723</c:v>
                </c:pt>
                <c:pt idx="191">
                  <c:v>0.0499999999999723</c:v>
                </c:pt>
                <c:pt idx="192">
                  <c:v>0.0500000000000167</c:v>
                </c:pt>
                <c:pt idx="193">
                  <c:v>0.0500000000000167</c:v>
                </c:pt>
                <c:pt idx="194">
                  <c:v>0.0499999999999723</c:v>
                </c:pt>
                <c:pt idx="195">
                  <c:v>0.0500000000000167</c:v>
                </c:pt>
                <c:pt idx="196">
                  <c:v>0.0500000000000611</c:v>
                </c:pt>
                <c:pt idx="197">
                  <c:v>0.0500000000000167</c:v>
                </c:pt>
                <c:pt idx="198">
                  <c:v>0.0499999999999279</c:v>
                </c:pt>
                <c:pt idx="199">
                  <c:v>0.0499999999999723</c:v>
                </c:pt>
                <c:pt idx="200">
                  <c:v>0.0500000000000611</c:v>
                </c:pt>
                <c:pt idx="201">
                  <c:v>0.0500000000000167</c:v>
                </c:pt>
                <c:pt idx="202">
                  <c:v>0.0499999999999723</c:v>
                </c:pt>
                <c:pt idx="203">
                  <c:v>0.0499999999999723</c:v>
                </c:pt>
                <c:pt idx="204">
                  <c:v>0.0499999999999723</c:v>
                </c:pt>
                <c:pt idx="205">
                  <c:v>0.0500000000000167</c:v>
                </c:pt>
                <c:pt idx="206">
                  <c:v>0.0500000000000611</c:v>
                </c:pt>
                <c:pt idx="207">
                  <c:v>0.0500000000000167</c:v>
                </c:pt>
                <c:pt idx="208">
                  <c:v>0.0499999999999723</c:v>
                </c:pt>
                <c:pt idx="209">
                  <c:v>0.0499999999999723</c:v>
                </c:pt>
                <c:pt idx="210">
                  <c:v>0.0499999999999723</c:v>
                </c:pt>
                <c:pt idx="211">
                  <c:v>0.0500000000000167</c:v>
                </c:pt>
                <c:pt idx="212">
                  <c:v>0.0500000000000611</c:v>
                </c:pt>
                <c:pt idx="213">
                  <c:v>0.0500000000000167</c:v>
                </c:pt>
                <c:pt idx="214">
                  <c:v>0.0499999999999723</c:v>
                </c:pt>
                <c:pt idx="215">
                  <c:v>0.0499999999999723</c:v>
                </c:pt>
                <c:pt idx="216">
                  <c:v>0.0499999999999723</c:v>
                </c:pt>
                <c:pt idx="217">
                  <c:v>0.0500000000000167</c:v>
                </c:pt>
                <c:pt idx="218">
                  <c:v>0.0500000000000611</c:v>
                </c:pt>
                <c:pt idx="219">
                  <c:v>0.0500000000000167</c:v>
                </c:pt>
                <c:pt idx="220">
                  <c:v>0.0499999999999723</c:v>
                </c:pt>
                <c:pt idx="221">
                  <c:v>0.0499999999999723</c:v>
                </c:pt>
                <c:pt idx="222">
                  <c:v>0.0499999999999723</c:v>
                </c:pt>
                <c:pt idx="223">
                  <c:v>0.0500000000000167</c:v>
                </c:pt>
                <c:pt idx="224">
                  <c:v>0.0500000000000611</c:v>
                </c:pt>
                <c:pt idx="225">
                  <c:v>0.0499999999999723</c:v>
                </c:pt>
                <c:pt idx="226">
                  <c:v>0.0499999999999279</c:v>
                </c:pt>
                <c:pt idx="227">
                  <c:v>0.0500000000000611</c:v>
                </c:pt>
                <c:pt idx="228">
                  <c:v>0.0500000000000611</c:v>
                </c:pt>
                <c:pt idx="229">
                  <c:v>0.0499999999999723</c:v>
                </c:pt>
                <c:pt idx="230">
                  <c:v>0.0499999999999723</c:v>
                </c:pt>
                <c:pt idx="231">
                  <c:v>0.0499999999999723</c:v>
                </c:pt>
                <c:pt idx="232">
                  <c:v>0.0500000000000167</c:v>
                </c:pt>
                <c:pt idx="233">
                  <c:v>0.0500000000000167</c:v>
                </c:pt>
                <c:pt idx="234">
                  <c:v>0.0500000000000167</c:v>
                </c:pt>
                <c:pt idx="235">
                  <c:v>0.0500000000000167</c:v>
                </c:pt>
                <c:pt idx="236">
                  <c:v>0.0499999999999723</c:v>
                </c:pt>
                <c:pt idx="237">
                  <c:v>0.0500000000000167</c:v>
                </c:pt>
                <c:pt idx="238">
                  <c:v>0.0500000000000167</c:v>
                </c:pt>
                <c:pt idx="239">
                  <c:v>0.0499999999999723</c:v>
                </c:pt>
                <c:pt idx="240">
                  <c:v>0.0500000000000167</c:v>
                </c:pt>
                <c:pt idx="241">
                  <c:v>0.0500000000000167</c:v>
                </c:pt>
                <c:pt idx="242">
                  <c:v>0.0499999999999723</c:v>
                </c:pt>
                <c:pt idx="243">
                  <c:v>0.0500000000000167</c:v>
                </c:pt>
                <c:pt idx="244">
                  <c:v>0.0500000000000167</c:v>
                </c:pt>
                <c:pt idx="245">
                  <c:v>0.0499999999999723</c:v>
                </c:pt>
                <c:pt idx="246">
                  <c:v>0.0499999999999723</c:v>
                </c:pt>
                <c:pt idx="247">
                  <c:v>0.0500000000000167</c:v>
                </c:pt>
                <c:pt idx="248">
                  <c:v>0.0500000000000611</c:v>
                </c:pt>
                <c:pt idx="249">
                  <c:v>0.0499999999999279</c:v>
                </c:pt>
                <c:pt idx="250">
                  <c:v>0.0499999999999279</c:v>
                </c:pt>
                <c:pt idx="251">
                  <c:v>0.0500000000001055</c:v>
                </c:pt>
                <c:pt idx="252">
                  <c:v>0.0500000000000167</c:v>
                </c:pt>
                <c:pt idx="253">
                  <c:v>0.0499999999999723</c:v>
                </c:pt>
                <c:pt idx="254">
                  <c:v>0.0500000000000611</c:v>
                </c:pt>
                <c:pt idx="255">
                  <c:v>0.0499999999999723</c:v>
                </c:pt>
                <c:pt idx="256">
                  <c:v>0.0499999999999723</c:v>
                </c:pt>
                <c:pt idx="257">
                  <c:v>0.0500000000000611</c:v>
                </c:pt>
                <c:pt idx="258">
                  <c:v>0.0499999999999723</c:v>
                </c:pt>
                <c:pt idx="259">
                  <c:v>0.0499999999999723</c:v>
                </c:pt>
                <c:pt idx="260">
                  <c:v>0.0500000000000611</c:v>
                </c:pt>
                <c:pt idx="261">
                  <c:v>0.0499999999999723</c:v>
                </c:pt>
                <c:pt idx="262">
                  <c:v>0.0499999999999723</c:v>
                </c:pt>
                <c:pt idx="263">
                  <c:v>0.0500000000000611</c:v>
                </c:pt>
                <c:pt idx="264">
                  <c:v>0.0499999999999723</c:v>
                </c:pt>
                <c:pt idx="265">
                  <c:v>0.0499999999999723</c:v>
                </c:pt>
                <c:pt idx="266">
                  <c:v>0.0499999999999723</c:v>
                </c:pt>
                <c:pt idx="267">
                  <c:v>0.0499999999998835</c:v>
                </c:pt>
                <c:pt idx="268">
                  <c:v>0.0500000000000611</c:v>
                </c:pt>
                <c:pt idx="269">
                  <c:v>0.0500000000001499</c:v>
                </c:pt>
                <c:pt idx="270">
                  <c:v>0.0499999999999723</c:v>
                </c:pt>
                <c:pt idx="271">
                  <c:v>0.0499999999999723</c:v>
                </c:pt>
                <c:pt idx="272">
                  <c:v>0.0500000000000611</c:v>
                </c:pt>
                <c:pt idx="273">
                  <c:v>0.0499999999999723</c:v>
                </c:pt>
                <c:pt idx="274">
                  <c:v>0.0499999999998835</c:v>
                </c:pt>
                <c:pt idx="275">
                  <c:v>0.0500000000000611</c:v>
                </c:pt>
                <c:pt idx="276">
                  <c:v>0.0500000000001499</c:v>
                </c:pt>
                <c:pt idx="277">
                  <c:v>0.0499999999998835</c:v>
                </c:pt>
                <c:pt idx="278">
                  <c:v>0.0499999999998835</c:v>
                </c:pt>
                <c:pt idx="279">
                  <c:v>0.0500000000001499</c:v>
                </c:pt>
                <c:pt idx="280">
                  <c:v>0.0500000000000611</c:v>
                </c:pt>
                <c:pt idx="281">
                  <c:v>0.0499999999998835</c:v>
                </c:pt>
                <c:pt idx="282">
                  <c:v>0.0499999999999723</c:v>
                </c:pt>
                <c:pt idx="283">
                  <c:v>0.0500000000000611</c:v>
                </c:pt>
                <c:pt idx="284">
                  <c:v>0.0500000000000611</c:v>
                </c:pt>
                <c:pt idx="285">
                  <c:v>0.0499999999999723</c:v>
                </c:pt>
                <c:pt idx="286">
                  <c:v>0.0499999999999723</c:v>
                </c:pt>
                <c:pt idx="287">
                  <c:v>0.0499999999999723</c:v>
                </c:pt>
                <c:pt idx="288">
                  <c:v>0.0499999999999723</c:v>
                </c:pt>
                <c:pt idx="289">
                  <c:v>0.0500000000000611</c:v>
                </c:pt>
                <c:pt idx="290">
                  <c:v>0.0500000000000611</c:v>
                </c:pt>
                <c:pt idx="291">
                  <c:v>0.0499999999999723</c:v>
                </c:pt>
                <c:pt idx="292">
                  <c:v>0.0499999999998835</c:v>
                </c:pt>
                <c:pt idx="293">
                  <c:v>0.0500000000000611</c:v>
                </c:pt>
                <c:pt idx="294">
                  <c:v>0.0500000000000611</c:v>
                </c:pt>
                <c:pt idx="295">
                  <c:v>0.0499999999999723</c:v>
                </c:pt>
                <c:pt idx="296">
                  <c:v>0.0500000000000611</c:v>
                </c:pt>
                <c:pt idx="297">
                  <c:v>0.0499999999999723</c:v>
                </c:pt>
                <c:pt idx="298">
                  <c:v>0.0499999999999723</c:v>
                </c:pt>
                <c:pt idx="299">
                  <c:v>0.0500000000000611</c:v>
                </c:pt>
                <c:pt idx="300">
                  <c:v>0.0499999999999723</c:v>
                </c:pt>
                <c:pt idx="301">
                  <c:v>0.0499999999998835</c:v>
                </c:pt>
                <c:pt idx="302">
                  <c:v>0.0499999999999723</c:v>
                </c:pt>
                <c:pt idx="303">
                  <c:v>0.0500000000000611</c:v>
                </c:pt>
                <c:pt idx="304">
                  <c:v>0.0500000000000611</c:v>
                </c:pt>
                <c:pt idx="305">
                  <c:v>0.0500000000000611</c:v>
                </c:pt>
                <c:pt idx="306">
                  <c:v>0.0499999999999723</c:v>
                </c:pt>
                <c:pt idx="307">
                  <c:v>0.0499999999998835</c:v>
                </c:pt>
                <c:pt idx="308">
                  <c:v>0.0499999999999723</c:v>
                </c:pt>
                <c:pt idx="309">
                  <c:v>0.0500000000001499</c:v>
                </c:pt>
                <c:pt idx="310">
                  <c:v>0.0500000000000611</c:v>
                </c:pt>
                <c:pt idx="311">
                  <c:v>0.0499999999998835</c:v>
                </c:pt>
                <c:pt idx="312">
                  <c:v>0.0499999999999723</c:v>
                </c:pt>
                <c:pt idx="313">
                  <c:v>0.0499999999999723</c:v>
                </c:pt>
                <c:pt idx="314">
                  <c:v>0.0499999999999723</c:v>
                </c:pt>
                <c:pt idx="315">
                  <c:v>0.0500000000001499</c:v>
                </c:pt>
                <c:pt idx="316">
                  <c:v>0.0500000000000611</c:v>
                </c:pt>
                <c:pt idx="317">
                  <c:v>0.0499999999998835</c:v>
                </c:pt>
                <c:pt idx="318">
                  <c:v>0.0499999999999723</c:v>
                </c:pt>
                <c:pt idx="319">
                  <c:v>0.0499999999999723</c:v>
                </c:pt>
                <c:pt idx="320">
                  <c:v>0.0499999999999723</c:v>
                </c:pt>
                <c:pt idx="321">
                  <c:v>0.0500000000001499</c:v>
                </c:pt>
                <c:pt idx="322">
                  <c:v>0.0500000000000611</c:v>
                </c:pt>
                <c:pt idx="323">
                  <c:v>0.0499999999998835</c:v>
                </c:pt>
                <c:pt idx="324">
                  <c:v>0.0499999999999723</c:v>
                </c:pt>
                <c:pt idx="325">
                  <c:v>0.0500000000000611</c:v>
                </c:pt>
                <c:pt idx="326">
                  <c:v>0.0500000000000611</c:v>
                </c:pt>
                <c:pt idx="327">
                  <c:v>0.0499999999999723</c:v>
                </c:pt>
                <c:pt idx="328">
                  <c:v>0.0499999999999723</c:v>
                </c:pt>
                <c:pt idx="329">
                  <c:v>0.0500000000000611</c:v>
                </c:pt>
                <c:pt idx="330">
                  <c:v>0.0499999999999723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08-444E-8FBA-7F37A364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7776"/>
        <c:axId val="135876448"/>
      </c:scatterChart>
      <c:valAx>
        <c:axId val="1358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6448"/>
        <c:crosses val="autoZero"/>
        <c:crossBetween val="midCat"/>
      </c:valAx>
      <c:valAx>
        <c:axId val="13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(rad/s^2)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Acceleration of 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Calculations!$S$3:$S$333</c:f>
              <c:numCache>
                <c:formatCode>0.00</c:formatCode>
                <c:ptCount val="331"/>
                <c:pt idx="0">
                  <c:v>0.15</c:v>
                </c:pt>
                <c:pt idx="1">
                  <c:v>0.150000018749999</c:v>
                </c:pt>
                <c:pt idx="2">
                  <c:v>0.1500002999997</c:v>
                </c:pt>
                <c:pt idx="3">
                  <c:v>0.150001518742311</c:v>
                </c:pt>
                <c:pt idx="4">
                  <c:v>0.150004799923202</c:v>
                </c:pt>
                <c:pt idx="5">
                  <c:v>0.150011718292272</c:v>
                </c:pt>
                <c:pt idx="6">
                  <c:v>0.150024298032019</c:v>
                </c:pt>
                <c:pt idx="7">
                  <c:v>0.150045011996401</c:v>
                </c:pt>
                <c:pt idx="8">
                  <c:v>0.15007678034926</c:v>
                </c:pt>
                <c:pt idx="9">
                  <c:v>0.150122968345953</c:v>
                </c:pt>
                <c:pt idx="10">
                  <c:v>0.150187382958756</c:v>
                </c:pt>
                <c:pt idx="11">
                  <c:v>0.150274268006869</c:v>
                </c:pt>
                <c:pt idx="12">
                  <c:v>0.150388297417054</c:v>
                </c:pt>
                <c:pt idx="13">
                  <c:v>0.150534566213212</c:v>
                </c:pt>
                <c:pt idx="14">
                  <c:v>0.150718578814955</c:v>
                </c:pt>
                <c:pt idx="15">
                  <c:v>0.150946234219341</c:v>
                </c:pt>
                <c:pt idx="16">
                  <c:v>0.151223807649457</c:v>
                </c:pt>
                <c:pt idx="17">
                  <c:v>0.151557928281565</c:v>
                </c:pt>
                <c:pt idx="18">
                  <c:v>0.151955552711968</c:v>
                </c:pt>
                <c:pt idx="19">
                  <c:v>0.15242393389819</c:v>
                </c:pt>
                <c:pt idx="20">
                  <c:v>0.152970585407785</c:v>
                </c:pt>
                <c:pt idx="21">
                  <c:v>0.153603240932607</c:v>
                </c:pt>
                <c:pt idx="22">
                  <c:v>0.154329809175027</c:v>
                </c:pt>
                <c:pt idx="23">
                  <c:v>0.155158324381903</c:v>
                </c:pt>
                <c:pt idx="24">
                  <c:v>0.156096892986377</c:v>
                </c:pt>
                <c:pt idx="25">
                  <c:v>0.157153637008502</c:v>
                </c:pt>
                <c:pt idx="26">
                  <c:v>0.158336635053292</c:v>
                </c:pt>
                <c:pt idx="27">
                  <c:v>0.159653861916963</c:v>
                </c:pt>
                <c:pt idx="28">
                  <c:v>0.161113127956727</c:v>
                </c:pt>
                <c:pt idx="29">
                  <c:v>0.162722019484148</c:v>
                </c:pt>
                <c:pt idx="30">
                  <c:v>0.164487841495956</c:v>
                </c:pt>
                <c:pt idx="31">
                  <c:v>0.166417564051997</c:v>
                </c:pt>
                <c:pt idx="32">
                  <c:v>0.168517773543333</c:v>
                </c:pt>
                <c:pt idx="33">
                  <c:v>0.17079462996535</c:v>
                </c:pt>
                <c:pt idx="34">
                  <c:v>0.173253831126468</c:v>
                </c:pt>
                <c:pt idx="35">
                  <c:v>0.175900584493056</c:v>
                </c:pt>
                <c:pt idx="36">
                  <c:v>0.178739587109295</c:v>
                </c:pt>
                <c:pt idx="37">
                  <c:v>0.181775013753266</c:v>
                </c:pt>
                <c:pt idx="38">
                  <c:v>0.18501051321478</c:v>
                </c:pt>
                <c:pt idx="39">
                  <c:v>0.188449212322571</c:v>
                </c:pt>
                <c:pt idx="40">
                  <c:v>0.192093727122982</c:v>
                </c:pt>
                <c:pt idx="41">
                  <c:v>0.195946180429722</c:v>
                </c:pt>
                <c:pt idx="42">
                  <c:v>0.20000822483088</c:v>
                </c:pt>
                <c:pt idx="43">
                  <c:v>0.20428107015825</c:v>
                </c:pt>
                <c:pt idx="44">
                  <c:v>0.208765514393538</c:v>
                </c:pt>
                <c:pt idx="45">
                  <c:v>0.213461977000588</c:v>
                </c:pt>
                <c:pt idx="46">
                  <c:v>0.218370533726507</c:v>
                </c:pt>
                <c:pt idx="47">
                  <c:v>0.223490951998067</c:v>
                </c:pt>
                <c:pt idx="48">
                  <c:v>0.228822726144061</c:v>
                </c:pt>
                <c:pt idx="49">
                  <c:v>0.234365111791398</c:v>
                </c:pt>
                <c:pt idx="50">
                  <c:v>0.24011715890373</c:v>
                </c:pt>
                <c:pt idx="51">
                  <c:v>0.246077743050859</c:v>
                </c:pt>
                <c:pt idx="52">
                  <c:v>0.252245594609697</c:v>
                </c:pt>
                <c:pt idx="53">
                  <c:v>0.258619325698979</c:v>
                </c:pt>
                <c:pt idx="54">
                  <c:v>0.265197454738911</c:v>
                </c:pt>
                <c:pt idx="55">
                  <c:v>0.271978428602341</c:v>
                </c:pt>
                <c:pt idx="56">
                  <c:v>0.278960642385264</c:v>
                </c:pt>
                <c:pt idx="57">
                  <c:v>0.286142456872445</c:v>
                </c:pt>
                <c:pt idx="58">
                  <c:v>0.293522213810133</c:v>
                </c:pt>
                <c:pt idx="59">
                  <c:v>0.301098249123105</c:v>
                </c:pt>
                <c:pt idx="60">
                  <c:v>0.308868904229604</c:v>
                </c:pt>
                <c:pt idx="61">
                  <c:v>0.316832535616217</c:v>
                </c:pt>
                <c:pt idx="62">
                  <c:v>0.324987522837419</c:v>
                </c:pt>
                <c:pt idx="63">
                  <c:v>0.333332275102478</c:v>
                </c:pt>
                <c:pt idx="64">
                  <c:v>0.341865236606459</c:v>
                </c:pt>
                <c:pt idx="65">
                  <c:v>0.350584890754004</c:v>
                </c:pt>
                <c:pt idx="66">
                  <c:v>0.359489763414763</c:v>
                </c:pt>
                <c:pt idx="67">
                  <c:v>0.368578425338493</c:v>
                </c:pt>
                <c:pt idx="68">
                  <c:v>0.377849493846424</c:v>
                </c:pt>
                <c:pt idx="69">
                  <c:v>0.387301633904368</c:v>
                </c:pt>
                <c:pt idx="70">
                  <c:v>0.396933558671974</c:v>
                </c:pt>
                <c:pt idx="71">
                  <c:v>0.406744029611994</c:v>
                </c:pt>
                <c:pt idx="72">
                  <c:v>0.41673185623371</c:v>
                </c:pt>
                <c:pt idx="73">
                  <c:v>0.426895895535423</c:v>
                </c:pt>
                <c:pt idx="74">
                  <c:v>0.437235051202441</c:v>
                </c:pt>
                <c:pt idx="75">
                  <c:v>0.447748272609725</c:v>
                </c:pt>
                <c:pt idx="76">
                  <c:v>0.458434553671502</c:v>
                </c:pt>
                <c:pt idx="77">
                  <c:v>0.469292931573665</c:v>
                </c:pt>
                <c:pt idx="78">
                  <c:v>0.480322485419955</c:v>
                </c:pt>
                <c:pt idx="79">
                  <c:v>0.491522334818045</c:v>
                </c:pt>
                <c:pt idx="80">
                  <c:v>0.502891638427192</c:v>
                </c:pt>
                <c:pt idx="81">
                  <c:v>0.514429592485706</c:v>
                </c:pt>
                <c:pt idx="82">
                  <c:v>0.526135429333545</c:v>
                </c:pt>
                <c:pt idx="83">
                  <c:v>0.538008415942526</c:v>
                </c:pt>
                <c:pt idx="84">
                  <c:v>0.550047852463774</c:v>
                </c:pt>
                <c:pt idx="85">
                  <c:v>0.562253070800858</c:v>
                </c:pt>
                <c:pt idx="86">
                  <c:v>0.574623433215159</c:v>
                </c:pt>
                <c:pt idx="87">
                  <c:v>0.587158330967887</c:v>
                </c:pt>
                <c:pt idx="88">
                  <c:v>0.599857183002754</c:v>
                </c:pt>
                <c:pt idx="89">
                  <c:v>0.612719434672173</c:v>
                </c:pt>
                <c:pt idx="90">
                  <c:v>0.625744556508473</c:v>
                </c:pt>
                <c:pt idx="91">
                  <c:v>0.63893204304135</c:v>
                </c:pt>
                <c:pt idx="92">
                  <c:v>0.652281411662182</c:v>
                </c:pt>
                <c:pt idx="93">
                  <c:v>0.665792201535129</c:v>
                </c:pt>
                <c:pt idx="94">
                  <c:v>0.679463972554818</c:v>
                </c:pt>
                <c:pt idx="95">
                  <c:v>0.693296304349729</c:v>
                </c:pt>
                <c:pt idx="96">
                  <c:v>0.707288795330449</c:v>
                </c:pt>
                <c:pt idx="97">
                  <c:v>0.721441061781893</c:v>
                </c:pt>
                <c:pt idx="98">
                  <c:v>0.735752736997962</c:v>
                </c:pt>
                <c:pt idx="99">
                  <c:v>0.750223470457296</c:v>
                </c:pt>
                <c:pt idx="100">
                  <c:v>0.764852927038896</c:v>
                </c:pt>
                <c:pt idx="101">
                  <c:v>0.779640786275958</c:v>
                </c:pt>
                <c:pt idx="102">
                  <c:v>0.794586741646255</c:v>
                </c:pt>
                <c:pt idx="103">
                  <c:v>0.809690499897942</c:v>
                </c:pt>
                <c:pt idx="104">
                  <c:v>0.824951780408991</c:v>
                </c:pt>
                <c:pt idx="105">
                  <c:v>0.840370314578627</c:v>
                </c:pt>
                <c:pt idx="106">
                  <c:v>0.855945845249563</c:v>
                </c:pt>
                <c:pt idx="107">
                  <c:v>0.871678126159522</c:v>
                </c:pt>
                <c:pt idx="108">
                  <c:v>0.887566921420567</c:v>
                </c:pt>
                <c:pt idx="109">
                  <c:v>0.903612005024829</c:v>
                </c:pt>
                <c:pt idx="110">
                  <c:v>0.919813160375507</c:v>
                </c:pt>
                <c:pt idx="111">
                  <c:v>0.936170179841776</c:v>
                </c:pt>
                <c:pt idx="112">
                  <c:v>0.952682864336288</c:v>
                </c:pt>
                <c:pt idx="113">
                  <c:v>0.96935102291429</c:v>
                </c:pt>
                <c:pt idx="114">
                  <c:v>0.98617447239318</c:v>
                </c:pt>
                <c:pt idx="115">
                  <c:v>1.00315303699134</c:v>
                </c:pt>
                <c:pt idx="116">
                  <c:v>1.020286547985404</c:v>
                </c:pt>
                <c:pt idx="117">
                  <c:v>1.037574843384808</c:v>
                </c:pt>
                <c:pt idx="118">
                  <c:v>1.055017767622897</c:v>
                </c:pt>
                <c:pt idx="119">
                  <c:v>1.072615171263658</c:v>
                </c:pt>
                <c:pt idx="120">
                  <c:v>1.090366910723141</c:v>
                </c:pt>
                <c:pt idx="121">
                  <c:v>1.108272848004931</c:v>
                </c:pt>
                <c:pt idx="122">
                  <c:v>1.126332850448748</c:v>
                </c:pt>
                <c:pt idx="123">
                  <c:v>1.144546790491759</c:v>
                </c:pt>
                <c:pt idx="124">
                  <c:v>1.162914545441733</c:v>
                </c:pt>
                <c:pt idx="125">
                  <c:v>1.181435997261369</c:v>
                </c:pt>
                <c:pt idx="126">
                  <c:v>1.200111032363248</c:v>
                </c:pt>
                <c:pt idx="127">
                  <c:v>1.218939541414981</c:v>
                </c:pt>
                <c:pt idx="128">
                  <c:v>1.237921419153877</c:v>
                </c:pt>
                <c:pt idx="129">
                  <c:v>1.25705656421059</c:v>
                </c:pt>
                <c:pt idx="130">
                  <c:v>1.276344878941411</c:v>
                </c:pt>
                <c:pt idx="131">
                  <c:v>1.295786269268579</c:v>
                </c:pt>
                <c:pt idx="132">
                  <c:v>1.315380644528411</c:v>
                </c:pt>
                <c:pt idx="133">
                  <c:v>1.335127917326631</c:v>
                </c:pt>
                <c:pt idx="134">
                  <c:v>1.355028003400662</c:v>
                </c:pt>
                <c:pt idx="135">
                  <c:v>1.375080821488316</c:v>
                </c:pt>
                <c:pt idx="136">
                  <c:v>1.395286293202915</c:v>
                </c:pt>
                <c:pt idx="137">
                  <c:v>1.415644342914179</c:v>
                </c:pt>
                <c:pt idx="138">
                  <c:v>1.436154897634645</c:v>
                </c:pt>
                <c:pt idx="139">
                  <c:v>1.456817886911404</c:v>
                </c:pt>
                <c:pt idx="140">
                  <c:v>1.47763324272293</c:v>
                </c:pt>
                <c:pt idx="141">
                  <c:v>1.498600899380787</c:v>
                </c:pt>
                <c:pt idx="142">
                  <c:v>1.519720793435426</c:v>
                </c:pt>
                <c:pt idx="143">
                  <c:v>1.54099286358665</c:v>
                </c:pt>
                <c:pt idx="144">
                  <c:v>1.562417050598183</c:v>
                </c:pt>
                <c:pt idx="145">
                  <c:v>1.583993297215902</c:v>
                </c:pt>
                <c:pt idx="146">
                  <c:v>1.605721548089813</c:v>
                </c:pt>
                <c:pt idx="147">
                  <c:v>1.627601749699529</c:v>
                </c:pt>
                <c:pt idx="148">
                  <c:v>1.649633850283138</c:v>
                </c:pt>
                <c:pt idx="149">
                  <c:v>1.671817799769135</c:v>
                </c:pt>
                <c:pt idx="150">
                  <c:v>1.694153549711444</c:v>
                </c:pt>
                <c:pt idx="151">
                  <c:v>1.716641053227182</c:v>
                </c:pt>
                <c:pt idx="152">
                  <c:v>1.739280264937177</c:v>
                </c:pt>
                <c:pt idx="153">
                  <c:v>1.762071140909149</c:v>
                </c:pt>
                <c:pt idx="154">
                  <c:v>1.785013638603319</c:v>
                </c:pt>
                <c:pt idx="155">
                  <c:v>1.808107716820262</c:v>
                </c:pt>
                <c:pt idx="156">
                  <c:v>1.831353335650979</c:v>
                </c:pt>
                <c:pt idx="157">
                  <c:v>1.85475045642936</c:v>
                </c:pt>
                <c:pt idx="158">
                  <c:v>1.878299041686373</c:v>
                </c:pt>
                <c:pt idx="159">
                  <c:v>1.9019990551062</c:v>
                </c:pt>
                <c:pt idx="160">
                  <c:v>1.925850461484454</c:v>
                </c:pt>
                <c:pt idx="161">
                  <c:v>1.949853226687876</c:v>
                </c:pt>
                <c:pt idx="162">
                  <c:v>1.974007317615666</c:v>
                </c:pt>
                <c:pt idx="163">
                  <c:v>1.998312702162801</c:v>
                </c:pt>
                <c:pt idx="164">
                  <c:v>2.022769349184464</c:v>
                </c:pt>
                <c:pt idx="165">
                  <c:v>2.047377228462116</c:v>
                </c:pt>
                <c:pt idx="166">
                  <c:v>2.072136310670779</c:v>
                </c:pt>
                <c:pt idx="167">
                  <c:v>2.097046567347788</c:v>
                </c:pt>
                <c:pt idx="168">
                  <c:v>2.12210797086299</c:v>
                </c:pt>
                <c:pt idx="169">
                  <c:v>2.14732049438954</c:v>
                </c:pt>
                <c:pt idx="170">
                  <c:v>2.172684111876405</c:v>
                </c:pt>
                <c:pt idx="171">
                  <c:v>2.198198798021972</c:v>
                </c:pt>
                <c:pt idx="172">
                  <c:v>2.223864528248127</c:v>
                </c:pt>
                <c:pt idx="173">
                  <c:v>2.249681278675987</c:v>
                </c:pt>
                <c:pt idx="174">
                  <c:v>2.275649026102306</c:v>
                </c:pt>
                <c:pt idx="175">
                  <c:v>2.301767747976601</c:v>
                </c:pt>
                <c:pt idx="176">
                  <c:v>2.328037422379682</c:v>
                </c:pt>
                <c:pt idx="177">
                  <c:v>2.354458028002474</c:v>
                </c:pt>
                <c:pt idx="178">
                  <c:v>2.381029544125886</c:v>
                </c:pt>
                <c:pt idx="179">
                  <c:v>2.40775195060149</c:v>
                </c:pt>
                <c:pt idx="180">
                  <c:v>2.434625227832909</c:v>
                </c:pt>
                <c:pt idx="181">
                  <c:v>2.461649356757647</c:v>
                </c:pt>
                <c:pt idx="182">
                  <c:v>2.488824318830132</c:v>
                </c:pt>
                <c:pt idx="183">
                  <c:v>2.516150096004846</c:v>
                </c:pt>
                <c:pt idx="184">
                  <c:v>2.543626670720411</c:v>
                </c:pt>
                <c:pt idx="185">
                  <c:v>2.571254025884186</c:v>
                </c:pt>
                <c:pt idx="186">
                  <c:v>2.599032144857089</c:v>
                </c:pt>
                <c:pt idx="187">
                  <c:v>2.626961011439863</c:v>
                </c:pt>
                <c:pt idx="188">
                  <c:v>2.655040609858993</c:v>
                </c:pt>
                <c:pt idx="189">
                  <c:v>2.683270924753138</c:v>
                </c:pt>
                <c:pt idx="190">
                  <c:v>2.711651941160673</c:v>
                </c:pt>
                <c:pt idx="191">
                  <c:v>2.74018364450731</c:v>
                </c:pt>
                <c:pt idx="192">
                  <c:v>2.768866020594049</c:v>
                </c:pt>
                <c:pt idx="193">
                  <c:v>2.797699055585773</c:v>
                </c:pt>
                <c:pt idx="194">
                  <c:v>2.826682735999993</c:v>
                </c:pt>
                <c:pt idx="195">
                  <c:v>2.85581704869646</c:v>
                </c:pt>
                <c:pt idx="196">
                  <c:v>2.88510198086664</c:v>
                </c:pt>
                <c:pt idx="197">
                  <c:v>2.914537520023681</c:v>
                </c:pt>
                <c:pt idx="198">
                  <c:v>2.94412365399292</c:v>
                </c:pt>
                <c:pt idx="199">
                  <c:v>2.973860370902653</c:v>
                </c:pt>
                <c:pt idx="200">
                  <c:v>3.003747659175212</c:v>
                </c:pt>
                <c:pt idx="201">
                  <c:v>3.03378550751792</c:v>
                </c:pt>
                <c:pt idx="202">
                  <c:v>3.06397390491509</c:v>
                </c:pt>
                <c:pt idx="203">
                  <c:v>3.094312840619954</c:v>
                </c:pt>
                <c:pt idx="204">
                  <c:v>3.124802304146685</c:v>
                </c:pt>
                <c:pt idx="205">
                  <c:v>3.155442285262935</c:v>
                </c:pt>
                <c:pt idx="206">
                  <c:v>3.18623277398257</c:v>
                </c:pt>
                <c:pt idx="207">
                  <c:v>3.217173760558461</c:v>
                </c:pt>
                <c:pt idx="208">
                  <c:v>3.248265235475812</c:v>
                </c:pt>
                <c:pt idx="209">
                  <c:v>3.279507189445638</c:v>
                </c:pt>
                <c:pt idx="210">
                  <c:v>3.310899613398226</c:v>
                </c:pt>
                <c:pt idx="211">
                  <c:v>3.342442498477043</c:v>
                </c:pt>
                <c:pt idx="212">
                  <c:v>3.3741358360328</c:v>
                </c:pt>
                <c:pt idx="213">
                  <c:v>3.405979617617522</c:v>
                </c:pt>
                <c:pt idx="214">
                  <c:v>3.437973834979092</c:v>
                </c:pt>
                <c:pt idx="215">
                  <c:v>3.470118480055938</c:v>
                </c:pt>
                <c:pt idx="216">
                  <c:v>3.502413544971613</c:v>
                </c:pt>
                <c:pt idx="217">
                  <c:v>3.53485902202981</c:v>
                </c:pt>
                <c:pt idx="218">
                  <c:v>3.567454903709488</c:v>
                </c:pt>
                <c:pt idx="219">
                  <c:v>3.600201182659954</c:v>
                </c:pt>
                <c:pt idx="220">
                  <c:v>3.633097851696397</c:v>
                </c:pt>
                <c:pt idx="221">
                  <c:v>3.666144903795519</c:v>
                </c:pt>
                <c:pt idx="222">
                  <c:v>3.699342332091034</c:v>
                </c:pt>
                <c:pt idx="223">
                  <c:v>3.732690129869562</c:v>
                </c:pt>
                <c:pt idx="224">
                  <c:v>3.766188290566604</c:v>
                </c:pt>
                <c:pt idx="225">
                  <c:v>3.79983680776244</c:v>
                </c:pt>
                <c:pt idx="226">
                  <c:v>3.83363567517841</c:v>
                </c:pt>
                <c:pt idx="227">
                  <c:v>3.867584886673543</c:v>
                </c:pt>
                <c:pt idx="228">
                  <c:v>3.901684436240508</c:v>
                </c:pt>
                <c:pt idx="229">
                  <c:v>3.935934318002042</c:v>
                </c:pt>
                <c:pt idx="230">
                  <c:v>3.970334526208221</c:v>
                </c:pt>
                <c:pt idx="231">
                  <c:v>4.004885055232663</c:v>
                </c:pt>
                <c:pt idx="232">
                  <c:v>4.039585899569512</c:v>
                </c:pt>
                <c:pt idx="233">
                  <c:v>4.074437053830404</c:v>
                </c:pt>
                <c:pt idx="234">
                  <c:v>4.109438512741252</c:v>
                </c:pt>
                <c:pt idx="235">
                  <c:v>4.144590271139767</c:v>
                </c:pt>
                <c:pt idx="236">
                  <c:v>4.17989232397214</c:v>
                </c:pt>
                <c:pt idx="237">
                  <c:v>4.215344666290778</c:v>
                </c:pt>
                <c:pt idx="238">
                  <c:v>4.250947293251411</c:v>
                </c:pt>
                <c:pt idx="239">
                  <c:v>4.286700200110372</c:v>
                </c:pt>
                <c:pt idx="240">
                  <c:v>4.322603382222475</c:v>
                </c:pt>
                <c:pt idx="241">
                  <c:v>4.358656835038356</c:v>
                </c:pt>
                <c:pt idx="242">
                  <c:v>4.39486055410196</c:v>
                </c:pt>
                <c:pt idx="243">
                  <c:v>4.431214535048632</c:v>
                </c:pt>
                <c:pt idx="244">
                  <c:v>4.467718773602663</c:v>
                </c:pt>
                <c:pt idx="245">
                  <c:v>4.504373265574965</c:v>
                </c:pt>
                <c:pt idx="246">
                  <c:v>4.54117800686136</c:v>
                </c:pt>
                <c:pt idx="247">
                  <c:v>4.57813299344025</c:v>
                </c:pt>
                <c:pt idx="248">
                  <c:v>4.615238221370773</c:v>
                </c:pt>
                <c:pt idx="249">
                  <c:v>4.652493686790663</c:v>
                </c:pt>
                <c:pt idx="250">
                  <c:v>4.68989938591443</c:v>
                </c:pt>
                <c:pt idx="251">
                  <c:v>4.727455315032197</c:v>
                </c:pt>
                <c:pt idx="252">
                  <c:v>4.765161470506763</c:v>
                </c:pt>
                <c:pt idx="253">
                  <c:v>4.803017848772407</c:v>
                </c:pt>
                <c:pt idx="254">
                  <c:v>4.84102444633384</c:v>
                </c:pt>
                <c:pt idx="255">
                  <c:v>4.879181259763492</c:v>
                </c:pt>
                <c:pt idx="256">
                  <c:v>4.917488285700475</c:v>
                </c:pt>
                <c:pt idx="257">
                  <c:v>4.955945520849373</c:v>
                </c:pt>
                <c:pt idx="258">
                  <c:v>4.994552961977916</c:v>
                </c:pt>
                <c:pt idx="259">
                  <c:v>5.033310605916001</c:v>
                </c:pt>
                <c:pt idx="260">
                  <c:v>5.0722184495546</c:v>
                </c:pt>
                <c:pt idx="261">
                  <c:v>5.11127648984356</c:v>
                </c:pt>
                <c:pt idx="262">
                  <c:v>5.150484723790723</c:v>
                </c:pt>
                <c:pt idx="263">
                  <c:v>5.189843148460962</c:v>
                </c:pt>
                <c:pt idx="264">
                  <c:v>5.229351760974073</c:v>
                </c:pt>
                <c:pt idx="265">
                  <c:v>5.269010558504006</c:v>
                </c:pt>
                <c:pt idx="266">
                  <c:v>5.308819538278</c:v>
                </c:pt>
                <c:pt idx="267">
                  <c:v>5.348778697574445</c:v>
                </c:pt>
                <c:pt idx="268">
                  <c:v>5.38888803372276</c:v>
                </c:pt>
                <c:pt idx="269">
                  <c:v>5.429147544101884</c:v>
                </c:pt>
                <c:pt idx="270">
                  <c:v>5.469557226138413</c:v>
                </c:pt>
                <c:pt idx="271">
                  <c:v>5.510117077306699</c:v>
                </c:pt>
                <c:pt idx="272">
                  <c:v>5.550827095127587</c:v>
                </c:pt>
                <c:pt idx="273">
                  <c:v>5.591687277166713</c:v>
                </c:pt>
                <c:pt idx="274">
                  <c:v>5.632697621033989</c:v>
                </c:pt>
                <c:pt idx="275">
                  <c:v>5.67385812438292</c:v>
                </c:pt>
                <c:pt idx="276">
                  <c:v>5.715168784909454</c:v>
                </c:pt>
                <c:pt idx="277">
                  <c:v>5.75662960035026</c:v>
                </c:pt>
                <c:pt idx="278">
                  <c:v>5.798240568482907</c:v>
                </c:pt>
                <c:pt idx="279">
                  <c:v>5.840001687125341</c:v>
                </c:pt>
                <c:pt idx="280">
                  <c:v>5.881912954133556</c:v>
                </c:pt>
                <c:pt idx="281">
                  <c:v>5.923974367401318</c:v>
                </c:pt>
                <c:pt idx="282">
                  <c:v>5.966185924860353</c:v>
                </c:pt>
                <c:pt idx="283">
                  <c:v>6.008547624478606</c:v>
                </c:pt>
                <c:pt idx="284">
                  <c:v>6.051059464259392</c:v>
                </c:pt>
                <c:pt idx="285">
                  <c:v>6.093721442241082</c:v>
                </c:pt>
                <c:pt idx="286">
                  <c:v>6.136533556496091</c:v>
                </c:pt>
                <c:pt idx="287">
                  <c:v>6.179495805130724</c:v>
                </c:pt>
                <c:pt idx="288">
                  <c:v>6.222608186283466</c:v>
                </c:pt>
                <c:pt idx="289">
                  <c:v>6.265870698125505</c:v>
                </c:pt>
                <c:pt idx="290">
                  <c:v>6.309283338858978</c:v>
                </c:pt>
                <c:pt idx="291">
                  <c:v>6.352846106716982</c:v>
                </c:pt>
                <c:pt idx="292">
                  <c:v>6.39655899996262</c:v>
                </c:pt>
                <c:pt idx="293">
                  <c:v>6.44042201688885</c:v>
                </c:pt>
                <c:pt idx="294">
                  <c:v>6.484435155817691</c:v>
                </c:pt>
                <c:pt idx="295">
                  <c:v>6.528598415098604</c:v>
                </c:pt>
                <c:pt idx="296">
                  <c:v>6.572911793109948</c:v>
                </c:pt>
                <c:pt idx="297">
                  <c:v>6.617375288256631</c:v>
                </c:pt>
                <c:pt idx="298">
                  <c:v>6.661988898970273</c:v>
                </c:pt>
                <c:pt idx="299">
                  <c:v>6.70675262370911</c:v>
                </c:pt>
                <c:pt idx="300">
                  <c:v>6.75166646095649</c:v>
                </c:pt>
                <c:pt idx="301">
                  <c:v>6.796730409220911</c:v>
                </c:pt>
                <c:pt idx="302">
                  <c:v>6.84194446703581</c:v>
                </c:pt>
                <c:pt idx="303">
                  <c:v>6.887308632958727</c:v>
                </c:pt>
                <c:pt idx="304">
                  <c:v>6.932822905570544</c:v>
                </c:pt>
                <c:pt idx="305">
                  <c:v>6.978487283475511</c:v>
                </c:pt>
                <c:pt idx="306">
                  <c:v>7.024301765300602</c:v>
                </c:pt>
                <c:pt idx="307">
                  <c:v>7.07026634969494</c:v>
                </c:pt>
                <c:pt idx="308">
                  <c:v>7.116381035329838</c:v>
                </c:pt>
                <c:pt idx="309">
                  <c:v>7.162645820898042</c:v>
                </c:pt>
                <c:pt idx="310">
                  <c:v>7.20906070511314</c:v>
                </c:pt>
                <c:pt idx="311">
                  <c:v>7.255625686708877</c:v>
                </c:pt>
                <c:pt idx="312">
                  <c:v>7.302340764440071</c:v>
                </c:pt>
                <c:pt idx="313">
                  <c:v>7.349205937081166</c:v>
                </c:pt>
                <c:pt idx="314">
                  <c:v>7.396221203425603</c:v>
                </c:pt>
                <c:pt idx="315">
                  <c:v>7.443386562286587</c:v>
                </c:pt>
                <c:pt idx="316">
                  <c:v>7.490702012495683</c:v>
                </c:pt>
                <c:pt idx="317">
                  <c:v>7.53816755290237</c:v>
                </c:pt>
                <c:pt idx="318">
                  <c:v>7.585783182375012</c:v>
                </c:pt>
                <c:pt idx="319">
                  <c:v>7.633548899799456</c:v>
                </c:pt>
                <c:pt idx="320">
                  <c:v>7.681464704078435</c:v>
                </c:pt>
                <c:pt idx="321">
                  <c:v>7.729530594132409</c:v>
                </c:pt>
                <c:pt idx="322">
                  <c:v>7.777746568898182</c:v>
                </c:pt>
                <c:pt idx="323">
                  <c:v>7.826112627328499</c:v>
                </c:pt>
                <c:pt idx="324">
                  <c:v>7.874628768393081</c:v>
                </c:pt>
                <c:pt idx="325">
                  <c:v>7.92329499107726</c:v>
                </c:pt>
                <c:pt idx="326">
                  <c:v>7.972111294381557</c:v>
                </c:pt>
                <c:pt idx="327">
                  <c:v>8.021077677321917</c:v>
                </c:pt>
                <c:pt idx="328">
                  <c:v>8.07019413892907</c:v>
                </c:pt>
                <c:pt idx="329">
                  <c:v>8.11946067824897</c:v>
                </c:pt>
                <c:pt idx="330">
                  <c:v>8.168877294341445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FB-4682-98F2-CDB3EF83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23872"/>
        <c:axId val="135932544"/>
      </c:scatterChart>
      <c:valAx>
        <c:axId val="1359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544"/>
        <c:crosses val="autoZero"/>
        <c:crossBetween val="midCat"/>
      </c:valAx>
      <c:valAx>
        <c:axId val="135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(in/s^2)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 Jerk of 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Calculations!$T$3:$T$332</c:f>
              <c:numCache>
                <c:formatCode>0.00</c:formatCode>
                <c:ptCount val="330"/>
                <c:pt idx="0">
                  <c:v>3.46944695195361E-17</c:v>
                </c:pt>
                <c:pt idx="1">
                  <c:v>6.93889390390723E-17</c:v>
                </c:pt>
                <c:pt idx="2">
                  <c:v>-1.04083408558608E-16</c:v>
                </c:pt>
                <c:pt idx="3">
                  <c:v>-4.16333634234434E-16</c:v>
                </c:pt>
                <c:pt idx="4">
                  <c:v>-1.38777878078145E-16</c:v>
                </c:pt>
                <c:pt idx="5">
                  <c:v>2.77555756156289E-16</c:v>
                </c:pt>
                <c:pt idx="6">
                  <c:v>2.42861286636753E-16</c:v>
                </c:pt>
                <c:pt idx="7">
                  <c:v>-6.93889390390723E-17</c:v>
                </c:pt>
                <c:pt idx="8">
                  <c:v>-1.73472347597681E-16</c:v>
                </c:pt>
                <c:pt idx="9">
                  <c:v>8.67361737988404E-16</c:v>
                </c:pt>
                <c:pt idx="10">
                  <c:v>2.08166817117217E-15</c:v>
                </c:pt>
                <c:pt idx="11">
                  <c:v>1.04083408558608E-15</c:v>
                </c:pt>
                <c:pt idx="12">
                  <c:v>-2.08166817117217E-15</c:v>
                </c:pt>
                <c:pt idx="13">
                  <c:v>-2.25514051876985E-15</c:v>
                </c:pt>
                <c:pt idx="14">
                  <c:v>3.46944695195361E-16</c:v>
                </c:pt>
                <c:pt idx="15">
                  <c:v>6.93889390390723E-16</c:v>
                </c:pt>
                <c:pt idx="16">
                  <c:v>0.0</c:v>
                </c:pt>
                <c:pt idx="17">
                  <c:v>-1.73472347597681E-15</c:v>
                </c:pt>
                <c:pt idx="18">
                  <c:v>-1.73472347597681E-15</c:v>
                </c:pt>
                <c:pt idx="19">
                  <c:v>3.46944695195361E-15</c:v>
                </c:pt>
                <c:pt idx="20">
                  <c:v>5.20417042793042E-15</c:v>
                </c:pt>
                <c:pt idx="21">
                  <c:v>0.0</c:v>
                </c:pt>
                <c:pt idx="22">
                  <c:v>-5.20417042793042E-15</c:v>
                </c:pt>
                <c:pt idx="23">
                  <c:v>0.0</c:v>
                </c:pt>
                <c:pt idx="24">
                  <c:v>1.73472347597681E-15</c:v>
                </c:pt>
                <c:pt idx="25">
                  <c:v>-5.20417042793042E-15</c:v>
                </c:pt>
                <c:pt idx="26">
                  <c:v>3.46944695195361E-15</c:v>
                </c:pt>
                <c:pt idx="27">
                  <c:v>6.93889390390723E-15</c:v>
                </c:pt>
                <c:pt idx="28">
                  <c:v>-6.93889390390723E-15</c:v>
                </c:pt>
                <c:pt idx="29">
                  <c:v>-1.04083408558608E-14</c:v>
                </c:pt>
                <c:pt idx="30">
                  <c:v>6.93889390390723E-15</c:v>
                </c:pt>
                <c:pt idx="31">
                  <c:v>1.73472347597681E-14</c:v>
                </c:pt>
                <c:pt idx="32">
                  <c:v>0.0</c:v>
                </c:pt>
                <c:pt idx="33">
                  <c:v>-1.73472347597681E-14</c:v>
                </c:pt>
                <c:pt idx="34">
                  <c:v>-1.04083408558608E-14</c:v>
                </c:pt>
                <c:pt idx="35">
                  <c:v>1.38777878078145E-14</c:v>
                </c:pt>
                <c:pt idx="36">
                  <c:v>6.93889390390723E-15</c:v>
                </c:pt>
                <c:pt idx="37">
                  <c:v>-2.77555756156289E-14</c:v>
                </c:pt>
                <c:pt idx="38">
                  <c:v>-1.38777878078145E-14</c:v>
                </c:pt>
                <c:pt idx="39">
                  <c:v>1.38777878078145E-14</c:v>
                </c:pt>
                <c:pt idx="40">
                  <c:v>0.0</c:v>
                </c:pt>
                <c:pt idx="41">
                  <c:v>6.93889390390723E-15</c:v>
                </c:pt>
                <c:pt idx="42">
                  <c:v>1.38777878078145E-14</c:v>
                </c:pt>
                <c:pt idx="43">
                  <c:v>-6.93889390390723E-15</c:v>
                </c:pt>
                <c:pt idx="44">
                  <c:v>0.0</c:v>
                </c:pt>
                <c:pt idx="45">
                  <c:v>6.93889390390723E-15</c:v>
                </c:pt>
                <c:pt idx="46">
                  <c:v>1.38777878078145E-14</c:v>
                </c:pt>
                <c:pt idx="47">
                  <c:v>0.0</c:v>
                </c:pt>
                <c:pt idx="48">
                  <c:v>-4.16333634234434E-14</c:v>
                </c:pt>
                <c:pt idx="49">
                  <c:v>0.0</c:v>
                </c:pt>
                <c:pt idx="50">
                  <c:v>5.55111512312578E-14</c:v>
                </c:pt>
                <c:pt idx="51">
                  <c:v>0.0</c:v>
                </c:pt>
                <c:pt idx="52">
                  <c:v>-5.55111512312578E-14</c:v>
                </c:pt>
                <c:pt idx="53">
                  <c:v>-1.38777878078145E-14</c:v>
                </c:pt>
                <c:pt idx="54">
                  <c:v>2.77555756156289E-14</c:v>
                </c:pt>
                <c:pt idx="55">
                  <c:v>1.38777878078145E-14</c:v>
                </c:pt>
                <c:pt idx="56">
                  <c:v>0.0</c:v>
                </c:pt>
                <c:pt idx="57">
                  <c:v>1.38777878078145E-14</c:v>
                </c:pt>
                <c:pt idx="58">
                  <c:v>0.0</c:v>
                </c:pt>
                <c:pt idx="59">
                  <c:v>-2.77555756156289E-14</c:v>
                </c:pt>
                <c:pt idx="60">
                  <c:v>1.38777878078145E-14</c:v>
                </c:pt>
                <c:pt idx="61">
                  <c:v>2.77555756156289E-14</c:v>
                </c:pt>
                <c:pt idx="62">
                  <c:v>-4.16333634234434E-14</c:v>
                </c:pt>
                <c:pt idx="63">
                  <c:v>-5.55111512312578E-14</c:v>
                </c:pt>
                <c:pt idx="64">
                  <c:v>2.77555756156289E-14</c:v>
                </c:pt>
                <c:pt idx="65">
                  <c:v>6.93889390390723E-14</c:v>
                </c:pt>
                <c:pt idx="66">
                  <c:v>2.77555756156289E-14</c:v>
                </c:pt>
                <c:pt idx="67">
                  <c:v>-2.77555756156289E-14</c:v>
                </c:pt>
                <c:pt idx="68">
                  <c:v>-5.55111512312578E-14</c:v>
                </c:pt>
                <c:pt idx="69">
                  <c:v>0.0</c:v>
                </c:pt>
                <c:pt idx="70">
                  <c:v>5.55111512312578E-14</c:v>
                </c:pt>
                <c:pt idx="71">
                  <c:v>-2.77555756156289E-14</c:v>
                </c:pt>
                <c:pt idx="72">
                  <c:v>-5.55111512312578E-14</c:v>
                </c:pt>
                <c:pt idx="73">
                  <c:v>5.55111512312578E-14</c:v>
                </c:pt>
                <c:pt idx="74">
                  <c:v>0.0</c:v>
                </c:pt>
                <c:pt idx="75">
                  <c:v>-5.55111512312578E-14</c:v>
                </c:pt>
                <c:pt idx="76">
                  <c:v>8.32667268468867E-14</c:v>
                </c:pt>
                <c:pt idx="77">
                  <c:v>5.55111512312578E-14</c:v>
                </c:pt>
                <c:pt idx="78">
                  <c:v>-1.38777878078145E-13</c:v>
                </c:pt>
                <c:pt idx="79">
                  <c:v>-5.55111512312578E-14</c:v>
                </c:pt>
                <c:pt idx="80">
                  <c:v>1.66533453693773E-13</c:v>
                </c:pt>
                <c:pt idx="81">
                  <c:v>0.0</c:v>
                </c:pt>
                <c:pt idx="82">
                  <c:v>-1.11022302462516E-13</c:v>
                </c:pt>
                <c:pt idx="83">
                  <c:v>1.11022302462516E-13</c:v>
                </c:pt>
                <c:pt idx="84">
                  <c:v>0.0</c:v>
                </c:pt>
                <c:pt idx="85">
                  <c:v>-1.66533453693773E-13</c:v>
                </c:pt>
                <c:pt idx="86">
                  <c:v>5.55111512312578E-14</c:v>
                </c:pt>
                <c:pt idx="87">
                  <c:v>1.11022302462516E-13</c:v>
                </c:pt>
                <c:pt idx="88">
                  <c:v>-5.55111512312578E-14</c:v>
                </c:pt>
                <c:pt idx="89">
                  <c:v>-5.55111512312578E-14</c:v>
                </c:pt>
                <c:pt idx="90">
                  <c:v>5.55111512312578E-14</c:v>
                </c:pt>
                <c:pt idx="91">
                  <c:v>1.11022302462516E-13</c:v>
                </c:pt>
                <c:pt idx="92">
                  <c:v>-5.55111512312578E-14</c:v>
                </c:pt>
                <c:pt idx="93">
                  <c:v>-1.66533453693773E-13</c:v>
                </c:pt>
                <c:pt idx="94">
                  <c:v>5.55111512312578E-14</c:v>
                </c:pt>
                <c:pt idx="95">
                  <c:v>1.11022302462516E-13</c:v>
                </c:pt>
                <c:pt idx="96">
                  <c:v>-5.55111512312578E-14</c:v>
                </c:pt>
                <c:pt idx="97">
                  <c:v>0.0</c:v>
                </c:pt>
                <c:pt idx="98">
                  <c:v>0.0</c:v>
                </c:pt>
                <c:pt idx="99">
                  <c:v>-1.11022302462516E-13</c:v>
                </c:pt>
                <c:pt idx="100">
                  <c:v>1.11022302462516E-13</c:v>
                </c:pt>
                <c:pt idx="101">
                  <c:v>1.66533453693773E-13</c:v>
                </c:pt>
                <c:pt idx="102">
                  <c:v>-1.66533453693773E-13</c:v>
                </c:pt>
                <c:pt idx="103">
                  <c:v>-1.66533453693773E-13</c:v>
                </c:pt>
                <c:pt idx="104">
                  <c:v>1.11022302462516E-13</c:v>
                </c:pt>
                <c:pt idx="105">
                  <c:v>1.11022302462516E-13</c:v>
                </c:pt>
                <c:pt idx="106">
                  <c:v>-5.55111512312578E-14</c:v>
                </c:pt>
                <c:pt idx="107">
                  <c:v>0.0</c:v>
                </c:pt>
                <c:pt idx="108">
                  <c:v>5.55111512312578E-14</c:v>
                </c:pt>
                <c:pt idx="109">
                  <c:v>-5.55111512312578E-14</c:v>
                </c:pt>
                <c:pt idx="110">
                  <c:v>0.0</c:v>
                </c:pt>
                <c:pt idx="111">
                  <c:v>5.55111512312578E-14</c:v>
                </c:pt>
                <c:pt idx="112">
                  <c:v>-5.55111512312578E-14</c:v>
                </c:pt>
                <c:pt idx="113">
                  <c:v>-1.11022302462516E-13</c:v>
                </c:pt>
                <c:pt idx="114">
                  <c:v>-5.55111512312578E-14</c:v>
                </c:pt>
                <c:pt idx="115">
                  <c:v>1.66533453693773E-13</c:v>
                </c:pt>
                <c:pt idx="116">
                  <c:v>2.22044604925031E-13</c:v>
                </c:pt>
                <c:pt idx="117">
                  <c:v>-5.55111512312578E-14</c:v>
                </c:pt>
                <c:pt idx="118">
                  <c:v>-2.77555756156289E-13</c:v>
                </c:pt>
                <c:pt idx="119">
                  <c:v>-1.66533453693773E-13</c:v>
                </c:pt>
                <c:pt idx="120">
                  <c:v>2.22044604925031E-13</c:v>
                </c:pt>
                <c:pt idx="121">
                  <c:v>2.77555756156289E-13</c:v>
                </c:pt>
                <c:pt idx="122">
                  <c:v>-1.11022302462516E-13</c:v>
                </c:pt>
                <c:pt idx="123">
                  <c:v>-2.22044604925031E-13</c:v>
                </c:pt>
                <c:pt idx="124">
                  <c:v>5.55111512312578E-14</c:v>
                </c:pt>
                <c:pt idx="125">
                  <c:v>1.11022302462516E-13</c:v>
                </c:pt>
                <c:pt idx="126">
                  <c:v>-5.55111512312578E-14</c:v>
                </c:pt>
                <c:pt idx="127">
                  <c:v>-1.11022302462516E-13</c:v>
                </c:pt>
                <c:pt idx="128">
                  <c:v>0.0</c:v>
                </c:pt>
                <c:pt idx="129">
                  <c:v>1.66533453693773E-13</c:v>
                </c:pt>
                <c:pt idx="130">
                  <c:v>1.11022302462516E-13</c:v>
                </c:pt>
                <c:pt idx="131">
                  <c:v>-1.11022302462516E-13</c:v>
                </c:pt>
                <c:pt idx="132">
                  <c:v>-1.11022302462516E-13</c:v>
                </c:pt>
                <c:pt idx="133">
                  <c:v>1.11022302462516E-13</c:v>
                </c:pt>
                <c:pt idx="134">
                  <c:v>0.0</c:v>
                </c:pt>
                <c:pt idx="135">
                  <c:v>-2.22044604925031E-13</c:v>
                </c:pt>
                <c:pt idx="136">
                  <c:v>0.0</c:v>
                </c:pt>
                <c:pt idx="137">
                  <c:v>3.33066907387547E-13</c:v>
                </c:pt>
                <c:pt idx="138">
                  <c:v>0.0</c:v>
                </c:pt>
                <c:pt idx="139">
                  <c:v>-4.44089209850063E-13</c:v>
                </c:pt>
                <c:pt idx="140">
                  <c:v>1.11022302462516E-13</c:v>
                </c:pt>
                <c:pt idx="141">
                  <c:v>4.44089209850063E-13</c:v>
                </c:pt>
                <c:pt idx="142">
                  <c:v>-1.11022302462516E-13</c:v>
                </c:pt>
                <c:pt idx="143">
                  <c:v>-3.33066907387547E-13</c:v>
                </c:pt>
                <c:pt idx="144">
                  <c:v>0.0</c:v>
                </c:pt>
                <c:pt idx="145">
                  <c:v>2.22044604925031E-13</c:v>
                </c:pt>
                <c:pt idx="146">
                  <c:v>1.11022302462516E-13</c:v>
                </c:pt>
                <c:pt idx="147">
                  <c:v>-1.11022302462516E-13</c:v>
                </c:pt>
                <c:pt idx="148">
                  <c:v>-2.22044604925031E-13</c:v>
                </c:pt>
                <c:pt idx="149">
                  <c:v>0.0</c:v>
                </c:pt>
                <c:pt idx="150">
                  <c:v>2.22044604925031E-13</c:v>
                </c:pt>
                <c:pt idx="151">
                  <c:v>0.0</c:v>
                </c:pt>
                <c:pt idx="152">
                  <c:v>-2.22044604925031E-13</c:v>
                </c:pt>
                <c:pt idx="153">
                  <c:v>1.11022302462516E-13</c:v>
                </c:pt>
                <c:pt idx="154">
                  <c:v>3.33066907387547E-13</c:v>
                </c:pt>
                <c:pt idx="155">
                  <c:v>-1.11022302462516E-13</c:v>
                </c:pt>
                <c:pt idx="156">
                  <c:v>-2.22044604925031E-13</c:v>
                </c:pt>
                <c:pt idx="157">
                  <c:v>0.0</c:v>
                </c:pt>
                <c:pt idx="158">
                  <c:v>-1.11022302462516E-13</c:v>
                </c:pt>
                <c:pt idx="159">
                  <c:v>2.22044604925031E-13</c:v>
                </c:pt>
                <c:pt idx="160">
                  <c:v>5.55111512312578E-13</c:v>
                </c:pt>
                <c:pt idx="161">
                  <c:v>0.0</c:v>
                </c:pt>
                <c:pt idx="162">
                  <c:v>-4.44089209850063E-13</c:v>
                </c:pt>
                <c:pt idx="163">
                  <c:v>-2.22044604925031E-13</c:v>
                </c:pt>
                <c:pt idx="164">
                  <c:v>2.22044604925031E-13</c:v>
                </c:pt>
                <c:pt idx="165">
                  <c:v>0.0</c:v>
                </c:pt>
                <c:pt idx="166">
                  <c:v>-3.33066907387547E-13</c:v>
                </c:pt>
                <c:pt idx="167">
                  <c:v>2.22044604925031E-13</c:v>
                </c:pt>
                <c:pt idx="168">
                  <c:v>1.11022302462516E-13</c:v>
                </c:pt>
                <c:pt idx="169">
                  <c:v>-3.33066907387547E-13</c:v>
                </c:pt>
                <c:pt idx="170">
                  <c:v>1.11022302462516E-13</c:v>
                </c:pt>
                <c:pt idx="171">
                  <c:v>1.11022302462516E-13</c:v>
                </c:pt>
                <c:pt idx="172">
                  <c:v>0.0</c:v>
                </c:pt>
                <c:pt idx="173">
                  <c:v>1.11022302462516E-13</c:v>
                </c:pt>
                <c:pt idx="174">
                  <c:v>-2.22044604925031E-13</c:v>
                </c:pt>
                <c:pt idx="175">
                  <c:v>-1.11022302462516E-13</c:v>
                </c:pt>
                <c:pt idx="176">
                  <c:v>2.22044604925031E-13</c:v>
                </c:pt>
                <c:pt idx="177">
                  <c:v>0.0</c:v>
                </c:pt>
                <c:pt idx="178">
                  <c:v>0.0</c:v>
                </c:pt>
                <c:pt idx="179">
                  <c:v>1.11022302462516E-13</c:v>
                </c:pt>
                <c:pt idx="180">
                  <c:v>-2.22044604925031E-13</c:v>
                </c:pt>
                <c:pt idx="181">
                  <c:v>-2.22044604925031E-13</c:v>
                </c:pt>
                <c:pt idx="182">
                  <c:v>0.0</c:v>
                </c:pt>
                <c:pt idx="183">
                  <c:v>4.44089209850063E-13</c:v>
                </c:pt>
                <c:pt idx="184">
                  <c:v>4.44089209850063E-13</c:v>
                </c:pt>
                <c:pt idx="185">
                  <c:v>-6.66133814775094E-13</c:v>
                </c:pt>
                <c:pt idx="186">
                  <c:v>-4.44089209850063E-13</c:v>
                </c:pt>
                <c:pt idx="187">
                  <c:v>6.66133814775094E-13</c:v>
                </c:pt>
                <c:pt idx="188">
                  <c:v>2.22044604925031E-13</c:v>
                </c:pt>
                <c:pt idx="189">
                  <c:v>-4.44089209850063E-13</c:v>
                </c:pt>
                <c:pt idx="190">
                  <c:v>-2.22044604925031E-13</c:v>
                </c:pt>
                <c:pt idx="191">
                  <c:v>2.22044604925031E-13</c:v>
                </c:pt>
                <c:pt idx="192">
                  <c:v>2.22044604925031E-13</c:v>
                </c:pt>
                <c:pt idx="193">
                  <c:v>-2.22044604925031E-13</c:v>
                </c:pt>
                <c:pt idx="194">
                  <c:v>0.0</c:v>
                </c:pt>
                <c:pt idx="195">
                  <c:v>4.44089209850063E-13</c:v>
                </c:pt>
                <c:pt idx="196">
                  <c:v>0.0</c:v>
                </c:pt>
                <c:pt idx="197">
                  <c:v>-6.66133814775094E-13</c:v>
                </c:pt>
                <c:pt idx="198">
                  <c:v>-2.22044604925031E-13</c:v>
                </c:pt>
                <c:pt idx="199">
                  <c:v>6.66133814775094E-13</c:v>
                </c:pt>
                <c:pt idx="200">
                  <c:v>2.22044604925031E-13</c:v>
                </c:pt>
                <c:pt idx="201">
                  <c:v>-4.44089209850063E-13</c:v>
                </c:pt>
                <c:pt idx="202">
                  <c:v>-2.22044604925031E-13</c:v>
                </c:pt>
                <c:pt idx="203">
                  <c:v>0.0</c:v>
                </c:pt>
                <c:pt idx="204">
                  <c:v>2.22044604925031E-13</c:v>
                </c:pt>
                <c:pt idx="205">
                  <c:v>4.44089209850063E-13</c:v>
                </c:pt>
                <c:pt idx="206">
                  <c:v>0.0</c:v>
                </c:pt>
                <c:pt idx="207">
                  <c:v>-4.44089209850063E-13</c:v>
                </c:pt>
                <c:pt idx="208">
                  <c:v>-2.22044604925031E-13</c:v>
                </c:pt>
                <c:pt idx="209">
                  <c:v>0.0</c:v>
                </c:pt>
                <c:pt idx="210">
                  <c:v>2.22044604925031E-13</c:v>
                </c:pt>
                <c:pt idx="211">
                  <c:v>4.44089209850063E-13</c:v>
                </c:pt>
                <c:pt idx="212">
                  <c:v>0.0</c:v>
                </c:pt>
                <c:pt idx="213">
                  <c:v>-4.44089209850063E-13</c:v>
                </c:pt>
                <c:pt idx="214">
                  <c:v>-2.22044604925031E-13</c:v>
                </c:pt>
                <c:pt idx="215">
                  <c:v>0.0</c:v>
                </c:pt>
                <c:pt idx="216">
                  <c:v>2.22044604925031E-13</c:v>
                </c:pt>
                <c:pt idx="217">
                  <c:v>4.44089209850063E-13</c:v>
                </c:pt>
                <c:pt idx="218">
                  <c:v>0.0</c:v>
                </c:pt>
                <c:pt idx="219">
                  <c:v>-4.44089209850063E-13</c:v>
                </c:pt>
                <c:pt idx="220">
                  <c:v>-2.22044604925031E-13</c:v>
                </c:pt>
                <c:pt idx="221">
                  <c:v>0.0</c:v>
                </c:pt>
                <c:pt idx="222">
                  <c:v>2.22044604925031E-13</c:v>
                </c:pt>
                <c:pt idx="223">
                  <c:v>4.44089209850063E-13</c:v>
                </c:pt>
                <c:pt idx="224">
                  <c:v>-2.22044604925031E-13</c:v>
                </c:pt>
                <c:pt idx="225">
                  <c:v>-6.66133814775094E-13</c:v>
                </c:pt>
                <c:pt idx="226">
                  <c:v>4.44089209850063E-13</c:v>
                </c:pt>
                <c:pt idx="227">
                  <c:v>6.66133814775094E-13</c:v>
                </c:pt>
                <c:pt idx="228">
                  <c:v>-4.44089209850063E-13</c:v>
                </c:pt>
                <c:pt idx="229">
                  <c:v>-4.44089209850063E-13</c:v>
                </c:pt>
                <c:pt idx="230">
                  <c:v>0.0</c:v>
                </c:pt>
                <c:pt idx="231">
                  <c:v>2.22044604925031E-13</c:v>
                </c:pt>
                <c:pt idx="232">
                  <c:v>2.22044604925031E-13</c:v>
                </c:pt>
                <c:pt idx="233">
                  <c:v>0.0</c:v>
                </c:pt>
                <c:pt idx="234">
                  <c:v>0.0</c:v>
                </c:pt>
                <c:pt idx="235">
                  <c:v>-2.22044604925031E-13</c:v>
                </c:pt>
                <c:pt idx="236">
                  <c:v>0.0</c:v>
                </c:pt>
                <c:pt idx="237">
                  <c:v>2.22044604925031E-13</c:v>
                </c:pt>
                <c:pt idx="238">
                  <c:v>-2.22044604925031E-13</c:v>
                </c:pt>
                <c:pt idx="239">
                  <c:v>0.0</c:v>
                </c:pt>
                <c:pt idx="240">
                  <c:v>2.22044604925031E-13</c:v>
                </c:pt>
                <c:pt idx="241">
                  <c:v>-2.22044604925031E-13</c:v>
                </c:pt>
                <c:pt idx="242">
                  <c:v>0.0</c:v>
                </c:pt>
                <c:pt idx="243">
                  <c:v>2.22044604925031E-13</c:v>
                </c:pt>
                <c:pt idx="244">
                  <c:v>-2.22044604925031E-13</c:v>
                </c:pt>
                <c:pt idx="245">
                  <c:v>-2.22044604925031E-13</c:v>
                </c:pt>
                <c:pt idx="246">
                  <c:v>2.22044604925031E-13</c:v>
                </c:pt>
                <c:pt idx="247">
                  <c:v>4.44089209850063E-13</c:v>
                </c:pt>
                <c:pt idx="248">
                  <c:v>-4.44089209850063E-13</c:v>
                </c:pt>
                <c:pt idx="249">
                  <c:v>-6.66133814775094E-13</c:v>
                </c:pt>
                <c:pt idx="250">
                  <c:v>8.88178419700125E-13</c:v>
                </c:pt>
                <c:pt idx="251">
                  <c:v>4.44089209850063E-13</c:v>
                </c:pt>
                <c:pt idx="252">
                  <c:v>-6.66133814775094E-13</c:v>
                </c:pt>
                <c:pt idx="253">
                  <c:v>2.22044604925031E-13</c:v>
                </c:pt>
                <c:pt idx="254">
                  <c:v>0.0</c:v>
                </c:pt>
                <c:pt idx="255">
                  <c:v>-4.44089209850063E-13</c:v>
                </c:pt>
                <c:pt idx="256">
                  <c:v>4.44089209850063E-13</c:v>
                </c:pt>
                <c:pt idx="257">
                  <c:v>0.0</c:v>
                </c:pt>
                <c:pt idx="258">
                  <c:v>-4.44089209850063E-13</c:v>
                </c:pt>
                <c:pt idx="259">
                  <c:v>4.44089209850063E-13</c:v>
                </c:pt>
                <c:pt idx="260">
                  <c:v>0.0</c:v>
                </c:pt>
                <c:pt idx="261">
                  <c:v>-4.44089209850063E-13</c:v>
                </c:pt>
                <c:pt idx="262">
                  <c:v>4.44089209850063E-13</c:v>
                </c:pt>
                <c:pt idx="263">
                  <c:v>0.0</c:v>
                </c:pt>
                <c:pt idx="264">
                  <c:v>-4.44089209850063E-13</c:v>
                </c:pt>
                <c:pt idx="265">
                  <c:v>0.0</c:v>
                </c:pt>
                <c:pt idx="266">
                  <c:v>-4.44089209850063E-13</c:v>
                </c:pt>
                <c:pt idx="267">
                  <c:v>4.44089209850063E-13</c:v>
                </c:pt>
                <c:pt idx="268">
                  <c:v>1.33226762955019E-12</c:v>
                </c:pt>
                <c:pt idx="269">
                  <c:v>-4.44089209850063E-13</c:v>
                </c:pt>
                <c:pt idx="270">
                  <c:v>-8.88178419700125E-13</c:v>
                </c:pt>
                <c:pt idx="271">
                  <c:v>4.44089209850063E-13</c:v>
                </c:pt>
                <c:pt idx="272">
                  <c:v>0.0</c:v>
                </c:pt>
                <c:pt idx="273">
                  <c:v>-8.88178419700125E-13</c:v>
                </c:pt>
                <c:pt idx="274">
                  <c:v>4.44089209850063E-13</c:v>
                </c:pt>
                <c:pt idx="275">
                  <c:v>1.33226762955019E-12</c:v>
                </c:pt>
                <c:pt idx="276">
                  <c:v>-8.88178419700125E-13</c:v>
                </c:pt>
                <c:pt idx="277">
                  <c:v>-1.33226762955019E-12</c:v>
                </c:pt>
                <c:pt idx="278">
                  <c:v>1.33226762955019E-12</c:v>
                </c:pt>
                <c:pt idx="279">
                  <c:v>8.88178419700125E-13</c:v>
                </c:pt>
                <c:pt idx="280">
                  <c:v>-1.33226762955019E-12</c:v>
                </c:pt>
                <c:pt idx="281">
                  <c:v>-4.44089209850063E-13</c:v>
                </c:pt>
                <c:pt idx="282">
                  <c:v>8.88178419700125E-13</c:v>
                </c:pt>
                <c:pt idx="283">
                  <c:v>4.44089209850063E-13</c:v>
                </c:pt>
                <c:pt idx="284">
                  <c:v>-4.44089209850063E-13</c:v>
                </c:pt>
                <c:pt idx="285">
                  <c:v>-4.44089209850063E-13</c:v>
                </c:pt>
                <c:pt idx="286">
                  <c:v>0.0</c:v>
                </c:pt>
                <c:pt idx="287">
                  <c:v>0.0</c:v>
                </c:pt>
                <c:pt idx="288">
                  <c:v>4.44089209850063E-13</c:v>
                </c:pt>
                <c:pt idx="289">
                  <c:v>4.44089209850063E-13</c:v>
                </c:pt>
                <c:pt idx="290">
                  <c:v>-4.44089209850063E-13</c:v>
                </c:pt>
                <c:pt idx="291">
                  <c:v>-8.88178419700125E-13</c:v>
                </c:pt>
                <c:pt idx="292">
                  <c:v>4.44089209850063E-13</c:v>
                </c:pt>
                <c:pt idx="293">
                  <c:v>8.88178419700125E-13</c:v>
                </c:pt>
                <c:pt idx="294">
                  <c:v>-4.44089209850063E-13</c:v>
                </c:pt>
                <c:pt idx="295">
                  <c:v>0.0</c:v>
                </c:pt>
                <c:pt idx="296">
                  <c:v>0.0</c:v>
                </c:pt>
                <c:pt idx="297">
                  <c:v>-4.44089209850063E-13</c:v>
                </c:pt>
                <c:pt idx="298">
                  <c:v>4.44089209850063E-13</c:v>
                </c:pt>
                <c:pt idx="299">
                  <c:v>0.0</c:v>
                </c:pt>
                <c:pt idx="300">
                  <c:v>-8.88178419700125E-13</c:v>
                </c:pt>
                <c:pt idx="301">
                  <c:v>0.0</c:v>
                </c:pt>
                <c:pt idx="302">
                  <c:v>8.88178419700125E-13</c:v>
                </c:pt>
                <c:pt idx="303">
                  <c:v>4.44089209850063E-13</c:v>
                </c:pt>
                <c:pt idx="304">
                  <c:v>0.0</c:v>
                </c:pt>
                <c:pt idx="305">
                  <c:v>-4.44089209850063E-13</c:v>
                </c:pt>
                <c:pt idx="306">
                  <c:v>-8.88178419700125E-13</c:v>
                </c:pt>
                <c:pt idx="307">
                  <c:v>0.0</c:v>
                </c:pt>
                <c:pt idx="308">
                  <c:v>1.33226762955019E-12</c:v>
                </c:pt>
                <c:pt idx="309">
                  <c:v>4.44089209850063E-13</c:v>
                </c:pt>
                <c:pt idx="310">
                  <c:v>-1.33226762955019E-12</c:v>
                </c:pt>
                <c:pt idx="311">
                  <c:v>-4.44089209850063E-13</c:v>
                </c:pt>
                <c:pt idx="312">
                  <c:v>4.44089209850063E-13</c:v>
                </c:pt>
                <c:pt idx="313">
                  <c:v>0.0</c:v>
                </c:pt>
                <c:pt idx="314">
                  <c:v>8.88178419700125E-13</c:v>
                </c:pt>
                <c:pt idx="315">
                  <c:v>4.44089209850063E-13</c:v>
                </c:pt>
                <c:pt idx="316">
                  <c:v>-1.33226762955019E-12</c:v>
                </c:pt>
                <c:pt idx="317">
                  <c:v>-4.44089209850063E-13</c:v>
                </c:pt>
                <c:pt idx="318">
                  <c:v>4.44089209850063E-13</c:v>
                </c:pt>
                <c:pt idx="319">
                  <c:v>0.0</c:v>
                </c:pt>
                <c:pt idx="320">
                  <c:v>8.88178419700125E-13</c:v>
                </c:pt>
                <c:pt idx="321">
                  <c:v>4.44089209850063E-13</c:v>
                </c:pt>
                <c:pt idx="322">
                  <c:v>-1.33226762955019E-12</c:v>
                </c:pt>
                <c:pt idx="323">
                  <c:v>-4.44089209850063E-13</c:v>
                </c:pt>
                <c:pt idx="324">
                  <c:v>8.88178419700125E-13</c:v>
                </c:pt>
                <c:pt idx="325">
                  <c:v>4.44089209850063E-13</c:v>
                </c:pt>
                <c:pt idx="326">
                  <c:v>-4.44089209850063E-13</c:v>
                </c:pt>
                <c:pt idx="327">
                  <c:v>-4.44089209850063E-13</c:v>
                </c:pt>
                <c:pt idx="328">
                  <c:v>4.44089209850063E-13</c:v>
                </c:pt>
                <c:pt idx="32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7B-416A-84DB-F97383D0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1280"/>
        <c:axId val="135989952"/>
      </c:scatterChart>
      <c:valAx>
        <c:axId val="135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9952"/>
        <c:crosses val="autoZero"/>
        <c:crossBetween val="midCat"/>
      </c:valAx>
      <c:valAx>
        <c:axId val="135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  <a:r>
                  <a:rPr lang="en-US" baseline="0"/>
                  <a:t> (rad/s^3)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B vs.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Calculations!$E$3:$E$335</c:f>
              <c:numCache>
                <c:formatCode>0.00</c:formatCode>
                <c:ptCount val="33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</c:numCache>
            </c:numRef>
          </c:xVal>
          <c:yVal>
            <c:numRef>
              <c:f>Calculations!$Y$3:$Y$334</c:f>
              <c:numCache>
                <c:formatCode>0.00</c:formatCode>
                <c:ptCount val="332"/>
                <c:pt idx="0">
                  <c:v>0.0</c:v>
                </c:pt>
                <c:pt idx="1">
                  <c:v>-0.0107027435570006</c:v>
                </c:pt>
                <c:pt idx="2">
                  <c:v>-0.0213708305820792</c:v>
                </c:pt>
                <c:pt idx="3">
                  <c:v>-0.0319694985637442</c:v>
                </c:pt>
                <c:pt idx="4">
                  <c:v>-0.0424637751088974</c:v>
                </c:pt>
                <c:pt idx="5">
                  <c:v>-0.0528183763783829</c:v>
                </c:pt>
                <c:pt idx="6">
                  <c:v>-0.0629976108223906</c:v>
                </c:pt>
                <c:pt idx="7">
                  <c:v>-0.0729652889113808</c:v>
                </c:pt>
                <c:pt idx="8">
                  <c:v>-0.0826846409623438</c:v>
                </c:pt>
                <c:pt idx="9">
                  <c:v>-0.0921182446489754</c:v>
                </c:pt>
                <c:pt idx="10">
                  <c:v>-0.101227963977474</c:v>
                </c:pt>
                <c:pt idx="11">
                  <c:v>-0.109974901592319</c:v>
                </c:pt>
                <c:pt idx="12">
                  <c:v>-0.118319366284397</c:v>
                </c:pt>
                <c:pt idx="13">
                  <c:v>-0.126220857602272</c:v>
                </c:pt>
                <c:pt idx="14">
                  <c:v>-0.133638069517072</c:v>
                </c:pt>
                <c:pt idx="15">
                  <c:v>-0.140528915047017</c:v>
                </c:pt>
                <c:pt idx="16">
                  <c:v>-0.146850573714674</c:v>
                </c:pt>
                <c:pt idx="17">
                  <c:v>-0.152559563616428</c:v>
                </c:pt>
                <c:pt idx="18">
                  <c:v>-0.157611839732114</c:v>
                </c:pt>
                <c:pt idx="19">
                  <c:v>-0.161962919910946</c:v>
                </c:pt>
                <c:pt idx="20">
                  <c:v>-0.165568039684988</c:v>
                </c:pt>
                <c:pt idx="21">
                  <c:v>-0.168382336720868</c:v>
                </c:pt>
                <c:pt idx="22">
                  <c:v>-0.170361065291208</c:v>
                </c:pt>
                <c:pt idx="23">
                  <c:v>-0.171459840639954</c:v>
                </c:pt>
                <c:pt idx="24">
                  <c:v>-0.171634912529556</c:v>
                </c:pt>
                <c:pt idx="25">
                  <c:v>-0.170843466584897</c:v>
                </c:pt>
                <c:pt idx="26">
                  <c:v>-0.169043951325626</c:v>
                </c:pt>
                <c:pt idx="27">
                  <c:v>-0.166196427984322</c:v>
                </c:pt>
                <c:pt idx="28">
                  <c:v>-0.162262939385427</c:v>
                </c:pt>
                <c:pt idx="29">
                  <c:v>-0.157207893329314</c:v>
                </c:pt>
                <c:pt idx="30">
                  <c:v>-0.150998455101736</c:v>
                </c:pt>
                <c:pt idx="31">
                  <c:v>-0.14360494296235</c:v>
                </c:pt>
                <c:pt idx="32">
                  <c:v>-0.135001219783781</c:v>
                </c:pt>
                <c:pt idx="33">
                  <c:v>-0.125165073450617</c:v>
                </c:pt>
                <c:pt idx="34">
                  <c:v>-0.114078578230403</c:v>
                </c:pt>
                <c:pt idx="35">
                  <c:v>-0.101728429126274</c:v>
                </c:pt>
                <c:pt idx="36">
                  <c:v>-0.0881062412464162</c:v>
                </c:pt>
                <c:pt idx="37">
                  <c:v>-0.0732088065047542</c:v>
                </c:pt>
                <c:pt idx="38">
                  <c:v>-0.0570383005063735</c:v>
                </c:pt>
                <c:pt idx="39">
                  <c:v>-0.0396024332838807</c:v>
                </c:pt>
                <c:pt idx="40">
                  <c:v>-0.0209145386192544</c:v>
                </c:pt>
                <c:pt idx="41">
                  <c:v>-0.000993597985610161</c:v>
                </c:pt>
                <c:pt idx="42">
                  <c:v>0.0201358033564636</c:v>
                </c:pt>
                <c:pt idx="43">
                  <c:v>0.0424435889297747</c:v>
                </c:pt>
                <c:pt idx="44">
                  <c:v>0.0658943713678472</c:v>
                </c:pt>
                <c:pt idx="45">
                  <c:v>0.0904476978371926</c:v>
                </c:pt>
                <c:pt idx="46">
                  <c:v>0.116058356189702</c:v>
                </c:pt>
                <c:pt idx="47">
                  <c:v>0.142676735897501</c:v>
                </c:pt>
                <c:pt idx="48">
                  <c:v>0.170249236424408</c:v>
                </c:pt>
                <c:pt idx="49">
                  <c:v>0.198718714525747</c:v>
                </c:pt>
                <c:pt idx="50">
                  <c:v>0.228024961090806</c:v>
                </c:pt>
                <c:pt idx="51">
                  <c:v>0.258105197573222</c:v>
                </c:pt>
                <c:pt idx="52">
                  <c:v>0.288894581809079</c:v>
                </c:pt>
                <c:pt idx="53">
                  <c:v>0.320326713096092</c:v>
                </c:pt>
                <c:pt idx="54">
                  <c:v>0.352334126778953</c:v>
                </c:pt>
                <c:pt idx="55">
                  <c:v>0.384848769225848</c:v>
                </c:pt>
                <c:pt idx="56">
                  <c:v>0.417802444942328</c:v>
                </c:pt>
                <c:pt idx="57">
                  <c:v>0.451127228601611</c:v>
                </c:pt>
                <c:pt idx="58">
                  <c:v>0.484755835920503</c:v>
                </c:pt>
                <c:pt idx="59">
                  <c:v>0.518621948516229</c:v>
                </c:pt>
                <c:pt idx="60">
                  <c:v>0.55266048909462</c:v>
                </c:pt>
                <c:pt idx="61">
                  <c:v>0.586807844489601</c:v>
                </c:pt>
                <c:pt idx="62">
                  <c:v>0.621002035155632</c:v>
                </c:pt>
                <c:pt idx="63">
                  <c:v>0.655182830678091</c:v>
                </c:pt>
                <c:pt idx="64">
                  <c:v>0.689291811680781</c:v>
                </c:pt>
                <c:pt idx="65">
                  <c:v>0.723272379160805</c:v>
                </c:pt>
                <c:pt idx="66">
                  <c:v>0.757069712757602</c:v>
                </c:pt>
                <c:pt idx="67">
                  <c:v>0.790630679763571</c:v>
                </c:pt>
                <c:pt idx="68">
                  <c:v>0.823903696810718</c:v>
                </c:pt>
                <c:pt idx="69">
                  <c:v>0.856838546130156</c:v>
                </c:pt>
                <c:pt idx="70">
                  <c:v>0.88938614808895</c:v>
                </c:pt>
                <c:pt idx="71">
                  <c:v>0.921498291374301</c:v>
                </c:pt>
                <c:pt idx="72">
                  <c:v>0.953127321733677</c:v>
                </c:pt>
                <c:pt idx="73">
                  <c:v>0.984225789602383</c:v>
                </c:pt>
                <c:pt idx="74">
                  <c:v>1.014746056273508</c:v>
                </c:pt>
                <c:pt idx="75">
                  <c:v>1.044639857499063</c:v>
                </c:pt>
                <c:pt idx="76">
                  <c:v>1.073857822569013</c:v>
                </c:pt>
                <c:pt idx="77">
                  <c:v>1.102348946011372</c:v>
                </c:pt>
                <c:pt idx="78">
                  <c:v>1.130060008103767</c:v>
                </c:pt>
                <c:pt idx="79">
                  <c:v>1.156934939402715</c:v>
                </c:pt>
                <c:pt idx="80">
                  <c:v>1.18291412351248</c:v>
                </c:pt>
                <c:pt idx="81">
                  <c:v>1.207933631361402</c:v>
                </c:pt>
                <c:pt idx="82">
                  <c:v>1.231924379384203</c:v>
                </c:pt>
                <c:pt idx="83">
                  <c:v>1.254811203309708</c:v>
                </c:pt>
                <c:pt idx="84">
                  <c:v>1.276511838831823</c:v>
                </c:pt>
                <c:pt idx="85">
                  <c:v>1.296935800466492</c:v>
                </c:pt>
                <c:pt idx="86">
                  <c:v>1.315983150607697</c:v>
                </c:pt>
                <c:pt idx="87">
                  <c:v>1.333543152519589</c:v>
                </c:pt>
                <c:pt idx="88">
                  <c:v>1.349492804197427</c:v>
                </c:pt>
                <c:pt idx="89">
                  <c:v>1.363695255324016</c:v>
                </c:pt>
                <c:pt idx="90">
                  <c:v>1.375998117772692</c:v>
                </c:pt>
                <c:pt idx="91">
                  <c:v>1.386231692351769</c:v>
                </c:pt>
                <c:pt idx="92">
                  <c:v>1.394207152137195</c:v>
                </c:pt>
                <c:pt idx="93">
                  <c:v>1.399714747501735</c:v>
                </c:pt>
                <c:pt idx="94">
                  <c:v>1.402522131799833</c:v>
                </c:pt>
                <c:pt idx="95">
                  <c:v>1.402372951732045</c:v>
                </c:pt>
                <c:pt idx="96">
                  <c:v>1.398985904642436</c:v>
                </c:pt>
                <c:pt idx="97">
                  <c:v>1.392054537573617</c:v>
                </c:pt>
                <c:pt idx="98">
                  <c:v>1.381248149187864</c:v>
                </c:pt>
                <c:pt idx="99">
                  <c:v>1.366214251615971</c:v>
                </c:pt>
                <c:pt idx="100">
                  <c:v>1.34658314518864</c:v>
                </c:pt>
                <c:pt idx="101">
                  <c:v>1.32197523653208</c:v>
                </c:pt>
                <c:pt idx="102">
                  <c:v>1.292011759838918</c:v>
                </c:pt>
                <c:pt idx="103">
                  <c:v>1.256329499026387</c:v>
                </c:pt>
                <c:pt idx="104">
                  <c:v>1.214599899833357</c:v>
                </c:pt>
                <c:pt idx="105">
                  <c:v>1.166552546801724</c:v>
                </c:pt>
                <c:pt idx="106">
                  <c:v>1.112002316314353</c:v>
                </c:pt>
                <c:pt idx="107">
                  <c:v>1.050878604293171</c:v>
                </c:pt>
                <c:pt idx="108">
                  <c:v>0.983253950211649</c:v>
                </c:pt>
                <c:pt idx="109">
                  <c:v>0.909368338060634</c:v>
                </c:pt>
                <c:pt idx="110">
                  <c:v>0.829644767159432</c:v>
                </c:pt>
                <c:pt idx="111">
                  <c:v>0.744691726692814</c:v>
                </c:pt>
                <c:pt idx="112">
                  <c:v>0.655289280398863</c:v>
                </c:pt>
                <c:pt idx="113">
                  <c:v>0.56235762973128</c:v>
                </c:pt>
                <c:pt idx="114">
                  <c:v>0.466909953705197</c:v>
                </c:pt>
                <c:pt idx="115">
                  <c:v>0.369994330592149</c:v>
                </c:pt>
                <c:pt idx="116">
                  <c:v>0.272631769167719</c:v>
                </c:pt>
                <c:pt idx="117">
                  <c:v>0.175758119802971</c:v>
                </c:pt>
                <c:pt idx="118">
                  <c:v>0.0801766713833363</c:v>
                </c:pt>
                <c:pt idx="119">
                  <c:v>-0.0134740919265686</c:v>
                </c:pt>
                <c:pt idx="120">
                  <c:v>-0.104736053326082</c:v>
                </c:pt>
                <c:pt idx="121">
                  <c:v>-0.193331571390221</c:v>
                </c:pt>
                <c:pt idx="122">
                  <c:v>-0.279151294979274</c:v>
                </c:pt>
                <c:pt idx="123">
                  <c:v>-0.362233739048223</c:v>
                </c:pt>
                <c:pt idx="124">
                  <c:v>-0.442740632766236</c:v>
                </c:pt>
                <c:pt idx="125">
                  <c:v>-0.520931378217371</c:v>
                </c:pt>
                <c:pt idx="126">
                  <c:v>-0.59713899743753</c:v>
                </c:pt>
                <c:pt idx="127">
                  <c:v>-0.6717489720792</c:v>
                </c:pt>
                <c:pt idx="128">
                  <c:v>-0.745181558337382</c:v>
                </c:pt>
                <c:pt idx="129">
                  <c:v>-0.817877553523083</c:v>
                </c:pt>
                <c:pt idx="130">
                  <c:v>-0.890287093702802</c:v>
                </c:pt>
                <c:pt idx="131">
                  <c:v>-0.962860831752632</c:v>
                </c:pt>
                <c:pt idx="132">
                  <c:v>-1.036042728573072</c:v>
                </c:pt>
                <c:pt idx="133">
                  <c:v>-1.110263637297049</c:v>
                </c:pt>
                <c:pt idx="134">
                  <c:v>-1.185934831299407</c:v>
                </c:pt>
                <c:pt idx="135">
                  <c:v>-1.263440593035203</c:v>
                </c:pt>
                <c:pt idx="136">
                  <c:v>-1.343128923579839</c:v>
                </c:pt>
                <c:pt idx="137">
                  <c:v>-1.425299342216491</c:v>
                </c:pt>
                <c:pt idx="138">
                  <c:v>-1.510186619629827</c:v>
                </c:pt>
                <c:pt idx="139">
                  <c:v>-1.597939134725512</c:v>
                </c:pt>
                <c:pt idx="140">
                  <c:v>-1.688590384400501</c:v>
                </c:pt>
                <c:pt idx="141">
                  <c:v>-1.782022048205112</c:v>
                </c:pt>
                <c:pt idx="142">
                  <c:v>-1.877916986553618</c:v>
                </c:pt>
                <c:pt idx="143">
                  <c:v>-1.975700747294984</c:v>
                </c:pt>
                <c:pt idx="144">
                  <c:v>-2.07447074764523</c:v>
                </c:pt>
                <c:pt idx="145">
                  <c:v>-2.172913539205323</c:v>
                </c:pt>
                <c:pt idx="146">
                  <c:v>-2.269212783176788</c:v>
                </c:pt>
                <c:pt idx="147">
                  <c:v>-2.360954136378512</c:v>
                </c:pt>
                <c:pt idx="148">
                  <c:v>-2.44503849535041</c:v>
                </c:pt>
                <c:pt idx="149">
                  <c:v>-2.517622009999704</c:v>
                </c:pt>
                <c:pt idx="150">
                  <c:v>-2.574109352072717</c:v>
                </c:pt>
                <c:pt idx="151">
                  <c:v>-2.60923412453336</c:v>
                </c:pt>
                <c:pt idx="152">
                  <c:v>-2.617263564829364</c:v>
                </c:pt>
                <c:pt idx="153">
                  <c:v>-2.59235864002284</c:v>
                </c:pt>
                <c:pt idx="154">
                  <c:v>-2.529099477826363</c:v>
                </c:pt>
                <c:pt idx="155">
                  <c:v>-2.423146504959017</c:v>
                </c:pt>
                <c:pt idx="156">
                  <c:v>-2.271953585122039</c:v>
                </c:pt>
                <c:pt idx="157">
                  <c:v>-2.075396200363672</c:v>
                </c:pt>
                <c:pt idx="158">
                  <c:v>-1.836151009484055</c:v>
                </c:pt>
                <c:pt idx="159">
                  <c:v>-1.559688528247588</c:v>
                </c:pt>
                <c:pt idx="160">
                  <c:v>-1.253825831378158</c:v>
                </c:pt>
                <c:pt idx="161">
                  <c:v>-0.927907354930113</c:v>
                </c:pt>
                <c:pt idx="162">
                  <c:v>-0.591789720669128</c:v>
                </c:pt>
                <c:pt idx="163">
                  <c:v>-0.254852833864971</c:v>
                </c:pt>
                <c:pt idx="164">
                  <c:v>0.0747728061838204</c:v>
                </c:pt>
                <c:pt idx="165">
                  <c:v>0.390660694847278</c:v>
                </c:pt>
                <c:pt idx="166">
                  <c:v>0.688221920779503</c:v>
                </c:pt>
                <c:pt idx="167">
                  <c:v>0.964586504338788</c:v>
                </c:pt>
                <c:pt idx="168">
                  <c:v>1.218330512471294</c:v>
                </c:pt>
                <c:pt idx="169">
                  <c:v>1.449140831143864</c:v>
                </c:pt>
                <c:pt idx="170">
                  <c:v>1.657484478251647</c:v>
                </c:pt>
                <c:pt idx="171">
                  <c:v>1.844320744969502</c:v>
                </c:pt>
                <c:pt idx="172">
                  <c:v>2.01087115394073</c:v>
                </c:pt>
                <c:pt idx="173">
                  <c:v>2.1584470280334</c:v>
                </c:pt>
                <c:pt idx="174">
                  <c:v>2.288326531486234</c:v>
                </c:pt>
                <c:pt idx="175">
                  <c:v>2.401670194337496</c:v>
                </c:pt>
                <c:pt idx="176">
                  <c:v>2.499464017925956</c:v>
                </c:pt>
                <c:pt idx="177">
                  <c:v>2.582480714463081</c:v>
                </c:pt>
                <c:pt idx="178">
                  <c:v>2.651251511006153</c:v>
                </c:pt>
                <c:pt idx="179">
                  <c:v>2.706042787883939</c:v>
                </c:pt>
                <c:pt idx="180">
                  <c:v>2.746833493154238</c:v>
                </c:pt>
                <c:pt idx="181">
                  <c:v>2.773290864273176</c:v>
                </c:pt>
                <c:pt idx="182">
                  <c:v>2.784743743569062</c:v>
                </c:pt>
                <c:pt idx="183">
                  <c:v>2.780155093873982</c:v>
                </c:pt>
                <c:pt idx="184">
                  <c:v>2.758098758979222</c:v>
                </c:pt>
                <c:pt idx="185">
                  <c:v>2.716750740426743</c:v>
                </c:pt>
                <c:pt idx="186">
                  <c:v>2.653912854016072</c:v>
                </c:pt>
                <c:pt idx="187">
                  <c:v>2.56709646294837</c:v>
                </c:pt>
                <c:pt idx="188">
                  <c:v>2.453703931031859</c:v>
                </c:pt>
                <c:pt idx="189">
                  <c:v>2.311349280199948</c:v>
                </c:pt>
                <c:pt idx="190">
                  <c:v>2.13834513756489</c:v>
                </c:pt>
                <c:pt idx="191">
                  <c:v>1.934334398483239</c:v>
                </c:pt>
                <c:pt idx="192">
                  <c:v>1.700954188561587</c:v>
                </c:pt>
                <c:pt idx="193">
                  <c:v>1.4423105436561</c:v>
                </c:pt>
                <c:pt idx="194">
                  <c:v>1.164987770699899</c:v>
                </c:pt>
                <c:pt idx="195">
                  <c:v>0.877408787184553</c:v>
                </c:pt>
                <c:pt idx="196">
                  <c:v>0.588619552783598</c:v>
                </c:pt>
                <c:pt idx="197">
                  <c:v>0.306860568512035</c:v>
                </c:pt>
                <c:pt idx="198">
                  <c:v>0.0384035458571907</c:v>
                </c:pt>
                <c:pt idx="199">
                  <c:v>-0.213018869315251</c:v>
                </c:pt>
                <c:pt idx="200">
                  <c:v>-0.446157455280249</c:v>
                </c:pt>
                <c:pt idx="201">
                  <c:v>-0.661766026641197</c:v>
                </c:pt>
                <c:pt idx="202">
                  <c:v>-0.861963843082525</c:v>
                </c:pt>
                <c:pt idx="203">
                  <c:v>-1.049642496249215</c:v>
                </c:pt>
                <c:pt idx="204">
                  <c:v>-1.22801241552859</c:v>
                </c:pt>
                <c:pt idx="205">
                  <c:v>-1.400300829948908</c:v>
                </c:pt>
                <c:pt idx="206">
                  <c:v>-1.569569959441075</c:v>
                </c:pt>
                <c:pt idx="207">
                  <c:v>-1.738611476247265</c:v>
                </c:pt>
                <c:pt idx="208">
                  <c:v>-1.909875589902332</c:v>
                </c:pt>
                <c:pt idx="209">
                  <c:v>-2.085399551038946</c:v>
                </c:pt>
                <c:pt idx="210">
                  <c:v>-2.266705569311411</c:v>
                </c:pt>
                <c:pt idx="211">
                  <c:v>-2.454640557281917</c:v>
                </c:pt>
                <c:pt idx="212">
                  <c:v>-2.649130484117334</c:v>
                </c:pt>
                <c:pt idx="213">
                  <c:v>-2.8488229469256</c:v>
                </c:pt>
                <c:pt idx="214">
                  <c:v>-3.05059755399072</c:v>
                </c:pt>
                <c:pt idx="215">
                  <c:v>-3.248942854887016</c:v>
                </c:pt>
                <c:pt idx="216">
                  <c:v>-3.435242914831316</c:v>
                </c:pt>
                <c:pt idx="217">
                  <c:v>-3.597100686237192</c:v>
                </c:pt>
                <c:pt idx="218">
                  <c:v>-3.717957375916558</c:v>
                </c:pt>
                <c:pt idx="219">
                  <c:v>-3.77742773695442</c:v>
                </c:pt>
                <c:pt idx="220">
                  <c:v>-3.752879181598634</c:v>
                </c:pt>
                <c:pt idx="221">
                  <c:v>-3.622670741185185</c:v>
                </c:pt>
                <c:pt idx="222">
                  <c:v>-3.370939018600877</c:v>
                </c:pt>
                <c:pt idx="223">
                  <c:v>-2.992854604861766</c:v>
                </c:pt>
                <c:pt idx="224">
                  <c:v>-0.579188077514747</c:v>
                </c:pt>
                <c:pt idx="225">
                  <c:v>2.352557754280987</c:v>
                </c:pt>
                <c:pt idx="226">
                  <c:v>3.293969346425252</c:v>
                </c:pt>
                <c:pt idx="227">
                  <c:v>3.636024344696653</c:v>
                </c:pt>
                <c:pt idx="228">
                  <c:v>3.850869631879117</c:v>
                </c:pt>
                <c:pt idx="229">
                  <c:v>3.945926160069912</c:v>
                </c:pt>
                <c:pt idx="230">
                  <c:v>3.938854657974916</c:v>
                </c:pt>
                <c:pt idx="231">
                  <c:v>3.852114943889689</c:v>
                </c:pt>
                <c:pt idx="232">
                  <c:v>3.708314882973373</c:v>
                </c:pt>
                <c:pt idx="233">
                  <c:v>3.527235752886392</c:v>
                </c:pt>
                <c:pt idx="234">
                  <c:v>3.324500761297066</c:v>
                </c:pt>
                <c:pt idx="235">
                  <c:v>3.111405613239104</c:v>
                </c:pt>
                <c:pt idx="236">
                  <c:v>2.895376143124628</c:v>
                </c:pt>
                <c:pt idx="237">
                  <c:v>2.68065038434564</c:v>
                </c:pt>
                <c:pt idx="238">
                  <c:v>2.468945923731969</c:v>
                </c:pt>
                <c:pt idx="239">
                  <c:v>2.259999783848921</c:v>
                </c:pt>
                <c:pt idx="240">
                  <c:v>2.051946225441681</c:v>
                </c:pt>
                <c:pt idx="241">
                  <c:v>1.841540335224767</c:v>
                </c:pt>
                <c:pt idx="242">
                  <c:v>1.62425987972118</c:v>
                </c:pt>
                <c:pt idx="243">
                  <c:v>1.394341536533972</c:v>
                </c:pt>
                <c:pt idx="244">
                  <c:v>1.144845422876695</c:v>
                </c:pt>
                <c:pt idx="245">
                  <c:v>0.867905073604791</c:v>
                </c:pt>
                <c:pt idx="246">
                  <c:v>0.555403851333969</c:v>
                </c:pt>
                <c:pt idx="247">
                  <c:v>0.20037096804153</c:v>
                </c:pt>
                <c:pt idx="248">
                  <c:v>-0.20072970096886</c:v>
                </c:pt>
                <c:pt idx="249">
                  <c:v>-0.645136073962726</c:v>
                </c:pt>
                <c:pt idx="250">
                  <c:v>-0.633665815959139</c:v>
                </c:pt>
                <c:pt idx="251">
                  <c:v>0.324933393900872</c:v>
                </c:pt>
                <c:pt idx="252">
                  <c:v>0.800899351622764</c:v>
                </c:pt>
                <c:pt idx="253">
                  <c:v>0.336161682089731</c:v>
                </c:pt>
                <c:pt idx="254">
                  <c:v>-0.0962238031951168</c:v>
                </c:pt>
                <c:pt idx="255">
                  <c:v>-0.48879136218517</c:v>
                </c:pt>
                <c:pt idx="256">
                  <c:v>-0.841859639774201</c:v>
                </c:pt>
                <c:pt idx="257">
                  <c:v>-1.160912383510704</c:v>
                </c:pt>
                <c:pt idx="258">
                  <c:v>-1.453955704486254</c:v>
                </c:pt>
                <c:pt idx="259">
                  <c:v>-1.729631137869503</c:v>
                </c:pt>
                <c:pt idx="260">
                  <c:v>-1.996137532947062</c:v>
                </c:pt>
                <c:pt idx="261">
                  <c:v>-2.260699288599022</c:v>
                </c:pt>
                <c:pt idx="262">
                  <c:v>-2.529281919713522</c:v>
                </c:pt>
                <c:pt idx="263">
                  <c:v>-2.806313735732946</c:v>
                </c:pt>
                <c:pt idx="264">
                  <c:v>-3.094227512851622</c:v>
                </c:pt>
                <c:pt idx="265">
                  <c:v>-3.392665555886254</c:v>
                </c:pt>
                <c:pt idx="266">
                  <c:v>-3.697212896000501</c:v>
                </c:pt>
                <c:pt idx="267">
                  <c:v>-3.997583042380414</c:v>
                </c:pt>
                <c:pt idx="268">
                  <c:v>-4.27536064307436</c:v>
                </c:pt>
                <c:pt idx="269">
                  <c:v>-4.50182104428185</c:v>
                </c:pt>
                <c:pt idx="270">
                  <c:v>-4.6370791808858</c:v>
                </c:pt>
                <c:pt idx="271">
                  <c:v>-4.632693426057272</c:v>
                </c:pt>
                <c:pt idx="272">
                  <c:v>-4.440061392334648</c:v>
                </c:pt>
                <c:pt idx="273">
                  <c:v>-4.025031480256841</c:v>
                </c:pt>
                <c:pt idx="274">
                  <c:v>-2.171233567667985</c:v>
                </c:pt>
                <c:pt idx="275">
                  <c:v>1.543141087885125</c:v>
                </c:pt>
                <c:pt idx="276">
                  <c:v>3.975155172415556</c:v>
                </c:pt>
                <c:pt idx="277">
                  <c:v>4.469497192496945</c:v>
                </c:pt>
                <c:pt idx="278">
                  <c:v>4.734835673153698</c:v>
                </c:pt>
                <c:pt idx="279">
                  <c:v>4.795061093481667</c:v>
                </c:pt>
                <c:pt idx="280">
                  <c:v>4.695471339648321</c:v>
                </c:pt>
                <c:pt idx="281">
                  <c:v>4.486291932436086</c:v>
                </c:pt>
                <c:pt idx="282">
                  <c:v>4.211473464409065</c:v>
                </c:pt>
                <c:pt idx="283">
                  <c:v>3.903945603755121</c:v>
                </c:pt>
                <c:pt idx="284">
                  <c:v>3.585363739625014</c:v>
                </c:pt>
                <c:pt idx="285">
                  <c:v>3.267934646308845</c:v>
                </c:pt>
                <c:pt idx="286">
                  <c:v>2.95667437066347</c:v>
                </c:pt>
                <c:pt idx="287">
                  <c:v>2.651302872534544</c:v>
                </c:pt>
                <c:pt idx="288">
                  <c:v>2.347531654900036</c:v>
                </c:pt>
                <c:pt idx="289">
                  <c:v>2.037778368299525</c:v>
                </c:pt>
                <c:pt idx="290">
                  <c:v>1.711482970746558</c:v>
                </c:pt>
                <c:pt idx="291">
                  <c:v>1.355334975016587</c:v>
                </c:pt>
                <c:pt idx="292">
                  <c:v>0.953948845945041</c:v>
                </c:pt>
                <c:pt idx="293">
                  <c:v>0.491850979003339</c:v>
                </c:pt>
                <c:pt idx="294">
                  <c:v>-0.042213477857711</c:v>
                </c:pt>
                <c:pt idx="295">
                  <c:v>-0.648488968588834</c:v>
                </c:pt>
                <c:pt idx="296">
                  <c:v>-0.604589729481386</c:v>
                </c:pt>
                <c:pt idx="297">
                  <c:v>0.425521611807977</c:v>
                </c:pt>
                <c:pt idx="298">
                  <c:v>0.762834379268251</c:v>
                </c:pt>
                <c:pt idx="299">
                  <c:v>0.133235507871121</c:v>
                </c:pt>
                <c:pt idx="300">
                  <c:v>-0.434311971495083</c:v>
                </c:pt>
                <c:pt idx="301">
                  <c:v>-0.934913241973301</c:v>
                </c:pt>
                <c:pt idx="302">
                  <c:v>-1.377249516937451</c:v>
                </c:pt>
                <c:pt idx="303">
                  <c:v>-1.776476757380085</c:v>
                </c:pt>
                <c:pt idx="304">
                  <c:v>-2.149077101577124</c:v>
                </c:pt>
                <c:pt idx="305">
                  <c:v>-2.510151574006714</c:v>
                </c:pt>
                <c:pt idx="306">
                  <c:v>-2.872238974032382</c:v>
                </c:pt>
                <c:pt idx="307">
                  <c:v>-3.244635674300489</c:v>
                </c:pt>
                <c:pt idx="308">
                  <c:v>-3.632445969770404</c:v>
                </c:pt>
                <c:pt idx="309">
                  <c:v>-4.03479191527233</c:v>
                </c:pt>
                <c:pt idx="310">
                  <c:v>-4.441744076660658</c:v>
                </c:pt>
                <c:pt idx="311">
                  <c:v>-4.829814564848755</c:v>
                </c:pt>
                <c:pt idx="312">
                  <c:v>-5.15668783993834</c:v>
                </c:pt>
                <c:pt idx="313">
                  <c:v>-5.35775188576757</c:v>
                </c:pt>
                <c:pt idx="314">
                  <c:v>-5.349844348388283</c:v>
                </c:pt>
                <c:pt idx="315">
                  <c:v>-5.049095430444366</c:v>
                </c:pt>
                <c:pt idx="316">
                  <c:v>-4.404306123775259</c:v>
                </c:pt>
                <c:pt idx="317">
                  <c:v>-0.285607688754219</c:v>
                </c:pt>
                <c:pt idx="318">
                  <c:v>4.0982319647072</c:v>
                </c:pt>
                <c:pt idx="319">
                  <c:v>5.051691917123591</c:v>
                </c:pt>
                <c:pt idx="320">
                  <c:v>5.432075785722034</c:v>
                </c:pt>
                <c:pt idx="321">
                  <c:v>5.499815966275645</c:v>
                </c:pt>
                <c:pt idx="322">
                  <c:v>5.334089877063375</c:v>
                </c:pt>
                <c:pt idx="323">
                  <c:v>5.021139564488958</c:v>
                </c:pt>
                <c:pt idx="324">
                  <c:v>4.631499841327447</c:v>
                </c:pt>
                <c:pt idx="325">
                  <c:v>4.212882579794098</c:v>
                </c:pt>
                <c:pt idx="326">
                  <c:v>3.792266186353532</c:v>
                </c:pt>
                <c:pt idx="327">
                  <c:v>3.380939685733664</c:v>
                </c:pt>
                <c:pt idx="328">
                  <c:v>2.979141220167192</c:v>
                </c:pt>
                <c:pt idx="329">
                  <c:v>2.579190204278969</c:v>
                </c:pt>
                <c:pt idx="330">
                  <c:v>2.167148717034228</c:v>
                </c:pt>
                <c:pt idx="331">
                  <c:v>1.723576007923544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8-4CBB-82FA-8F87DF55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1328"/>
        <c:axId val="137390000"/>
      </c:scatterChart>
      <c:valAx>
        <c:axId val="1373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0000"/>
        <c:crosses val="autoZero"/>
        <c:crossBetween val="midCat"/>
      </c:valAx>
      <c:valAx>
        <c:axId val="1373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(in/s)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29765</xdr:colOff>
      <xdr:row>15</xdr:row>
      <xdr:rowOff>64294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29766</xdr:colOff>
      <xdr:row>15</xdr:row>
      <xdr:rowOff>64294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29765</xdr:colOff>
      <xdr:row>15</xdr:row>
      <xdr:rowOff>64294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29766</xdr:colOff>
      <xdr:row>15</xdr:row>
      <xdr:rowOff>64294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29765</xdr:colOff>
      <xdr:row>30</xdr:row>
      <xdr:rowOff>64293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14</xdr:col>
      <xdr:colOff>29766</xdr:colOff>
      <xdr:row>30</xdr:row>
      <xdr:rowOff>64293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29765</xdr:colOff>
      <xdr:row>30</xdr:row>
      <xdr:rowOff>64293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28</xdr:col>
      <xdr:colOff>29766</xdr:colOff>
      <xdr:row>30</xdr:row>
      <xdr:rowOff>64293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29765</xdr:colOff>
      <xdr:row>45</xdr:row>
      <xdr:rowOff>64294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14</xdr:col>
      <xdr:colOff>29766</xdr:colOff>
      <xdr:row>45</xdr:row>
      <xdr:rowOff>64294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29765</xdr:colOff>
      <xdr:row>45</xdr:row>
      <xdr:rowOff>64294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28</xdr:col>
      <xdr:colOff>29766</xdr:colOff>
      <xdr:row>45</xdr:row>
      <xdr:rowOff>64294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29765</xdr:colOff>
      <xdr:row>60</xdr:row>
      <xdr:rowOff>64294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14</xdr:col>
      <xdr:colOff>29766</xdr:colOff>
      <xdr:row>60</xdr:row>
      <xdr:rowOff>64294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21</xdr:col>
      <xdr:colOff>29765</xdr:colOff>
      <xdr:row>60</xdr:row>
      <xdr:rowOff>64294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45</xdr:row>
      <xdr:rowOff>0</xdr:rowOff>
    </xdr:from>
    <xdr:to>
      <xdr:col>28</xdr:col>
      <xdr:colOff>29766</xdr:colOff>
      <xdr:row>60</xdr:row>
      <xdr:rowOff>64294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29765</xdr:colOff>
      <xdr:row>75</xdr:row>
      <xdr:rowOff>64294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29766</xdr:colOff>
      <xdr:row>75</xdr:row>
      <xdr:rowOff>64294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29765</xdr:colOff>
      <xdr:row>75</xdr:row>
      <xdr:rowOff>64294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60</xdr:row>
      <xdr:rowOff>0</xdr:rowOff>
    </xdr:from>
    <xdr:to>
      <xdr:col>28</xdr:col>
      <xdr:colOff>29766</xdr:colOff>
      <xdr:row>75</xdr:row>
      <xdr:rowOff>64294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35</xdr:col>
      <xdr:colOff>47624</xdr:colOff>
      <xdr:row>74</xdr:row>
      <xdr:rowOff>171450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35</xdr:col>
      <xdr:colOff>47624</xdr:colOff>
      <xdr:row>14</xdr:row>
      <xdr:rowOff>171450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0</xdr:colOff>
      <xdr:row>60</xdr:row>
      <xdr:rowOff>0</xdr:rowOff>
    </xdr:from>
    <xdr:to>
      <xdr:col>42</xdr:col>
      <xdr:colOff>47626</xdr:colOff>
      <xdr:row>74</xdr:row>
      <xdr:rowOff>171450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335"/>
  <sheetViews>
    <sheetView zoomScale="90" zoomScaleNormal="90" zoomScalePageLayoutView="90" workbookViewId="0">
      <selection activeCell="F7" sqref="F7"/>
    </sheetView>
  </sheetViews>
  <sheetFormatPr baseColWidth="10" defaultColWidth="8.83203125" defaultRowHeight="15" x14ac:dyDescent="0.2"/>
  <cols>
    <col min="2" max="2" width="8.83203125" style="1"/>
    <col min="3" max="3" width="8.83203125" style="39"/>
    <col min="4" max="4" width="9.6640625" style="14" customWidth="1"/>
    <col min="5" max="5" width="9.6640625" style="2" customWidth="1"/>
    <col min="6" max="48" width="9.6640625" style="1" customWidth="1"/>
    <col min="49" max="16384" width="8.83203125" style="1"/>
  </cols>
  <sheetData>
    <row r="1" spans="1:84" customFormat="1" ht="16" thickBot="1" x14ac:dyDescent="0.25">
      <c r="A1" s="38" t="s">
        <v>3</v>
      </c>
      <c r="B1" s="38"/>
      <c r="C1" s="38"/>
      <c r="D1" s="12"/>
      <c r="E1" s="2"/>
      <c r="F1" s="33" t="s">
        <v>15</v>
      </c>
      <c r="G1" s="33"/>
      <c r="H1" s="33"/>
      <c r="I1" s="33"/>
      <c r="J1" s="33"/>
      <c r="K1" s="33"/>
      <c r="L1" s="33"/>
      <c r="M1" s="33"/>
      <c r="N1" s="35" t="s">
        <v>6</v>
      </c>
      <c r="O1" s="35"/>
      <c r="P1" s="35"/>
      <c r="Q1" s="35"/>
      <c r="R1" s="35"/>
      <c r="S1" s="35"/>
      <c r="T1" s="35"/>
      <c r="U1" s="35"/>
      <c r="V1" s="34" t="s">
        <v>23</v>
      </c>
      <c r="W1" s="34"/>
      <c r="X1" s="34"/>
      <c r="Y1" s="34"/>
      <c r="Z1" s="34"/>
      <c r="AA1" s="34"/>
      <c r="AB1" s="34"/>
      <c r="AC1" s="34"/>
      <c r="AD1" s="31" t="s">
        <v>34</v>
      </c>
      <c r="AE1" s="31"/>
      <c r="AF1" s="31"/>
      <c r="AG1" s="31"/>
      <c r="AH1" s="31"/>
      <c r="AI1" s="31"/>
      <c r="AJ1" s="31"/>
      <c r="AK1" s="31"/>
      <c r="AL1" s="36" t="s">
        <v>40</v>
      </c>
      <c r="AM1" s="36"/>
      <c r="AN1" s="36"/>
      <c r="AO1" s="36"/>
      <c r="AP1" s="36"/>
      <c r="AQ1" s="36"/>
      <c r="AR1" s="36"/>
      <c r="AS1" s="36"/>
      <c r="AT1" s="36"/>
      <c r="AU1" s="36"/>
      <c r="AV1" s="37" t="s">
        <v>58</v>
      </c>
      <c r="AW1" s="37"/>
      <c r="AX1" s="37"/>
      <c r="AY1" s="37"/>
      <c r="AZ1" s="37"/>
      <c r="BA1" s="37"/>
      <c r="BB1" s="32" t="s">
        <v>77</v>
      </c>
      <c r="BC1" s="32"/>
      <c r="BD1" s="32"/>
      <c r="BE1" s="32"/>
      <c r="BF1" s="32"/>
      <c r="BG1" s="32"/>
      <c r="BH1" s="32"/>
      <c r="BI1" s="32"/>
      <c r="BJ1" s="31" t="s">
        <v>84</v>
      </c>
      <c r="BK1" s="31"/>
      <c r="BL1" s="31"/>
      <c r="BM1" s="31"/>
      <c r="BN1" s="31"/>
      <c r="BO1" s="31"/>
      <c r="BP1" s="31"/>
      <c r="BQ1" s="31"/>
      <c r="BR1" s="30" t="s">
        <v>95</v>
      </c>
      <c r="BS1" s="30"/>
      <c r="BT1" s="30"/>
      <c r="BU1" s="30"/>
      <c r="BV1" s="30"/>
      <c r="BW1" s="30"/>
      <c r="BX1" s="30"/>
      <c r="BY1" s="30"/>
      <c r="BZ1" s="30"/>
      <c r="CA1" s="30"/>
    </row>
    <row r="2" spans="1:84" customFormat="1" ht="16" thickBot="1" x14ac:dyDescent="0.25">
      <c r="A2" s="38"/>
      <c r="B2" s="38"/>
      <c r="C2" s="38"/>
      <c r="D2" s="13" t="s">
        <v>22</v>
      </c>
      <c r="E2" s="3" t="s">
        <v>7</v>
      </c>
      <c r="F2" s="8" t="s">
        <v>20</v>
      </c>
      <c r="G2" s="8" t="s">
        <v>19</v>
      </c>
      <c r="H2" s="7" t="s">
        <v>21</v>
      </c>
      <c r="I2" s="8" t="s">
        <v>16</v>
      </c>
      <c r="J2" s="8" t="s">
        <v>17</v>
      </c>
      <c r="K2" s="8" t="s">
        <v>18</v>
      </c>
      <c r="L2" s="8" t="s">
        <v>41</v>
      </c>
      <c r="M2" s="8" t="s">
        <v>42</v>
      </c>
      <c r="N2" s="11" t="s">
        <v>59</v>
      </c>
      <c r="O2" s="11" t="s">
        <v>60</v>
      </c>
      <c r="P2" s="4" t="s">
        <v>51</v>
      </c>
      <c r="Q2" s="11" t="s">
        <v>61</v>
      </c>
      <c r="R2" s="15" t="s">
        <v>25</v>
      </c>
      <c r="S2" s="11" t="s">
        <v>24</v>
      </c>
      <c r="T2" s="15" t="s">
        <v>33</v>
      </c>
      <c r="U2" s="15" t="s">
        <v>43</v>
      </c>
      <c r="V2" s="9" t="s">
        <v>62</v>
      </c>
      <c r="W2" s="9" t="s">
        <v>63</v>
      </c>
      <c r="X2" s="5" t="s">
        <v>52</v>
      </c>
      <c r="Y2" s="9" t="s">
        <v>64</v>
      </c>
      <c r="Z2" s="20" t="s">
        <v>36</v>
      </c>
      <c r="AA2" s="9" t="s">
        <v>39</v>
      </c>
      <c r="AB2" s="20" t="s">
        <v>32</v>
      </c>
      <c r="AC2" s="20" t="s">
        <v>44</v>
      </c>
      <c r="AD2" s="10" t="s">
        <v>65</v>
      </c>
      <c r="AE2" s="10" t="s">
        <v>66</v>
      </c>
      <c r="AF2" s="6" t="s">
        <v>53</v>
      </c>
      <c r="AG2" s="10" t="s">
        <v>67</v>
      </c>
      <c r="AH2" s="16" t="s">
        <v>35</v>
      </c>
      <c r="AI2" s="10" t="s">
        <v>37</v>
      </c>
      <c r="AJ2" s="16" t="s">
        <v>38</v>
      </c>
      <c r="AK2" s="16" t="s">
        <v>45</v>
      </c>
      <c r="AL2" s="22" t="s">
        <v>68</v>
      </c>
      <c r="AM2" s="22" t="s">
        <v>69</v>
      </c>
      <c r="AN2" s="17" t="s">
        <v>47</v>
      </c>
      <c r="AO2" s="22" t="s">
        <v>56</v>
      </c>
      <c r="AP2" s="18" t="s">
        <v>57</v>
      </c>
      <c r="AQ2" s="17" t="s">
        <v>70</v>
      </c>
      <c r="AR2" s="19" t="s">
        <v>48</v>
      </c>
      <c r="AS2" s="17" t="s">
        <v>49</v>
      </c>
      <c r="AT2" s="19" t="s">
        <v>50</v>
      </c>
      <c r="AU2" s="19" t="s">
        <v>46</v>
      </c>
      <c r="AV2" s="23" t="s">
        <v>71</v>
      </c>
      <c r="AW2" s="23" t="s">
        <v>72</v>
      </c>
      <c r="AX2" s="24" t="s">
        <v>73</v>
      </c>
      <c r="AY2" s="23" t="s">
        <v>74</v>
      </c>
      <c r="AZ2" s="21" t="s">
        <v>75</v>
      </c>
      <c r="BA2" s="23" t="s">
        <v>76</v>
      </c>
      <c r="BB2" s="25" t="s">
        <v>78</v>
      </c>
      <c r="BC2" s="25" t="s">
        <v>79</v>
      </c>
      <c r="BD2" s="17" t="s">
        <v>91</v>
      </c>
      <c r="BE2" s="22" t="s">
        <v>92</v>
      </c>
      <c r="BF2" s="26" t="s">
        <v>80</v>
      </c>
      <c r="BG2" s="25" t="s">
        <v>81</v>
      </c>
      <c r="BH2" s="27" t="s">
        <v>82</v>
      </c>
      <c r="BI2" s="25" t="s">
        <v>83</v>
      </c>
      <c r="BJ2" s="10" t="s">
        <v>85</v>
      </c>
      <c r="BK2" s="10" t="s">
        <v>86</v>
      </c>
      <c r="BL2" s="10" t="s">
        <v>93</v>
      </c>
      <c r="BM2" s="28" t="s">
        <v>94</v>
      </c>
      <c r="BN2" s="6" t="s">
        <v>87</v>
      </c>
      <c r="BO2" s="10" t="s">
        <v>88</v>
      </c>
      <c r="BP2" s="16" t="s">
        <v>89</v>
      </c>
      <c r="BQ2" s="10" t="s">
        <v>90</v>
      </c>
      <c r="BR2" s="29" t="s">
        <v>96</v>
      </c>
      <c r="BS2" s="29" t="s">
        <v>97</v>
      </c>
      <c r="BT2" s="8" t="s">
        <v>100</v>
      </c>
      <c r="BU2" s="8" t="s">
        <v>99</v>
      </c>
      <c r="BV2" s="8" t="s">
        <v>101</v>
      </c>
      <c r="BW2" s="8" t="s">
        <v>98</v>
      </c>
      <c r="BX2" s="29" t="s">
        <v>102</v>
      </c>
      <c r="BY2" s="29" t="s">
        <v>103</v>
      </c>
      <c r="BZ2" s="29" t="s">
        <v>104</v>
      </c>
      <c r="CA2" s="29" t="s">
        <v>105</v>
      </c>
      <c r="CB2" s="1"/>
    </row>
    <row r="3" spans="1:84" x14ac:dyDescent="0.2">
      <c r="A3" t="s">
        <v>2</v>
      </c>
      <c r="B3" s="1">
        <f>0</f>
        <v>0</v>
      </c>
      <c r="C3" s="39" t="s">
        <v>11</v>
      </c>
      <c r="D3" s="14">
        <v>0</v>
      </c>
      <c r="E3" s="1">
        <v>0</v>
      </c>
      <c r="F3" s="1">
        <f t="shared" ref="F3:F66" si="0" xml:space="preserve"> $B$4 + PRODUCT($B$5,E3)</f>
        <v>0</v>
      </c>
      <c r="G3" s="1">
        <f t="shared" ref="G3:G66" si="1" xml:space="preserve"> $B$3 + PRODUCT($B$4,E3) + PRODUCT(0.5,$B$5,E3^2)</f>
        <v>0</v>
      </c>
      <c r="H3" s="1">
        <f>SQRT( POWER($B$7,2) + POWER($B$10,2) - PRODUCT(2,$B$7,$B$10,COS(G3)) )</f>
        <v>7</v>
      </c>
      <c r="I3" s="1">
        <f t="shared" ref="I3:I66" si="2">IF(G3&lt;PI(), ACOS( PRODUCT(POWER(2*$B$10*H3, -1), -($B$7^2) + ($B$10^2) + (H3^2)) ), IF(G3&gt;2*PI(), IF(G3&gt;3*PI(), -ACOS( PRODUCT(POWER(2*$B$10*H3, -1), -($B$7^2) + ($B$10^2) + (H3^2)) ), ACOS( PRODUCT(POWER(2*$B$10*H3, -1), -($B$7^2) + ($B$10^2) + (H3^2)) )), -ACOS( PRODUCT(POWER(2*$B$10*H3, -1), -($B$7^2) + ($B$10^2) + (H3^2)) )))</f>
        <v>0</v>
      </c>
      <c r="J3" s="1">
        <f>ACOS( PRODUCT(POWER(2*($B$9)*(H3),-1), -($B$8^2) + ($B$9^2) + (H3^2)) )</f>
        <v>1.6709637479564563</v>
      </c>
      <c r="K3" s="1">
        <f xml:space="preserve"> PI() - J3 - I3</f>
        <v>1.4706289056333368</v>
      </c>
      <c r="L3" s="1">
        <f>ACOS(PRODUCT(1/(2*$B$8*$B$11), ($B$8^2) - ($B$12^2) + ($B$11^2)))</f>
        <v>0.65845970875764392</v>
      </c>
      <c r="M3" s="1">
        <f t="shared" ref="M3:M66" si="3">ATAN2(V3-N3,W3-O3)</f>
        <v>0.58568554345715096</v>
      </c>
      <c r="N3" s="1">
        <f t="shared" ref="N3:N66" si="4">($B$7)*COS(G3)</f>
        <v>3</v>
      </c>
      <c r="O3" s="1">
        <f t="shared" ref="O3:O66" si="5">H3*SIN(I3)</f>
        <v>0</v>
      </c>
      <c r="P3" s="1">
        <f>0</f>
        <v>0</v>
      </c>
      <c r="Q3" s="1">
        <f>P3*$B$7</f>
        <v>0</v>
      </c>
      <c r="R3" s="1">
        <f>(2*R4)-R5</f>
        <v>0.05</v>
      </c>
      <c r="S3" s="1">
        <f>SQRT(POWER(($B$7)*(P3^2),2) + POWER(R3*$B$7,2))</f>
        <v>0.15000000000000002</v>
      </c>
      <c r="T3" s="1">
        <f xml:space="preserve"> 2*T4+T5</f>
        <v>3.4694469519536142E-17</v>
      </c>
      <c r="U3" s="1">
        <f>2*U4-U5</f>
        <v>-4.499964562365566E-6</v>
      </c>
      <c r="V3" s="1">
        <f t="shared" ref="V3:V66" si="6">($B$10)+($B$9)*COS(K3)</f>
        <v>10.5</v>
      </c>
      <c r="W3" s="1">
        <f t="shared" ref="W3:W66" si="7">($B$9)*SIN(K3)</f>
        <v>4.9749371855330997</v>
      </c>
      <c r="X3" s="1">
        <f>0</f>
        <v>0</v>
      </c>
      <c r="Y3" s="1">
        <f t="shared" ref="Y3:Y66" si="8">X3*$B$9</f>
        <v>0</v>
      </c>
      <c r="Z3" s="1">
        <f>(2*Z4)-Z5</f>
        <v>-2.1474906157414875E-2</v>
      </c>
      <c r="AA3" s="1">
        <f t="shared" ref="AA3:AA66" si="9">SQRT(POWER(($B$9)*(X3^2),2) + POWER(Z3*$B$9,2))</f>
        <v>0.10737453078707437</v>
      </c>
      <c r="AB3" s="1">
        <f xml:space="preserve"> 2*AB4+AB5</f>
        <v>3.4709417830181E-3</v>
      </c>
      <c r="AC3" s="1">
        <f>2*AC4-AC5</f>
        <v>-3.4609920059461285E-3</v>
      </c>
      <c r="AD3" s="1">
        <f>$B$10</f>
        <v>10</v>
      </c>
      <c r="AE3" s="1">
        <f>0</f>
        <v>0</v>
      </c>
      <c r="AF3" s="1">
        <f>2*AF4-AF5</f>
        <v>-6.9313063844056444E-6</v>
      </c>
      <c r="AG3" s="1">
        <f t="shared" ref="AG3:AG66" si="10">AF3*0</f>
        <v>0</v>
      </c>
      <c r="AH3" s="1">
        <f>(2*AH4)-AH5</f>
        <v>-2.1405593093570818E-2</v>
      </c>
      <c r="AI3" s="1">
        <f t="shared" ref="AI3:AI66" si="11">SQRT(POWER((0)*(AF3^2),2) + POWER(AH3*0,2))</f>
        <v>0</v>
      </c>
      <c r="AJ3" s="1">
        <f xml:space="preserve"> 2*AJ4+AJ5</f>
        <v>2.6045284849673944E-3</v>
      </c>
      <c r="AK3" s="1">
        <f>2*AK4-AK5</f>
        <v>0</v>
      </c>
      <c r="AL3" s="1">
        <f t="shared" ref="AL3:AL66" si="12" xml:space="preserve"> N3 + ($B$11)*COS(L3+M3)</f>
        <v>6.0482934234869541</v>
      </c>
      <c r="AM3" s="1">
        <f t="shared" ref="AM3:AM66" si="13" xml:space="preserve"> (O3) + ($B$11)*SIN(L3+M3)</f>
        <v>8.9976612074653151</v>
      </c>
      <c r="AN3" s="1">
        <f t="shared" ref="AN3:AN66" si="14">SQRT(POWER(AL3,2) + POWER(AM3,2))</f>
        <v>10.841575556205921</v>
      </c>
      <c r="AO3" s="1">
        <f t="shared" ref="AO3:AO66" si="15">ATAN2(AL3,AM3)</f>
        <v>0.97896771226861712</v>
      </c>
      <c r="AP3" s="1">
        <f>0</f>
        <v>0</v>
      </c>
      <c r="AQ3" s="1">
        <f t="shared" ref="AQ3:AQ66" si="16">AP3*AN3</f>
        <v>0</v>
      </c>
      <c r="AR3" s="1">
        <f>(2*AR4)-AR5</f>
        <v>-1.0420835562646724E-2</v>
      </c>
      <c r="AS3" s="1">
        <f t="shared" ref="AS3:AS66" si="17">SQRT(POWER((AN3)*(AP3^2),2) + POWER(AR3*AN3,2))</f>
        <v>0.1129782761112321</v>
      </c>
      <c r="AT3" s="1">
        <f xml:space="preserve"> 2*AT4+AT5</f>
        <v>1.4129060685458272E-3</v>
      </c>
      <c r="AU3" s="1">
        <f>2*AU4-AU5</f>
        <v>-3.0537567302214852E-3</v>
      </c>
      <c r="AV3" s="1">
        <f t="shared" ref="AV3:AV66" si="18">N3/2</f>
        <v>1.5</v>
      </c>
      <c r="AW3" s="1">
        <f t="shared" ref="AW3:AW66" si="19">O3/2</f>
        <v>0</v>
      </c>
      <c r="AX3" s="1">
        <f t="shared" ref="AX3:AX66" si="20" xml:space="preserve"> F3</f>
        <v>0</v>
      </c>
      <c r="AY3" s="1">
        <f t="shared" ref="AY3:AY66" si="21">AX3*($B$7/2)</f>
        <v>0</v>
      </c>
      <c r="AZ3" s="1">
        <f>(2*AZ4)-AZ5</f>
        <v>5.000000000000001E-2</v>
      </c>
      <c r="BA3" s="1">
        <f t="shared" ref="BA3:BA66" si="22">SQRT(POWER(($B$7/2)*(AX3^2),2) + POWER(AZ3*$B$7/2,2))</f>
        <v>7.5000000000000011E-2</v>
      </c>
      <c r="BB3" s="1">
        <f t="shared" ref="BB3:BB66" si="23">(0.5)*(N3)+(0.5)*(V3)</f>
        <v>6.75</v>
      </c>
      <c r="BC3" s="1">
        <f t="shared" ref="BC3:BC66" si="24">(0.5)*(O3)+(0.5)*(W3)</f>
        <v>2.4874685927665499</v>
      </c>
      <c r="BD3" s="1">
        <f>SQRT(POWER(BB3,2)+POWER(BC3,2))</f>
        <v>7.1937472849690796</v>
      </c>
      <c r="BE3" s="1">
        <f>ATAN2(BB3,BC3)</f>
        <v>0.35307210604885331</v>
      </c>
      <c r="BF3" s="1">
        <f>0</f>
        <v>0</v>
      </c>
      <c r="BG3" s="1">
        <f t="shared" ref="BG3:BG66" si="25">BF3*BD3</f>
        <v>0</v>
      </c>
      <c r="BH3" s="1">
        <f>(2*BH4)-BH5</f>
        <v>6.965387751587393E-2</v>
      </c>
      <c r="BI3" s="1">
        <f t="shared" ref="BI3:BI66" si="26">SQRT(POWER((BD3)*(BF3^2),2) + POWER(BH3*BD3,2))</f>
        <v>0.50107239226738687</v>
      </c>
      <c r="BJ3" s="1">
        <f t="shared" ref="BJ3:BJ66" si="27">5+(0.5)*(N3)</f>
        <v>6.5</v>
      </c>
      <c r="BK3" s="1">
        <f t="shared" ref="BK3:BK66" si="28">O3/2</f>
        <v>0</v>
      </c>
      <c r="BL3" s="1">
        <f>SQRT(POWER(BJ3,2)+POWER(BK3,2))</f>
        <v>6.5</v>
      </c>
      <c r="BM3" s="1">
        <f>ATAN2(BJ3,BK3)</f>
        <v>0</v>
      </c>
      <c r="BN3" s="1">
        <f>0</f>
        <v>0</v>
      </c>
      <c r="BO3" s="1">
        <f t="shared" ref="BO3:BO66" si="29">BN3*BL3</f>
        <v>0</v>
      </c>
      <c r="BP3" s="1">
        <f>(2*BP4)-BP5</f>
        <v>1.1538477209891033E-2</v>
      </c>
      <c r="BQ3" s="1">
        <f t="shared" ref="BQ3:BQ66" si="30">SQRT(POWER((BL3)*(BN3^2),2) + POWER(BP3*BL3,2))</f>
        <v>7.5000101864291721E-2</v>
      </c>
      <c r="BR3" s="1">
        <f>PRODUCT((V3-AL3),POWER((V3-AL3)^2+(W3-AM3)^2,-1/2))</f>
        <v>0.74195109608550758</v>
      </c>
      <c r="BS3" s="1">
        <f xml:space="preserve"> PRODUCT(POWER( (V3-AL3)^2 + (W3-AM3)^2,-0.5), (W3-AM3))</f>
        <v>-0.67045400365536922</v>
      </c>
      <c r="BT3" s="1">
        <f xml:space="preserve"> (AD3-AL3)*BR3</f>
        <v>2.9319730258521632</v>
      </c>
      <c r="BU3" s="1">
        <f>(AE3-AM3)*BS3</f>
        <v>6.0325179800797244</v>
      </c>
      <c r="BV3" s="1">
        <f>SQRT(POWER(BT3,2) + POWER(BU3,2))</f>
        <v>6.7072899895792375</v>
      </c>
      <c r="BW3" s="1">
        <f t="shared" ref="BW3:BW66" si="31">ATAN2(BT3,BU3)</f>
        <v>1.1183886143369655</v>
      </c>
      <c r="BX3" s="1">
        <f t="shared" ref="BX3:BX66" si="32" xml:space="preserve"> (BU3*AP3) - AQ3*COS(AO3)</f>
        <v>0</v>
      </c>
      <c r="BY3" s="1">
        <f t="shared" ref="BY3:BY66" si="33" xml:space="preserve"> -(BT3*AP3) - (AQ3*SIN(AO3))</f>
        <v>0</v>
      </c>
      <c r="BZ3" s="1" t="e">
        <f>SQRT(POWER((BV3)*(#REF!^2),2) + POWER(CA3*BV3,2))</f>
        <v>#REF!</v>
      </c>
      <c r="CC3"/>
      <c r="CD3"/>
      <c r="CE3"/>
      <c r="CF3"/>
    </row>
    <row r="4" spans="1:84" x14ac:dyDescent="0.2">
      <c r="A4" t="s">
        <v>0</v>
      </c>
      <c r="B4" s="1">
        <v>0</v>
      </c>
      <c r="C4" s="39" t="s">
        <v>4</v>
      </c>
      <c r="D4" s="14">
        <f>D3+1</f>
        <v>1</v>
      </c>
      <c r="E4" s="1">
        <f>E3+$B$6</f>
        <v>0.1</v>
      </c>
      <c r="F4" s="1">
        <f t="shared" si="0"/>
        <v>5.000000000000001E-3</v>
      </c>
      <c r="G4" s="1">
        <f t="shared" si="1"/>
        <v>2.5000000000000006E-4</v>
      </c>
      <c r="H4" s="1">
        <f t="shared" ref="H4:H67" si="34">SQRT( POWER($B$7,2) + POWER($B$10,2) - PRODUCT(2,$B$7,$B$10,COS(G4)) )</f>
        <v>7.0000001339285696</v>
      </c>
      <c r="I4" s="1">
        <f t="shared" si="2"/>
        <v>1.0714285251212097E-4</v>
      </c>
      <c r="J4" s="1">
        <f t="shared" ref="J4:J67" si="35">ACOS( PRODUCT(POWER(2*($B$9)*(H4),-1), -($B$8^2) + ($B$9^2) + (H4^2)) )</f>
        <v>1.6709637191128972</v>
      </c>
      <c r="K4" s="1">
        <f t="shared" ref="K4:K67" si="36" xml:space="preserve"> PI() - J4 - I4</f>
        <v>1.4705217916243838</v>
      </c>
      <c r="L4" s="1">
        <f t="shared" ref="L4:L67" si="37">ACOS(PRODUCT(1/(2*$B$8*$B$11), ($B$8^2) - ($B$12^2) + ($B$11^2)))</f>
        <v>0.65845970875764392</v>
      </c>
      <c r="M4" s="1">
        <f t="shared" si="3"/>
        <v>0.58557840252754256</v>
      </c>
      <c r="N4" s="1">
        <f t="shared" si="4"/>
        <v>2.9999999062500007</v>
      </c>
      <c r="O4" s="1">
        <f t="shared" si="5"/>
        <v>7.4999998049938698E-4</v>
      </c>
      <c r="P4" s="1">
        <f t="shared" ref="P4:P67" si="38">PRODUCT(1/(2*$B$6),G5-G3)</f>
        <v>5.000000000000001E-3</v>
      </c>
      <c r="Q4" s="1">
        <f t="shared" ref="Q4:Q67" si="39">P4*$B$7</f>
        <v>1.5000000000000003E-2</v>
      </c>
      <c r="R4" s="1">
        <f>PRODUCT(1/(2*$B$6),P5-P3)</f>
        <v>5.000000000000001E-2</v>
      </c>
      <c r="S4" s="1">
        <f t="shared" ref="S4:S67" si="40">SQRT(POWER(($B$7)*(P4^2),2) + POWER(R4*$B$7,2))</f>
        <v>0.15000001874999885</v>
      </c>
      <c r="T4" s="1">
        <f>PRODUCT(1/(2*$B$6),R5-R3)</f>
        <v>6.9388939039072284E-17</v>
      </c>
      <c r="U4" s="1">
        <f t="shared" ref="U4:U67" si="41">PRODUCT(1/(2*$B$6),S5-S3)</f>
        <v>1.4999985001318272E-6</v>
      </c>
      <c r="V4" s="1">
        <f t="shared" si="6"/>
        <v>10.500532882596861</v>
      </c>
      <c r="W4" s="1">
        <f t="shared" si="7"/>
        <v>4.974883599988976</v>
      </c>
      <c r="X4" s="1">
        <f t="shared" ref="X4:X67" si="42">PRODUCT(1/(2*$B$6),K5-K3)</f>
        <v>-2.1405487114001254E-3</v>
      </c>
      <c r="Y4" s="1">
        <f t="shared" si="8"/>
        <v>-1.0702743557000627E-2</v>
      </c>
      <c r="Z4" s="1">
        <f>PRODUCT(1/(2*$B$6),X5-X3)</f>
        <v>-2.1370830582079225E-2</v>
      </c>
      <c r="AA4" s="1">
        <f t="shared" si="9"/>
        <v>0.10685415536634353</v>
      </c>
      <c r="AB4" s="1">
        <f>PRODUCT(1/(2*$B$6),Z5-Z3)</f>
        <v>1.0407557533564926E-3</v>
      </c>
      <c r="AC4" s="1">
        <f t="shared" ref="AC4:AC67" si="43">PRODUCT(1/(2*$B$6),AA5-AA3)</f>
        <v>-5.2035826050478295E-3</v>
      </c>
      <c r="AD4" s="1">
        <f t="shared" ref="AD4:AD66" si="44">$B$10</f>
        <v>10</v>
      </c>
      <c r="AE4" s="1">
        <f>0</f>
        <v>0</v>
      </c>
      <c r="AF4" s="1">
        <f>PRODUCT(1/(2*$B$6),K5-K3)</f>
        <v>-2.1405487114001254E-3</v>
      </c>
      <c r="AG4" s="1">
        <f t="shared" si="10"/>
        <v>0</v>
      </c>
      <c r="AH4" s="1">
        <f>PRODUCT(1/(2*$B$6),AF5-AF3)</f>
        <v>-2.1336174050157197E-2</v>
      </c>
      <c r="AI4" s="1">
        <f t="shared" si="11"/>
        <v>0</v>
      </c>
      <c r="AJ4" s="1">
        <f>PRODUCT(1/(2*$B$6),AH5-AH3)</f>
        <v>6.941904341362104E-4</v>
      </c>
      <c r="AK4" s="1">
        <f t="shared" ref="AK4:AK67" si="45">PRODUCT(1/(2*$B$6),AI5-AI3)</f>
        <v>0</v>
      </c>
      <c r="AL4" s="1">
        <f t="shared" si="12"/>
        <v>6.0492573300252257</v>
      </c>
      <c r="AM4" s="1">
        <f t="shared" si="13"/>
        <v>8.9980845588124474</v>
      </c>
      <c r="AN4" s="1">
        <f t="shared" si="14"/>
        <v>10.842464663184424</v>
      </c>
      <c r="AO4" s="1">
        <f t="shared" si="15"/>
        <v>0.97891571411883238</v>
      </c>
      <c r="AP4" s="1">
        <f t="shared" ref="AP4:AP67" si="46">PRODUCT(1/(2*$B$6),(AO5)-(AO3))</f>
        <v>-1.0392577356882482E-3</v>
      </c>
      <c r="AQ4" s="1">
        <f t="shared" si="16"/>
        <v>-1.126811527514089E-2</v>
      </c>
      <c r="AR4" s="1">
        <f>PRODUCT(1/(2*$B$6),AP5-AP3)</f>
        <v>-1.0378463974683449E-2</v>
      </c>
      <c r="AS4" s="1">
        <f t="shared" si="17"/>
        <v>0.1125281295129755</v>
      </c>
      <c r="AT4" s="1">
        <f>PRODUCT(1/(2*$B$6),AR5-AR3)</f>
        <v>4.2371587963274671E-4</v>
      </c>
      <c r="AU4" s="1">
        <f t="shared" ref="AU4:AU67" si="47">PRODUCT(1/(2*$B$6),AS5-AS3)</f>
        <v>-4.4099601902840985E-3</v>
      </c>
      <c r="AV4" s="1">
        <f t="shared" si="18"/>
        <v>1.4999999531250003</v>
      </c>
      <c r="AW4" s="1">
        <f t="shared" si="19"/>
        <v>3.7499999024969349E-4</v>
      </c>
      <c r="AX4" s="1">
        <f t="shared" si="20"/>
        <v>5.000000000000001E-3</v>
      </c>
      <c r="AY4" s="1">
        <f t="shared" si="21"/>
        <v>7.5000000000000015E-3</v>
      </c>
      <c r="AZ4" s="1">
        <f>PRODUCT(1/(2*$B$6),AX5-AX3)</f>
        <v>5.000000000000001E-2</v>
      </c>
      <c r="BA4" s="1">
        <f t="shared" si="22"/>
        <v>7.5000009374999427E-2</v>
      </c>
      <c r="BB4" s="1">
        <f t="shared" si="23"/>
        <v>6.7502663944234307</v>
      </c>
      <c r="BC4" s="1">
        <f t="shared" si="24"/>
        <v>2.4878167999847376</v>
      </c>
      <c r="BD4" s="1">
        <f t="shared" ref="BD4:BD67" si="48">SQRT(POWER(BB4,2)+POWER(BC4,2))</f>
        <v>7.1941176544430103</v>
      </c>
      <c r="BE4" s="1">
        <f t="shared" ref="BE4:BE67" si="49">ATAN2(BB4,BC4)</f>
        <v>0.35310471791498382</v>
      </c>
      <c r="BF4" s="1">
        <f t="shared" ref="BF4:BF67" si="50">PRODUCT(1/(2*$B$6),BC5-BC3)</f>
        <v>6.9637218426787939E-3</v>
      </c>
      <c r="BG4" s="1">
        <f t="shared" si="25"/>
        <v>5.0097834249045924E-2</v>
      </c>
      <c r="BH4" s="1">
        <f>PRODUCT(1/(2*$B$6),BF5-BF3)</f>
        <v>6.962880706503638E-2</v>
      </c>
      <c r="BI4" s="1">
        <f t="shared" si="26"/>
        <v>0.50091795164981434</v>
      </c>
      <c r="BJ4" s="1">
        <f t="shared" si="27"/>
        <v>6.4999999531250001</v>
      </c>
      <c r="BK4" s="1">
        <f t="shared" si="28"/>
        <v>3.7499999024969349E-4</v>
      </c>
      <c r="BL4" s="1">
        <f t="shared" ref="BL4:BL67" si="51">SQRT(POWER(BJ4,2)+POWER(BK4,2))</f>
        <v>6.4999999639423072</v>
      </c>
      <c r="BM4" s="1">
        <f t="shared" ref="BM4:BM67" si="52">ATAN2(BJ4,BK4)</f>
        <v>5.7692306544303094E-5</v>
      </c>
      <c r="BN4" s="1">
        <f t="shared" ref="BN4:BN67" si="53">PRODUCT(1/(2*$B$6),BM5-BM3)</f>
        <v>1.1538460741206619E-3</v>
      </c>
      <c r="BO4" s="1">
        <f t="shared" si="29"/>
        <v>7.4999994401792752E-3</v>
      </c>
      <c r="BP4" s="1">
        <f>PRODUCT(1/(2*$B$6),BN5-BN3)</f>
        <v>1.1538457028693891E-2</v>
      </c>
      <c r="BQ4" s="1">
        <f t="shared" si="30"/>
        <v>7.4999970769720564E-2</v>
      </c>
      <c r="BR4" s="1">
        <f t="shared" ref="BR4:BR67" si="54">PRODUCT((V4-AL4),POWER((V4-AL4)^2+(W4-AM4)^2,-1/2))</f>
        <v>0.74187925876193905</v>
      </c>
      <c r="BS4" s="1">
        <f t="shared" ref="BS4:BS67" si="55" xml:space="preserve"> PRODUCT(POWER( (V4-AL4)^2 + (W4-AM4)^2,-0.5), (W4-AM4))</f>
        <v>-0.67053349313724508</v>
      </c>
      <c r="BT4" s="1">
        <f t="shared" ref="BT4:BT67" si="56" xml:space="preserve"> (AD4-AL4)*BR4</f>
        <v>2.9309740435600498</v>
      </c>
      <c r="BU4" s="1">
        <f t="shared" ref="BU4:BU67" si="57">(AE4-AM4)*BS4</f>
        <v>6.0335170707648169</v>
      </c>
      <c r="BV4" s="1">
        <f t="shared" ref="BV4:BV67" si="58">SQRT(POWER(BT4,2) + POWER(BU4,2))</f>
        <v>6.707752014440695</v>
      </c>
      <c r="BW4" s="1">
        <f t="shared" si="31"/>
        <v>1.1185876701013704</v>
      </c>
      <c r="BX4" s="1">
        <f t="shared" si="32"/>
        <v>1.6358186198119594E-5</v>
      </c>
      <c r="BY4" s="1">
        <f t="shared" si="33"/>
        <v>1.239736643199406E-2</v>
      </c>
      <c r="BZ4" s="1" t="e">
        <f>SQRT(POWER((BV4)*(#REF!^2),2) + POWER(CA4*BV4,2))</f>
        <v>#REF!</v>
      </c>
    </row>
    <row r="5" spans="1:84" x14ac:dyDescent="0.2">
      <c r="A5" t="s">
        <v>1</v>
      </c>
      <c r="B5" s="1">
        <v>0.05</v>
      </c>
      <c r="C5" s="39" t="s">
        <v>5</v>
      </c>
      <c r="D5" s="14">
        <f t="shared" ref="D5:D68" si="59">D4+1</f>
        <v>2</v>
      </c>
      <c r="E5" s="1">
        <f t="shared" ref="E5:E25" si="60">E4+$B$6</f>
        <v>0.2</v>
      </c>
      <c r="F5" s="1">
        <f t="shared" si="0"/>
        <v>1.0000000000000002E-2</v>
      </c>
      <c r="G5" s="1">
        <f t="shared" si="1"/>
        <v>1.0000000000000002E-3</v>
      </c>
      <c r="H5" s="1">
        <f t="shared" si="34"/>
        <v>7.0000021428566361</v>
      </c>
      <c r="I5" s="1">
        <f t="shared" si="2"/>
        <v>4.2857123904060934E-4</v>
      </c>
      <c r="J5" s="1">
        <f t="shared" si="35"/>
        <v>1.6709632864596957</v>
      </c>
      <c r="K5" s="1">
        <f t="shared" si="36"/>
        <v>1.4702007958910568</v>
      </c>
      <c r="L5" s="1">
        <f t="shared" si="37"/>
        <v>0.65845970875764392</v>
      </c>
      <c r="M5" s="1">
        <f t="shared" si="3"/>
        <v>0.58525700298449057</v>
      </c>
      <c r="N5" s="1">
        <f t="shared" si="4"/>
        <v>2.999998500000125</v>
      </c>
      <c r="O5" s="1">
        <f t="shared" si="5"/>
        <v>2.9999994998143489E-3</v>
      </c>
      <c r="P5" s="1">
        <f t="shared" si="38"/>
        <v>1.0000000000000002E-2</v>
      </c>
      <c r="Q5" s="1">
        <f t="shared" si="39"/>
        <v>3.0000000000000006E-2</v>
      </c>
      <c r="R5" s="1">
        <f t="shared" ref="R5:R68" si="61">PRODUCT(1/(2*$B$6),P6-P4)</f>
        <v>5.0000000000000017E-2</v>
      </c>
      <c r="S5" s="1">
        <f t="shared" si="40"/>
        <v>0.15000029999970005</v>
      </c>
      <c r="T5" s="1">
        <f t="shared" ref="T5:T68" si="62">PRODUCT(1/(2*$B$6),R6-R4)</f>
        <v>-1.0408340855860843E-16</v>
      </c>
      <c r="U5" s="1">
        <f t="shared" si="41"/>
        <v>7.4999615626292204E-6</v>
      </c>
      <c r="V5" s="1">
        <f t="shared" si="6"/>
        <v>10.502129773191813</v>
      </c>
      <c r="W5" s="1">
        <f t="shared" si="7"/>
        <v>4.9747226747703568</v>
      </c>
      <c r="X5" s="1">
        <f t="shared" si="42"/>
        <v>-4.2741661164158451E-3</v>
      </c>
      <c r="Y5" s="1">
        <f t="shared" si="8"/>
        <v>-2.1370830582079225E-2</v>
      </c>
      <c r="Z5" s="1">
        <f t="shared" ref="Z5:Z68" si="63">PRODUCT(1/(2*$B$6),X6-X4)</f>
        <v>-2.1266755006743576E-2</v>
      </c>
      <c r="AA5" s="1">
        <f t="shared" si="9"/>
        <v>0.10633381426606481</v>
      </c>
      <c r="AB5" s="1">
        <f t="shared" ref="AB5:AB68" si="64">PRODUCT(1/(2*$B$6),Z6-Z4)</f>
        <v>1.3894302763051147E-3</v>
      </c>
      <c r="AC5" s="1">
        <f t="shared" si="43"/>
        <v>-6.9461732041495305E-3</v>
      </c>
      <c r="AD5" s="1">
        <f t="shared" si="44"/>
        <v>10</v>
      </c>
      <c r="AE5" s="1">
        <f>0</f>
        <v>0</v>
      </c>
      <c r="AF5" s="1">
        <f t="shared" ref="AF5:AF68" si="65">PRODUCT(1/(2*$B$6),K6-K4)</f>
        <v>-4.2741661164158451E-3</v>
      </c>
      <c r="AG5" s="1">
        <f t="shared" si="10"/>
        <v>0</v>
      </c>
      <c r="AH5" s="1">
        <f t="shared" ref="AH5:AH68" si="66">PRODUCT(1/(2*$B$6),AF6-AF4)</f>
        <v>-2.1266755006743576E-2</v>
      </c>
      <c r="AI5" s="1">
        <f t="shared" si="11"/>
        <v>0</v>
      </c>
      <c r="AJ5" s="1">
        <f t="shared" ref="AJ5:AK68" si="67">PRODUCT(1/(2*$B$6),AH6-AH4)</f>
        <v>1.2161476166949736E-3</v>
      </c>
      <c r="AK5" s="1">
        <f t="shared" si="45"/>
        <v>0</v>
      </c>
      <c r="AL5" s="1">
        <f t="shared" si="12"/>
        <v>6.0521475054508738</v>
      </c>
      <c r="AM5" s="1">
        <f t="shared" si="13"/>
        <v>8.9993540637041569</v>
      </c>
      <c r="AN5" s="1">
        <f t="shared" si="14"/>
        <v>10.845130842532226</v>
      </c>
      <c r="AO5" s="1">
        <f t="shared" si="15"/>
        <v>0.97875986072147947</v>
      </c>
      <c r="AP5" s="1">
        <f t="shared" si="46"/>
        <v>-2.0756927949366899E-3</v>
      </c>
      <c r="AQ5" s="1">
        <f t="shared" si="16"/>
        <v>-2.2511159949989815E-2</v>
      </c>
      <c r="AR5" s="1">
        <f t="shared" ref="AR5:AR68" si="68">PRODUCT(1/(2*$B$6),AP6-AP4)</f>
        <v>-1.0336092386720175E-2</v>
      </c>
      <c r="AS5" s="1">
        <f t="shared" si="17"/>
        <v>0.11209628407317528</v>
      </c>
      <c r="AT5" s="1">
        <f t="shared" ref="AT5:AU68" si="69">PRODUCT(1/(2*$B$6),AR6-AR4)</f>
        <v>5.6547430928033382E-4</v>
      </c>
      <c r="AU5" s="1">
        <f t="shared" si="47"/>
        <v>-5.7661636503467117E-3</v>
      </c>
      <c r="AV5" s="1">
        <f t="shared" si="18"/>
        <v>1.4999992500000625</v>
      </c>
      <c r="AW5" s="1">
        <f t="shared" si="19"/>
        <v>1.4999997499071745E-3</v>
      </c>
      <c r="AX5" s="1">
        <f t="shared" si="20"/>
        <v>1.0000000000000002E-2</v>
      </c>
      <c r="AY5" s="1">
        <f t="shared" si="21"/>
        <v>1.5000000000000003E-2</v>
      </c>
      <c r="AZ5" s="1">
        <f t="shared" ref="AZ5:AZ68" si="70">PRODUCT(1/(2*$B$6),AX6-AX4)</f>
        <v>5.000000000000001E-2</v>
      </c>
      <c r="BA5" s="1">
        <f t="shared" si="22"/>
        <v>7.500014999985001E-2</v>
      </c>
      <c r="BB5" s="1">
        <f t="shared" si="23"/>
        <v>6.7510641365959687</v>
      </c>
      <c r="BC5" s="1">
        <f t="shared" si="24"/>
        <v>2.4888613371350856</v>
      </c>
      <c r="BD5" s="1">
        <f t="shared" si="48"/>
        <v>7.1952274273936689</v>
      </c>
      <c r="BE5" s="1">
        <f t="shared" si="49"/>
        <v>0.3532025916288607</v>
      </c>
      <c r="BF5" s="1">
        <f t="shared" si="50"/>
        <v>1.3925761413007276E-2</v>
      </c>
      <c r="BG5" s="1">
        <f t="shared" si="25"/>
        <v>0.10019902046621036</v>
      </c>
      <c r="BH5" s="1">
        <f t="shared" ref="BH5:BH68" si="71">PRODUCT(1/(2*$B$6),BF6-BF4)</f>
        <v>6.960373661419883E-2</v>
      </c>
      <c r="BI5" s="1">
        <f t="shared" si="26"/>
        <v>0.50081665855953816</v>
      </c>
      <c r="BJ5" s="1">
        <f t="shared" si="27"/>
        <v>6.4999992500000623</v>
      </c>
      <c r="BK5" s="1">
        <f t="shared" si="28"/>
        <v>1.4999997499071745E-3</v>
      </c>
      <c r="BL5" s="1">
        <f t="shared" si="51"/>
        <v>6.4999994230769458</v>
      </c>
      <c r="BM5" s="1">
        <f t="shared" si="52"/>
        <v>2.3076921482413236E-4</v>
      </c>
      <c r="BN5" s="1">
        <f t="shared" si="53"/>
        <v>2.3076914057387782E-3</v>
      </c>
      <c r="BO5" s="1">
        <f t="shared" si="29"/>
        <v>1.4999992805941685E-2</v>
      </c>
      <c r="BP5" s="1">
        <f t="shared" ref="BP5:BP68" si="72">PRODUCT(1/(2*$B$6),BN6-BN4)</f>
        <v>1.1538436847496749E-2</v>
      </c>
      <c r="BQ5" s="1">
        <f t="shared" si="30"/>
        <v>7.4999840840107801E-2</v>
      </c>
      <c r="BR5" s="1">
        <f t="shared" si="54"/>
        <v>0.74166371129015651</v>
      </c>
      <c r="BS5" s="1">
        <f t="shared" si="55"/>
        <v>-0.67077189815563332</v>
      </c>
      <c r="BT5" s="1">
        <f t="shared" si="56"/>
        <v>2.9279789327334074</v>
      </c>
      <c r="BU5" s="1">
        <f t="shared" si="57"/>
        <v>6.0365138074854494</v>
      </c>
      <c r="BV5" s="1">
        <f t="shared" si="58"/>
        <v>6.7091400028985193</v>
      </c>
      <c r="BW5" s="1">
        <f t="shared" si="31"/>
        <v>1.1191843917383244</v>
      </c>
      <c r="BX5" s="1">
        <f t="shared" si="32"/>
        <v>3.2450754225048575E-5</v>
      </c>
      <c r="BY5" s="1">
        <f t="shared" si="33"/>
        <v>2.4757479163516095E-2</v>
      </c>
      <c r="BZ5" s="1" t="e">
        <f>SQRT(POWER((BV5)*(#REF!^2),2) + POWER(CA5*BV5,2))</f>
        <v>#REF!</v>
      </c>
    </row>
    <row r="6" spans="1:84" x14ac:dyDescent="0.2">
      <c r="A6" t="s">
        <v>8</v>
      </c>
      <c r="B6" s="1">
        <v>0.1</v>
      </c>
      <c r="C6" s="39" t="s">
        <v>9</v>
      </c>
      <c r="D6" s="14">
        <f t="shared" si="59"/>
        <v>3</v>
      </c>
      <c r="E6" s="1">
        <f t="shared" si="60"/>
        <v>0.30000000000000004</v>
      </c>
      <c r="F6" s="1">
        <f t="shared" si="0"/>
        <v>1.5000000000000003E-2</v>
      </c>
      <c r="G6" s="1">
        <f t="shared" si="1"/>
        <v>2.2500000000000007E-3</v>
      </c>
      <c r="H6" s="1">
        <f t="shared" si="34"/>
        <v>7.0000108482013035</v>
      </c>
      <c r="I6" s="1">
        <f t="shared" si="2"/>
        <v>9.6428355557454104E-4</v>
      </c>
      <c r="J6" s="1">
        <f t="shared" si="35"/>
        <v>1.670961411633118</v>
      </c>
      <c r="K6" s="1">
        <f t="shared" si="36"/>
        <v>1.4696669584011006</v>
      </c>
      <c r="L6" s="1">
        <f t="shared" si="37"/>
        <v>0.65845970875764392</v>
      </c>
      <c r="M6" s="1">
        <f t="shared" si="3"/>
        <v>0.5847214156546634</v>
      </c>
      <c r="N6" s="1">
        <f t="shared" si="4"/>
        <v>2.9999924062532037</v>
      </c>
      <c r="O6" s="1">
        <f t="shared" si="5"/>
        <v>6.7499943036915585E-3</v>
      </c>
      <c r="P6" s="1">
        <f t="shared" si="38"/>
        <v>1.5000000000000005E-2</v>
      </c>
      <c r="Q6" s="1">
        <f t="shared" si="39"/>
        <v>4.5000000000000012E-2</v>
      </c>
      <c r="R6" s="1">
        <f t="shared" si="61"/>
        <v>4.9999999999999989E-2</v>
      </c>
      <c r="S6" s="1">
        <f t="shared" si="40"/>
        <v>0.15000151874231138</v>
      </c>
      <c r="T6" s="1">
        <f t="shared" si="62"/>
        <v>-4.163336342344337E-16</v>
      </c>
      <c r="U6" s="1">
        <f t="shared" si="41"/>
        <v>2.2499617511051451E-5</v>
      </c>
      <c r="V6" s="1">
        <f t="shared" si="6"/>
        <v>10.504785394982514</v>
      </c>
      <c r="W6" s="1">
        <f t="shared" si="7"/>
        <v>4.9744539102309862</v>
      </c>
      <c r="X6" s="1">
        <f t="shared" si="42"/>
        <v>-6.3938997127488406E-3</v>
      </c>
      <c r="Y6" s="1">
        <f t="shared" si="8"/>
        <v>-3.1969498563744203E-2</v>
      </c>
      <c r="Z6" s="1">
        <f t="shared" si="63"/>
        <v>-2.1092944526818203E-2</v>
      </c>
      <c r="AA6" s="1">
        <f t="shared" si="9"/>
        <v>0.10546492072551363</v>
      </c>
      <c r="AB6" s="1">
        <f t="shared" si="64"/>
        <v>2.0893859605242149E-3</v>
      </c>
      <c r="AC6" s="1">
        <f t="shared" si="43"/>
        <v>-1.0444006928145913E-2</v>
      </c>
      <c r="AD6" s="1">
        <f t="shared" si="44"/>
        <v>10</v>
      </c>
      <c r="AE6" s="1">
        <f>0</f>
        <v>0</v>
      </c>
      <c r="AF6" s="1">
        <f t="shared" si="65"/>
        <v>-6.3938997127488406E-3</v>
      </c>
      <c r="AG6" s="1">
        <f t="shared" si="10"/>
        <v>0</v>
      </c>
      <c r="AH6" s="1">
        <f t="shared" si="66"/>
        <v>-2.1092944526818203E-2</v>
      </c>
      <c r="AI6" s="1">
        <f t="shared" si="11"/>
        <v>0</v>
      </c>
      <c r="AJ6" s="1">
        <f t="shared" si="67"/>
        <v>2.0893859605242149E-3</v>
      </c>
      <c r="AK6" s="1">
        <f t="shared" si="45"/>
        <v>0</v>
      </c>
      <c r="AL6" s="1">
        <f t="shared" si="12"/>
        <v>6.056959306964778</v>
      </c>
      <c r="AM6" s="1">
        <f t="shared" si="13"/>
        <v>9.0014680759310348</v>
      </c>
      <c r="AN6" s="1">
        <f t="shared" si="14"/>
        <v>10.849570662852646</v>
      </c>
      <c r="AO6" s="1">
        <f t="shared" si="15"/>
        <v>0.97850057555984504</v>
      </c>
      <c r="AP6" s="1">
        <f t="shared" si="46"/>
        <v>-3.1064762130322832E-3</v>
      </c>
      <c r="AQ6" s="1">
        <f t="shared" si="16"/>
        <v>-3.3703933185764645E-2</v>
      </c>
      <c r="AR6" s="1">
        <f t="shared" si="68"/>
        <v>-1.0265369112827383E-2</v>
      </c>
      <c r="AS6" s="1">
        <f t="shared" si="17"/>
        <v>0.11137489678290616</v>
      </c>
      <c r="AT6" s="1">
        <f t="shared" si="69"/>
        <v>8.4976053073282376E-4</v>
      </c>
      <c r="AU6" s="1">
        <f t="shared" si="47"/>
        <v>-8.6738150811502962E-3</v>
      </c>
      <c r="AV6" s="1">
        <f t="shared" si="18"/>
        <v>1.4999962031266019</v>
      </c>
      <c r="AW6" s="1">
        <f t="shared" si="19"/>
        <v>3.3749971518457792E-3</v>
      </c>
      <c r="AX6" s="1">
        <f t="shared" si="20"/>
        <v>1.5000000000000003E-2</v>
      </c>
      <c r="AY6" s="1">
        <f t="shared" si="21"/>
        <v>2.2500000000000006E-2</v>
      </c>
      <c r="AZ6" s="1">
        <f t="shared" si="70"/>
        <v>5.000000000000001E-2</v>
      </c>
      <c r="BA6" s="1">
        <f t="shared" si="22"/>
        <v>7.5000759371155717E-2</v>
      </c>
      <c r="BB6" s="1">
        <f t="shared" si="23"/>
        <v>6.7523889006178592</v>
      </c>
      <c r="BC6" s="1">
        <f t="shared" si="24"/>
        <v>2.490601952267339</v>
      </c>
      <c r="BD6" s="1">
        <f t="shared" si="48"/>
        <v>7.1970725958423634</v>
      </c>
      <c r="BE6" s="1">
        <f t="shared" si="49"/>
        <v>0.35336584199092785</v>
      </c>
      <c r="BF6" s="1">
        <f t="shared" si="50"/>
        <v>2.088446916551856E-2</v>
      </c>
      <c r="BG6" s="1">
        <f t="shared" si="25"/>
        <v>0.15030704070986844</v>
      </c>
      <c r="BH6" s="1">
        <f t="shared" si="71"/>
        <v>6.956249872850373E-2</v>
      </c>
      <c r="BI6" s="1">
        <f t="shared" si="26"/>
        <v>0.50065619431938913</v>
      </c>
      <c r="BJ6" s="1">
        <f t="shared" si="27"/>
        <v>6.4999962031266021</v>
      </c>
      <c r="BK6" s="1">
        <f t="shared" si="28"/>
        <v>3.3749971518457792E-3</v>
      </c>
      <c r="BL6" s="1">
        <f t="shared" si="51"/>
        <v>6.4999970793274997</v>
      </c>
      <c r="BM6" s="1">
        <f t="shared" si="52"/>
        <v>5.1923058769205873E-4</v>
      </c>
      <c r="BN6" s="1">
        <f t="shared" si="53"/>
        <v>3.4615334436200115E-3</v>
      </c>
      <c r="BO6" s="1">
        <f t="shared" si="29"/>
        <v>2.2499957273524537E-2</v>
      </c>
      <c r="BP6" s="1">
        <f t="shared" si="72"/>
        <v>1.1538373353397824E-2</v>
      </c>
      <c r="BQ6" s="1">
        <f t="shared" si="30"/>
        <v>7.499943353741037E-2</v>
      </c>
      <c r="BR6" s="1">
        <f t="shared" si="54"/>
        <v>0.74130434800295586</v>
      </c>
      <c r="BS6" s="1">
        <f t="shared" si="55"/>
        <v>-0.67116902761667463</v>
      </c>
      <c r="BT6" s="1">
        <f t="shared" si="56"/>
        <v>2.9229932100995986</v>
      </c>
      <c r="BU6" s="1">
        <f t="shared" si="57"/>
        <v>6.0415065756451716</v>
      </c>
      <c r="BV6" s="1">
        <f t="shared" si="58"/>
        <v>6.7114596780322087</v>
      </c>
      <c r="BW6" s="1">
        <f t="shared" si="31"/>
        <v>1.1201774402660136</v>
      </c>
      <c r="BX6" s="1">
        <f t="shared" si="32"/>
        <v>4.8003542270736582E-5</v>
      </c>
      <c r="BY6" s="1">
        <f t="shared" si="33"/>
        <v>3.7043055338278508E-2</v>
      </c>
      <c r="BZ6" s="1" t="e">
        <f>SQRT(POWER((BV6)*(#REF!^2),2) + POWER(CA6*BV6,2))</f>
        <v>#REF!</v>
      </c>
    </row>
    <row r="7" spans="1:84" x14ac:dyDescent="0.2">
      <c r="A7" t="s">
        <v>26</v>
      </c>
      <c r="B7" s="1">
        <v>3</v>
      </c>
      <c r="C7" s="39" t="s">
        <v>10</v>
      </c>
      <c r="D7" s="14">
        <f t="shared" si="59"/>
        <v>4</v>
      </c>
      <c r="E7" s="1">
        <f t="shared" si="60"/>
        <v>0.4</v>
      </c>
      <c r="F7" s="1">
        <f t="shared" si="0"/>
        <v>2.0000000000000004E-2</v>
      </c>
      <c r="G7" s="1">
        <f t="shared" si="1"/>
        <v>4.000000000000001E-3</v>
      </c>
      <c r="H7" s="1">
        <f t="shared" si="34"/>
        <v>7.0000342855846069</v>
      </c>
      <c r="I7" s="1">
        <f t="shared" si="2"/>
        <v>1.7142735861690461E-3</v>
      </c>
      <c r="J7" s="1">
        <f t="shared" si="35"/>
        <v>1.670956364055117</v>
      </c>
      <c r="K7" s="1">
        <f t="shared" si="36"/>
        <v>1.468922015948507</v>
      </c>
      <c r="L7" s="1">
        <f t="shared" si="37"/>
        <v>0.65845970875764392</v>
      </c>
      <c r="M7" s="1">
        <f t="shared" si="3"/>
        <v>0.58397176211306867</v>
      </c>
      <c r="N7" s="1">
        <f t="shared" si="4"/>
        <v>2.9999760000319999</v>
      </c>
      <c r="O7" s="1">
        <f t="shared" si="5"/>
        <v>1.1999968000601203E-2</v>
      </c>
      <c r="P7" s="1">
        <f t="shared" si="38"/>
        <v>0.02</v>
      </c>
      <c r="Q7" s="1">
        <f t="shared" si="39"/>
        <v>0.06</v>
      </c>
      <c r="R7" s="1">
        <f t="shared" si="61"/>
        <v>4.9999999999999933E-2</v>
      </c>
      <c r="S7" s="1">
        <f t="shared" si="40"/>
        <v>0.15000479992320226</v>
      </c>
      <c r="T7" s="1">
        <f t="shared" si="62"/>
        <v>-1.3877787807814457E-16</v>
      </c>
      <c r="U7" s="1">
        <f t="shared" si="41"/>
        <v>5.0997749802966785E-5</v>
      </c>
      <c r="V7" s="1">
        <f t="shared" si="6"/>
        <v>10.508490936473367</v>
      </c>
      <c r="W7" s="1">
        <f t="shared" si="7"/>
        <v>4.9740764939357778</v>
      </c>
      <c r="X7" s="1">
        <f t="shared" si="42"/>
        <v>-8.4927550217794856E-3</v>
      </c>
      <c r="Y7" s="1">
        <f t="shared" si="8"/>
        <v>-4.2463775108897428E-2</v>
      </c>
      <c r="Z7" s="1">
        <f t="shared" si="63"/>
        <v>-2.0848877814638733E-2</v>
      </c>
      <c r="AA7" s="1">
        <f t="shared" si="9"/>
        <v>0.10424501288043563</v>
      </c>
      <c r="AB7" s="1">
        <f t="shared" si="64"/>
        <v>2.7955440666249665E-3</v>
      </c>
      <c r="AC7" s="1">
        <f t="shared" si="43"/>
        <v>-1.3971130306959997E-2</v>
      </c>
      <c r="AD7" s="1">
        <f t="shared" si="44"/>
        <v>10</v>
      </c>
      <c r="AE7" s="1">
        <f>0</f>
        <v>0</v>
      </c>
      <c r="AF7" s="1">
        <f t="shared" si="65"/>
        <v>-8.4927550217794856E-3</v>
      </c>
      <c r="AG7" s="1">
        <f t="shared" si="10"/>
        <v>0</v>
      </c>
      <c r="AH7" s="1">
        <f t="shared" si="66"/>
        <v>-2.0848877814638733E-2</v>
      </c>
      <c r="AI7" s="1">
        <f t="shared" si="11"/>
        <v>0</v>
      </c>
      <c r="AJ7" s="1">
        <f t="shared" si="67"/>
        <v>2.7955440666249665E-3</v>
      </c>
      <c r="AK7" s="1">
        <f t="shared" si="45"/>
        <v>0</v>
      </c>
      <c r="AL7" s="1">
        <f t="shared" si="12"/>
        <v>6.0636849633997993</v>
      </c>
      <c r="AM7" s="1">
        <f t="shared" si="13"/>
        <v>9.0044238563512735</v>
      </c>
      <c r="AN7" s="1">
        <f t="shared" si="14"/>
        <v>10.855778383892551</v>
      </c>
      <c r="AO7" s="1">
        <f t="shared" si="15"/>
        <v>0.97813856547887301</v>
      </c>
      <c r="AP7" s="1">
        <f t="shared" si="46"/>
        <v>-4.1287666175021664E-3</v>
      </c>
      <c r="AQ7" s="1">
        <f t="shared" si="16"/>
        <v>-4.482097539841718E-2</v>
      </c>
      <c r="AR7" s="1">
        <f t="shared" si="68"/>
        <v>-1.016614028057361E-2</v>
      </c>
      <c r="AS7" s="1">
        <f t="shared" si="17"/>
        <v>0.11036152105694522</v>
      </c>
      <c r="AT7" s="1">
        <f t="shared" si="69"/>
        <v>1.1358730888921809E-3</v>
      </c>
      <c r="AU7" s="1">
        <f t="shared" si="47"/>
        <v>-1.1610623170025536E-2</v>
      </c>
      <c r="AV7" s="1">
        <f t="shared" si="18"/>
        <v>1.499988000016</v>
      </c>
      <c r="AW7" s="1">
        <f t="shared" si="19"/>
        <v>5.9999840003006014E-3</v>
      </c>
      <c r="AX7" s="1">
        <f t="shared" si="20"/>
        <v>2.0000000000000004E-2</v>
      </c>
      <c r="AY7" s="1">
        <f t="shared" si="21"/>
        <v>3.0000000000000006E-2</v>
      </c>
      <c r="AZ7" s="1">
        <f t="shared" si="70"/>
        <v>4.9999999999999989E-2</v>
      </c>
      <c r="BA7" s="1">
        <f t="shared" si="22"/>
        <v>7.5002399961601213E-2</v>
      </c>
      <c r="BB7" s="1">
        <f t="shared" si="23"/>
        <v>6.754233468252683</v>
      </c>
      <c r="BC7" s="1">
        <f t="shared" si="24"/>
        <v>2.4930382309681893</v>
      </c>
      <c r="BD7" s="1">
        <f t="shared" si="48"/>
        <v>7.1996464749828979</v>
      </c>
      <c r="BE7" s="1">
        <f t="shared" si="49"/>
        <v>0.35359466187352578</v>
      </c>
      <c r="BF7" s="1">
        <f t="shared" si="50"/>
        <v>2.7838261158708022E-2</v>
      </c>
      <c r="BG7" s="1">
        <f t="shared" si="25"/>
        <v>0.20042563882094552</v>
      </c>
      <c r="BH7" s="1">
        <f t="shared" si="71"/>
        <v>6.950590930588918E-2</v>
      </c>
      <c r="BI7" s="1">
        <f t="shared" si="26"/>
        <v>0.50044907879039702</v>
      </c>
      <c r="BJ7" s="1">
        <f t="shared" si="27"/>
        <v>6.4999880000159997</v>
      </c>
      <c r="BK7" s="1">
        <f t="shared" si="28"/>
        <v>5.9999840003006014E-3</v>
      </c>
      <c r="BL7" s="1">
        <f t="shared" si="51"/>
        <v>6.4999907692365229</v>
      </c>
      <c r="BM7" s="1">
        <f t="shared" si="52"/>
        <v>9.2307590354813462E-4</v>
      </c>
      <c r="BN7" s="1">
        <f t="shared" si="53"/>
        <v>4.6153660764183431E-3</v>
      </c>
      <c r="BO7" s="1">
        <f t="shared" si="29"/>
        <v>2.9999836893366619E-2</v>
      </c>
      <c r="BP7" s="1">
        <f t="shared" si="72"/>
        <v>1.1538221775789316E-2</v>
      </c>
      <c r="BQ7" s="1">
        <f t="shared" si="30"/>
        <v>7.4998462846997183E-2</v>
      </c>
      <c r="BR7" s="1">
        <f t="shared" si="54"/>
        <v>0.7408009955122612</v>
      </c>
      <c r="BS7" s="1">
        <f t="shared" si="55"/>
        <v>-0.67172456040258255</v>
      </c>
      <c r="BT7" s="1">
        <f t="shared" si="56"/>
        <v>2.9160260977633117</v>
      </c>
      <c r="BU7" s="1">
        <f t="shared" si="57"/>
        <v>6.0484926565860864</v>
      </c>
      <c r="BV7" s="1">
        <f t="shared" si="58"/>
        <v>6.7147205168653556</v>
      </c>
      <c r="BW7" s="1">
        <f t="shared" si="31"/>
        <v>1.1215645775833765</v>
      </c>
      <c r="BX7" s="1">
        <f t="shared" si="32"/>
        <v>6.272548921530674E-5</v>
      </c>
      <c r="BY7" s="1">
        <f t="shared" si="33"/>
        <v>4.9216755836153529E-2</v>
      </c>
      <c r="BZ7" s="1" t="e">
        <f>SQRT(POWER((BV7)*(#REF!^2),2) + POWER(CA7*BV7,2))</f>
        <v>#REF!</v>
      </c>
    </row>
    <row r="8" spans="1:84" x14ac:dyDescent="0.2">
      <c r="A8" t="s">
        <v>28</v>
      </c>
      <c r="B8" s="1">
        <v>9</v>
      </c>
      <c r="C8" s="39" t="s">
        <v>10</v>
      </c>
      <c r="D8" s="14">
        <f t="shared" si="59"/>
        <v>5</v>
      </c>
      <c r="E8" s="1">
        <f t="shared" si="60"/>
        <v>0.5</v>
      </c>
      <c r="F8" s="1">
        <f t="shared" si="0"/>
        <v>2.5000000000000001E-2</v>
      </c>
      <c r="G8" s="1">
        <f t="shared" si="1"/>
        <v>6.2500000000000003E-3</v>
      </c>
      <c r="H8" s="1">
        <f t="shared" si="34"/>
        <v>7.0000837045842044</v>
      </c>
      <c r="I8" s="1">
        <f t="shared" si="2"/>
        <v>2.6785251636758378E-3</v>
      </c>
      <c r="J8" s="1">
        <f t="shared" si="35"/>
        <v>1.6709457210293726</v>
      </c>
      <c r="K8" s="1">
        <f t="shared" si="36"/>
        <v>1.4679684073967447</v>
      </c>
      <c r="L8" s="1">
        <f t="shared" si="37"/>
        <v>0.65845970875764392</v>
      </c>
      <c r="M8" s="1">
        <f t="shared" si="3"/>
        <v>0.58300821998131236</v>
      </c>
      <c r="N8" s="1">
        <f t="shared" si="4"/>
        <v>2.9999414064407346</v>
      </c>
      <c r="O8" s="1">
        <f t="shared" si="5"/>
        <v>1.8749877930389881E-2</v>
      </c>
      <c r="P8" s="1">
        <f t="shared" si="38"/>
        <v>2.4999999999999991E-2</v>
      </c>
      <c r="Q8" s="1">
        <f t="shared" si="39"/>
        <v>7.4999999999999969E-2</v>
      </c>
      <c r="R8" s="1">
        <f t="shared" si="61"/>
        <v>4.9999999999999961E-2</v>
      </c>
      <c r="S8" s="1">
        <f t="shared" si="40"/>
        <v>0.15001171829227197</v>
      </c>
      <c r="T8" s="1">
        <f t="shared" si="62"/>
        <v>2.7755575615628914E-16</v>
      </c>
      <c r="U8" s="1">
        <f t="shared" si="41"/>
        <v>9.7490544082451391E-5</v>
      </c>
      <c r="V8" s="1">
        <f t="shared" si="6"/>
        <v>10.513234026433201</v>
      </c>
      <c r="W8" s="1">
        <f t="shared" si="7"/>
        <v>4.973589331067771</v>
      </c>
      <c r="X8" s="1">
        <f t="shared" si="42"/>
        <v>-1.0563675275676587E-2</v>
      </c>
      <c r="Y8" s="1">
        <f t="shared" si="8"/>
        <v>-5.2818376378382936E-2</v>
      </c>
      <c r="Z8" s="1">
        <f t="shared" si="63"/>
        <v>-2.0533835713493209E-2</v>
      </c>
      <c r="AA8" s="1">
        <f t="shared" si="9"/>
        <v>0.10267069466412163</v>
      </c>
      <c r="AB8" s="1">
        <f t="shared" si="64"/>
        <v>3.5098264082045194E-3</v>
      </c>
      <c r="AC8" s="1">
        <f t="shared" si="43"/>
        <v>-1.753661560255082E-2</v>
      </c>
      <c r="AD8" s="1">
        <f t="shared" si="44"/>
        <v>10</v>
      </c>
      <c r="AE8" s="1">
        <f>0</f>
        <v>0</v>
      </c>
      <c r="AF8" s="1">
        <f t="shared" si="65"/>
        <v>-1.0563675275676587E-2</v>
      </c>
      <c r="AG8" s="1">
        <f t="shared" si="10"/>
        <v>0</v>
      </c>
      <c r="AH8" s="1">
        <f t="shared" si="66"/>
        <v>-2.0533835713493209E-2</v>
      </c>
      <c r="AI8" s="1">
        <f t="shared" si="11"/>
        <v>0</v>
      </c>
      <c r="AJ8" s="1">
        <f t="shared" si="67"/>
        <v>3.5098264082045194E-3</v>
      </c>
      <c r="AK8" s="1">
        <f t="shared" si="45"/>
        <v>0</v>
      </c>
      <c r="AL8" s="1">
        <f t="shared" si="12"/>
        <v>6.072313525556674</v>
      </c>
      <c r="AM8" s="1">
        <f t="shared" si="13"/>
        <v>9.0082175797289246</v>
      </c>
      <c r="AN8" s="1">
        <f t="shared" si="14"/>
        <v>10.863745924698154</v>
      </c>
      <c r="AO8" s="1">
        <f t="shared" si="15"/>
        <v>0.97767482223634461</v>
      </c>
      <c r="AP8" s="1">
        <f t="shared" si="46"/>
        <v>-5.1397042691470052E-3</v>
      </c>
      <c r="AQ8" s="1">
        <f t="shared" si="16"/>
        <v>-5.5836441308099484E-2</v>
      </c>
      <c r="AR8" s="1">
        <f t="shared" si="68"/>
        <v>-1.0038194495048947E-2</v>
      </c>
      <c r="AS8" s="1">
        <f t="shared" si="17"/>
        <v>0.10905277214890105</v>
      </c>
      <c r="AT8" s="1">
        <f t="shared" si="69"/>
        <v>1.4243657596862969E-3</v>
      </c>
      <c r="AU8" s="1">
        <f t="shared" si="47"/>
        <v>-1.4585750845633114E-2</v>
      </c>
      <c r="AV8" s="1">
        <f t="shared" si="18"/>
        <v>1.4999707032203673</v>
      </c>
      <c r="AW8" s="1">
        <f t="shared" si="19"/>
        <v>9.3749389651949407E-3</v>
      </c>
      <c r="AX8" s="1">
        <f t="shared" si="20"/>
        <v>2.5000000000000001E-2</v>
      </c>
      <c r="AY8" s="1">
        <f t="shared" si="21"/>
        <v>3.7500000000000006E-2</v>
      </c>
      <c r="AZ8" s="1">
        <f t="shared" si="70"/>
        <v>4.9999999999999975E-2</v>
      </c>
      <c r="BA8" s="1">
        <f t="shared" si="22"/>
        <v>7.5005859146136E-2</v>
      </c>
      <c r="BB8" s="1">
        <f t="shared" si="23"/>
        <v>6.7565877164369681</v>
      </c>
      <c r="BC8" s="1">
        <f t="shared" si="24"/>
        <v>2.4961696044990807</v>
      </c>
      <c r="BD8" s="1">
        <f t="shared" si="48"/>
        <v>7.2029396960082916</v>
      </c>
      <c r="BE8" s="1">
        <f t="shared" si="49"/>
        <v>0.35388932450773503</v>
      </c>
      <c r="BF8" s="1">
        <f t="shared" si="50"/>
        <v>3.4785651026696396E-2</v>
      </c>
      <c r="BG8" s="1">
        <f t="shared" si="25"/>
        <v>0.25055894663168304</v>
      </c>
      <c r="BH8" s="1">
        <f t="shared" si="71"/>
        <v>6.9435102698345297E-2</v>
      </c>
      <c r="BI8" s="1">
        <f t="shared" si="26"/>
        <v>0.5002127971168846</v>
      </c>
      <c r="BJ8" s="1">
        <f t="shared" si="27"/>
        <v>6.4999707032203675</v>
      </c>
      <c r="BK8" s="1">
        <f t="shared" si="28"/>
        <v>9.3749389651949407E-3</v>
      </c>
      <c r="BL8" s="1">
        <f t="shared" si="51"/>
        <v>6.4999774639766006</v>
      </c>
      <c r="BM8" s="1">
        <f t="shared" si="52"/>
        <v>1.4423038029757274E-3</v>
      </c>
      <c r="BN8" s="1">
        <f t="shared" si="53"/>
        <v>5.7691777987778749E-3</v>
      </c>
      <c r="BO8" s="1">
        <f t="shared" si="29"/>
        <v>3.7499525677730315E-2</v>
      </c>
      <c r="BP8" s="1">
        <f t="shared" si="72"/>
        <v>1.1537919333614033E-2</v>
      </c>
      <c r="BQ8" s="1">
        <f t="shared" si="30"/>
        <v>7.4996527688865347E-2</v>
      </c>
      <c r="BR8" s="1">
        <f t="shared" si="54"/>
        <v>0.74015341681275459</v>
      </c>
      <c r="BS8" s="1">
        <f t="shared" si="55"/>
        <v>-0.6724380414435257</v>
      </c>
      <c r="BT8" s="1">
        <f t="shared" si="56"/>
        <v>2.9070905642284695</v>
      </c>
      <c r="BU8" s="1">
        <f t="shared" si="57"/>
        <v>6.0574681862100554</v>
      </c>
      <c r="BV8" s="1">
        <f t="shared" si="58"/>
        <v>6.7189356579426436</v>
      </c>
      <c r="BW8" s="1">
        <f t="shared" si="31"/>
        <v>1.1233426569726865</v>
      </c>
      <c r="BX8" s="1">
        <f t="shared" si="32"/>
        <v>7.6300654016751845E-5</v>
      </c>
      <c r="BY8" s="1">
        <f t="shared" si="33"/>
        <v>6.1241160135699899E-2</v>
      </c>
      <c r="BZ8" s="1" t="e">
        <f>SQRT(POWER((BV8)*(#REF!^2),2) + POWER(CA8*BV8,2))</f>
        <v>#REF!</v>
      </c>
    </row>
    <row r="9" spans="1:84" x14ac:dyDescent="0.2">
      <c r="A9" t="s">
        <v>27</v>
      </c>
      <c r="B9" s="1">
        <v>5</v>
      </c>
      <c r="C9" s="39" t="s">
        <v>10</v>
      </c>
      <c r="D9" s="14">
        <f t="shared" si="59"/>
        <v>6</v>
      </c>
      <c r="E9" s="1">
        <f t="shared" si="60"/>
        <v>0.6</v>
      </c>
      <c r="F9" s="1">
        <f t="shared" si="0"/>
        <v>0.03</v>
      </c>
      <c r="G9" s="1">
        <f t="shared" si="1"/>
        <v>8.9999999999999993E-3</v>
      </c>
      <c r="H9" s="1">
        <f t="shared" si="34"/>
        <v>7.0001735681051187</v>
      </c>
      <c r="I9" s="1">
        <f t="shared" si="2"/>
        <v>3.8570047131205598E-3</v>
      </c>
      <c r="J9" s="1">
        <f t="shared" si="35"/>
        <v>1.6709263679833009</v>
      </c>
      <c r="K9" s="1">
        <f t="shared" si="36"/>
        <v>1.4668092808933717</v>
      </c>
      <c r="L9" s="1">
        <f t="shared" si="37"/>
        <v>0.65845970875764392</v>
      </c>
      <c r="M9" s="1">
        <f t="shared" si="3"/>
        <v>0.58183103028087957</v>
      </c>
      <c r="N9" s="1">
        <f t="shared" si="4"/>
        <v>2.9998785008201225</v>
      </c>
      <c r="O9" s="1">
        <f t="shared" si="5"/>
        <v>2.6999635501446857E-2</v>
      </c>
      <c r="P9" s="1">
        <f t="shared" si="38"/>
        <v>2.9999999999999992E-2</v>
      </c>
      <c r="Q9" s="1">
        <f t="shared" si="39"/>
        <v>8.9999999999999969E-2</v>
      </c>
      <c r="R9" s="1">
        <f t="shared" si="61"/>
        <v>4.9999999999999989E-2</v>
      </c>
      <c r="S9" s="1">
        <f t="shared" si="40"/>
        <v>0.15002429803201875</v>
      </c>
      <c r="T9" s="1">
        <f t="shared" si="62"/>
        <v>2.4286128663675299E-16</v>
      </c>
      <c r="U9" s="1">
        <f t="shared" si="41"/>
        <v>1.6646852064330919E-4</v>
      </c>
      <c r="V9" s="1">
        <f t="shared" si="6"/>
        <v>10.518998699568806</v>
      </c>
      <c r="W9" s="1">
        <f t="shared" si="7"/>
        <v>4.9729910868456102</v>
      </c>
      <c r="X9" s="1">
        <f t="shared" si="42"/>
        <v>-1.2599522164478127E-2</v>
      </c>
      <c r="Y9" s="1">
        <f t="shared" si="8"/>
        <v>-6.2997610822390637E-2</v>
      </c>
      <c r="Z9" s="1">
        <f t="shared" si="63"/>
        <v>-2.0146912532997829E-2</v>
      </c>
      <c r="AA9" s="1">
        <f t="shared" si="9"/>
        <v>0.10073768975992546</v>
      </c>
      <c r="AB9" s="1">
        <f t="shared" si="64"/>
        <v>4.2340278676999965E-3</v>
      </c>
      <c r="AC9" s="1">
        <f t="shared" si="43"/>
        <v>-2.1148925801145399E-2</v>
      </c>
      <c r="AD9" s="1">
        <f t="shared" si="44"/>
        <v>10</v>
      </c>
      <c r="AE9" s="1">
        <f>0</f>
        <v>0</v>
      </c>
      <c r="AF9" s="1">
        <f t="shared" si="65"/>
        <v>-1.2599522164478127E-2</v>
      </c>
      <c r="AG9" s="1">
        <f t="shared" si="10"/>
        <v>0</v>
      </c>
      <c r="AH9" s="1">
        <f t="shared" si="66"/>
        <v>-2.0146912532997829E-2</v>
      </c>
      <c r="AI9" s="1">
        <f t="shared" si="11"/>
        <v>0</v>
      </c>
      <c r="AJ9" s="1">
        <f t="shared" si="67"/>
        <v>4.2340278676999965E-3</v>
      </c>
      <c r="AK9" s="1">
        <f t="shared" si="45"/>
        <v>0</v>
      </c>
      <c r="AL9" s="1">
        <f t="shared" si="12"/>
        <v>6.0828307974739761</v>
      </c>
      <c r="AM9" s="1">
        <f t="shared" si="13"/>
        <v>9.0128443446290607</v>
      </c>
      <c r="AN9" s="1">
        <f t="shared" si="14"/>
        <v>10.873462819691341</v>
      </c>
      <c r="AO9" s="1">
        <f t="shared" si="15"/>
        <v>0.97711062462504361</v>
      </c>
      <c r="AP9" s="1">
        <f t="shared" si="46"/>
        <v>-6.1364055165119558E-3</v>
      </c>
      <c r="AQ9" s="1">
        <f t="shared" si="16"/>
        <v>-6.6723977230341583E-2</v>
      </c>
      <c r="AR9" s="1">
        <f t="shared" si="68"/>
        <v>-9.8812671286363507E-3</v>
      </c>
      <c r="AS9" s="1">
        <f t="shared" si="17"/>
        <v>0.10744437088781859</v>
      </c>
      <c r="AT9" s="1">
        <f t="shared" si="69"/>
        <v>1.7157445128535009E-3</v>
      </c>
      <c r="AU9" s="1">
        <f t="shared" si="47"/>
        <v>-1.7607871485693441E-2</v>
      </c>
      <c r="AV9" s="1">
        <f t="shared" si="18"/>
        <v>1.4999392504100613</v>
      </c>
      <c r="AW9" s="1">
        <f t="shared" si="19"/>
        <v>1.3499817750723429E-2</v>
      </c>
      <c r="AX9" s="1">
        <f t="shared" si="20"/>
        <v>0.03</v>
      </c>
      <c r="AY9" s="1">
        <f t="shared" si="21"/>
        <v>4.4999999999999998E-2</v>
      </c>
      <c r="AZ9" s="1">
        <f t="shared" si="70"/>
        <v>4.9999999999999975E-2</v>
      </c>
      <c r="BA9" s="1">
        <f t="shared" si="22"/>
        <v>7.5012149016009361E-2</v>
      </c>
      <c r="BB9" s="1">
        <f t="shared" si="23"/>
        <v>6.7594386001944642</v>
      </c>
      <c r="BC9" s="1">
        <f t="shared" si="24"/>
        <v>2.4999953611735286</v>
      </c>
      <c r="BD9" s="1">
        <f t="shared" si="48"/>
        <v>7.2069401964833908</v>
      </c>
      <c r="BE9" s="1">
        <f t="shared" si="49"/>
        <v>0.3542501866644559</v>
      </c>
      <c r="BF9" s="1">
        <f t="shared" si="50"/>
        <v>4.1725281698377081E-2</v>
      </c>
      <c r="BG9" s="1">
        <f t="shared" si="25"/>
        <v>0.30071160988162654</v>
      </c>
      <c r="BH9" s="1">
        <f t="shared" si="71"/>
        <v>6.9351524734317938E-2</v>
      </c>
      <c r="BI9" s="1">
        <f t="shared" si="26"/>
        <v>0.49996975976614128</v>
      </c>
      <c r="BJ9" s="1">
        <f t="shared" si="27"/>
        <v>6.499939250410061</v>
      </c>
      <c r="BK9" s="1">
        <f t="shared" si="28"/>
        <v>1.3499817750723429E-2</v>
      </c>
      <c r="BL9" s="1">
        <f t="shared" si="51"/>
        <v>6.4999532693782198</v>
      </c>
      <c r="BM9" s="1">
        <f t="shared" si="52"/>
        <v>2.0769114633037095E-3</v>
      </c>
      <c r="BN9" s="1">
        <f t="shared" si="53"/>
        <v>6.9229499431411497E-3</v>
      </c>
      <c r="BO9" s="1">
        <f t="shared" si="29"/>
        <v>4.4998851116662075E-2</v>
      </c>
      <c r="BP9" s="1">
        <f t="shared" si="72"/>
        <v>1.1537385392307982E-2</v>
      </c>
      <c r="BQ9" s="1">
        <f t="shared" si="30"/>
        <v>7.4993112947664128E-2</v>
      </c>
      <c r="BR9" s="1">
        <f t="shared" si="54"/>
        <v>0.73936131701580499</v>
      </c>
      <c r="BS9" s="1">
        <f t="shared" si="55"/>
        <v>-0.67330887629724168</v>
      </c>
      <c r="BT9" s="1">
        <f t="shared" si="56"/>
        <v>2.8962033805533913</v>
      </c>
      <c r="BU9" s="1">
        <f t="shared" si="57"/>
        <v>6.0684280979241425</v>
      </c>
      <c r="BV9" s="1">
        <f t="shared" si="58"/>
        <v>6.7241217717412072</v>
      </c>
      <c r="BW9" s="1">
        <f t="shared" si="31"/>
        <v>1.1255076103281527</v>
      </c>
      <c r="BX9" s="1">
        <f t="shared" si="32"/>
        <v>8.838080497027001E-5</v>
      </c>
      <c r="BY9" s="1">
        <f t="shared" si="33"/>
        <v>7.3078746157213756E-2</v>
      </c>
      <c r="BZ9" s="1" t="e">
        <f>SQRT(POWER((BV9)*(#REF!^2),2) + POWER(CA9*BV9,2))</f>
        <v>#REF!</v>
      </c>
    </row>
    <row r="10" spans="1:84" x14ac:dyDescent="0.2">
      <c r="A10" t="s">
        <v>29</v>
      </c>
      <c r="B10" s="1">
        <v>10</v>
      </c>
      <c r="C10" s="39" t="s">
        <v>10</v>
      </c>
      <c r="D10" s="14">
        <f t="shared" si="59"/>
        <v>7</v>
      </c>
      <c r="E10" s="1">
        <f t="shared" si="60"/>
        <v>0.7</v>
      </c>
      <c r="F10" s="1">
        <f t="shared" si="0"/>
        <v>3.4999999999999996E-2</v>
      </c>
      <c r="G10" s="1">
        <f t="shared" si="1"/>
        <v>1.2249999999999999E-2</v>
      </c>
      <c r="H10" s="1">
        <f t="shared" si="34"/>
        <v>7.0003215510934496</v>
      </c>
      <c r="I10" s="1">
        <f t="shared" si="2"/>
        <v>5.2496516624374046E-3</v>
      </c>
      <c r="J10" s="1">
        <f t="shared" si="35"/>
        <v>1.6708944989635066</v>
      </c>
      <c r="K10" s="1">
        <f t="shared" si="36"/>
        <v>1.4654485029638491</v>
      </c>
      <c r="L10" s="1">
        <f t="shared" si="37"/>
        <v>0.65845970875764392</v>
      </c>
      <c r="M10" s="1">
        <f t="shared" si="3"/>
        <v>0.58044050681084192</v>
      </c>
      <c r="N10" s="1">
        <f t="shared" si="4"/>
        <v>2.99977490906483</v>
      </c>
      <c r="O10" s="1">
        <f t="shared" si="5"/>
        <v>3.6749080874062305E-2</v>
      </c>
      <c r="P10" s="1">
        <f t="shared" si="38"/>
        <v>3.4999999999999989E-2</v>
      </c>
      <c r="Q10" s="1">
        <f t="shared" si="39"/>
        <v>0.10499999999999997</v>
      </c>
      <c r="R10" s="1">
        <f t="shared" si="61"/>
        <v>5.000000000000001E-2</v>
      </c>
      <c r="S10" s="1">
        <f t="shared" si="40"/>
        <v>0.15004501199640063</v>
      </c>
      <c r="T10" s="1">
        <f t="shared" si="62"/>
        <v>-6.9388939039072284E-17</v>
      </c>
      <c r="U10" s="1">
        <f t="shared" si="41"/>
        <v>2.624115862052967E-4</v>
      </c>
      <c r="V10" s="1">
        <f t="shared" si="6"/>
        <v>10.525765353475856</v>
      </c>
      <c r="W10" s="1">
        <f t="shared" si="7"/>
        <v>4.9722802408034497</v>
      </c>
      <c r="X10" s="1">
        <f t="shared" si="42"/>
        <v>-1.4593057782276153E-2</v>
      </c>
      <c r="Y10" s="1">
        <f t="shared" si="8"/>
        <v>-7.2965288911380766E-2</v>
      </c>
      <c r="Z10" s="1">
        <f t="shared" si="63"/>
        <v>-1.968703013995321E-2</v>
      </c>
      <c r="AA10" s="1">
        <f t="shared" si="9"/>
        <v>9.8440909503892546E-2</v>
      </c>
      <c r="AB10" s="1">
        <f t="shared" si="64"/>
        <v>4.9697839770157515E-3</v>
      </c>
      <c r="AC10" s="1">
        <f t="shared" si="43"/>
        <v>-2.4815749559589997E-2</v>
      </c>
      <c r="AD10" s="1">
        <f t="shared" si="44"/>
        <v>10</v>
      </c>
      <c r="AE10" s="1">
        <f>0</f>
        <v>0</v>
      </c>
      <c r="AF10" s="1">
        <f t="shared" si="65"/>
        <v>-1.4593057782276153E-2</v>
      </c>
      <c r="AG10" s="1">
        <f t="shared" si="10"/>
        <v>0</v>
      </c>
      <c r="AH10" s="1">
        <f t="shared" si="66"/>
        <v>-1.968703013995321E-2</v>
      </c>
      <c r="AI10" s="1">
        <f t="shared" si="11"/>
        <v>0</v>
      </c>
      <c r="AJ10" s="1">
        <f t="shared" si="67"/>
        <v>4.9697839770157515E-3</v>
      </c>
      <c r="AK10" s="1">
        <f t="shared" si="45"/>
        <v>0</v>
      </c>
      <c r="AL10" s="1">
        <f t="shared" si="12"/>
        <v>6.0952192491289647</v>
      </c>
      <c r="AM10" s="1">
        <f t="shared" si="13"/>
        <v>9.0182981865442464</v>
      </c>
      <c r="AN10" s="1">
        <f t="shared" si="14"/>
        <v>10.884916163038625</v>
      </c>
      <c r="AO10" s="1">
        <f t="shared" si="15"/>
        <v>0.97644754113304222</v>
      </c>
      <c r="AP10" s="1">
        <f t="shared" si="46"/>
        <v>-7.1159576948742753E-3</v>
      </c>
      <c r="AQ10" s="1">
        <f t="shared" si="16"/>
        <v>-7.7456602928436077E-2</v>
      </c>
      <c r="AR10" s="1">
        <f t="shared" si="68"/>
        <v>-9.6950455924782464E-3</v>
      </c>
      <c r="AS10" s="1">
        <f t="shared" si="17"/>
        <v>0.10553119785176236</v>
      </c>
      <c r="AT10" s="1">
        <f t="shared" si="69"/>
        <v>2.0104556455319278E-3</v>
      </c>
      <c r="AU10" s="1">
        <f t="shared" si="47"/>
        <v>-2.0685040012594497E-2</v>
      </c>
      <c r="AV10" s="1">
        <f t="shared" si="18"/>
        <v>1.499887454532415</v>
      </c>
      <c r="AW10" s="1">
        <f t="shared" si="19"/>
        <v>1.8374540437031153E-2</v>
      </c>
      <c r="AX10" s="1">
        <f t="shared" si="20"/>
        <v>3.4999999999999996E-2</v>
      </c>
      <c r="AY10" s="1">
        <f t="shared" si="21"/>
        <v>5.2499999999999991E-2</v>
      </c>
      <c r="AZ10" s="1">
        <f t="shared" si="70"/>
        <v>5.000000000000001E-2</v>
      </c>
      <c r="BA10" s="1">
        <f t="shared" si="22"/>
        <v>7.5022505998200317E-2</v>
      </c>
      <c r="BB10" s="1">
        <f t="shared" si="23"/>
        <v>6.7627701312703437</v>
      </c>
      <c r="BC10" s="1">
        <f t="shared" si="24"/>
        <v>2.5045146608387561</v>
      </c>
      <c r="BD10" s="1">
        <f t="shared" si="48"/>
        <v>7.2116332085567532</v>
      </c>
      <c r="BE10" s="1">
        <f t="shared" si="49"/>
        <v>0.35467769269804877</v>
      </c>
      <c r="BF10" s="1">
        <f t="shared" si="50"/>
        <v>4.8655955973559983E-2</v>
      </c>
      <c r="BG10" s="1">
        <f t="shared" si="25"/>
        <v>0.35088890789300048</v>
      </c>
      <c r="BH10" s="1">
        <f t="shared" si="71"/>
        <v>6.9256920944671396E-2</v>
      </c>
      <c r="BI10" s="1">
        <f t="shared" si="26"/>
        <v>0.49974722528380039</v>
      </c>
      <c r="BJ10" s="1">
        <f t="shared" si="27"/>
        <v>6.4998874545324146</v>
      </c>
      <c r="BK10" s="1">
        <f t="shared" si="28"/>
        <v>1.8374540437031153E-2</v>
      </c>
      <c r="BL10" s="1">
        <f t="shared" si="51"/>
        <v>6.4999134259868523</v>
      </c>
      <c r="BM10" s="1">
        <f t="shared" si="52"/>
        <v>2.8268937916039573E-3</v>
      </c>
      <c r="BN10" s="1">
        <f t="shared" si="53"/>
        <v>8.0766548772394711E-3</v>
      </c>
      <c r="BO10" s="1">
        <f t="shared" si="29"/>
        <v>5.249755747363103E-2</v>
      </c>
      <c r="BP10" s="1">
        <f t="shared" si="72"/>
        <v>1.1536521350464304E-2</v>
      </c>
      <c r="BQ10" s="1">
        <f t="shared" si="30"/>
        <v>7.4987588755993553E-2</v>
      </c>
      <c r="BR10" s="1">
        <f t="shared" si="54"/>
        <v>0.73842435072448198</v>
      </c>
      <c r="BS10" s="1">
        <f t="shared" si="55"/>
        <v>-0.6743363242901329</v>
      </c>
      <c r="BT10" s="1">
        <f t="shared" si="56"/>
        <v>2.8833851906833994</v>
      </c>
      <c r="BU10" s="1">
        <f t="shared" si="57"/>
        <v>6.0813660504666185</v>
      </c>
      <c r="BV10" s="1">
        <f t="shared" si="58"/>
        <v>6.7302988936317165</v>
      </c>
      <c r="BW10" s="1">
        <f t="shared" si="31"/>
        <v>1.1280544325666464</v>
      </c>
      <c r="BX10" s="1">
        <f t="shared" si="32"/>
        <v>9.8578775619938275E-5</v>
      </c>
      <c r="BY10" s="1">
        <f t="shared" si="33"/>
        <v>8.4691875410140324E-2</v>
      </c>
      <c r="BZ10" s="1" t="e">
        <f>SQRT(POWER((BV10)*(#REF!^2),2) + POWER(CA10*BV10,2))</f>
        <v>#REF!</v>
      </c>
    </row>
    <row r="11" spans="1:84" x14ac:dyDescent="0.2">
      <c r="A11" t="s">
        <v>30</v>
      </c>
      <c r="B11" s="1">
        <v>9.5</v>
      </c>
      <c r="C11" s="39" t="s">
        <v>10</v>
      </c>
      <c r="D11" s="14">
        <f t="shared" si="59"/>
        <v>8</v>
      </c>
      <c r="E11" s="1">
        <f t="shared" si="60"/>
        <v>0.79999999999999993</v>
      </c>
      <c r="F11" s="1">
        <f t="shared" si="0"/>
        <v>0.04</v>
      </c>
      <c r="G11" s="1">
        <f t="shared" si="1"/>
        <v>1.5999999999999997E-2</v>
      </c>
      <c r="H11" s="1">
        <f t="shared" si="34"/>
        <v>7.0005485382333719</v>
      </c>
      <c r="I11" s="1">
        <f t="shared" si="2"/>
        <v>6.8563667301602127E-3</v>
      </c>
      <c r="J11" s="1">
        <f t="shared" si="35"/>
        <v>1.6708456175227164</v>
      </c>
      <c r="K11" s="1">
        <f t="shared" si="36"/>
        <v>1.4638906693369165</v>
      </c>
      <c r="L11" s="1">
        <f t="shared" si="37"/>
        <v>0.65845970875764392</v>
      </c>
      <c r="M11" s="1">
        <f t="shared" si="3"/>
        <v>0.57883704748148457</v>
      </c>
      <c r="N11" s="1">
        <f t="shared" si="4"/>
        <v>2.9996160081919303</v>
      </c>
      <c r="O11" s="1">
        <f t="shared" si="5"/>
        <v>4.7997952026280377E-2</v>
      </c>
      <c r="P11" s="1">
        <f t="shared" si="38"/>
        <v>3.9999999999999994E-2</v>
      </c>
      <c r="Q11" s="1">
        <f t="shared" si="39"/>
        <v>0.11999999999999998</v>
      </c>
      <c r="R11" s="1">
        <f t="shared" si="61"/>
        <v>4.9999999999999975E-2</v>
      </c>
      <c r="S11" s="1">
        <f t="shared" si="40"/>
        <v>0.15007678034925981</v>
      </c>
      <c r="T11" s="1">
        <f t="shared" si="62"/>
        <v>-1.7347234759768071E-16</v>
      </c>
      <c r="U11" s="1">
        <f t="shared" si="41"/>
        <v>3.8978174776133079E-4</v>
      </c>
      <c r="V11" s="1">
        <f t="shared" si="6"/>
        <v>10.533510697728921</v>
      </c>
      <c r="W11" s="1">
        <f t="shared" si="7"/>
        <v>4.9714551527102007</v>
      </c>
      <c r="X11" s="1">
        <f t="shared" si="42"/>
        <v>-1.6536928192468769E-2</v>
      </c>
      <c r="Y11" s="1">
        <f t="shared" si="8"/>
        <v>-8.2684640962343847E-2</v>
      </c>
      <c r="Z11" s="1">
        <f t="shared" si="63"/>
        <v>-1.9152955737594679E-2</v>
      </c>
      <c r="AA11" s="1">
        <f t="shared" si="9"/>
        <v>9.5774539848007462E-2</v>
      </c>
      <c r="AB11" s="1">
        <f t="shared" si="64"/>
        <v>5.7185356241162832E-3</v>
      </c>
      <c r="AC11" s="1">
        <f t="shared" si="43"/>
        <v>-2.8543813699385828E-2</v>
      </c>
      <c r="AD11" s="1">
        <f t="shared" si="44"/>
        <v>10</v>
      </c>
      <c r="AE11" s="1">
        <f>0</f>
        <v>0</v>
      </c>
      <c r="AF11" s="1">
        <f t="shared" si="65"/>
        <v>-1.6536928192468769E-2</v>
      </c>
      <c r="AG11" s="1">
        <f t="shared" si="10"/>
        <v>0</v>
      </c>
      <c r="AH11" s="1">
        <f t="shared" si="66"/>
        <v>-1.9152955737594679E-2</v>
      </c>
      <c r="AI11" s="1">
        <f t="shared" si="11"/>
        <v>0</v>
      </c>
      <c r="AJ11" s="1">
        <f t="shared" si="67"/>
        <v>5.7185356241162832E-3</v>
      </c>
      <c r="AK11" s="1">
        <f t="shared" si="45"/>
        <v>0</v>
      </c>
      <c r="AL11" s="1">
        <f t="shared" si="12"/>
        <v>6.1094579114708925</v>
      </c>
      <c r="AM11" s="1">
        <f t="shared" si="13"/>
        <v>9.0245720945714361</v>
      </c>
      <c r="AN11" s="1">
        <f t="shared" si="14"/>
        <v>10.898090542023946</v>
      </c>
      <c r="AO11" s="1">
        <f t="shared" si="15"/>
        <v>0.97568743308606876</v>
      </c>
      <c r="AP11" s="1">
        <f t="shared" si="46"/>
        <v>-8.075414635007605E-3</v>
      </c>
      <c r="AQ11" s="1">
        <f t="shared" si="16"/>
        <v>-8.8006599856698134E-2</v>
      </c>
      <c r="AR11" s="1">
        <f t="shared" si="68"/>
        <v>-9.4791759995299651E-3</v>
      </c>
      <c r="AS11" s="1">
        <f t="shared" si="17"/>
        <v>0.10330736288529969</v>
      </c>
      <c r="AT11" s="1">
        <f t="shared" si="69"/>
        <v>2.3088727739706272E-3</v>
      </c>
      <c r="AU11" s="1">
        <f t="shared" si="47"/>
        <v>-2.3824546405819408E-2</v>
      </c>
      <c r="AV11" s="1">
        <f t="shared" si="18"/>
        <v>1.4998080040959652</v>
      </c>
      <c r="AW11" s="1">
        <f t="shared" si="19"/>
        <v>2.3998976013140189E-2</v>
      </c>
      <c r="AX11" s="1">
        <f t="shared" si="20"/>
        <v>0.04</v>
      </c>
      <c r="AY11" s="1">
        <f t="shared" si="21"/>
        <v>0.06</v>
      </c>
      <c r="AZ11" s="1">
        <f t="shared" si="70"/>
        <v>5.000000000000001E-2</v>
      </c>
      <c r="BA11" s="1">
        <f t="shared" si="22"/>
        <v>7.503839017462996E-2</v>
      </c>
      <c r="BB11" s="1">
        <f t="shared" si="23"/>
        <v>6.7665633529604259</v>
      </c>
      <c r="BC11" s="1">
        <f t="shared" si="24"/>
        <v>2.5097265523682406</v>
      </c>
      <c r="BD11" s="1">
        <f t="shared" si="48"/>
        <v>7.2170012454820327</v>
      </c>
      <c r="BE11" s="1">
        <f t="shared" si="49"/>
        <v>0.35517237941937779</v>
      </c>
      <c r="BF11" s="1">
        <f t="shared" si="50"/>
        <v>5.5576665887311361E-2</v>
      </c>
      <c r="BG11" s="1">
        <f t="shared" si="25"/>
        <v>0.40109686692846491</v>
      </c>
      <c r="BH11" s="1">
        <f t="shared" si="71"/>
        <v>6.9153321900505826E-2</v>
      </c>
      <c r="BI11" s="1">
        <f t="shared" si="26"/>
        <v>0.49957719525331151</v>
      </c>
      <c r="BJ11" s="1">
        <f t="shared" si="27"/>
        <v>6.4998080040959652</v>
      </c>
      <c r="BK11" s="1">
        <f t="shared" si="28"/>
        <v>2.3998976013140189E-2</v>
      </c>
      <c r="BL11" s="1">
        <f t="shared" si="51"/>
        <v>6.4998523091651599</v>
      </c>
      <c r="BM11" s="1">
        <f t="shared" si="52"/>
        <v>3.6922424387516037E-3</v>
      </c>
      <c r="BN11" s="1">
        <f t="shared" si="53"/>
        <v>9.2302542132340105E-3</v>
      </c>
      <c r="BO11" s="1">
        <f t="shared" si="29"/>
        <v>5.9995289162070531E-2</v>
      </c>
      <c r="BP11" s="1">
        <f t="shared" si="72"/>
        <v>1.15352106814527E-2</v>
      </c>
      <c r="BQ11" s="1">
        <f t="shared" si="30"/>
        <v>7.4979210800443286E-2</v>
      </c>
      <c r="BR11" s="1">
        <f t="shared" si="54"/>
        <v>0.73734213104300483</v>
      </c>
      <c r="BS11" s="1">
        <f t="shared" si="55"/>
        <v>-0.67551949031020586</v>
      </c>
      <c r="BT11" s="1">
        <f t="shared" si="56"/>
        <v>2.868660594468555</v>
      </c>
      <c r="BU11" s="1">
        <f t="shared" si="57"/>
        <v>6.0962743415926033</v>
      </c>
      <c r="BV11" s="1">
        <f t="shared" si="58"/>
        <v>6.7374902192297847</v>
      </c>
      <c r="BW11" s="1">
        <f t="shared" si="31"/>
        <v>1.1309771638516541</v>
      </c>
      <c r="BX11" s="1">
        <f t="shared" si="32"/>
        <v>1.0646279313678703E-4</v>
      </c>
      <c r="BY11" s="1">
        <f t="shared" si="33"/>
        <v>9.6042785314624401E-2</v>
      </c>
      <c r="BZ11" s="1" t="e">
        <f>SQRT(POWER((BV11)*(#REF!^2),2) + POWER(CA11*BV11,2))</f>
        <v>#REF!</v>
      </c>
    </row>
    <row r="12" spans="1:84" x14ac:dyDescent="0.2">
      <c r="A12" t="s">
        <v>31</v>
      </c>
      <c r="B12" s="1">
        <v>6</v>
      </c>
      <c r="C12" s="39" t="s">
        <v>10</v>
      </c>
      <c r="D12" s="14">
        <f t="shared" si="59"/>
        <v>9</v>
      </c>
      <c r="E12" s="1">
        <f t="shared" si="60"/>
        <v>0.89999999999999991</v>
      </c>
      <c r="F12" s="1">
        <f t="shared" si="0"/>
        <v>4.4999999999999998E-2</v>
      </c>
      <c r="G12" s="1">
        <f t="shared" si="1"/>
        <v>2.0249999999999997E-2</v>
      </c>
      <c r="H12" s="1">
        <f t="shared" si="34"/>
        <v>7.0008786201895834</v>
      </c>
      <c r="I12" s="1">
        <f t="shared" si="2"/>
        <v>8.6769980979040096E-3</v>
      </c>
      <c r="J12" s="1">
        <f t="shared" si="35"/>
        <v>1.6707745381665338</v>
      </c>
      <c r="K12" s="1">
        <f t="shared" si="36"/>
        <v>1.4621411173253553</v>
      </c>
      <c r="L12" s="1">
        <f t="shared" si="37"/>
        <v>0.65845970875764392</v>
      </c>
      <c r="M12" s="1">
        <f t="shared" si="3"/>
        <v>0.57702114752420863</v>
      </c>
      <c r="N12" s="1">
        <f t="shared" si="4"/>
        <v>2.9993849272686193</v>
      </c>
      <c r="O12" s="1">
        <f t="shared" si="5"/>
        <v>6.0745848202197632E-2</v>
      </c>
      <c r="P12" s="1">
        <f t="shared" si="38"/>
        <v>4.4999999999999984E-2</v>
      </c>
      <c r="Q12" s="1">
        <f t="shared" si="39"/>
        <v>0.13499999999999995</v>
      </c>
      <c r="R12" s="1">
        <f t="shared" si="61"/>
        <v>4.9999999999999975E-2</v>
      </c>
      <c r="S12" s="1">
        <f t="shared" si="40"/>
        <v>0.1501229683459529</v>
      </c>
      <c r="T12" s="1">
        <f t="shared" si="62"/>
        <v>8.6736173798840355E-16</v>
      </c>
      <c r="U12" s="1">
        <f t="shared" si="41"/>
        <v>5.5301304748262003E-4</v>
      </c>
      <c r="V12" s="1">
        <f t="shared" si="6"/>
        <v>10.542207696134653</v>
      </c>
      <c r="W12" s="1">
        <f t="shared" si="7"/>
        <v>4.9705141398302395</v>
      </c>
      <c r="X12" s="1">
        <f t="shared" si="42"/>
        <v>-1.8423648929795089E-2</v>
      </c>
      <c r="Y12" s="1">
        <f t="shared" si="8"/>
        <v>-9.2118244648975445E-2</v>
      </c>
      <c r="Z12" s="1">
        <f t="shared" si="63"/>
        <v>-1.8543323015129953E-2</v>
      </c>
      <c r="AA12" s="1">
        <f t="shared" si="9"/>
        <v>9.273214676401538E-2</v>
      </c>
      <c r="AB12" s="1">
        <f t="shared" si="64"/>
        <v>6.4814939712554143E-3</v>
      </c>
      <c r="AC12" s="1">
        <f t="shared" si="43"/>
        <v>-3.2338684502374662E-2</v>
      </c>
      <c r="AD12" s="1">
        <f t="shared" si="44"/>
        <v>10</v>
      </c>
      <c r="AE12" s="1">
        <f>0</f>
        <v>0</v>
      </c>
      <c r="AF12" s="1">
        <f t="shared" si="65"/>
        <v>-1.8423648929795089E-2</v>
      </c>
      <c r="AG12" s="1">
        <f t="shared" si="10"/>
        <v>0</v>
      </c>
      <c r="AH12" s="1">
        <f t="shared" si="66"/>
        <v>-1.8543323015129953E-2</v>
      </c>
      <c r="AI12" s="1">
        <f t="shared" si="11"/>
        <v>0</v>
      </c>
      <c r="AJ12" s="1">
        <f t="shared" si="67"/>
        <v>6.4814939712554143E-3</v>
      </c>
      <c r="AK12" s="1">
        <f t="shared" si="45"/>
        <v>0</v>
      </c>
      <c r="AL12" s="1">
        <f t="shared" si="12"/>
        <v>6.1255222548520107</v>
      </c>
      <c r="AM12" s="1">
        <f t="shared" si="13"/>
        <v>9.0316580319820474</v>
      </c>
      <c r="AN12" s="1">
        <f t="shared" si="14"/>
        <v>10.912967960245879</v>
      </c>
      <c r="AO12" s="1">
        <f t="shared" si="15"/>
        <v>0.9748324582060407</v>
      </c>
      <c r="AP12" s="1">
        <f t="shared" si="46"/>
        <v>-9.0117928947802683E-3</v>
      </c>
      <c r="AQ12" s="1">
        <f t="shared" si="16"/>
        <v>-9.834540712510853E-2</v>
      </c>
      <c r="AR12" s="1">
        <f t="shared" si="68"/>
        <v>-9.2332710376841209E-3</v>
      </c>
      <c r="AS12" s="1">
        <f t="shared" si="17"/>
        <v>0.10076628857059848</v>
      </c>
      <c r="AT12" s="1">
        <f t="shared" si="69"/>
        <v>2.6112842079623055E-3</v>
      </c>
      <c r="AU12" s="1">
        <f t="shared" si="47"/>
        <v>-2.7032766850804968E-2</v>
      </c>
      <c r="AV12" s="1">
        <f t="shared" si="18"/>
        <v>1.4996924636343096</v>
      </c>
      <c r="AW12" s="1">
        <f t="shared" si="19"/>
        <v>3.0372924101098816E-2</v>
      </c>
      <c r="AX12" s="1">
        <f t="shared" si="20"/>
        <v>4.4999999999999998E-2</v>
      </c>
      <c r="AY12" s="1">
        <f t="shared" si="21"/>
        <v>6.7500000000000004E-2</v>
      </c>
      <c r="AZ12" s="1">
        <f t="shared" si="70"/>
        <v>4.9999999999999975E-2</v>
      </c>
      <c r="BA12" s="1">
        <f t="shared" si="22"/>
        <v>7.506148417297645E-2</v>
      </c>
      <c r="BB12" s="1">
        <f t="shared" si="23"/>
        <v>6.7707963117016359</v>
      </c>
      <c r="BC12" s="1">
        <f t="shared" si="24"/>
        <v>2.5156299940162183</v>
      </c>
      <c r="BD12" s="1">
        <f t="shared" si="48"/>
        <v>7.2230240869975315</v>
      </c>
      <c r="BE12" s="1">
        <f t="shared" si="49"/>
        <v>0.35573488175455509</v>
      </c>
      <c r="BF12" s="1">
        <f t="shared" si="50"/>
        <v>6.2486620353661149E-2</v>
      </c>
      <c r="BG12" s="1">
        <f t="shared" si="25"/>
        <v>0.45134236392956467</v>
      </c>
      <c r="BH12" s="1">
        <f t="shared" si="71"/>
        <v>6.9043023478609911E-2</v>
      </c>
      <c r="BI12" s="1">
        <f t="shared" si="26"/>
        <v>0.49949626062852748</v>
      </c>
      <c r="BJ12" s="1">
        <f t="shared" si="27"/>
        <v>6.4996924636343092</v>
      </c>
      <c r="BK12" s="1">
        <f t="shared" si="28"/>
        <v>3.0372924101098816E-2</v>
      </c>
      <c r="BL12" s="1">
        <f t="shared" si="51"/>
        <v>6.4997634292597981</v>
      </c>
      <c r="BM12" s="1">
        <f t="shared" si="52"/>
        <v>4.6729446342507596E-3</v>
      </c>
      <c r="BN12" s="1">
        <f t="shared" si="53"/>
        <v>1.0383697013530011E-2</v>
      </c>
      <c r="BO12" s="1">
        <f t="shared" si="29"/>
        <v>6.7491574109056554E-2</v>
      </c>
      <c r="BP12" s="1">
        <f t="shared" si="72"/>
        <v>1.1533318897770286E-2</v>
      </c>
      <c r="BQ12" s="1">
        <f t="shared" si="30"/>
        <v>7.4967120147598348E-2</v>
      </c>
      <c r="BR12" s="1">
        <f t="shared" si="54"/>
        <v>0.73611424021377381</v>
      </c>
      <c r="BS12" s="1">
        <f t="shared" si="55"/>
        <v>-0.67685731535863469</v>
      </c>
      <c r="BT12" s="1">
        <f t="shared" si="56"/>
        <v>2.8520582415947877</v>
      </c>
      <c r="BU12" s="1">
        <f t="shared" si="57"/>
        <v>6.1131438087646188</v>
      </c>
      <c r="BV12" s="1">
        <f t="shared" si="58"/>
        <v>6.745721862046044</v>
      </c>
      <c r="BW12" s="1">
        <f t="shared" si="31"/>
        <v>1.1342688703789507</v>
      </c>
      <c r="BX12" s="1">
        <f t="shared" si="32"/>
        <v>1.1155199249877901E-4</v>
      </c>
      <c r="BY12" s="1">
        <f t="shared" si="33"/>
        <v>0.10709358987780437</v>
      </c>
      <c r="BZ12" s="1" t="e">
        <f>SQRT(POWER((BV12)*(#REF!^2),2) + POWER(CA12*BV12,2))</f>
        <v>#REF!</v>
      </c>
    </row>
    <row r="13" spans="1:84" x14ac:dyDescent="0.2">
      <c r="D13" s="14">
        <f t="shared" si="59"/>
        <v>10</v>
      </c>
      <c r="E13" s="1">
        <f t="shared" si="60"/>
        <v>0.99999999999999989</v>
      </c>
      <c r="F13" s="1">
        <f t="shared" si="0"/>
        <v>4.9999999999999996E-2</v>
      </c>
      <c r="G13" s="1">
        <f t="shared" si="1"/>
        <v>2.4999999999999994E-2</v>
      </c>
      <c r="H13" s="1">
        <f t="shared" si="34"/>
        <v>7.0013390878786783</v>
      </c>
      <c r="I13" s="1">
        <f t="shared" si="2"/>
        <v>1.0711325480569078E-2</v>
      </c>
      <c r="J13" s="1">
        <f t="shared" si="35"/>
        <v>1.6706753885582666</v>
      </c>
      <c r="K13" s="1">
        <f t="shared" si="36"/>
        <v>1.4602059395509575</v>
      </c>
      <c r="L13" s="1">
        <f t="shared" si="37"/>
        <v>0.65845970875764392</v>
      </c>
      <c r="M13" s="1">
        <f t="shared" si="3"/>
        <v>0.5749934144803015</v>
      </c>
      <c r="N13" s="1">
        <f t="shared" si="4"/>
        <v>2.9990625488271077</v>
      </c>
      <c r="O13" s="1">
        <f t="shared" si="5"/>
        <v>7.4992187744121308E-2</v>
      </c>
      <c r="P13" s="1">
        <f t="shared" si="38"/>
        <v>4.9999999999999989E-2</v>
      </c>
      <c r="Q13" s="1">
        <f t="shared" si="39"/>
        <v>0.14999999999999997</v>
      </c>
      <c r="R13" s="1">
        <f t="shared" si="61"/>
        <v>5.0000000000000148E-2</v>
      </c>
      <c r="S13" s="1">
        <f t="shared" si="40"/>
        <v>0.15018738295875633</v>
      </c>
      <c r="T13" s="1">
        <f t="shared" si="62"/>
        <v>2.0816681711721685E-15</v>
      </c>
      <c r="U13" s="1">
        <f t="shared" si="41"/>
        <v>7.5649830458157652E-4</v>
      </c>
      <c r="V13" s="1">
        <f t="shared" si="6"/>
        <v>10.551825503361759</v>
      </c>
      <c r="W13" s="1">
        <f t="shared" si="7"/>
        <v>4.9694555651338241</v>
      </c>
      <c r="X13" s="1">
        <f t="shared" si="42"/>
        <v>-2.024559279549476E-2</v>
      </c>
      <c r="Y13" s="1">
        <f t="shared" si="8"/>
        <v>-0.1012279639774738</v>
      </c>
      <c r="Z13" s="1">
        <f t="shared" si="63"/>
        <v>-1.7856656943343596E-2</v>
      </c>
      <c r="AA13" s="1">
        <f t="shared" si="9"/>
        <v>8.9306802947532529E-2</v>
      </c>
      <c r="AB13" s="1">
        <f t="shared" si="64"/>
        <v>7.2596035410321669E-3</v>
      </c>
      <c r="AC13" s="1">
        <f t="shared" si="43"/>
        <v>-3.620454082189653E-2</v>
      </c>
      <c r="AD13" s="1">
        <f t="shared" si="44"/>
        <v>10</v>
      </c>
      <c r="AE13" s="1">
        <f>0</f>
        <v>0</v>
      </c>
      <c r="AF13" s="1">
        <f t="shared" si="65"/>
        <v>-2.024559279549476E-2</v>
      </c>
      <c r="AG13" s="1">
        <f t="shared" si="10"/>
        <v>0</v>
      </c>
      <c r="AH13" s="1">
        <f t="shared" si="66"/>
        <v>-1.7856656943343596E-2</v>
      </c>
      <c r="AI13" s="1">
        <f t="shared" si="11"/>
        <v>0</v>
      </c>
      <c r="AJ13" s="1">
        <f t="shared" si="67"/>
        <v>7.2596035410321669E-3</v>
      </c>
      <c r="AK13" s="1">
        <f t="shared" si="45"/>
        <v>0</v>
      </c>
      <c r="AL13" s="1">
        <f t="shared" si="12"/>
        <v>6.14338405214456</v>
      </c>
      <c r="AM13" s="1">
        <f t="shared" si="13"/>
        <v>9.0395469610597186</v>
      </c>
      <c r="AN13" s="1">
        <f t="shared" si="14"/>
        <v>10.929527751616174</v>
      </c>
      <c r="AO13" s="1">
        <f t="shared" si="15"/>
        <v>0.9738850745071127</v>
      </c>
      <c r="AP13" s="1">
        <f t="shared" si="46"/>
        <v>-9.9220688425444292E-3</v>
      </c>
      <c r="AQ13" s="1">
        <f t="shared" si="16"/>
        <v>-0.10844352676803551</v>
      </c>
      <c r="AR13" s="1">
        <f t="shared" si="68"/>
        <v>-8.956919157937504E-3</v>
      </c>
      <c r="AS13" s="1">
        <f t="shared" si="17"/>
        <v>9.7900809515138701E-2</v>
      </c>
      <c r="AT13" s="1">
        <f t="shared" si="69"/>
        <v>2.9178797263246237E-3</v>
      </c>
      <c r="AU13" s="1">
        <f t="shared" si="47"/>
        <v>-3.0315000271574147E-2</v>
      </c>
      <c r="AV13" s="1">
        <f t="shared" si="18"/>
        <v>1.4995312744135538</v>
      </c>
      <c r="AW13" s="1">
        <f t="shared" si="19"/>
        <v>3.7496093872060654E-2</v>
      </c>
      <c r="AX13" s="1">
        <f t="shared" si="20"/>
        <v>4.9999999999999996E-2</v>
      </c>
      <c r="AY13" s="1">
        <f t="shared" si="21"/>
        <v>7.4999999999999997E-2</v>
      </c>
      <c r="AZ13" s="1">
        <f t="shared" si="70"/>
        <v>4.9999999999999975E-2</v>
      </c>
      <c r="BA13" s="1">
        <f t="shared" si="22"/>
        <v>7.5093691479377903E-2</v>
      </c>
      <c r="BB13" s="1">
        <f t="shared" si="23"/>
        <v>6.7754440260944335</v>
      </c>
      <c r="BC13" s="1">
        <f t="shared" si="24"/>
        <v>2.5222238764389728</v>
      </c>
      <c r="BD13" s="1">
        <f t="shared" si="48"/>
        <v>7.2296787642064428</v>
      </c>
      <c r="BE13" s="1">
        <f t="shared" si="49"/>
        <v>0.35636593913609532</v>
      </c>
      <c r="BF13" s="1">
        <f t="shared" si="50"/>
        <v>6.9385270583033343E-2</v>
      </c>
      <c r="BG13" s="1">
        <f t="shared" si="25"/>
        <v>0.50163321728287413</v>
      </c>
      <c r="BH13" s="1">
        <f t="shared" si="71"/>
        <v>6.8928561684611367E-2</v>
      </c>
      <c r="BI13" s="1">
        <f t="shared" si="26"/>
        <v>0.49954539096197459</v>
      </c>
      <c r="BJ13" s="1">
        <f t="shared" si="27"/>
        <v>6.4995312744135543</v>
      </c>
      <c r="BK13" s="1">
        <f t="shared" si="28"/>
        <v>3.7496093872060654E-2</v>
      </c>
      <c r="BL13" s="1">
        <f t="shared" si="51"/>
        <v>6.4996394318558579</v>
      </c>
      <c r="BM13" s="1">
        <f t="shared" si="52"/>
        <v>5.7689818414576061E-3</v>
      </c>
      <c r="BN13" s="1">
        <f t="shared" si="53"/>
        <v>1.1536917992788068E-2</v>
      </c>
      <c r="BO13" s="1">
        <f t="shared" si="29"/>
        <v>7.4985807108012656E-2</v>
      </c>
      <c r="BP13" s="1">
        <f t="shared" si="72"/>
        <v>1.1530693524920031E-2</v>
      </c>
      <c r="BQ13" s="1">
        <f t="shared" si="30"/>
        <v>7.4950343162105165E-2</v>
      </c>
      <c r="BR13" s="1">
        <f t="shared" si="54"/>
        <v>0.73474024186953302</v>
      </c>
      <c r="BS13" s="1">
        <f t="shared" si="55"/>
        <v>-0.67834856598764903</v>
      </c>
      <c r="BT13" s="1">
        <f t="shared" si="56"/>
        <v>2.8336109343252045</v>
      </c>
      <c r="BU13" s="1">
        <f t="shared" si="57"/>
        <v>6.1319637182128703</v>
      </c>
      <c r="BV13" s="1">
        <f t="shared" si="58"/>
        <v>6.7550225735082758</v>
      </c>
      <c r="BW13" s="1">
        <f t="shared" si="31"/>
        <v>1.1379216245919002</v>
      </c>
      <c r="BX13" s="1">
        <f t="shared" si="32"/>
        <v>1.1331333947506989E-4</v>
      </c>
      <c r="BY13" s="1">
        <f t="shared" si="33"/>
        <v>0.11780629001640912</v>
      </c>
      <c r="BZ13" s="1" t="e">
        <f>SQRT(POWER((BV13)*(#REF!^2),2) + POWER(CA13*BV13,2))</f>
        <v>#REF!</v>
      </c>
    </row>
    <row r="14" spans="1:84" x14ac:dyDescent="0.2">
      <c r="A14" t="s">
        <v>12</v>
      </c>
      <c r="D14" s="14">
        <f t="shared" si="59"/>
        <v>11</v>
      </c>
      <c r="E14" s="1">
        <f t="shared" si="60"/>
        <v>1.0999999999999999</v>
      </c>
      <c r="F14" s="1">
        <f t="shared" si="0"/>
        <v>5.4999999999999993E-2</v>
      </c>
      <c r="G14" s="1">
        <f t="shared" si="1"/>
        <v>3.0249999999999996E-2</v>
      </c>
      <c r="H14" s="1">
        <f t="shared" si="34"/>
        <v>7.0019604241751754</v>
      </c>
      <c r="I14" s="1">
        <f t="shared" si="2"/>
        <v>1.295904211422072E-2</v>
      </c>
      <c r="J14" s="1">
        <f t="shared" si="35"/>
        <v>1.670541612709316</v>
      </c>
      <c r="K14" s="1">
        <f t="shared" si="36"/>
        <v>1.4580919987662564</v>
      </c>
      <c r="L14" s="1">
        <f t="shared" si="37"/>
        <v>0.65845970875764392</v>
      </c>
      <c r="M14" s="1">
        <f t="shared" si="3"/>
        <v>0.57275458485183928</v>
      </c>
      <c r="N14" s="1">
        <f t="shared" si="4"/>
        <v>2.99862751091423</v>
      </c>
      <c r="O14" s="1">
        <f t="shared" si="5"/>
        <v>9.0736160312914524E-2</v>
      </c>
      <c r="P14" s="1">
        <f t="shared" si="38"/>
        <v>5.5000000000000014E-2</v>
      </c>
      <c r="Q14" s="1">
        <f t="shared" si="39"/>
        <v>0.16500000000000004</v>
      </c>
      <c r="R14" s="1">
        <f t="shared" si="61"/>
        <v>5.0000000000000391E-2</v>
      </c>
      <c r="S14" s="1">
        <f t="shared" si="40"/>
        <v>0.15027426800686922</v>
      </c>
      <c r="T14" s="1">
        <f t="shared" si="62"/>
        <v>1.0408340855860843E-15</v>
      </c>
      <c r="U14" s="1">
        <f t="shared" si="41"/>
        <v>1.0045722914889255E-3</v>
      </c>
      <c r="V14" s="1">
        <f t="shared" si="6"/>
        <v>10.562329397351078</v>
      </c>
      <c r="W14" s="1">
        <f t="shared" si="7"/>
        <v>4.9682779359527354</v>
      </c>
      <c r="X14" s="1">
        <f t="shared" si="42"/>
        <v>-2.1994980318463808E-2</v>
      </c>
      <c r="Y14" s="1">
        <f t="shared" si="8"/>
        <v>-0.10997490159231904</v>
      </c>
      <c r="Z14" s="1">
        <f t="shared" si="63"/>
        <v>-1.709140230692352E-2</v>
      </c>
      <c r="AA14" s="1">
        <f t="shared" si="9"/>
        <v>8.5491238599636074E-2</v>
      </c>
      <c r="AB14" s="1">
        <f t="shared" si="64"/>
        <v>8.0535046669549804E-3</v>
      </c>
      <c r="AC14" s="1">
        <f t="shared" si="43"/>
        <v>-4.0143913477970819E-2</v>
      </c>
      <c r="AD14" s="1">
        <f t="shared" si="44"/>
        <v>10</v>
      </c>
      <c r="AE14" s="1">
        <f>0</f>
        <v>0</v>
      </c>
      <c r="AF14" s="1">
        <f t="shared" si="65"/>
        <v>-2.1994980318463808E-2</v>
      </c>
      <c r="AG14" s="1">
        <f t="shared" si="10"/>
        <v>0</v>
      </c>
      <c r="AH14" s="1">
        <f t="shared" si="66"/>
        <v>-1.709140230692352E-2</v>
      </c>
      <c r="AI14" s="1">
        <f t="shared" si="11"/>
        <v>0</v>
      </c>
      <c r="AJ14" s="1">
        <f t="shared" si="67"/>
        <v>8.0535046669549804E-3</v>
      </c>
      <c r="AK14" s="1">
        <f t="shared" si="45"/>
        <v>0</v>
      </c>
      <c r="AL14" s="1">
        <f t="shared" si="12"/>
        <v>6.1630112280683331</v>
      </c>
      <c r="AM14" s="1">
        <f t="shared" si="13"/>
        <v>9.0482288725963009</v>
      </c>
      <c r="AN14" s="1">
        <f t="shared" si="14"/>
        <v>10.94774648629487</v>
      </c>
      <c r="AO14" s="1">
        <f t="shared" si="15"/>
        <v>0.97284804443753181</v>
      </c>
      <c r="AP14" s="1">
        <f t="shared" si="46"/>
        <v>-1.0803176726367769E-2</v>
      </c>
      <c r="AQ14" s="1">
        <f t="shared" si="16"/>
        <v>-0.11827044004691525</v>
      </c>
      <c r="AR14" s="1">
        <f t="shared" si="68"/>
        <v>-8.6496950924191962E-3</v>
      </c>
      <c r="AS14" s="1">
        <f t="shared" si="17"/>
        <v>9.4703288516283651E-2</v>
      </c>
      <c r="AT14" s="1">
        <f t="shared" si="69"/>
        <v>3.2287373276235209E-3</v>
      </c>
      <c r="AU14" s="1">
        <f t="shared" si="47"/>
        <v>-3.3675294454479157E-2</v>
      </c>
      <c r="AV14" s="1">
        <f t="shared" si="18"/>
        <v>1.499313755457115</v>
      </c>
      <c r="AW14" s="1">
        <f t="shared" si="19"/>
        <v>4.5368080156457262E-2</v>
      </c>
      <c r="AX14" s="1">
        <f t="shared" si="20"/>
        <v>5.4999999999999993E-2</v>
      </c>
      <c r="AY14" s="1">
        <f t="shared" si="21"/>
        <v>8.249999999999999E-2</v>
      </c>
      <c r="AZ14" s="1">
        <f t="shared" si="70"/>
        <v>5.000000000000001E-2</v>
      </c>
      <c r="BA14" s="1">
        <f t="shared" si="22"/>
        <v>7.5137134003434025E-2</v>
      </c>
      <c r="BB14" s="1">
        <f t="shared" si="23"/>
        <v>6.7804784541326537</v>
      </c>
      <c r="BC14" s="1">
        <f t="shared" si="24"/>
        <v>2.529507048132825</v>
      </c>
      <c r="BD14" s="1">
        <f t="shared" si="48"/>
        <v>7.2369395446908902</v>
      </c>
      <c r="BE14" s="1">
        <f t="shared" si="49"/>
        <v>0.3570664025629165</v>
      </c>
      <c r="BF14" s="1">
        <f t="shared" si="50"/>
        <v>7.6272332690583422E-2</v>
      </c>
      <c r="BG14" s="1">
        <f t="shared" si="25"/>
        <v>0.55197826061430288</v>
      </c>
      <c r="BH14" s="1">
        <f t="shared" si="71"/>
        <v>6.8812680998087128E-2</v>
      </c>
      <c r="BI14" s="1">
        <f t="shared" si="26"/>
        <v>0.49976965280333735</v>
      </c>
      <c r="BJ14" s="1">
        <f t="shared" si="27"/>
        <v>6.4993137554571145</v>
      </c>
      <c r="BK14" s="1">
        <f t="shared" si="28"/>
        <v>4.5368080156457262E-2</v>
      </c>
      <c r="BL14" s="1">
        <f t="shared" si="51"/>
        <v>6.4994720981454446</v>
      </c>
      <c r="BM14" s="1">
        <f t="shared" si="52"/>
        <v>6.9803282328083733E-3</v>
      </c>
      <c r="BN14" s="1">
        <f t="shared" si="53"/>
        <v>1.2689835718514017E-2</v>
      </c>
      <c r="BO14" s="1">
        <f t="shared" si="29"/>
        <v>8.2477233182531307E-2</v>
      </c>
      <c r="BP14" s="1">
        <f t="shared" si="72"/>
        <v>1.1527164076355519E-2</v>
      </c>
      <c r="BQ14" s="1">
        <f t="shared" si="30"/>
        <v>7.4927791470982372E-2</v>
      </c>
      <c r="BR14" s="1">
        <f t="shared" si="54"/>
        <v>0.73321969488045757</v>
      </c>
      <c r="BS14" s="1">
        <f t="shared" si="55"/>
        <v>-0.67999182277392767</v>
      </c>
      <c r="BT14" s="1">
        <f t="shared" si="56"/>
        <v>2.8133557366154784</v>
      </c>
      <c r="BU14" s="1">
        <f t="shared" si="57"/>
        <v>6.1527216439524395</v>
      </c>
      <c r="BV14" s="1">
        <f t="shared" si="58"/>
        <v>6.7654234256776595</v>
      </c>
      <c r="BW14" s="1">
        <f t="shared" si="31"/>
        <v>1.1419264858033977</v>
      </c>
      <c r="BX14" s="1">
        <f t="shared" si="32"/>
        <v>1.1116019564481883E-4</v>
      </c>
      <c r="BY14" s="1">
        <f t="shared" si="33"/>
        <v>0.12814279478807883</v>
      </c>
      <c r="BZ14" s="1" t="e">
        <f>SQRT(POWER((BV14)*(#REF!^2),2) + POWER(CA14*BV14,2))</f>
        <v>#REF!</v>
      </c>
    </row>
    <row r="15" spans="1:84" x14ac:dyDescent="0.2">
      <c r="A15" t="s">
        <v>13</v>
      </c>
      <c r="B15" s="1">
        <f>B7+B10</f>
        <v>13</v>
      </c>
      <c r="D15" s="14">
        <f t="shared" si="59"/>
        <v>12</v>
      </c>
      <c r="E15" s="1">
        <f t="shared" si="60"/>
        <v>1.2</v>
      </c>
      <c r="F15" s="1">
        <f t="shared" si="0"/>
        <v>0.06</v>
      </c>
      <c r="G15" s="1">
        <f t="shared" si="1"/>
        <v>3.5999999999999997E-2</v>
      </c>
      <c r="H15" s="1">
        <f t="shared" si="34"/>
        <v>7.0027762923815722</v>
      </c>
      <c r="I15" s="1">
        <f t="shared" si="2"/>
        <v>1.5419734691693998E-2</v>
      </c>
      <c r="J15" s="1">
        <f t="shared" si="35"/>
        <v>1.6703659754108344</v>
      </c>
      <c r="K15" s="1">
        <f t="shared" si="36"/>
        <v>1.4558069434872647</v>
      </c>
      <c r="L15" s="1">
        <f t="shared" si="37"/>
        <v>0.65845970875764392</v>
      </c>
      <c r="M15" s="1">
        <f t="shared" si="3"/>
        <v>0.57030554227612951</v>
      </c>
      <c r="N15" s="1">
        <f t="shared" si="4"/>
        <v>2.9980562099429306</v>
      </c>
      <c r="O15" s="1">
        <f t="shared" si="5"/>
        <v>0.10797667351156987</v>
      </c>
      <c r="P15" s="1">
        <f t="shared" si="38"/>
        <v>6.0000000000000067E-2</v>
      </c>
      <c r="Q15" s="1">
        <f t="shared" si="39"/>
        <v>0.18000000000000022</v>
      </c>
      <c r="R15" s="1">
        <f t="shared" si="61"/>
        <v>5.0000000000000357E-2</v>
      </c>
      <c r="S15" s="1">
        <f t="shared" si="40"/>
        <v>0.15038829741705412</v>
      </c>
      <c r="T15" s="1">
        <f t="shared" si="62"/>
        <v>-2.0816681711721685E-15</v>
      </c>
      <c r="U15" s="1">
        <f t="shared" si="41"/>
        <v>1.3014910317150907E-3</v>
      </c>
      <c r="V15" s="1">
        <f t="shared" si="6"/>
        <v>10.573680709101861</v>
      </c>
      <c r="W15" s="1">
        <f t="shared" si="7"/>
        <v>4.9669800124426091</v>
      </c>
      <c r="X15" s="1">
        <f t="shared" si="42"/>
        <v>-2.3663873256879464E-2</v>
      </c>
      <c r="Y15" s="1">
        <f t="shared" si="8"/>
        <v>-0.11831936628439732</v>
      </c>
      <c r="Z15" s="1">
        <f t="shared" si="63"/>
        <v>-1.62459560099526E-2</v>
      </c>
      <c r="AA15" s="1">
        <f t="shared" si="9"/>
        <v>8.1278020251938365E-2</v>
      </c>
      <c r="AB15" s="1">
        <f t="shared" si="64"/>
        <v>8.8634953712418696E-3</v>
      </c>
      <c r="AC15" s="1">
        <f t="shared" si="43"/>
        <v>-4.4157370696888548E-2</v>
      </c>
      <c r="AD15" s="1">
        <f t="shared" si="44"/>
        <v>10</v>
      </c>
      <c r="AE15" s="1">
        <f>0</f>
        <v>0</v>
      </c>
      <c r="AF15" s="1">
        <f t="shared" si="65"/>
        <v>-2.3663873256879464E-2</v>
      </c>
      <c r="AG15" s="1">
        <f t="shared" si="10"/>
        <v>0</v>
      </c>
      <c r="AH15" s="1">
        <f t="shared" si="66"/>
        <v>-1.62459560099526E-2</v>
      </c>
      <c r="AI15" s="1">
        <f t="shared" si="11"/>
        <v>0</v>
      </c>
      <c r="AJ15" s="1">
        <f t="shared" si="67"/>
        <v>8.8634953712418696E-3</v>
      </c>
      <c r="AK15" s="1">
        <f t="shared" si="45"/>
        <v>0</v>
      </c>
      <c r="AL15" s="1">
        <f t="shared" si="12"/>
        <v>6.1843676965110834</v>
      </c>
      <c r="AM15" s="1">
        <f t="shared" si="13"/>
        <v>9.0576928204384561</v>
      </c>
      <c r="AN15" s="1">
        <f t="shared" si="14"/>
        <v>10.967597869865223</v>
      </c>
      <c r="AO15" s="1">
        <f t="shared" si="15"/>
        <v>0.97172443916183915</v>
      </c>
      <c r="AP15" s="1">
        <f t="shared" si="46"/>
        <v>-1.1652007861028268E-2</v>
      </c>
      <c r="AQ15" s="1">
        <f t="shared" si="16"/>
        <v>-0.12779453659626647</v>
      </c>
      <c r="AR15" s="1">
        <f t="shared" si="68"/>
        <v>-8.3111716924127998E-3</v>
      </c>
      <c r="AS15" s="1">
        <f t="shared" si="17"/>
        <v>9.1165750624242869E-2</v>
      </c>
      <c r="AT15" s="1">
        <f t="shared" si="69"/>
        <v>3.5438099620643815E-3</v>
      </c>
      <c r="AU15" s="1">
        <f t="shared" si="47"/>
        <v>-3.7116259018484463E-2</v>
      </c>
      <c r="AV15" s="1">
        <f t="shared" si="18"/>
        <v>1.4990281049714653</v>
      </c>
      <c r="AW15" s="1">
        <f t="shared" si="19"/>
        <v>5.3988336755784933E-2</v>
      </c>
      <c r="AX15" s="1">
        <f t="shared" si="20"/>
        <v>0.06</v>
      </c>
      <c r="AY15" s="1">
        <f t="shared" si="21"/>
        <v>0.09</v>
      </c>
      <c r="AZ15" s="1">
        <f t="shared" si="70"/>
        <v>5.0000000000000044E-2</v>
      </c>
      <c r="BA15" s="1">
        <f t="shared" si="22"/>
        <v>7.5194148708526587E-2</v>
      </c>
      <c r="BB15" s="1">
        <f t="shared" si="23"/>
        <v>6.7858684595223959</v>
      </c>
      <c r="BC15" s="1">
        <f t="shared" si="24"/>
        <v>2.5374783429770895</v>
      </c>
      <c r="BD15" s="1">
        <f t="shared" si="48"/>
        <v>7.2447779186817458</v>
      </c>
      <c r="BE15" s="1">
        <f t="shared" si="49"/>
        <v>0.35783724225489844</v>
      </c>
      <c r="BF15" s="1">
        <f t="shared" si="50"/>
        <v>8.3147806782650768E-2</v>
      </c>
      <c r="BG15" s="1">
        <f t="shared" si="25"/>
        <v>0.60238739456576462</v>
      </c>
      <c r="BH15" s="1">
        <f t="shared" si="71"/>
        <v>6.8698295023406075E-2</v>
      </c>
      <c r="BI15" s="1">
        <f t="shared" si="26"/>
        <v>0.50021784217011789</v>
      </c>
      <c r="BJ15" s="1">
        <f t="shared" si="27"/>
        <v>6.4990281049714653</v>
      </c>
      <c r="BK15" s="1">
        <f t="shared" si="28"/>
        <v>5.3988336755784933E-2</v>
      </c>
      <c r="BL15" s="1">
        <f t="shared" si="51"/>
        <v>6.4992523454405626</v>
      </c>
      <c r="BM15" s="1">
        <f t="shared" si="52"/>
        <v>8.3069489851604096E-3</v>
      </c>
      <c r="BN15" s="1">
        <f t="shared" si="53"/>
        <v>1.3842350808059171E-2</v>
      </c>
      <c r="BO15" s="1">
        <f t="shared" si="29"/>
        <v>8.9964930955689637E-2</v>
      </c>
      <c r="BP15" s="1">
        <f t="shared" si="72"/>
        <v>1.1522542002165683E-2</v>
      </c>
      <c r="BQ15" s="1">
        <f t="shared" si="30"/>
        <v>7.4898261807069641E-2</v>
      </c>
      <c r="BR15" s="1">
        <f t="shared" si="54"/>
        <v>0.73155216876512963</v>
      </c>
      <c r="BS15" s="1">
        <f t="shared" si="55"/>
        <v>-0.68178546799930784</v>
      </c>
      <c r="BT15" s="1">
        <f t="shared" si="56"/>
        <v>2.7913340868276042</v>
      </c>
      <c r="BU15" s="1">
        <f t="shared" si="57"/>
        <v>6.1754033385766034</v>
      </c>
      <c r="BV15" s="1">
        <f t="shared" si="58"/>
        <v>6.7769574573246922</v>
      </c>
      <c r="BW15" s="1">
        <f t="shared" si="31"/>
        <v>1.1462734822988383</v>
      </c>
      <c r="BX15" s="1">
        <f t="shared" si="32"/>
        <v>1.0445276912163237E-4</v>
      </c>
      <c r="BY15" s="1">
        <f t="shared" si="33"/>
        <v>0.1380649546689996</v>
      </c>
      <c r="BZ15" s="1" t="e">
        <f>SQRT(POWER((BV15)*(#REF!^2),2) + POWER(CA15*BV15,2))</f>
        <v>#REF!</v>
      </c>
    </row>
    <row r="16" spans="1:84" x14ac:dyDescent="0.2">
      <c r="A16" t="s">
        <v>14</v>
      </c>
      <c r="B16" s="1">
        <f>B8+B9</f>
        <v>14</v>
      </c>
      <c r="D16" s="14">
        <f t="shared" si="59"/>
        <v>13</v>
      </c>
      <c r="E16" s="1">
        <f t="shared" si="60"/>
        <v>1.3</v>
      </c>
      <c r="F16" s="1">
        <f t="shared" si="0"/>
        <v>6.5000000000000002E-2</v>
      </c>
      <c r="G16" s="1">
        <f t="shared" si="1"/>
        <v>4.225000000000001E-2</v>
      </c>
      <c r="H16" s="1">
        <f t="shared" si="34"/>
        <v>7.003823520717356</v>
      </c>
      <c r="I16" s="1">
        <f t="shared" si="2"/>
        <v>1.8092861285752715E-2</v>
      </c>
      <c r="J16" s="1">
        <f t="shared" si="35"/>
        <v>1.6701405681891599</v>
      </c>
      <c r="K16" s="1">
        <f t="shared" si="36"/>
        <v>1.4533592241148805</v>
      </c>
      <c r="L16" s="1">
        <f t="shared" si="37"/>
        <v>0.65845970875764392</v>
      </c>
      <c r="M16" s="1">
        <f t="shared" si="3"/>
        <v>0.56764733706435744</v>
      </c>
      <c r="N16" s="1">
        <f t="shared" si="4"/>
        <v>2.9973228045323168</v>
      </c>
      <c r="O16" s="1">
        <f t="shared" si="5"/>
        <v>0.12671229392021607</v>
      </c>
      <c r="P16" s="1">
        <f t="shared" si="38"/>
        <v>6.5000000000000085E-2</v>
      </c>
      <c r="Q16" s="1">
        <f t="shared" si="39"/>
        <v>0.19500000000000026</v>
      </c>
      <c r="R16" s="1">
        <f t="shared" si="61"/>
        <v>4.9999999999999975E-2</v>
      </c>
      <c r="S16" s="1">
        <f t="shared" si="40"/>
        <v>0.15053456621321223</v>
      </c>
      <c r="T16" s="1">
        <f t="shared" si="62"/>
        <v>-2.2551405187698492E-15</v>
      </c>
      <c r="U16" s="1">
        <f t="shared" si="41"/>
        <v>1.6514069895062766E-3</v>
      </c>
      <c r="V16" s="1">
        <f t="shared" si="6"/>
        <v>10.58583675160596</v>
      </c>
      <c r="W16" s="1">
        <f t="shared" si="7"/>
        <v>4.9655609250584947</v>
      </c>
      <c r="X16" s="1">
        <f t="shared" si="42"/>
        <v>-2.5244171520454328E-2</v>
      </c>
      <c r="Y16" s="1">
        <f t="shared" si="8"/>
        <v>-0.12622085760227164</v>
      </c>
      <c r="Z16" s="1">
        <f t="shared" si="63"/>
        <v>-1.5318703232675146E-2</v>
      </c>
      <c r="AA16" s="1">
        <f t="shared" si="9"/>
        <v>7.6659764460258364E-2</v>
      </c>
      <c r="AB16" s="1">
        <f t="shared" si="64"/>
        <v>9.6894928260371493E-3</v>
      </c>
      <c r="AC16" s="1">
        <f t="shared" si="43"/>
        <v>-4.8243111805447506E-2</v>
      </c>
      <c r="AD16" s="1">
        <f t="shared" si="44"/>
        <v>10</v>
      </c>
      <c r="AE16" s="1">
        <f>0</f>
        <v>0</v>
      </c>
      <c r="AF16" s="1">
        <f t="shared" si="65"/>
        <v>-2.5244171520454328E-2</v>
      </c>
      <c r="AG16" s="1">
        <f t="shared" si="10"/>
        <v>0</v>
      </c>
      <c r="AH16" s="1">
        <f t="shared" si="66"/>
        <v>-1.5318703232675146E-2</v>
      </c>
      <c r="AI16" s="1">
        <f t="shared" si="11"/>
        <v>0</v>
      </c>
      <c r="AJ16" s="1">
        <f t="shared" si="67"/>
        <v>9.6894928260371493E-3</v>
      </c>
      <c r="AK16" s="1">
        <f t="shared" si="45"/>
        <v>0</v>
      </c>
      <c r="AL16" s="1">
        <f t="shared" si="12"/>
        <v>6.2074131878696051</v>
      </c>
      <c r="AM16" s="1">
        <f t="shared" si="13"/>
        <v>9.0679269614475242</v>
      </c>
      <c r="AN16" s="1">
        <f t="shared" si="14"/>
        <v>10.989052637196911</v>
      </c>
      <c r="AO16" s="1">
        <f t="shared" si="15"/>
        <v>0.97051764286532616</v>
      </c>
      <c r="AP16" s="1">
        <f t="shared" si="46"/>
        <v>-1.2465411064850329E-2</v>
      </c>
      <c r="AQ16" s="1">
        <f t="shared" si="16"/>
        <v>-0.13698305833593707</v>
      </c>
      <c r="AR16" s="1">
        <f t="shared" si="68"/>
        <v>-7.9409331000063199E-3</v>
      </c>
      <c r="AS16" s="1">
        <f t="shared" si="17"/>
        <v>8.7280036712586759E-2</v>
      </c>
      <c r="AT16" s="1">
        <f t="shared" si="69"/>
        <v>3.8629122764977097E-3</v>
      </c>
      <c r="AU16" s="1">
        <f t="shared" si="47"/>
        <v>-4.0638861333818568E-2</v>
      </c>
      <c r="AV16" s="1">
        <f t="shared" si="18"/>
        <v>1.4986614022661584</v>
      </c>
      <c r="AW16" s="1">
        <f t="shared" si="19"/>
        <v>6.3356146960108037E-2</v>
      </c>
      <c r="AX16" s="1">
        <f t="shared" si="20"/>
        <v>6.5000000000000002E-2</v>
      </c>
      <c r="AY16" s="1">
        <f t="shared" si="21"/>
        <v>9.7500000000000003E-2</v>
      </c>
      <c r="AZ16" s="1">
        <f t="shared" si="70"/>
        <v>5.0000000000000044E-2</v>
      </c>
      <c r="BA16" s="1">
        <f t="shared" si="22"/>
        <v>7.5267283106606214E-2</v>
      </c>
      <c r="BB16" s="1">
        <f t="shared" si="23"/>
        <v>6.7915797780691385</v>
      </c>
      <c r="BC16" s="1">
        <f t="shared" si="24"/>
        <v>2.5461366094893552</v>
      </c>
      <c r="BD16" s="1">
        <f t="shared" si="48"/>
        <v>7.2531625871794434</v>
      </c>
      <c r="BE16" s="1">
        <f t="shared" si="49"/>
        <v>0.35867955581544603</v>
      </c>
      <c r="BF16" s="1">
        <f t="shared" si="50"/>
        <v>9.0011991695264637E-2</v>
      </c>
      <c r="BG16" s="1">
        <f t="shared" si="25"/>
        <v>0.65287161056160026</v>
      </c>
      <c r="BH16" s="1">
        <f t="shared" si="71"/>
        <v>6.8588438436034682E-2</v>
      </c>
      <c r="BI16" s="1">
        <f t="shared" si="26"/>
        <v>0.50094201794579629</v>
      </c>
      <c r="BJ16" s="1">
        <f t="shared" si="27"/>
        <v>6.4986614022661584</v>
      </c>
      <c r="BK16" s="1">
        <f t="shared" si="28"/>
        <v>6.3356146960108037E-2</v>
      </c>
      <c r="BL16" s="1">
        <f t="shared" si="51"/>
        <v>6.4989702278639179</v>
      </c>
      <c r="BM16" s="1">
        <f t="shared" si="52"/>
        <v>9.7487983944202078E-3</v>
      </c>
      <c r="BN16" s="1">
        <f t="shared" si="53"/>
        <v>1.4994344118947154E-2</v>
      </c>
      <c r="BO16" s="1">
        <f t="shared" si="29"/>
        <v>9.7447796015383975E-2</v>
      </c>
      <c r="BP16" s="1">
        <f t="shared" si="72"/>
        <v>1.151662062417699E-2</v>
      </c>
      <c r="BQ16" s="1">
        <f t="shared" si="30"/>
        <v>7.4860435825889804E-2</v>
      </c>
      <c r="BR16" s="1">
        <f t="shared" si="54"/>
        <v>0.72973726062272581</v>
      </c>
      <c r="BS16" s="1">
        <f t="shared" si="55"/>
        <v>-0.68372767273150492</v>
      </c>
      <c r="BT16" s="1">
        <f t="shared" si="56"/>
        <v>2.7675919109579108</v>
      </c>
      <c r="BU16" s="1">
        <f t="shared" si="57"/>
        <v>6.199992597849783</v>
      </c>
      <c r="BV16" s="1">
        <f t="shared" si="58"/>
        <v>6.7896592844554258</v>
      </c>
      <c r="BW16" s="1">
        <f t="shared" si="31"/>
        <v>1.1509515960700991</v>
      </c>
      <c r="BX16" s="1">
        <f t="shared" si="32"/>
        <v>9.250070494080942E-5</v>
      </c>
      <c r="BY16" s="1">
        <f t="shared" si="33"/>
        <v>0.14753460791032758</v>
      </c>
      <c r="BZ16" s="1" t="e">
        <f>SQRT(POWER((BV16)*(#REF!^2),2) + POWER(CA16*BV16,2))</f>
        <v>#REF!</v>
      </c>
    </row>
    <row r="17" spans="1:78" x14ac:dyDescent="0.2">
      <c r="A17" t="str">
        <f>IF(B15&lt;=B16,"One revolving link", "All three will rock")</f>
        <v>One revolving link</v>
      </c>
      <c r="D17" s="14">
        <f t="shared" si="59"/>
        <v>14</v>
      </c>
      <c r="E17" s="1">
        <f t="shared" si="60"/>
        <v>1.4000000000000001</v>
      </c>
      <c r="F17" s="1">
        <f t="shared" si="0"/>
        <v>7.0000000000000007E-2</v>
      </c>
      <c r="G17" s="1">
        <f t="shared" si="1"/>
        <v>4.9000000000000016E-2</v>
      </c>
      <c r="H17" s="1">
        <f t="shared" si="34"/>
        <v>7.0051420820102495</v>
      </c>
      <c r="I17" s="1">
        <f t="shared" si="2"/>
        <v>2.0977727314311911E-2</v>
      </c>
      <c r="J17" s="1">
        <f t="shared" si="35"/>
        <v>1.6698568170923074</v>
      </c>
      <c r="K17" s="1">
        <f t="shared" si="36"/>
        <v>1.4507581091831738</v>
      </c>
      <c r="L17" s="1">
        <f t="shared" si="37"/>
        <v>0.65845970875764392</v>
      </c>
      <c r="M17" s="1">
        <f t="shared" si="3"/>
        <v>0.56478120692053368</v>
      </c>
      <c r="N17" s="1">
        <f t="shared" si="4"/>
        <v>2.9963992205424557</v>
      </c>
      <c r="O17" s="1">
        <f t="shared" si="5"/>
        <v>0.14694118256143732</v>
      </c>
      <c r="P17" s="1">
        <f t="shared" si="38"/>
        <v>7.0000000000000062E-2</v>
      </c>
      <c r="Q17" s="1">
        <f t="shared" si="39"/>
        <v>0.21000000000000019</v>
      </c>
      <c r="R17" s="1">
        <f t="shared" si="61"/>
        <v>4.9999999999999906E-2</v>
      </c>
      <c r="S17" s="1">
        <f t="shared" si="40"/>
        <v>0.15071857881495537</v>
      </c>
      <c r="T17" s="1">
        <f t="shared" si="62"/>
        <v>3.4694469519536142E-16</v>
      </c>
      <c r="U17" s="1">
        <f t="shared" si="41"/>
        <v>2.0583400306420363E-3</v>
      </c>
      <c r="V17" s="1">
        <f t="shared" si="6"/>
        <v>10.598750749882226</v>
      </c>
      <c r="W17" s="1">
        <f t="shared" si="7"/>
        <v>4.9640203000708478</v>
      </c>
      <c r="X17" s="1">
        <f t="shared" si="42"/>
        <v>-2.6727613903414493E-2</v>
      </c>
      <c r="Y17" s="1">
        <f t="shared" si="8"/>
        <v>-0.13363806951707247</v>
      </c>
      <c r="Z17" s="1">
        <f t="shared" si="63"/>
        <v>-1.430805744474517E-2</v>
      </c>
      <c r="AA17" s="1">
        <f t="shared" si="9"/>
        <v>7.1629397890848864E-2</v>
      </c>
      <c r="AB17" s="1">
        <f t="shared" si="64"/>
        <v>1.0530995175367375E-2</v>
      </c>
      <c r="AC17" s="1">
        <f t="shared" si="43"/>
        <v>-5.2396396599238212E-2</v>
      </c>
      <c r="AD17" s="1">
        <f t="shared" si="44"/>
        <v>10</v>
      </c>
      <c r="AE17" s="1">
        <f>0</f>
        <v>0</v>
      </c>
      <c r="AF17" s="1">
        <f t="shared" si="65"/>
        <v>-2.6727613903414493E-2</v>
      </c>
      <c r="AG17" s="1">
        <f t="shared" si="10"/>
        <v>0</v>
      </c>
      <c r="AH17" s="1">
        <f t="shared" si="66"/>
        <v>-1.430805744474517E-2</v>
      </c>
      <c r="AI17" s="1">
        <f t="shared" si="11"/>
        <v>0</v>
      </c>
      <c r="AJ17" s="1">
        <f t="shared" si="67"/>
        <v>1.0530995175367375E-2</v>
      </c>
      <c r="AK17" s="1">
        <f t="shared" si="45"/>
        <v>0</v>
      </c>
      <c r="AL17" s="1">
        <f t="shared" si="12"/>
        <v>6.2321030687159045</v>
      </c>
      <c r="AM17" s="1">
        <f t="shared" si="13"/>
        <v>9.0789186011913987</v>
      </c>
      <c r="AN17" s="1">
        <f t="shared" si="14"/>
        <v>11.012078442608251</v>
      </c>
      <c r="AO17" s="1">
        <f t="shared" si="15"/>
        <v>0.96923135694886908</v>
      </c>
      <c r="AP17" s="1">
        <f t="shared" si="46"/>
        <v>-1.3240194481029532E-2</v>
      </c>
      <c r="AQ17" s="1">
        <f t="shared" si="16"/>
        <v>-0.14580206022048606</v>
      </c>
      <c r="AR17" s="1">
        <f t="shared" si="68"/>
        <v>-7.5385892371132579E-3</v>
      </c>
      <c r="AS17" s="1">
        <f t="shared" si="17"/>
        <v>8.3037978357479156E-2</v>
      </c>
      <c r="AT17" s="1">
        <f t="shared" si="69"/>
        <v>4.1857076795853709E-3</v>
      </c>
      <c r="AU17" s="1">
        <f t="shared" si="47"/>
        <v>-4.4242201784114171E-2</v>
      </c>
      <c r="AV17" s="1">
        <f t="shared" si="18"/>
        <v>1.4981996102712278</v>
      </c>
      <c r="AW17" s="1">
        <f t="shared" si="19"/>
        <v>7.3470591280718658E-2</v>
      </c>
      <c r="AX17" s="1">
        <f t="shared" si="20"/>
        <v>7.0000000000000007E-2</v>
      </c>
      <c r="AY17" s="1">
        <f t="shared" si="21"/>
        <v>0.10500000000000001</v>
      </c>
      <c r="AZ17" s="1">
        <f t="shared" si="70"/>
        <v>5.0000000000000044E-2</v>
      </c>
      <c r="BA17" s="1">
        <f t="shared" si="22"/>
        <v>7.5359289407477895E-2</v>
      </c>
      <c r="BB17" s="1">
        <f t="shared" si="23"/>
        <v>6.797574985212341</v>
      </c>
      <c r="BC17" s="1">
        <f t="shared" si="24"/>
        <v>2.5554807413161424</v>
      </c>
      <c r="BD17" s="1">
        <f t="shared" si="48"/>
        <v>7.2620594529941886</v>
      </c>
      <c r="BE17" s="1">
        <f t="shared" si="49"/>
        <v>0.35959457680325951</v>
      </c>
      <c r="BF17" s="1">
        <f t="shared" si="50"/>
        <v>9.6865494469857705E-2</v>
      </c>
      <c r="BG17" s="1">
        <f t="shared" si="25"/>
        <v>0.70344297978378645</v>
      </c>
      <c r="BH17" s="1">
        <f t="shared" si="71"/>
        <v>6.848620912955905E-2</v>
      </c>
      <c r="BI17" s="1">
        <f t="shared" si="26"/>
        <v>0.50199692361746151</v>
      </c>
      <c r="BJ17" s="1">
        <f t="shared" si="27"/>
        <v>6.4981996102712278</v>
      </c>
      <c r="BK17" s="1">
        <f t="shared" si="28"/>
        <v>7.3470591280718658E-2</v>
      </c>
      <c r="BL17" s="1">
        <f t="shared" si="51"/>
        <v>6.4986149372548816</v>
      </c>
      <c r="BM17" s="1">
        <f t="shared" si="52"/>
        <v>1.130581780894984E-2</v>
      </c>
      <c r="BN17" s="1">
        <f t="shared" si="53"/>
        <v>1.6145674932894569E-2</v>
      </c>
      <c r="BO17" s="1">
        <f t="shared" si="29"/>
        <v>0.10492452429097035</v>
      </c>
      <c r="BP17" s="1">
        <f t="shared" si="72"/>
        <v>1.1509175055832033E-2</v>
      </c>
      <c r="BQ17" s="1">
        <f t="shared" si="30"/>
        <v>7.4812879898588341E-2</v>
      </c>
      <c r="BR17" s="1">
        <f t="shared" si="54"/>
        <v>0.72777461352772022</v>
      </c>
      <c r="BS17" s="1">
        <f t="shared" si="55"/>
        <v>-0.68581638352009167</v>
      </c>
      <c r="BT17" s="1">
        <f t="shared" si="56"/>
        <v>2.7421797329775655</v>
      </c>
      <c r="BU17" s="1">
        <f t="shared" si="57"/>
        <v>6.2264711213423745</v>
      </c>
      <c r="BV17" s="1">
        <f t="shared" si="58"/>
        <v>6.8035646769075013</v>
      </c>
      <c r="BW17" s="1">
        <f t="shared" si="31"/>
        <v>1.1559487513896536</v>
      </c>
      <c r="BX17" s="1">
        <f t="shared" si="32"/>
        <v>7.4568078532455395E-5</v>
      </c>
      <c r="BY17" s="1">
        <f t="shared" si="33"/>
        <v>0.15651364092377132</v>
      </c>
      <c r="BZ17" s="1" t="e">
        <f>SQRT(POWER((BV17)*(#REF!^2),2) + POWER(CA17*BV17,2))</f>
        <v>#REF!</v>
      </c>
    </row>
    <row r="18" spans="1:78" x14ac:dyDescent="0.2">
      <c r="D18" s="14">
        <f t="shared" si="59"/>
        <v>15</v>
      </c>
      <c r="E18" s="1">
        <f t="shared" si="60"/>
        <v>1.5000000000000002</v>
      </c>
      <c r="F18" s="1">
        <f t="shared" si="0"/>
        <v>7.5000000000000011E-2</v>
      </c>
      <c r="G18" s="1">
        <f t="shared" si="1"/>
        <v>5.6250000000000022E-2</v>
      </c>
      <c r="H18" s="1">
        <f t="shared" si="34"/>
        <v>7.0067750677048846</v>
      </c>
      <c r="I18" s="1">
        <f t="shared" si="2"/>
        <v>2.4073459618642712E-2</v>
      </c>
      <c r="J18" s="1">
        <f t="shared" si="35"/>
        <v>1.6695054926369528</v>
      </c>
      <c r="K18" s="1">
        <f t="shared" si="36"/>
        <v>1.4480137013341976</v>
      </c>
      <c r="L18" s="1">
        <f t="shared" si="37"/>
        <v>0.65845970875764392</v>
      </c>
      <c r="M18" s="1">
        <f t="shared" si="3"/>
        <v>0.56170859863199263</v>
      </c>
      <c r="N18" s="1">
        <f t="shared" si="4"/>
        <v>2.9952551575294608</v>
      </c>
      <c r="O18" s="1">
        <f t="shared" si="5"/>
        <v>0.16866102481951947</v>
      </c>
      <c r="P18" s="1">
        <f t="shared" si="38"/>
        <v>7.5000000000000067E-2</v>
      </c>
      <c r="Q18" s="1">
        <f t="shared" si="39"/>
        <v>0.2250000000000002</v>
      </c>
      <c r="R18" s="1">
        <f t="shared" si="61"/>
        <v>5.0000000000000044E-2</v>
      </c>
      <c r="S18" s="1">
        <f t="shared" si="40"/>
        <v>0.15094623421934064</v>
      </c>
      <c r="T18" s="1">
        <f t="shared" si="62"/>
        <v>6.9388939039072284E-16</v>
      </c>
      <c r="U18" s="1">
        <f t="shared" si="41"/>
        <v>2.5261441725092648E-3</v>
      </c>
      <c r="V18" s="1">
        <f t="shared" si="6"/>
        <v>10.612371774228576</v>
      </c>
      <c r="W18" s="1">
        <f t="shared" si="7"/>
        <v>4.9623583919471344</v>
      </c>
      <c r="X18" s="1">
        <f t="shared" si="42"/>
        <v>-2.8105783009403362E-2</v>
      </c>
      <c r="Y18" s="1">
        <f t="shared" si="8"/>
        <v>-0.14052891504701681</v>
      </c>
      <c r="Z18" s="1">
        <f t="shared" si="63"/>
        <v>-1.3212504197601671E-2</v>
      </c>
      <c r="AA18" s="1">
        <f t="shared" si="9"/>
        <v>6.6180485140410722E-2</v>
      </c>
      <c r="AB18" s="1">
        <f t="shared" si="64"/>
        <v>1.1387044376670596E-2</v>
      </c>
      <c r="AC18" s="1">
        <f t="shared" si="43"/>
        <v>-5.6608652297469898E-2</v>
      </c>
      <c r="AD18" s="1">
        <f t="shared" si="44"/>
        <v>10</v>
      </c>
      <c r="AE18" s="1">
        <f>0</f>
        <v>0</v>
      </c>
      <c r="AF18" s="1">
        <f t="shared" si="65"/>
        <v>-2.8105783009403362E-2</v>
      </c>
      <c r="AG18" s="1">
        <f t="shared" si="10"/>
        <v>0</v>
      </c>
      <c r="AH18" s="1">
        <f t="shared" si="66"/>
        <v>-1.3212504197601671E-2</v>
      </c>
      <c r="AI18" s="1">
        <f t="shared" si="11"/>
        <v>0</v>
      </c>
      <c r="AJ18" s="1">
        <f t="shared" si="67"/>
        <v>1.1387044376670596E-2</v>
      </c>
      <c r="AK18" s="1">
        <f t="shared" si="45"/>
        <v>0</v>
      </c>
      <c r="AL18" s="1">
        <f t="shared" si="12"/>
        <v>6.2583881563676496</v>
      </c>
      <c r="AM18" s="1">
        <f t="shared" si="13"/>
        <v>9.0906542456134733</v>
      </c>
      <c r="AN18" s="1">
        <f t="shared" si="14"/>
        <v>11.036639748086968</v>
      </c>
      <c r="AO18" s="1">
        <f t="shared" si="15"/>
        <v>0.96786960396912025</v>
      </c>
      <c r="AP18" s="1">
        <f t="shared" si="46"/>
        <v>-1.3973128912272981E-2</v>
      </c>
      <c r="AQ18" s="1">
        <f t="shared" si="16"/>
        <v>-0.1542163899583352</v>
      </c>
      <c r="AR18" s="1">
        <f t="shared" si="68"/>
        <v>-7.1037915640892457E-3</v>
      </c>
      <c r="AS18" s="1">
        <f t="shared" si="17"/>
        <v>7.8431596355763925E-2</v>
      </c>
      <c r="AT18" s="1">
        <f t="shared" si="69"/>
        <v>4.5116959511148913E-3</v>
      </c>
      <c r="AU18" s="1">
        <f t="shared" si="47"/>
        <v>-4.7923258509950731E-2</v>
      </c>
      <c r="AV18" s="1">
        <f t="shared" si="18"/>
        <v>1.4976275787647304</v>
      </c>
      <c r="AW18" s="1">
        <f t="shared" si="19"/>
        <v>8.4330512409759736E-2</v>
      </c>
      <c r="AX18" s="1">
        <f t="shared" si="20"/>
        <v>7.5000000000000011E-2</v>
      </c>
      <c r="AY18" s="1">
        <f t="shared" si="21"/>
        <v>0.11250000000000002</v>
      </c>
      <c r="AZ18" s="1">
        <f t="shared" si="70"/>
        <v>5.0000000000000044E-2</v>
      </c>
      <c r="BA18" s="1">
        <f t="shared" si="22"/>
        <v>7.5473117109670321E-2</v>
      </c>
      <c r="BB18" s="1">
        <f t="shared" si="23"/>
        <v>6.8038134658790188</v>
      </c>
      <c r="BC18" s="1">
        <f t="shared" si="24"/>
        <v>2.5655097083833267</v>
      </c>
      <c r="BD18" s="1">
        <f t="shared" si="48"/>
        <v>7.2714316157332988</v>
      </c>
      <c r="BE18" s="1">
        <f t="shared" si="49"/>
        <v>0.36058368360137011</v>
      </c>
      <c r="BF18" s="1">
        <f t="shared" si="50"/>
        <v>0.10370923352117645</v>
      </c>
      <c r="BG18" s="1">
        <f t="shared" si="25"/>
        <v>0.75411459946935</v>
      </c>
      <c r="BH18" s="1">
        <f t="shared" si="71"/>
        <v>6.8394699449070284E-2</v>
      </c>
      <c r="BI18" s="1">
        <f t="shared" si="26"/>
        <v>0.50343928660915938</v>
      </c>
      <c r="BJ18" s="1">
        <f t="shared" si="27"/>
        <v>6.49762757876473</v>
      </c>
      <c r="BK18" s="1">
        <f t="shared" si="28"/>
        <v>8.4330512409759736E-2</v>
      </c>
      <c r="BL18" s="1">
        <f t="shared" si="51"/>
        <v>6.4981748043313896</v>
      </c>
      <c r="BM18" s="1">
        <f t="shared" si="52"/>
        <v>1.2977933380999122E-2</v>
      </c>
      <c r="BN18" s="1">
        <f t="shared" si="53"/>
        <v>1.7296179130113561E-2</v>
      </c>
      <c r="BO18" s="1">
        <f t="shared" si="29"/>
        <v>0.11239359543450635</v>
      </c>
      <c r="BP18" s="1">
        <f t="shared" si="72"/>
        <v>1.1499962094378181E-2</v>
      </c>
      <c r="BQ18" s="1">
        <f t="shared" si="30"/>
        <v>7.4754044814837023E-2</v>
      </c>
      <c r="BR18" s="1">
        <f t="shared" si="54"/>
        <v>0.72566393631015425</v>
      </c>
      <c r="BS18" s="1">
        <f t="shared" si="55"/>
        <v>-0.68804930894438965</v>
      </c>
      <c r="BT18" s="1">
        <f t="shared" si="56"/>
        <v>2.7151527785949447</v>
      </c>
      <c r="BU18" s="1">
        <f t="shared" si="57"/>
        <v>6.2548183715467323</v>
      </c>
      <c r="BV18" s="1">
        <f t="shared" si="58"/>
        <v>6.8187101032490274</v>
      </c>
      <c r="BW18" s="1">
        <f t="shared" si="31"/>
        <v>1.1612518084665677</v>
      </c>
      <c r="BX18" s="1">
        <f t="shared" si="32"/>
        <v>4.9881063491769018E-5</v>
      </c>
      <c r="BY18" s="1">
        <f t="shared" si="33"/>
        <v>0.16496406346268211</v>
      </c>
      <c r="BZ18" s="1" t="e">
        <f>SQRT(POWER((BV18)*(#REF!^2),2) + POWER(CA18*BV18,2))</f>
        <v>#REF!</v>
      </c>
    </row>
    <row r="19" spans="1:78" x14ac:dyDescent="0.2">
      <c r="A19" t="s">
        <v>54</v>
      </c>
      <c r="B19" s="1" t="e">
        <f>ACOS(PRODUCT(1/(2*$B$7*$B$10),($B$7^2)+($B$10^2)-($B$9-$B$10)^2))</f>
        <v>#NUM!</v>
      </c>
      <c r="D19" s="14">
        <f t="shared" si="59"/>
        <v>16</v>
      </c>
      <c r="E19" s="1">
        <f t="shared" si="60"/>
        <v>1.6000000000000003</v>
      </c>
      <c r="F19" s="1">
        <f t="shared" si="0"/>
        <v>8.0000000000000016E-2</v>
      </c>
      <c r="G19" s="1">
        <f t="shared" si="1"/>
        <v>6.4000000000000029E-2</v>
      </c>
      <c r="H19" s="1">
        <f t="shared" si="34"/>
        <v>7.0087686552408188</v>
      </c>
      <c r="I19" s="1">
        <f t="shared" si="2"/>
        <v>2.7378978744457827E-2</v>
      </c>
      <c r="J19" s="1">
        <f t="shared" si="35"/>
        <v>1.6690767222640421</v>
      </c>
      <c r="K19" s="1">
        <f t="shared" si="36"/>
        <v>1.4451369525812932</v>
      </c>
      <c r="L19" s="1">
        <f t="shared" si="37"/>
        <v>0.65845970875764392</v>
      </c>
      <c r="M19" s="1">
        <f t="shared" si="3"/>
        <v>0.55843119049714451</v>
      </c>
      <c r="N19" s="1">
        <f t="shared" si="4"/>
        <v>2.99385809686569</v>
      </c>
      <c r="O19" s="1">
        <f t="shared" si="5"/>
        <v>0.19186895484094552</v>
      </c>
      <c r="P19" s="1">
        <f t="shared" si="38"/>
        <v>8.0000000000000071E-2</v>
      </c>
      <c r="Q19" s="1">
        <f t="shared" si="39"/>
        <v>0.24000000000000021</v>
      </c>
      <c r="R19" s="1">
        <f t="shared" si="61"/>
        <v>5.0000000000000044E-2</v>
      </c>
      <c r="S19" s="1">
        <f t="shared" si="40"/>
        <v>0.15122380764945723</v>
      </c>
      <c r="T19" s="1">
        <f t="shared" si="62"/>
        <v>0</v>
      </c>
      <c r="U19" s="1">
        <f t="shared" si="41"/>
        <v>3.0584703111224965E-3</v>
      </c>
      <c r="V19" s="1">
        <f t="shared" si="6"/>
        <v>10.62664467895851</v>
      </c>
      <c r="W19" s="1">
        <f t="shared" si="7"/>
        <v>4.9605762211998101</v>
      </c>
      <c r="X19" s="1">
        <f t="shared" si="42"/>
        <v>-2.9370114742934827E-2</v>
      </c>
      <c r="Y19" s="1">
        <f t="shared" si="8"/>
        <v>-0.14685057371467414</v>
      </c>
      <c r="Z19" s="1">
        <f t="shared" si="63"/>
        <v>-1.2030648569411051E-2</v>
      </c>
      <c r="AA19" s="1">
        <f t="shared" si="9"/>
        <v>6.0307667431354885E-2</v>
      </c>
      <c r="AB19" s="1">
        <f t="shared" si="64"/>
        <v>1.2256190900811204E-2</v>
      </c>
      <c r="AC19" s="1">
        <f t="shared" si="43"/>
        <v>-6.0865895610970056E-2</v>
      </c>
      <c r="AD19" s="1">
        <f t="shared" si="44"/>
        <v>10</v>
      </c>
      <c r="AE19" s="1">
        <f>0</f>
        <v>0</v>
      </c>
      <c r="AF19" s="1">
        <f t="shared" si="65"/>
        <v>-2.9370114742934827E-2</v>
      </c>
      <c r="AG19" s="1">
        <f t="shared" si="10"/>
        <v>0</v>
      </c>
      <c r="AH19" s="1">
        <f t="shared" si="66"/>
        <v>-1.2030648569411051E-2</v>
      </c>
      <c r="AI19" s="1">
        <f t="shared" si="11"/>
        <v>0</v>
      </c>
      <c r="AJ19" s="1">
        <f t="shared" si="67"/>
        <v>1.2256190900811204E-2</v>
      </c>
      <c r="AK19" s="1">
        <f t="shared" si="45"/>
        <v>0</v>
      </c>
      <c r="AL19" s="1">
        <f t="shared" si="12"/>
        <v>6.2862145312171709</v>
      </c>
      <c r="AM19" s="1">
        <f t="shared" si="13"/>
        <v>9.1031196588209653</v>
      </c>
      <c r="AN19" s="1">
        <f t="shared" si="14"/>
        <v>11.062697711467065</v>
      </c>
      <c r="AO19" s="1">
        <f t="shared" si="15"/>
        <v>0.96643673116641449</v>
      </c>
      <c r="AP19" s="1">
        <f t="shared" si="46"/>
        <v>-1.4660952793847382E-2</v>
      </c>
      <c r="AQ19" s="1">
        <f t="shared" si="16"/>
        <v>-0.1621896889204221</v>
      </c>
      <c r="AR19" s="1">
        <f t="shared" si="68"/>
        <v>-6.6362500468902796E-3</v>
      </c>
      <c r="AS19" s="1">
        <f t="shared" si="17"/>
        <v>7.345332665548901E-2</v>
      </c>
      <c r="AT19" s="1">
        <f t="shared" si="69"/>
        <v>4.840201684369605E-3</v>
      </c>
      <c r="AU19" s="1">
        <f t="shared" si="47"/>
        <v>-5.1676581404485819E-2</v>
      </c>
      <c r="AV19" s="1">
        <f t="shared" si="18"/>
        <v>1.496929048432845</v>
      </c>
      <c r="AW19" s="1">
        <f t="shared" si="19"/>
        <v>9.5934477420472758E-2</v>
      </c>
      <c r="AX19" s="1">
        <f t="shared" si="20"/>
        <v>8.0000000000000016E-2</v>
      </c>
      <c r="AY19" s="1">
        <f t="shared" si="21"/>
        <v>0.12000000000000002</v>
      </c>
      <c r="AZ19" s="1">
        <f t="shared" si="70"/>
        <v>5.0000000000000044E-2</v>
      </c>
      <c r="BA19" s="1">
        <f t="shared" si="22"/>
        <v>7.5611903824728613E-2</v>
      </c>
      <c r="BB19" s="1">
        <f t="shared" si="23"/>
        <v>6.8102513879120998</v>
      </c>
      <c r="BC19" s="1">
        <f t="shared" si="24"/>
        <v>2.5762225880203777</v>
      </c>
      <c r="BD19" s="1">
        <f t="shared" si="48"/>
        <v>7.281239371809245</v>
      </c>
      <c r="BE19" s="1">
        <f t="shared" si="49"/>
        <v>0.36164840845781704</v>
      </c>
      <c r="BF19" s="1">
        <f t="shared" si="50"/>
        <v>0.11054443435967176</v>
      </c>
      <c r="BG19" s="1">
        <f t="shared" si="25"/>
        <v>0.80490048779402468</v>
      </c>
      <c r="BH19" s="1">
        <f t="shared" si="71"/>
        <v>6.831691558905062E-2</v>
      </c>
      <c r="BI19" s="1">
        <f t="shared" si="26"/>
        <v>0.50532698873341653</v>
      </c>
      <c r="BJ19" s="1">
        <f t="shared" si="27"/>
        <v>6.496929048432845</v>
      </c>
      <c r="BK19" s="1">
        <f t="shared" si="28"/>
        <v>9.5934477420472758E-2</v>
      </c>
      <c r="BL19" s="1">
        <f t="shared" si="51"/>
        <v>6.497637300152145</v>
      </c>
      <c r="BM19" s="1">
        <f t="shared" si="52"/>
        <v>1.4765053634972552E-2</v>
      </c>
      <c r="BN19" s="1">
        <f t="shared" si="53"/>
        <v>1.8445667351770206E-2</v>
      </c>
      <c r="BO19" s="1">
        <f t="shared" si="29"/>
        <v>0.11985325621106073</v>
      </c>
      <c r="BP19" s="1">
        <f t="shared" si="72"/>
        <v>1.148872008853493E-2</v>
      </c>
      <c r="BQ19" s="1">
        <f t="shared" si="30"/>
        <v>7.4682265432922029E-2</v>
      </c>
      <c r="BR19" s="1">
        <f t="shared" si="54"/>
        <v>0.72340502462355638</v>
      </c>
      <c r="BS19" s="1">
        <f t="shared" si="55"/>
        <v>-0.69042390627019246</v>
      </c>
      <c r="BT19" s="1">
        <f t="shared" si="56"/>
        <v>2.6865710684914483</v>
      </c>
      <c r="BU19" s="1">
        <f t="shared" si="57"/>
        <v>6.2850114340881529</v>
      </c>
      <c r="BV19" s="1">
        <f t="shared" si="58"/>
        <v>6.835132246904525</v>
      </c>
      <c r="BW19" s="1">
        <f t="shared" si="31"/>
        <v>1.1668465634295695</v>
      </c>
      <c r="BX19" s="1">
        <f t="shared" si="32"/>
        <v>1.7638550214929549E-5</v>
      </c>
      <c r="BY19" s="1">
        <f t="shared" si="33"/>
        <v>0.17284809920718749</v>
      </c>
      <c r="BZ19" s="1" t="e">
        <f>SQRT(POWER((BV19)*(#REF!^2),2) + POWER(CA19*BV19,2))</f>
        <v>#REF!</v>
      </c>
    </row>
    <row r="20" spans="1:78" x14ac:dyDescent="0.2">
      <c r="A20" t="s">
        <v>55</v>
      </c>
      <c r="B20" s="1" t="e">
        <f>ACOS(PRODUCT(1/(2*$B$7*$B$10),($B$7^2)+($B$10^2)-($B$9+$B$8)^2))</f>
        <v>#NUM!</v>
      </c>
      <c r="D20" s="14">
        <f t="shared" si="59"/>
        <v>17</v>
      </c>
      <c r="E20" s="1">
        <f t="shared" si="60"/>
        <v>1.7000000000000004</v>
      </c>
      <c r="F20" s="1">
        <f t="shared" si="0"/>
        <v>8.500000000000002E-2</v>
      </c>
      <c r="G20" s="1">
        <f t="shared" si="1"/>
        <v>7.2250000000000036E-2</v>
      </c>
      <c r="H20" s="1">
        <f t="shared" si="34"/>
        <v>7.0111720677944511</v>
      </c>
      <c r="I20" s="1">
        <f t="shared" si="2"/>
        <v>3.0892969538631521E-2</v>
      </c>
      <c r="J20" s="1">
        <f t="shared" si="35"/>
        <v>1.668560005665551</v>
      </c>
      <c r="K20" s="1">
        <f t="shared" si="36"/>
        <v>1.4421396783856106</v>
      </c>
      <c r="L20" s="1">
        <f t="shared" si="37"/>
        <v>0.65845970875764392</v>
      </c>
      <c r="M20" s="1">
        <f t="shared" si="3"/>
        <v>0.55495091522910056</v>
      </c>
      <c r="N20" s="1">
        <f t="shared" si="4"/>
        <v>2.9921733117889442</v>
      </c>
      <c r="O20" s="1">
        <f t="shared" si="5"/>
        <v>0.2165614744546582</v>
      </c>
      <c r="P20" s="1">
        <f t="shared" si="38"/>
        <v>8.5000000000000075E-2</v>
      </c>
      <c r="Q20" s="1">
        <f t="shared" si="39"/>
        <v>0.25500000000000023</v>
      </c>
      <c r="R20" s="1">
        <f t="shared" si="61"/>
        <v>5.0000000000000044E-2</v>
      </c>
      <c r="S20" s="1">
        <f t="shared" si="40"/>
        <v>0.15155792828156514</v>
      </c>
      <c r="T20" s="1">
        <f t="shared" si="62"/>
        <v>-1.7347234759768071E-15</v>
      </c>
      <c r="U20" s="1">
        <f t="shared" si="41"/>
        <v>3.6587253125545949E-3</v>
      </c>
      <c r="V20" s="1">
        <f t="shared" si="6"/>
        <v>10.641510049023292</v>
      </c>
      <c r="W20" s="1">
        <f t="shared" si="7"/>
        <v>4.9586757160558639</v>
      </c>
      <c r="X20" s="1">
        <f t="shared" si="42"/>
        <v>-3.0511912723285572E-2</v>
      </c>
      <c r="Y20" s="1">
        <f t="shared" si="8"/>
        <v>-0.15255956361642786</v>
      </c>
      <c r="Z20" s="1">
        <f t="shared" si="63"/>
        <v>-1.076126601743943E-2</v>
      </c>
      <c r="AA20" s="1">
        <f t="shared" si="9"/>
        <v>5.4007306018216711E-2</v>
      </c>
      <c r="AB20" s="1">
        <f t="shared" si="64"/>
        <v>1.3136461374463337E-2</v>
      </c>
      <c r="AC20" s="1">
        <f t="shared" si="43"/>
        <v>-6.5145563944473822E-2</v>
      </c>
      <c r="AD20" s="1">
        <f t="shared" si="44"/>
        <v>10</v>
      </c>
      <c r="AE20" s="1">
        <f>0</f>
        <v>0</v>
      </c>
      <c r="AF20" s="1">
        <f t="shared" si="65"/>
        <v>-3.0511912723285572E-2</v>
      </c>
      <c r="AG20" s="1">
        <f t="shared" si="10"/>
        <v>0</v>
      </c>
      <c r="AH20" s="1">
        <f t="shared" si="66"/>
        <v>-1.076126601743943E-2</v>
      </c>
      <c r="AI20" s="1">
        <f t="shared" si="11"/>
        <v>0</v>
      </c>
      <c r="AJ20" s="1">
        <f t="shared" si="67"/>
        <v>1.3136461374463337E-2</v>
      </c>
      <c r="AK20" s="1">
        <f t="shared" si="45"/>
        <v>0</v>
      </c>
      <c r="AL20" s="1">
        <f t="shared" si="12"/>
        <v>6.315523349954562</v>
      </c>
      <c r="AM20" s="1">
        <f t="shared" si="13"/>
        <v>9.1162999270062031</v>
      </c>
      <c r="AN20" s="1">
        <f t="shared" si="14"/>
        <v>11.090210076592534</v>
      </c>
      <c r="AO20" s="1">
        <f t="shared" si="15"/>
        <v>0.96493741341035077</v>
      </c>
      <c r="AP20" s="1">
        <f t="shared" si="46"/>
        <v>-1.5300378921651037E-2</v>
      </c>
      <c r="AQ20" s="1">
        <f t="shared" si="16"/>
        <v>-0.16968441649257834</v>
      </c>
      <c r="AR20" s="1">
        <f t="shared" si="68"/>
        <v>-6.1357512272153247E-3</v>
      </c>
      <c r="AS20" s="1">
        <f t="shared" si="17"/>
        <v>6.8096280074866761E-2</v>
      </c>
      <c r="AT20" s="1">
        <f t="shared" si="69"/>
        <v>5.1703639419864444E-3</v>
      </c>
      <c r="AU20" s="1">
        <f t="shared" si="47"/>
        <v>-5.5493891917915809E-2</v>
      </c>
      <c r="AV20" s="1">
        <f t="shared" si="18"/>
        <v>1.4960866558944721</v>
      </c>
      <c r="AW20" s="1">
        <f t="shared" si="19"/>
        <v>0.1082807372273291</v>
      </c>
      <c r="AX20" s="1">
        <f t="shared" si="20"/>
        <v>8.500000000000002E-2</v>
      </c>
      <c r="AY20" s="1">
        <f t="shared" si="21"/>
        <v>0.12750000000000003</v>
      </c>
      <c r="AZ20" s="1">
        <f t="shared" si="70"/>
        <v>5.0000000000000044E-2</v>
      </c>
      <c r="BA20" s="1">
        <f t="shared" si="22"/>
        <v>7.577896414078257E-2</v>
      </c>
      <c r="BB20" s="1">
        <f t="shared" si="23"/>
        <v>6.8168416804061183</v>
      </c>
      <c r="BC20" s="1">
        <f t="shared" si="24"/>
        <v>2.5876185952552611</v>
      </c>
      <c r="BD20" s="1">
        <f t="shared" si="48"/>
        <v>7.2914402205759679</v>
      </c>
      <c r="BE20" s="1">
        <f t="shared" si="49"/>
        <v>0.36279044655869358</v>
      </c>
      <c r="BF20" s="1">
        <f t="shared" si="50"/>
        <v>0.11737261663898657</v>
      </c>
      <c r="BG20" s="1">
        <f t="shared" si="25"/>
        <v>0.85581541775575076</v>
      </c>
      <c r="BH20" s="1">
        <f t="shared" si="71"/>
        <v>6.8255684317319876E-2</v>
      </c>
      <c r="BI20" s="1">
        <f t="shared" si="26"/>
        <v>0.50771810561681519</v>
      </c>
      <c r="BJ20" s="1">
        <f t="shared" si="27"/>
        <v>6.4960866558944721</v>
      </c>
      <c r="BK20" s="1">
        <f t="shared" si="28"/>
        <v>0.1082807372273291</v>
      </c>
      <c r="BL20" s="1">
        <f t="shared" si="51"/>
        <v>6.4969890379270856</v>
      </c>
      <c r="BM20" s="1">
        <f t="shared" si="52"/>
        <v>1.6667066851353163E-2</v>
      </c>
      <c r="BN20" s="1">
        <f t="shared" si="53"/>
        <v>1.9593923147820547E-2</v>
      </c>
      <c r="BO20" s="1">
        <f t="shared" si="29"/>
        <v>0.12730150390137587</v>
      </c>
      <c r="BP20" s="1">
        <f t="shared" si="72"/>
        <v>1.1475168772339187E-2</v>
      </c>
      <c r="BQ20" s="1">
        <f t="shared" si="30"/>
        <v>7.459576023513613E-2</v>
      </c>
      <c r="BR20" s="1">
        <f t="shared" si="54"/>
        <v>0.72099778317812169</v>
      </c>
      <c r="BS20" s="1">
        <f t="shared" si="55"/>
        <v>-0.69293736849172316</v>
      </c>
      <c r="BT20" s="1">
        <f t="shared" si="56"/>
        <v>2.656499496854313</v>
      </c>
      <c r="BU20" s="1">
        <f t="shared" si="57"/>
        <v>6.3170248818009664</v>
      </c>
      <c r="BV20" s="1">
        <f t="shared" si="58"/>
        <v>6.85286749719267</v>
      </c>
      <c r="BW20" s="1">
        <f t="shared" si="31"/>
        <v>1.1727177558550763</v>
      </c>
      <c r="BX20" s="1">
        <f t="shared" si="32"/>
        <v>-2.2974006212914122E-5</v>
      </c>
      <c r="BY20" s="1">
        <f t="shared" si="33"/>
        <v>0.18012829215366088</v>
      </c>
      <c r="BZ20" s="1" t="e">
        <f>SQRT(POWER((BV20)*(#REF!^2),2) + POWER(CA20*BV20,2))</f>
        <v>#REF!</v>
      </c>
    </row>
    <row r="21" spans="1:78" x14ac:dyDescent="0.2">
      <c r="D21" s="14">
        <f t="shared" si="59"/>
        <v>18</v>
      </c>
      <c r="E21" s="1">
        <f t="shared" si="60"/>
        <v>1.8000000000000005</v>
      </c>
      <c r="F21" s="1">
        <f t="shared" si="0"/>
        <v>9.0000000000000024E-2</v>
      </c>
      <c r="G21" s="1">
        <f t="shared" si="1"/>
        <v>8.1000000000000044E-2</v>
      </c>
      <c r="H21" s="1">
        <f t="shared" si="34"/>
        <v>7.0140375253295115</v>
      </c>
      <c r="I21" s="1">
        <f t="shared" si="2"/>
        <v>3.4613850199165297E-2</v>
      </c>
      <c r="J21" s="1">
        <f t="shared" si="35"/>
        <v>1.6679442333539918</v>
      </c>
      <c r="K21" s="1">
        <f t="shared" si="36"/>
        <v>1.439034570036636</v>
      </c>
      <c r="L21" s="1">
        <f t="shared" si="37"/>
        <v>0.65845970875764392</v>
      </c>
      <c r="M21" s="1">
        <f t="shared" si="3"/>
        <v>0.55126998304758845</v>
      </c>
      <c r="N21" s="1">
        <f t="shared" si="4"/>
        <v>2.9901638796634731</v>
      </c>
      <c r="O21" s="1">
        <f t="shared" si="5"/>
        <v>0.24273436665599518</v>
      </c>
      <c r="P21" s="1">
        <f t="shared" si="38"/>
        <v>9.000000000000008E-2</v>
      </c>
      <c r="Q21" s="1">
        <f t="shared" si="39"/>
        <v>0.27000000000000024</v>
      </c>
      <c r="R21" s="1">
        <f t="shared" si="61"/>
        <v>4.9999999999999697E-2</v>
      </c>
      <c r="S21" s="1">
        <f t="shared" si="40"/>
        <v>0.15195555271196814</v>
      </c>
      <c r="T21" s="1">
        <f t="shared" si="62"/>
        <v>-1.7347234759768071E-15</v>
      </c>
      <c r="U21" s="1">
        <f t="shared" si="41"/>
        <v>4.3300280831232163E-3</v>
      </c>
      <c r="V21" s="1">
        <f t="shared" si="6"/>
        <v>10.656904157025973</v>
      </c>
      <c r="W21" s="1">
        <f t="shared" si="7"/>
        <v>4.9566598560403552</v>
      </c>
      <c r="X21" s="1">
        <f t="shared" si="42"/>
        <v>-3.1522367946422714E-2</v>
      </c>
      <c r="Y21" s="1">
        <f t="shared" si="8"/>
        <v>-0.15761183973211357</v>
      </c>
      <c r="Z21" s="1">
        <f t="shared" si="63"/>
        <v>-9.4033562945183835E-3</v>
      </c>
      <c r="AA21" s="1">
        <f t="shared" si="9"/>
        <v>4.727855464246012E-2</v>
      </c>
      <c r="AB21" s="1">
        <f t="shared" si="64"/>
        <v>1.4025330322825491E-2</v>
      </c>
      <c r="AC21" s="1">
        <f t="shared" si="43"/>
        <v>-6.9409224570011863E-2</v>
      </c>
      <c r="AD21" s="1">
        <f t="shared" si="44"/>
        <v>10</v>
      </c>
      <c r="AE21" s="1">
        <f>0</f>
        <v>0</v>
      </c>
      <c r="AF21" s="1">
        <f t="shared" si="65"/>
        <v>-3.1522367946422714E-2</v>
      </c>
      <c r="AG21" s="1">
        <f t="shared" si="10"/>
        <v>0</v>
      </c>
      <c r="AH21" s="1">
        <f t="shared" si="66"/>
        <v>-9.4033562945183835E-3</v>
      </c>
      <c r="AI21" s="1">
        <f t="shared" si="11"/>
        <v>0</v>
      </c>
      <c r="AJ21" s="1">
        <f t="shared" si="67"/>
        <v>1.4025330322825491E-2</v>
      </c>
      <c r="AK21" s="1">
        <f t="shared" si="45"/>
        <v>0</v>
      </c>
      <c r="AL21" s="1">
        <f t="shared" si="12"/>
        <v>6.3462506630843993</v>
      </c>
      <c r="AM21" s="1">
        <f t="shared" si="13"/>
        <v>9.1301795283516434</v>
      </c>
      <c r="AN21" s="1">
        <f t="shared" si="14"/>
        <v>11.119131067607334</v>
      </c>
      <c r="AO21" s="1">
        <f t="shared" si="15"/>
        <v>0.96337665538208428</v>
      </c>
      <c r="AP21" s="1">
        <f t="shared" si="46"/>
        <v>-1.5888103039290447E-2</v>
      </c>
      <c r="AQ21" s="1">
        <f t="shared" si="16"/>
        <v>-0.1766619001095209</v>
      </c>
      <c r="AR21" s="1">
        <f t="shared" si="68"/>
        <v>-5.6021772584929908E-3</v>
      </c>
      <c r="AS21" s="1">
        <f t="shared" si="17"/>
        <v>6.2354548271905848E-2</v>
      </c>
      <c r="AT21" s="1">
        <f t="shared" si="69"/>
        <v>5.5011275123112435E-3</v>
      </c>
      <c r="AU21" s="1">
        <f t="shared" si="47"/>
        <v>-5.9363488706581195E-2</v>
      </c>
      <c r="AV21" s="1">
        <f t="shared" si="18"/>
        <v>1.4950819398317365</v>
      </c>
      <c r="AW21" s="1">
        <f t="shared" si="19"/>
        <v>0.12136718332799759</v>
      </c>
      <c r="AX21" s="1">
        <f t="shared" si="20"/>
        <v>9.0000000000000024E-2</v>
      </c>
      <c r="AY21" s="1">
        <f t="shared" si="21"/>
        <v>0.13500000000000004</v>
      </c>
      <c r="AZ21" s="1">
        <f t="shared" si="70"/>
        <v>5.0000000000000044E-2</v>
      </c>
      <c r="BA21" s="1">
        <f t="shared" si="22"/>
        <v>7.5977776355984586E-2</v>
      </c>
      <c r="BB21" s="1">
        <f t="shared" si="23"/>
        <v>6.8235340183447235</v>
      </c>
      <c r="BC21" s="1">
        <f t="shared" si="24"/>
        <v>2.599697111348175</v>
      </c>
      <c r="BD21" s="1">
        <f t="shared" si="48"/>
        <v>7.3019888777140531</v>
      </c>
      <c r="BE21" s="1">
        <f t="shared" si="49"/>
        <v>0.36401166498037402</v>
      </c>
      <c r="BF21" s="1">
        <f t="shared" si="50"/>
        <v>0.12419557122313574</v>
      </c>
      <c r="BG21" s="1">
        <f t="shared" si="25"/>
        <v>0.90687467973268066</v>
      </c>
      <c r="BH21" s="1">
        <f t="shared" si="71"/>
        <v>6.821354645519806E-2</v>
      </c>
      <c r="BI21" s="1">
        <f t="shared" si="26"/>
        <v>0.51066981929287936</v>
      </c>
      <c r="BJ21" s="1">
        <f t="shared" si="27"/>
        <v>6.4950819398317368</v>
      </c>
      <c r="BK21" s="1">
        <f t="shared" si="28"/>
        <v>0.12136718332799759</v>
      </c>
      <c r="BL21" s="1">
        <f t="shared" si="51"/>
        <v>6.4962157752277108</v>
      </c>
      <c r="BM21" s="1">
        <f t="shared" si="52"/>
        <v>1.8683838264536661E-2</v>
      </c>
      <c r="BN21" s="1">
        <f t="shared" si="53"/>
        <v>2.0740701106238043E-2</v>
      </c>
      <c r="BO21" s="1">
        <f t="shared" si="29"/>
        <v>0.13473606971562641</v>
      </c>
      <c r="BP21" s="1">
        <f t="shared" si="72"/>
        <v>1.1459009063531332E-2</v>
      </c>
      <c r="BQ21" s="1">
        <f t="shared" si="30"/>
        <v>7.4492630798566259E-2</v>
      </c>
      <c r="BR21" s="1">
        <f t="shared" si="54"/>
        <v>0.7184422489902621</v>
      </c>
      <c r="BS21" s="1">
        <f t="shared" si="55"/>
        <v>-0.6955866120518811</v>
      </c>
      <c r="BT21" s="1">
        <f t="shared" si="56"/>
        <v>2.6250078908603229</v>
      </c>
      <c r="BU21" s="1">
        <f t="shared" si="57"/>
        <v>6.3508306455515617</v>
      </c>
      <c r="BV21" s="1">
        <f t="shared" si="58"/>
        <v>6.8719514197610438</v>
      </c>
      <c r="BW21" s="1">
        <f t="shared" si="31"/>
        <v>1.1788490849934232</v>
      </c>
      <c r="BX21" s="1">
        <f t="shared" si="32"/>
        <v>-7.2767233356418881E-5</v>
      </c>
      <c r="BY21" s="1">
        <f t="shared" si="33"/>
        <v>0.18676762896261045</v>
      </c>
      <c r="BZ21" s="1" t="e">
        <f>SQRT(POWER((BV21)*(#REF!^2),2) + POWER(CA21*BV21,2))</f>
        <v>#REF!</v>
      </c>
    </row>
    <row r="22" spans="1:78" x14ac:dyDescent="0.2">
      <c r="D22" s="14">
        <f t="shared" si="59"/>
        <v>19</v>
      </c>
      <c r="E22" s="1">
        <f t="shared" si="60"/>
        <v>1.9000000000000006</v>
      </c>
      <c r="F22" s="1">
        <f t="shared" si="0"/>
        <v>9.5000000000000029E-2</v>
      </c>
      <c r="G22" s="1">
        <f t="shared" si="1"/>
        <v>9.0250000000000052E-2</v>
      </c>
      <c r="H22" s="1">
        <f t="shared" si="34"/>
        <v>7.0174201858600176</v>
      </c>
      <c r="I22" s="1">
        <f t="shared" si="2"/>
        <v>3.8539739944548401E-2</v>
      </c>
      <c r="J22" s="1">
        <f t="shared" si="35"/>
        <v>1.6672177088489186</v>
      </c>
      <c r="K22" s="1">
        <f t="shared" si="36"/>
        <v>1.4358352047963261</v>
      </c>
      <c r="L22" s="1">
        <f t="shared" si="37"/>
        <v>0.65845970875764392</v>
      </c>
      <c r="M22" s="1">
        <f t="shared" si="3"/>
        <v>0.54739090464517925</v>
      </c>
      <c r="N22" s="1">
        <f t="shared" si="4"/>
        <v>2.9877906967542183</v>
      </c>
      <c r="O22" s="1">
        <f t="shared" si="5"/>
        <v>0.27038260370989048</v>
      </c>
      <c r="P22" s="1">
        <f t="shared" si="38"/>
        <v>9.5000000000000015E-2</v>
      </c>
      <c r="Q22" s="1">
        <f t="shared" si="39"/>
        <v>0.28500000000000003</v>
      </c>
      <c r="R22" s="1">
        <f t="shared" si="61"/>
        <v>4.9999999999999697E-2</v>
      </c>
      <c r="S22" s="1">
        <f t="shared" si="40"/>
        <v>0.15242393389818978</v>
      </c>
      <c r="T22" s="1">
        <f t="shared" si="62"/>
        <v>3.4694469519536142E-15</v>
      </c>
      <c r="U22" s="1">
        <f t="shared" si="41"/>
        <v>5.0751634790828504E-3</v>
      </c>
      <c r="V22" s="1">
        <f t="shared" si="6"/>
        <v>10.672758933211352</v>
      </c>
      <c r="W22" s="1">
        <f t="shared" si="7"/>
        <v>4.9545328152898858</v>
      </c>
      <c r="X22" s="1">
        <f t="shared" si="42"/>
        <v>-3.2392583982189249E-2</v>
      </c>
      <c r="Y22" s="1">
        <f t="shared" si="8"/>
        <v>-0.16196291991094625</v>
      </c>
      <c r="Z22" s="1">
        <f t="shared" si="63"/>
        <v>-7.9561999528743321E-3</v>
      </c>
      <c r="AA22" s="1">
        <f t="shared" si="9"/>
        <v>4.012546110421434E-2</v>
      </c>
      <c r="AB22" s="1">
        <f t="shared" si="64"/>
        <v>1.4919697422982603E-2</v>
      </c>
      <c r="AC22" s="1">
        <f t="shared" si="43"/>
        <v>-7.3582975020234156E-2</v>
      </c>
      <c r="AD22" s="1">
        <f t="shared" si="44"/>
        <v>10</v>
      </c>
      <c r="AE22" s="1">
        <f>0</f>
        <v>0</v>
      </c>
      <c r="AF22" s="1">
        <f t="shared" si="65"/>
        <v>-3.2392583982189249E-2</v>
      </c>
      <c r="AG22" s="1">
        <f t="shared" si="10"/>
        <v>0</v>
      </c>
      <c r="AH22" s="1">
        <f t="shared" si="66"/>
        <v>-7.9561999528743321E-3</v>
      </c>
      <c r="AI22" s="1">
        <f t="shared" si="11"/>
        <v>0</v>
      </c>
      <c r="AJ22" s="1">
        <f t="shared" si="67"/>
        <v>1.4919697422982603E-2</v>
      </c>
      <c r="AK22" s="1">
        <f t="shared" si="45"/>
        <v>0</v>
      </c>
      <c r="AL22" s="1">
        <f t="shared" si="12"/>
        <v>6.3783272403898046</v>
      </c>
      <c r="AM22" s="1">
        <f t="shared" si="13"/>
        <v>9.1447424085787272</v>
      </c>
      <c r="AN22" s="1">
        <f t="shared" si="14"/>
        <v>11.149411289604346</v>
      </c>
      <c r="AO22" s="1">
        <f t="shared" si="15"/>
        <v>0.96175979280249269</v>
      </c>
      <c r="AP22" s="1">
        <f t="shared" si="46"/>
        <v>-1.6420814373349635E-2</v>
      </c>
      <c r="AQ22" s="1">
        <f t="shared" si="16"/>
        <v>-0.18308241315872173</v>
      </c>
      <c r="AR22" s="1">
        <f t="shared" si="68"/>
        <v>-5.035525724753076E-3</v>
      </c>
      <c r="AS22" s="1">
        <f t="shared" si="17"/>
        <v>5.6223582333550522E-2</v>
      </c>
      <c r="AT22" s="1">
        <f t="shared" si="69"/>
        <v>5.8312362555962283E-3</v>
      </c>
      <c r="AU22" s="1">
        <f t="shared" si="47"/>
        <v>-6.3269216666474379E-2</v>
      </c>
      <c r="AV22" s="1">
        <f t="shared" si="18"/>
        <v>1.4938953483771091</v>
      </c>
      <c r="AW22" s="1">
        <f t="shared" si="19"/>
        <v>0.13519130185494524</v>
      </c>
      <c r="AX22" s="1">
        <f t="shared" si="20"/>
        <v>9.5000000000000029E-2</v>
      </c>
      <c r="AY22" s="1">
        <f t="shared" si="21"/>
        <v>0.14250000000000004</v>
      </c>
      <c r="AZ22" s="1">
        <f t="shared" si="70"/>
        <v>5.0000000000000044E-2</v>
      </c>
      <c r="BA22" s="1">
        <f t="shared" si="22"/>
        <v>7.6211966949095405E-2</v>
      </c>
      <c r="BB22" s="1">
        <f t="shared" si="23"/>
        <v>6.8302748149827845</v>
      </c>
      <c r="BC22" s="1">
        <f t="shared" si="24"/>
        <v>2.6124577094998882</v>
      </c>
      <c r="BD22" s="1">
        <f t="shared" si="48"/>
        <v>7.3128372969808035</v>
      </c>
      <c r="BE22" s="1">
        <f t="shared" si="49"/>
        <v>0.36531411135440994</v>
      </c>
      <c r="BF22" s="1">
        <f t="shared" si="50"/>
        <v>0.13101532593002618</v>
      </c>
      <c r="BG22" s="1">
        <f t="shared" si="25"/>
        <v>0.95809376193719165</v>
      </c>
      <c r="BH22" s="1">
        <f t="shared" si="71"/>
        <v>6.8192636820585406E-2</v>
      </c>
      <c r="BI22" s="1">
        <f t="shared" si="26"/>
        <v>0.51423721487230922</v>
      </c>
      <c r="BJ22" s="1">
        <f t="shared" si="27"/>
        <v>6.4938953483771087</v>
      </c>
      <c r="BK22" s="1">
        <f t="shared" si="28"/>
        <v>0.13519130185494524</v>
      </c>
      <c r="BL22" s="1">
        <f t="shared" si="51"/>
        <v>6.4953024166524447</v>
      </c>
      <c r="BM22" s="1">
        <f t="shared" si="52"/>
        <v>2.0815207072600771E-2</v>
      </c>
      <c r="BN22" s="1">
        <f t="shared" si="53"/>
        <v>2.1885724960526813E-2</v>
      </c>
      <c r="BO22" s="1">
        <f t="shared" si="29"/>
        <v>0.14215440222630055</v>
      </c>
      <c r="BP22" s="1">
        <f t="shared" si="72"/>
        <v>1.1439922821731511E-2</v>
      </c>
      <c r="BQ22" s="1">
        <f t="shared" si="30"/>
        <v>7.4370861173642749E-2</v>
      </c>
      <c r="BR22" s="1">
        <f t="shared" si="54"/>
        <v>0.71573861547025808</v>
      </c>
      <c r="BS22" s="1">
        <f t="shared" si="55"/>
        <v>-0.69836826554814047</v>
      </c>
      <c r="BT22" s="1">
        <f t="shared" si="56"/>
        <v>2.5921710466497503</v>
      </c>
      <c r="BU22" s="1">
        <f t="shared" si="57"/>
        <v>6.3863978947636504</v>
      </c>
      <c r="BV22" s="1">
        <f t="shared" si="58"/>
        <v>6.8924182117259001</v>
      </c>
      <c r="BW22" s="1">
        <f t="shared" si="31"/>
        <v>1.1852232357451111</v>
      </c>
      <c r="BX22" s="1">
        <f t="shared" si="32"/>
        <v>-1.325267173444139E-4</v>
      </c>
      <c r="BY22" s="1">
        <f t="shared" si="33"/>
        <v>0.1927296771643765</v>
      </c>
      <c r="BZ22" s="1" t="e">
        <f>SQRT(POWER((BV22)*(#REF!^2),2) + POWER(CA22*BV22,2))</f>
        <v>#REF!</v>
      </c>
    </row>
    <row r="23" spans="1:78" x14ac:dyDescent="0.2">
      <c r="D23" s="14">
        <f t="shared" si="59"/>
        <v>20</v>
      </c>
      <c r="E23" s="1">
        <f t="shared" si="60"/>
        <v>2.0000000000000004</v>
      </c>
      <c r="F23" s="1">
        <f t="shared" si="0"/>
        <v>0.10000000000000003</v>
      </c>
      <c r="G23" s="1">
        <f t="shared" si="1"/>
        <v>0.10000000000000005</v>
      </c>
      <c r="H23" s="1">
        <f t="shared" si="34"/>
        <v>7.0213780757995403</v>
      </c>
      <c r="I23" s="1">
        <f t="shared" si="2"/>
        <v>4.2668425499819529E-2</v>
      </c>
      <c r="J23" s="1">
        <f t="shared" si="35"/>
        <v>1.6663681748497754</v>
      </c>
      <c r="K23" s="1">
        <f t="shared" si="36"/>
        <v>1.4325560532401982</v>
      </c>
      <c r="L23" s="1">
        <f t="shared" si="37"/>
        <v>0.65845970875764392</v>
      </c>
      <c r="M23" s="1">
        <f t="shared" si="3"/>
        <v>0.54331651368888312</v>
      </c>
      <c r="N23" s="1">
        <f t="shared" si="4"/>
        <v>2.9850124958340771</v>
      </c>
      <c r="O23" s="1">
        <f t="shared" si="5"/>
        <v>0.29950024994050167</v>
      </c>
      <c r="P23" s="1">
        <f t="shared" si="38"/>
        <v>0.10000000000000002</v>
      </c>
      <c r="Q23" s="1">
        <f t="shared" si="39"/>
        <v>0.30000000000000004</v>
      </c>
      <c r="R23" s="1">
        <f t="shared" si="61"/>
        <v>5.0000000000000391E-2</v>
      </c>
      <c r="S23" s="1">
        <f t="shared" si="40"/>
        <v>0.15297058540778471</v>
      </c>
      <c r="T23" s="1">
        <f t="shared" si="62"/>
        <v>5.2041704279304213E-15</v>
      </c>
      <c r="U23" s="1">
        <f t="shared" si="41"/>
        <v>5.8965351720885462E-3</v>
      </c>
      <c r="V23" s="1">
        <f t="shared" si="6"/>
        <v>10.689001951056593</v>
      </c>
      <c r="W23" s="1">
        <f t="shared" si="7"/>
        <v>4.9523001031278593</v>
      </c>
      <c r="X23" s="1">
        <f t="shared" si="42"/>
        <v>-3.311360793699758E-2</v>
      </c>
      <c r="Y23" s="1">
        <f t="shared" si="8"/>
        <v>-0.1655680396849879</v>
      </c>
      <c r="Z23" s="1">
        <f t="shared" si="63"/>
        <v>-6.4194168099218629E-3</v>
      </c>
      <c r="AA23" s="1">
        <f t="shared" si="9"/>
        <v>3.2561959638413289E-2</v>
      </c>
      <c r="AB23" s="1">
        <f t="shared" si="64"/>
        <v>1.5815871733271258E-2</v>
      </c>
      <c r="AC23" s="1">
        <f t="shared" si="43"/>
        <v>-7.7493010512268312E-2</v>
      </c>
      <c r="AD23" s="1">
        <f t="shared" si="44"/>
        <v>10</v>
      </c>
      <c r="AE23" s="1">
        <f>0</f>
        <v>0</v>
      </c>
      <c r="AF23" s="1">
        <f t="shared" si="65"/>
        <v>-3.311360793699758E-2</v>
      </c>
      <c r="AG23" s="1">
        <f t="shared" si="10"/>
        <v>0</v>
      </c>
      <c r="AH23" s="1">
        <f t="shared" si="66"/>
        <v>-6.4194168099218629E-3</v>
      </c>
      <c r="AI23" s="1">
        <f t="shared" si="11"/>
        <v>0</v>
      </c>
      <c r="AJ23" s="1">
        <f t="shared" si="67"/>
        <v>1.5815871733271258E-2</v>
      </c>
      <c r="AK23" s="1">
        <f t="shared" si="45"/>
        <v>0</v>
      </c>
      <c r="AL23" s="1">
        <f t="shared" si="12"/>
        <v>6.4116784082254945</v>
      </c>
      <c r="AM23" s="1">
        <f t="shared" si="13"/>
        <v>9.1599720615798059</v>
      </c>
      <c r="AN23" s="1">
        <f t="shared" si="14"/>
        <v>11.180997637931403</v>
      </c>
      <c r="AO23" s="1">
        <f t="shared" si="15"/>
        <v>0.96009249250741435</v>
      </c>
      <c r="AP23" s="1">
        <f t="shared" si="46"/>
        <v>-1.6895208184241062E-2</v>
      </c>
      <c r="AQ23" s="1">
        <f t="shared" si="16"/>
        <v>-0.18890528280035862</v>
      </c>
      <c r="AR23" s="1">
        <f t="shared" si="68"/>
        <v>-4.4359300073737451E-3</v>
      </c>
      <c r="AS23" s="1">
        <f t="shared" si="17"/>
        <v>4.9700704938610972E-2</v>
      </c>
      <c r="AT23" s="1">
        <f t="shared" si="69"/>
        <v>6.1592290359069324E-3</v>
      </c>
      <c r="AU23" s="1">
        <f t="shared" si="47"/>
        <v>-6.7188352477349292E-2</v>
      </c>
      <c r="AV23" s="1">
        <f t="shared" si="18"/>
        <v>1.4925062479170386</v>
      </c>
      <c r="AW23" s="1">
        <f t="shared" si="19"/>
        <v>0.14975012497025084</v>
      </c>
      <c r="AX23" s="1">
        <f t="shared" si="20"/>
        <v>0.10000000000000003</v>
      </c>
      <c r="AY23" s="1">
        <f t="shared" si="21"/>
        <v>0.15000000000000005</v>
      </c>
      <c r="AZ23" s="1">
        <f t="shared" si="70"/>
        <v>5.0000000000000044E-2</v>
      </c>
      <c r="BA23" s="1">
        <f t="shared" si="22"/>
        <v>7.6485292703891844E-2</v>
      </c>
      <c r="BB23" s="1">
        <f t="shared" si="23"/>
        <v>6.837007223445335</v>
      </c>
      <c r="BC23" s="1">
        <f t="shared" si="24"/>
        <v>2.6259001765341803</v>
      </c>
      <c r="BD23" s="1">
        <f t="shared" si="48"/>
        <v>7.3239347014133003</v>
      </c>
      <c r="BE23" s="1">
        <f t="shared" si="49"/>
        <v>0.36670002206595864</v>
      </c>
      <c r="BF23" s="1">
        <f t="shared" si="50"/>
        <v>0.13783409858725282</v>
      </c>
      <c r="BG23" s="1">
        <f t="shared" si="25"/>
        <v>1.0094879376812029</v>
      </c>
      <c r="BH23" s="1">
        <f t="shared" si="71"/>
        <v>6.8194550689082423E-2</v>
      </c>
      <c r="BI23" s="1">
        <f t="shared" si="26"/>
        <v>0.51847197923177857</v>
      </c>
      <c r="BJ23" s="1">
        <f t="shared" si="27"/>
        <v>6.4925062479170386</v>
      </c>
      <c r="BK23" s="1">
        <f t="shared" si="28"/>
        <v>0.14975012497025084</v>
      </c>
      <c r="BL23" s="1">
        <f t="shared" si="51"/>
        <v>6.4942330170059641</v>
      </c>
      <c r="BM23" s="1">
        <f t="shared" si="52"/>
        <v>2.3060983256642024E-2</v>
      </c>
      <c r="BN23" s="1">
        <f t="shared" si="53"/>
        <v>2.3028685670584345E-2</v>
      </c>
      <c r="BO23" s="1">
        <f t="shared" si="29"/>
        <v>0.14955365082016098</v>
      </c>
      <c r="BP23" s="1">
        <f t="shared" si="72"/>
        <v>1.1417572558058368E-2</v>
      </c>
      <c r="BQ23" s="1">
        <f t="shared" si="30"/>
        <v>7.4228317142374517E-2</v>
      </c>
      <c r="BR23" s="1">
        <f t="shared" si="54"/>
        <v>0.71288725713851619</v>
      </c>
      <c r="BS23" s="1">
        <f t="shared" si="55"/>
        <v>-0.701278659741991</v>
      </c>
      <c r="BT23" s="1">
        <f t="shared" si="56"/>
        <v>2.5580687372910416</v>
      </c>
      <c r="BU23" s="1">
        <f t="shared" si="57"/>
        <v>6.4236929306187687</v>
      </c>
      <c r="BV23" s="1">
        <f t="shared" si="58"/>
        <v>6.9143001476351404</v>
      </c>
      <c r="BW23" s="1">
        <f t="shared" si="31"/>
        <v>1.1918219152978022</v>
      </c>
      <c r="BX23" s="1">
        <f t="shared" si="32"/>
        <v>-2.0298785706859834E-4</v>
      </c>
      <c r="BY23" s="1">
        <f t="shared" si="33"/>
        <v>0.19797873880835343</v>
      </c>
      <c r="BZ23" s="1" t="e">
        <f>SQRT(POWER((BV23)*(#REF!^2),2) + POWER(CA23*BV23,2))</f>
        <v>#REF!</v>
      </c>
    </row>
    <row r="24" spans="1:78" x14ac:dyDescent="0.2">
      <c r="D24" s="14">
        <f t="shared" si="59"/>
        <v>21</v>
      </c>
      <c r="E24" s="1">
        <f t="shared" si="60"/>
        <v>2.1000000000000005</v>
      </c>
      <c r="F24" s="1">
        <f t="shared" si="0"/>
        <v>0.10500000000000004</v>
      </c>
      <c r="G24" s="1">
        <f t="shared" si="1"/>
        <v>0.11025000000000006</v>
      </c>
      <c r="H24" s="1">
        <f t="shared" si="34"/>
        <v>7.0259720082534676</v>
      </c>
      <c r="I24" s="1">
        <f t="shared" si="2"/>
        <v>4.6997326630109137E-2</v>
      </c>
      <c r="J24" s="1">
        <f t="shared" si="35"/>
        <v>1.6653828437507574</v>
      </c>
      <c r="K24" s="1">
        <f t="shared" si="36"/>
        <v>1.4292124832089266</v>
      </c>
      <c r="L24" s="1">
        <f t="shared" si="37"/>
        <v>0.65845970875764392</v>
      </c>
      <c r="M24" s="1">
        <f t="shared" si="3"/>
        <v>0.53904998849563179</v>
      </c>
      <c r="N24" s="1">
        <f t="shared" si="4"/>
        <v>2.9817858669619364</v>
      </c>
      <c r="O24" s="1">
        <f t="shared" si="5"/>
        <v>0.33008035928549662</v>
      </c>
      <c r="P24" s="1">
        <f t="shared" si="38"/>
        <v>0.10500000000000009</v>
      </c>
      <c r="Q24" s="1">
        <f t="shared" si="39"/>
        <v>0.31500000000000028</v>
      </c>
      <c r="R24" s="1">
        <f t="shared" si="61"/>
        <v>5.0000000000000738E-2</v>
      </c>
      <c r="S24" s="1">
        <f t="shared" si="40"/>
        <v>0.15360324093260749</v>
      </c>
      <c r="T24" s="1">
        <f t="shared" si="62"/>
        <v>0</v>
      </c>
      <c r="U24" s="1">
        <f t="shared" si="41"/>
        <v>6.7961188362132552E-3</v>
      </c>
      <c r="V24" s="1">
        <f t="shared" si="6"/>
        <v>10.705556431083554</v>
      </c>
      <c r="W24" s="1">
        <f t="shared" si="7"/>
        <v>4.9499686991491814</v>
      </c>
      <c r="X24" s="1">
        <f t="shared" si="42"/>
        <v>-3.3676467344173622E-2</v>
      </c>
      <c r="Y24" s="1">
        <f t="shared" si="8"/>
        <v>-0.16838233672086811</v>
      </c>
      <c r="Z24" s="1">
        <f t="shared" si="63"/>
        <v>-4.7930256062200804E-3</v>
      </c>
      <c r="AA24" s="1">
        <f t="shared" si="9"/>
        <v>2.4626859001760676E-2</v>
      </c>
      <c r="AB24" s="1">
        <f t="shared" si="64"/>
        <v>1.670956445418148E-2</v>
      </c>
      <c r="AC24" s="1">
        <f t="shared" si="43"/>
        <v>-8.0580106015477798E-2</v>
      </c>
      <c r="AD24" s="1">
        <f t="shared" si="44"/>
        <v>10</v>
      </c>
      <c r="AE24" s="1">
        <f>0</f>
        <v>0</v>
      </c>
      <c r="AF24" s="1">
        <f t="shared" si="65"/>
        <v>-3.3676467344173622E-2</v>
      </c>
      <c r="AG24" s="1">
        <f t="shared" si="10"/>
        <v>0</v>
      </c>
      <c r="AH24" s="1">
        <f t="shared" si="66"/>
        <v>-4.7930256062200804E-3</v>
      </c>
      <c r="AI24" s="1">
        <f t="shared" si="11"/>
        <v>0</v>
      </c>
      <c r="AJ24" s="1">
        <f t="shared" si="67"/>
        <v>1.670956445418148E-2</v>
      </c>
      <c r="AK24" s="1">
        <f t="shared" si="45"/>
        <v>0</v>
      </c>
      <c r="AL24" s="1">
        <f t="shared" si="12"/>
        <v>6.4462239027121875</v>
      </c>
      <c r="AM24" s="1">
        <f t="shared" si="13"/>
        <v>9.1758516143229532</v>
      </c>
      <c r="AN24" s="1">
        <f t="shared" si="14"/>
        <v>11.213833218483815</v>
      </c>
      <c r="AO24" s="1">
        <f t="shared" si="15"/>
        <v>0.95838075116564447</v>
      </c>
      <c r="AP24" s="1">
        <f t="shared" si="46"/>
        <v>-1.7308000374824384E-2</v>
      </c>
      <c r="AQ24" s="1">
        <f t="shared" si="16"/>
        <v>-0.194089029548736</v>
      </c>
      <c r="AR24" s="1">
        <f t="shared" si="68"/>
        <v>-3.8036799175716896E-3</v>
      </c>
      <c r="AS24" s="1">
        <f t="shared" si="17"/>
        <v>4.2785911838080663E-2</v>
      </c>
      <c r="AT24" s="1">
        <f t="shared" si="69"/>
        <v>6.4834387562273665E-3</v>
      </c>
      <c r="AU24" s="1">
        <f t="shared" si="47"/>
        <v>-7.1086455818368879E-2</v>
      </c>
      <c r="AV24" s="1">
        <f t="shared" si="18"/>
        <v>1.4908929334809682</v>
      </c>
      <c r="AW24" s="1">
        <f t="shared" si="19"/>
        <v>0.16504017964274831</v>
      </c>
      <c r="AX24" s="1">
        <f t="shared" si="20"/>
        <v>0.10500000000000004</v>
      </c>
      <c r="AY24" s="1">
        <f t="shared" si="21"/>
        <v>0.15750000000000006</v>
      </c>
      <c r="AZ24" s="1">
        <f t="shared" si="70"/>
        <v>5.0000000000000044E-2</v>
      </c>
      <c r="BA24" s="1">
        <f t="shared" si="22"/>
        <v>7.6801620466302734E-2</v>
      </c>
      <c r="BB24" s="1">
        <f t="shared" si="23"/>
        <v>6.8436711490227449</v>
      </c>
      <c r="BC24" s="1">
        <f t="shared" si="24"/>
        <v>2.6400245292173388</v>
      </c>
      <c r="BD24" s="1">
        <f t="shared" si="48"/>
        <v>7.3352276250185673</v>
      </c>
      <c r="BE24" s="1">
        <f t="shared" si="49"/>
        <v>0.36817182979515156</v>
      </c>
      <c r="BF24" s="1">
        <f t="shared" si="50"/>
        <v>0.14465423606784267</v>
      </c>
      <c r="BG24" s="1">
        <f t="shared" si="25"/>
        <v>1.0610717484807968</v>
      </c>
      <c r="BH24" s="1">
        <f t="shared" si="71"/>
        <v>6.8220197301560592E-2</v>
      </c>
      <c r="BI24" s="1">
        <f t="shared" si="26"/>
        <v>0.52342102674253066</v>
      </c>
      <c r="BJ24" s="1">
        <f t="shared" si="27"/>
        <v>6.4908929334809677</v>
      </c>
      <c r="BK24" s="1">
        <f t="shared" si="28"/>
        <v>0.16504017964274831</v>
      </c>
      <c r="BL24" s="1">
        <f t="shared" si="51"/>
        <v>6.4929907850550403</v>
      </c>
      <c r="BM24" s="1">
        <f t="shared" si="52"/>
        <v>2.542094420671764E-2</v>
      </c>
      <c r="BN24" s="1">
        <f t="shared" si="53"/>
        <v>2.4169239472138487E-2</v>
      </c>
      <c r="BO24" s="1">
        <f t="shared" si="29"/>
        <v>0.15693064917438374</v>
      </c>
      <c r="BP24" s="1">
        <f t="shared" si="72"/>
        <v>1.1391601092573204E-2</v>
      </c>
      <c r="BQ24" s="1">
        <f t="shared" si="30"/>
        <v>7.4062745362356019E-2</v>
      </c>
      <c r="BR24" s="1">
        <f t="shared" si="54"/>
        <v>0.70988875472856106</v>
      </c>
      <c r="BS24" s="1">
        <f t="shared" si="55"/>
        <v>-0.70431381919562863</v>
      </c>
      <c r="BT24" s="1">
        <f t="shared" si="56"/>
        <v>2.5227856882877711</v>
      </c>
      <c r="BU24" s="1">
        <f t="shared" si="57"/>
        <v>6.4626790948561732</v>
      </c>
      <c r="BV24" s="1">
        <f t="shared" si="58"/>
        <v>6.9376270231341071</v>
      </c>
      <c r="BW24" s="1">
        <f t="shared" si="31"/>
        <v>1.1986259011538574</v>
      </c>
      <c r="BX24" s="1">
        <f t="shared" si="32"/>
        <v>-2.8480647179593421E-4</v>
      </c>
      <c r="BY24" s="1">
        <f t="shared" si="33"/>
        <v>0.20248001881852093</v>
      </c>
      <c r="BZ24" s="1" t="e">
        <f>SQRT(POWER((BV24)*(#REF!^2),2) + POWER(CA24*BV24,2))</f>
        <v>#REF!</v>
      </c>
    </row>
    <row r="25" spans="1:78" x14ac:dyDescent="0.2">
      <c r="D25" s="14">
        <f t="shared" si="59"/>
        <v>22</v>
      </c>
      <c r="E25" s="1">
        <f t="shared" si="60"/>
        <v>2.2000000000000006</v>
      </c>
      <c r="F25" s="1">
        <f t="shared" si="0"/>
        <v>0.11000000000000004</v>
      </c>
      <c r="G25" s="1">
        <f t="shared" si="1"/>
        <v>0.12100000000000007</v>
      </c>
      <c r="H25" s="1">
        <f t="shared" si="34"/>
        <v>7.0312654881084411</v>
      </c>
      <c r="I25" s="1">
        <f t="shared" si="2"/>
        <v>5.1523460988684988E-2</v>
      </c>
      <c r="J25" s="1">
        <f t="shared" si="35"/>
        <v>1.6642484328297447</v>
      </c>
      <c r="K25" s="1">
        <f t="shared" si="36"/>
        <v>1.4258207597713635</v>
      </c>
      <c r="L25" s="1">
        <f t="shared" si="37"/>
        <v>0.65845970875764392</v>
      </c>
      <c r="M25" s="1">
        <f t="shared" si="3"/>
        <v>0.53459487250015203</v>
      </c>
      <c r="N25" s="1">
        <f t="shared" si="4"/>
        <v>2.9780652817867583</v>
      </c>
      <c r="O25" s="1">
        <f t="shared" si="5"/>
        <v>0.36211486770961654</v>
      </c>
      <c r="P25" s="1">
        <f t="shared" si="38"/>
        <v>0.11000000000000017</v>
      </c>
      <c r="Q25" s="1">
        <f t="shared" si="39"/>
        <v>0.33000000000000052</v>
      </c>
      <c r="R25" s="1">
        <f t="shared" si="61"/>
        <v>5.0000000000000391E-2</v>
      </c>
      <c r="S25" s="1">
        <f t="shared" si="40"/>
        <v>0.15432980917502737</v>
      </c>
      <c r="T25" s="1">
        <f t="shared" si="62"/>
        <v>-5.2041704279304213E-15</v>
      </c>
      <c r="U25" s="1">
        <f t="shared" si="41"/>
        <v>7.7754172464758464E-3</v>
      </c>
      <c r="V25" s="1">
        <f t="shared" si="6"/>
        <v>10.72234126546444</v>
      </c>
      <c r="W25" s="1">
        <f t="shared" si="7"/>
        <v>4.9475471797858814</v>
      </c>
      <c r="X25" s="1">
        <f t="shared" si="42"/>
        <v>-3.4072213058241596E-2</v>
      </c>
      <c r="Y25" s="1">
        <f t="shared" si="8"/>
        <v>-0.17036106529120798</v>
      </c>
      <c r="Z25" s="1">
        <f t="shared" si="63"/>
        <v>-3.0775039190855669E-3</v>
      </c>
      <c r="AA25" s="1">
        <f t="shared" si="9"/>
        <v>1.644593843531773E-2</v>
      </c>
      <c r="AB25" s="1">
        <f t="shared" si="64"/>
        <v>1.7595891839361499E-2</v>
      </c>
      <c r="AC25" s="1">
        <f t="shared" si="43"/>
        <v>-7.9793209549766292E-2</v>
      </c>
      <c r="AD25" s="1">
        <f t="shared" si="44"/>
        <v>10</v>
      </c>
      <c r="AE25" s="1">
        <f>0</f>
        <v>0</v>
      </c>
      <c r="AF25" s="1">
        <f t="shared" si="65"/>
        <v>-3.4072213058241596E-2</v>
      </c>
      <c r="AG25" s="1">
        <f t="shared" si="10"/>
        <v>0</v>
      </c>
      <c r="AH25" s="1">
        <f t="shared" si="66"/>
        <v>-3.0775039190855669E-3</v>
      </c>
      <c r="AI25" s="1">
        <f t="shared" si="11"/>
        <v>0</v>
      </c>
      <c r="AJ25" s="1">
        <f t="shared" si="67"/>
        <v>1.7595891839361499E-2</v>
      </c>
      <c r="AK25" s="1">
        <f t="shared" si="45"/>
        <v>0</v>
      </c>
      <c r="AL25" s="1">
        <f t="shared" si="12"/>
        <v>6.4818777430550707</v>
      </c>
      <c r="AM25" s="1">
        <f t="shared" si="13"/>
        <v>9.192363914948368</v>
      </c>
      <c r="AN25" s="1">
        <f t="shared" si="14"/>
        <v>11.247857281311742</v>
      </c>
      <c r="AO25" s="1">
        <f t="shared" si="15"/>
        <v>0.95663089243244948</v>
      </c>
      <c r="AP25" s="1">
        <f t="shared" si="46"/>
        <v>-1.76559441677554E-2</v>
      </c>
      <c r="AQ25" s="1">
        <f t="shared" si="16"/>
        <v>-0.19859154016572114</v>
      </c>
      <c r="AR25" s="1">
        <f t="shared" si="68"/>
        <v>-3.1392422561282718E-3</v>
      </c>
      <c r="AS25" s="1">
        <f t="shared" si="17"/>
        <v>3.5483413774937196E-2</v>
      </c>
      <c r="AT25" s="1">
        <f t="shared" si="69"/>
        <v>6.8019950409115015E-3</v>
      </c>
      <c r="AU25" s="1">
        <f t="shared" si="47"/>
        <v>-7.4902181344830787E-2</v>
      </c>
      <c r="AV25" s="1">
        <f t="shared" si="18"/>
        <v>1.4890326408933792</v>
      </c>
      <c r="AW25" s="1">
        <f t="shared" si="19"/>
        <v>0.18105743385480827</v>
      </c>
      <c r="AX25" s="1">
        <f t="shared" si="20"/>
        <v>0.11000000000000004</v>
      </c>
      <c r="AY25" s="1">
        <f t="shared" si="21"/>
        <v>0.16500000000000006</v>
      </c>
      <c r="AZ25" s="1">
        <f t="shared" si="70"/>
        <v>5.0000000000000044E-2</v>
      </c>
      <c r="BA25" s="1">
        <f t="shared" si="22"/>
        <v>7.7164904587513169E-2</v>
      </c>
      <c r="BB25" s="1">
        <f t="shared" si="23"/>
        <v>6.8502032736255991</v>
      </c>
      <c r="BC25" s="1">
        <f t="shared" si="24"/>
        <v>2.6548310237477488</v>
      </c>
      <c r="BD25" s="1">
        <f t="shared" si="48"/>
        <v>7.3466599659058947</v>
      </c>
      <c r="BE25" s="1">
        <f t="shared" si="49"/>
        <v>0.3697321702012501</v>
      </c>
      <c r="BF25" s="1">
        <f t="shared" si="50"/>
        <v>0.15147813804756494</v>
      </c>
      <c r="BG25" s="1">
        <f t="shared" si="25"/>
        <v>1.1128583725040118</v>
      </c>
      <c r="BH25" s="1">
        <f t="shared" si="71"/>
        <v>6.8269641444040907E-2</v>
      </c>
      <c r="BI25" s="1">
        <f t="shared" si="26"/>
        <v>0.52912508277275794</v>
      </c>
      <c r="BJ25" s="1">
        <f t="shared" si="27"/>
        <v>6.4890326408933792</v>
      </c>
      <c r="BK25" s="1">
        <f t="shared" si="28"/>
        <v>0.18105743385480827</v>
      </c>
      <c r="BL25" s="1">
        <f t="shared" si="51"/>
        <v>6.491558087927257</v>
      </c>
      <c r="BM25" s="1">
        <f t="shared" si="52"/>
        <v>2.7894831151069721E-2</v>
      </c>
      <c r="BN25" s="1">
        <f t="shared" si="53"/>
        <v>2.5307005889098986E-2</v>
      </c>
      <c r="BO25" s="1">
        <f t="shared" si="29"/>
        <v>0.16428189876060326</v>
      </c>
      <c r="BP25" s="1">
        <f t="shared" si="72"/>
        <v>1.1361631152373344E-2</v>
      </c>
      <c r="BQ25" s="1">
        <f t="shared" si="30"/>
        <v>7.3871772383598946E-2</v>
      </c>
      <c r="BR25" s="1">
        <f t="shared" si="54"/>
        <v>0.70674392040156164</v>
      </c>
      <c r="BS25" s="1">
        <f t="shared" si="55"/>
        <v>-0.70746945586041454</v>
      </c>
      <c r="BT25" s="1">
        <f t="shared" si="56"/>
        <v>2.4864115163252496</v>
      </c>
      <c r="BU25" s="1">
        <f t="shared" si="57"/>
        <v>6.5033166969794323</v>
      </c>
      <c r="BV25" s="1">
        <f t="shared" si="58"/>
        <v>6.9624256038916714</v>
      </c>
      <c r="BW25" s="1">
        <f t="shared" si="31"/>
        <v>1.2056151010605238</v>
      </c>
      <c r="BX25" s="1">
        <f t="shared" si="32"/>
        <v>-3.7852497350363001E-4</v>
      </c>
      <c r="BY25" s="1">
        <f t="shared" si="33"/>
        <v>0.20619980696232043</v>
      </c>
      <c r="BZ25" s="1" t="e">
        <f>SQRT(POWER((BV25)*(#REF!^2),2) + POWER(CA25*BV25,2))</f>
        <v>#REF!</v>
      </c>
    </row>
    <row r="26" spans="1:78" x14ac:dyDescent="0.2">
      <c r="D26" s="14">
        <f t="shared" si="59"/>
        <v>23</v>
      </c>
      <c r="E26" s="1">
        <f t="shared" ref="E26:E43" si="73">E25+$B$6</f>
        <v>2.3000000000000007</v>
      </c>
      <c r="F26" s="1">
        <f t="shared" si="0"/>
        <v>0.11500000000000005</v>
      </c>
      <c r="G26" s="1">
        <f t="shared" si="1"/>
        <v>0.13225000000000009</v>
      </c>
      <c r="H26" s="1">
        <f t="shared" si="34"/>
        <v>7.0373246027875762</v>
      </c>
      <c r="I26" s="1">
        <f t="shared" si="2"/>
        <v>5.6243408583847687E-2</v>
      </c>
      <c r="J26" s="1">
        <f t="shared" si="35"/>
        <v>1.6629512044086672</v>
      </c>
      <c r="K26" s="1">
        <f t="shared" si="36"/>
        <v>1.4223980405972783</v>
      </c>
      <c r="L26" s="1">
        <f>ACOS(PRODUCT(1/(2*$B$8*$B$11), ($B$8^2) - ($B$12^2) + ($B$11^2)))</f>
        <v>0.65845970875764392</v>
      </c>
      <c r="M26" s="1">
        <f t="shared" si="3"/>
        <v>0.52995509311854239</v>
      </c>
      <c r="N26" s="1">
        <f t="shared" si="4"/>
        <v>2.9738031217500343</v>
      </c>
      <c r="O26" s="1">
        <f t="shared" si="5"/>
        <v>0.39559448058555902</v>
      </c>
      <c r="P26" s="1">
        <f t="shared" si="38"/>
        <v>0.11500000000000017</v>
      </c>
      <c r="Q26" s="1">
        <f t="shared" si="39"/>
        <v>0.34500000000000053</v>
      </c>
      <c r="R26" s="1">
        <f t="shared" si="61"/>
        <v>4.9999999999999697E-2</v>
      </c>
      <c r="S26" s="1">
        <f t="shared" si="40"/>
        <v>0.15515832438190266</v>
      </c>
      <c r="T26" s="1">
        <f t="shared" si="62"/>
        <v>0</v>
      </c>
      <c r="U26" s="1">
        <f t="shared" si="41"/>
        <v>8.8354190567470348E-3</v>
      </c>
      <c r="V26" s="1">
        <f t="shared" si="6"/>
        <v>10.739271065885429</v>
      </c>
      <c r="W26" s="1">
        <f t="shared" si="7"/>
        <v>4.9450458330681446</v>
      </c>
      <c r="X26" s="1">
        <f t="shared" si="42"/>
        <v>-3.4291968127990735E-2</v>
      </c>
      <c r="Y26" s="1">
        <f t="shared" si="8"/>
        <v>-0.17145984063995368</v>
      </c>
      <c r="Z26" s="1">
        <f t="shared" si="63"/>
        <v>-1.2738472383477806E-3</v>
      </c>
      <c r="AA26" s="1">
        <f t="shared" si="9"/>
        <v>8.6682170918074182E-3</v>
      </c>
      <c r="AB26" s="1">
        <f t="shared" si="64"/>
        <v>1.8469389870712227E-2</v>
      </c>
      <c r="AC26" s="1">
        <f t="shared" si="43"/>
        <v>-4.8984333444112155E-2</v>
      </c>
      <c r="AD26" s="1">
        <f t="shared" si="44"/>
        <v>10</v>
      </c>
      <c r="AE26" s="1">
        <f>0</f>
        <v>0</v>
      </c>
      <c r="AF26" s="1">
        <f t="shared" si="65"/>
        <v>-3.4291968127990735E-2</v>
      </c>
      <c r="AG26" s="1">
        <f t="shared" si="10"/>
        <v>0</v>
      </c>
      <c r="AH26" s="1">
        <f t="shared" si="66"/>
        <v>-1.2738472383477806E-3</v>
      </c>
      <c r="AI26" s="1">
        <f t="shared" si="11"/>
        <v>0</v>
      </c>
      <c r="AJ26" s="1">
        <f t="shared" si="67"/>
        <v>1.8469389870712227E-2</v>
      </c>
      <c r="AK26" s="1">
        <f t="shared" si="45"/>
        <v>0</v>
      </c>
      <c r="AL26" s="1">
        <f t="shared" si="12"/>
        <v>6.5185481292975291</v>
      </c>
      <c r="AM26" s="1">
        <f t="shared" si="13"/>
        <v>9.2094916226826413</v>
      </c>
      <c r="AN26" s="1">
        <f t="shared" si="14"/>
        <v>11.283005169822005</v>
      </c>
      <c r="AO26" s="1">
        <f t="shared" si="15"/>
        <v>0.95484956233209339</v>
      </c>
      <c r="AP26" s="1">
        <f t="shared" si="46"/>
        <v>-1.7935848826050038E-2</v>
      </c>
      <c r="AQ26" s="1">
        <f t="shared" si="16"/>
        <v>-0.20237027502946853</v>
      </c>
      <c r="AR26" s="1">
        <f t="shared" si="68"/>
        <v>-2.4432809093893892E-3</v>
      </c>
      <c r="AS26" s="1">
        <f t="shared" si="17"/>
        <v>2.7805475569114505E-2</v>
      </c>
      <c r="AT26" s="1">
        <f t="shared" si="69"/>
        <v>7.1128311054796667E-3</v>
      </c>
      <c r="AU26" s="1">
        <f t="shared" si="47"/>
        <v>-7.8489410993371145E-2</v>
      </c>
      <c r="AV26" s="1">
        <f t="shared" si="18"/>
        <v>1.4869015608750171</v>
      </c>
      <c r="AW26" s="1">
        <f t="shared" si="19"/>
        <v>0.19779724029277951</v>
      </c>
      <c r="AX26" s="1">
        <f t="shared" si="20"/>
        <v>0.11500000000000005</v>
      </c>
      <c r="AY26" s="1">
        <f t="shared" si="21"/>
        <v>0.17250000000000007</v>
      </c>
      <c r="AZ26" s="1">
        <f t="shared" si="70"/>
        <v>5.0000000000000044E-2</v>
      </c>
      <c r="BA26" s="1">
        <f t="shared" si="22"/>
        <v>7.7579162190951831E-2</v>
      </c>
      <c r="BB26" s="1">
        <f t="shared" si="23"/>
        <v>6.8565370938177317</v>
      </c>
      <c r="BC26" s="1">
        <f t="shared" si="24"/>
        <v>2.6703201568268518</v>
      </c>
      <c r="BD26" s="1">
        <f t="shared" si="48"/>
        <v>7.358173051706129</v>
      </c>
      <c r="BE26" s="1">
        <f t="shared" si="49"/>
        <v>0.37138388754201773</v>
      </c>
      <c r="BF26" s="1">
        <f t="shared" si="50"/>
        <v>0.15830816435665085</v>
      </c>
      <c r="BG26" s="1">
        <f t="shared" si="25"/>
        <v>1.164858868834173</v>
      </c>
      <c r="BH26" s="1">
        <f t="shared" si="71"/>
        <v>6.8341934722937481E-2</v>
      </c>
      <c r="BI26" s="1">
        <f t="shared" si="26"/>
        <v>0.5356172599732687</v>
      </c>
      <c r="BJ26" s="1">
        <f t="shared" si="27"/>
        <v>6.4869015608750171</v>
      </c>
      <c r="BK26" s="1">
        <f t="shared" si="28"/>
        <v>0.19779724029277951</v>
      </c>
      <c r="BL26" s="1">
        <f t="shared" si="51"/>
        <v>6.489916456222697</v>
      </c>
      <c r="BM26" s="1">
        <f t="shared" si="52"/>
        <v>3.0482345384537438E-2</v>
      </c>
      <c r="BN26" s="1">
        <f t="shared" si="53"/>
        <v>2.6441565702613155E-2</v>
      </c>
      <c r="BO26" s="1">
        <f t="shared" si="29"/>
        <v>0.17160355238168279</v>
      </c>
      <c r="BP26" s="1">
        <f t="shared" si="72"/>
        <v>1.1327264905472856E-2</v>
      </c>
      <c r="BQ26" s="1">
        <f t="shared" si="30"/>
        <v>7.3652903545138274E-2</v>
      </c>
      <c r="BR26" s="1">
        <f t="shared" si="54"/>
        <v>0.70345382276465007</v>
      </c>
      <c r="BS26" s="1">
        <f t="shared" si="55"/>
        <v>-0.71074096493574956</v>
      </c>
      <c r="BT26" s="1">
        <f t="shared" si="56"/>
        <v>2.4490406272167955</v>
      </c>
      <c r="BU26" s="1">
        <f t="shared" si="57"/>
        <v>6.5455629624731628</v>
      </c>
      <c r="BV26" s="1">
        <f t="shared" si="58"/>
        <v>6.988719087891492</v>
      </c>
      <c r="BW26" s="1">
        <f t="shared" si="31"/>
        <v>1.2127686251018861</v>
      </c>
      <c r="BX26" s="1">
        <f t="shared" si="32"/>
        <v>-4.8453396389912251E-4</v>
      </c>
      <c r="BY26" s="1">
        <f t="shared" si="33"/>
        <v>0.20910567196782537</v>
      </c>
      <c r="BZ26" s="1" t="e">
        <f>SQRT(POWER((BV26)*(#REF!^2),2) + POWER(CA26*BV26,2))</f>
        <v>#REF!</v>
      </c>
    </row>
    <row r="27" spans="1:78" x14ac:dyDescent="0.2">
      <c r="D27" s="14">
        <f t="shared" si="59"/>
        <v>24</v>
      </c>
      <c r="E27" s="1">
        <f t="shared" si="73"/>
        <v>2.4000000000000008</v>
      </c>
      <c r="F27" s="1">
        <f t="shared" si="0"/>
        <v>0.12000000000000005</v>
      </c>
      <c r="G27" s="1">
        <f t="shared" si="1"/>
        <v>0.1440000000000001</v>
      </c>
      <c r="H27" s="1">
        <f t="shared" si="34"/>
        <v>7.0442178975733922</v>
      </c>
      <c r="I27" s="1">
        <f t="shared" si="2"/>
        <v>6.1153276208108176E-2</v>
      </c>
      <c r="J27" s="1">
        <f t="shared" si="35"/>
        <v>1.6614770112359196</v>
      </c>
      <c r="K27" s="1">
        <f t="shared" si="36"/>
        <v>1.4189623661457653</v>
      </c>
      <c r="L27" s="1">
        <f t="shared" si="37"/>
        <v>0.65845970875764392</v>
      </c>
      <c r="M27" s="1">
        <f t="shared" si="3"/>
        <v>0.52513497860026115</v>
      </c>
      <c r="N27" s="1">
        <f t="shared" si="4"/>
        <v>2.9689497105753344</v>
      </c>
      <c r="O27" s="1">
        <f t="shared" si="5"/>
        <v>0.43050855517007774</v>
      </c>
      <c r="P27" s="1">
        <f t="shared" si="38"/>
        <v>0.12000000000000011</v>
      </c>
      <c r="Q27" s="1">
        <f t="shared" si="39"/>
        <v>0.36000000000000032</v>
      </c>
      <c r="R27" s="1">
        <f t="shared" si="61"/>
        <v>5.0000000000000391E-2</v>
      </c>
      <c r="S27" s="1">
        <f t="shared" si="40"/>
        <v>0.15609689298637677</v>
      </c>
      <c r="T27" s="1">
        <f t="shared" si="62"/>
        <v>1.7347234759768071E-15</v>
      </c>
      <c r="U27" s="1">
        <f t="shared" si="41"/>
        <v>9.976563132997468E-3</v>
      </c>
      <c r="V27" s="1">
        <f t="shared" si="6"/>
        <v>10.75625623697054</v>
      </c>
      <c r="W27" s="1">
        <f t="shared" si="7"/>
        <v>4.9424767580680804</v>
      </c>
      <c r="X27" s="1">
        <f t="shared" si="42"/>
        <v>-3.4326982505911152E-2</v>
      </c>
      <c r="Y27" s="1">
        <f t="shared" si="8"/>
        <v>-0.17163491252955576</v>
      </c>
      <c r="Z27" s="1">
        <f t="shared" si="63"/>
        <v>6.1637405505687859E-4</v>
      </c>
      <c r="AA27" s="1">
        <f t="shared" si="9"/>
        <v>6.6490717464952999E-3</v>
      </c>
      <c r="AB27" s="1">
        <f t="shared" si="64"/>
        <v>1.9324042211388281E-2</v>
      </c>
      <c r="AC27" s="1">
        <f t="shared" si="43"/>
        <v>2.7705269493429809E-2</v>
      </c>
      <c r="AD27" s="1">
        <f t="shared" si="44"/>
        <v>10</v>
      </c>
      <c r="AE27" s="1">
        <f>0</f>
        <v>0</v>
      </c>
      <c r="AF27" s="1">
        <f t="shared" si="65"/>
        <v>-3.4326982505911152E-2</v>
      </c>
      <c r="AG27" s="1">
        <f t="shared" si="10"/>
        <v>0</v>
      </c>
      <c r="AH27" s="1">
        <f t="shared" si="66"/>
        <v>6.1637405505687859E-4</v>
      </c>
      <c r="AI27" s="1">
        <f t="shared" si="11"/>
        <v>0</v>
      </c>
      <c r="AJ27" s="1">
        <f t="shared" si="67"/>
        <v>1.9324042211388281E-2</v>
      </c>
      <c r="AK27" s="1">
        <f t="shared" si="45"/>
        <v>0</v>
      </c>
      <c r="AL27" s="1">
        <f t="shared" si="12"/>
        <v>6.5561373688477307</v>
      </c>
      <c r="AM27" s="1">
        <f t="shared" si="13"/>
        <v>9.2272172978952902</v>
      </c>
      <c r="AN27" s="1">
        <f t="shared" si="14"/>
        <v>11.319208287763756</v>
      </c>
      <c r="AO27" s="1">
        <f t="shared" si="15"/>
        <v>0.95304372266723947</v>
      </c>
      <c r="AP27" s="1">
        <f t="shared" si="46"/>
        <v>-1.8144600349633278E-2</v>
      </c>
      <c r="AQ27" s="1">
        <f t="shared" si="16"/>
        <v>-0.20538251065573013</v>
      </c>
      <c r="AR27" s="1">
        <f t="shared" si="68"/>
        <v>-1.7166760350323385E-3</v>
      </c>
      <c r="AS27" s="1">
        <f t="shared" si="17"/>
        <v>1.9785531576262966E-2</v>
      </c>
      <c r="AT27" s="1">
        <f t="shared" si="69"/>
        <v>7.4136953080172763E-3</v>
      </c>
      <c r="AU27" s="1">
        <f t="shared" si="47"/>
        <v>-8.1280294204919848E-2</v>
      </c>
      <c r="AV27" s="1">
        <f t="shared" si="18"/>
        <v>1.4844748552876672</v>
      </c>
      <c r="AW27" s="1">
        <f t="shared" si="19"/>
        <v>0.21525427758503887</v>
      </c>
      <c r="AX27" s="1">
        <f t="shared" si="20"/>
        <v>0.12000000000000005</v>
      </c>
      <c r="AY27" s="1">
        <f t="shared" si="21"/>
        <v>0.18000000000000008</v>
      </c>
      <c r="AZ27" s="1">
        <f t="shared" si="70"/>
        <v>5.0000000000000044E-2</v>
      </c>
      <c r="BA27" s="1">
        <f t="shared" si="22"/>
        <v>7.8048446493187873E-2</v>
      </c>
      <c r="BB27" s="1">
        <f t="shared" si="23"/>
        <v>6.8626029737729368</v>
      </c>
      <c r="BC27" s="1">
        <f t="shared" si="24"/>
        <v>2.686492656619079</v>
      </c>
      <c r="BD27" s="1">
        <f t="shared" si="48"/>
        <v>7.3697057179853109</v>
      </c>
      <c r="BE27" s="1">
        <f t="shared" si="49"/>
        <v>0.37313003901640274</v>
      </c>
      <c r="BF27" s="1">
        <f t="shared" si="50"/>
        <v>0.16514652499215243</v>
      </c>
      <c r="BG27" s="1">
        <f t="shared" si="25"/>
        <v>1.2170812895400698</v>
      </c>
      <c r="BH27" s="1">
        <f t="shared" si="71"/>
        <v>6.8434938768291431E-2</v>
      </c>
      <c r="BI27" s="1">
        <f t="shared" si="26"/>
        <v>0.54292166418579457</v>
      </c>
      <c r="BJ27" s="1">
        <f t="shared" si="27"/>
        <v>6.484474855287667</v>
      </c>
      <c r="BK27" s="1">
        <f t="shared" si="28"/>
        <v>0.21525427758503887</v>
      </c>
      <c r="BL27" s="1">
        <f t="shared" si="51"/>
        <v>6.4880465899126119</v>
      </c>
      <c r="BM27" s="1">
        <f t="shared" si="52"/>
        <v>3.3183144291592352E-2</v>
      </c>
      <c r="BN27" s="1">
        <f t="shared" si="53"/>
        <v>2.7572458870193557E-2</v>
      </c>
      <c r="BO27" s="1">
        <f t="shared" si="29"/>
        <v>0.17889139774826507</v>
      </c>
      <c r="BP27" s="1">
        <f t="shared" si="72"/>
        <v>1.1288083420701346E-2</v>
      </c>
      <c r="BQ27" s="1">
        <f t="shared" si="30"/>
        <v>7.3403521732440094E-2</v>
      </c>
      <c r="BR27" s="1">
        <f t="shared" si="54"/>
        <v>0.70001981135380154</v>
      </c>
      <c r="BS27" s="1">
        <f t="shared" si="55"/>
        <v>-0.71412342330453504</v>
      </c>
      <c r="BT27" s="1">
        <f t="shared" si="56"/>
        <v>2.410772069387618</v>
      </c>
      <c r="BU27" s="1">
        <f t="shared" si="57"/>
        <v>6.5893720043478066</v>
      </c>
      <c r="BV27" s="1">
        <f t="shared" si="58"/>
        <v>7.0165265895756486</v>
      </c>
      <c r="BW27" s="1">
        <f t="shared" si="31"/>
        <v>1.2200648699308381</v>
      </c>
      <c r="BX27" s="1">
        <f t="shared" si="32"/>
        <v>-6.0302917891463803E-4</v>
      </c>
      <c r="BY27" s="1">
        <f t="shared" si="33"/>
        <v>0.21116666594262981</v>
      </c>
      <c r="BZ27" s="1" t="e">
        <f>SQRT(POWER((BV27)*(#REF!^2),2) + POWER(CA27*BV27,2))</f>
        <v>#REF!</v>
      </c>
    </row>
    <row r="28" spans="1:78" x14ac:dyDescent="0.2">
      <c r="D28" s="14">
        <f t="shared" si="59"/>
        <v>25</v>
      </c>
      <c r="E28" s="1">
        <f t="shared" si="73"/>
        <v>2.5000000000000009</v>
      </c>
      <c r="F28" s="1">
        <f t="shared" si="0"/>
        <v>0.12500000000000006</v>
      </c>
      <c r="G28" s="1">
        <f t="shared" si="1"/>
        <v>0.15625000000000011</v>
      </c>
      <c r="H28" s="1">
        <f t="shared" si="34"/>
        <v>7.0520162344546318</v>
      </c>
      <c r="I28" s="1">
        <f t="shared" si="2"/>
        <v>6.6248662211856102E-2</v>
      </c>
      <c r="J28" s="1">
        <f t="shared" si="35"/>
        <v>1.659811347281841</v>
      </c>
      <c r="K28" s="1">
        <f t="shared" si="36"/>
        <v>1.415532644096096</v>
      </c>
      <c r="L28" s="1">
        <f t="shared" si="37"/>
        <v>0.65845970875764392</v>
      </c>
      <c r="M28" s="1">
        <f t="shared" si="3"/>
        <v>0.5201392724576589</v>
      </c>
      <c r="N28" s="1">
        <f t="shared" si="4"/>
        <v>2.9634533514494157</v>
      </c>
      <c r="O28" s="1">
        <f t="shared" si="5"/>
        <v>0.4668449783206774</v>
      </c>
      <c r="P28" s="1">
        <f t="shared" si="38"/>
        <v>0.12500000000000025</v>
      </c>
      <c r="Q28" s="1">
        <f t="shared" si="39"/>
        <v>0.37500000000000078</v>
      </c>
      <c r="R28" s="1">
        <f t="shared" si="61"/>
        <v>5.0000000000000044E-2</v>
      </c>
      <c r="S28" s="1">
        <f t="shared" si="40"/>
        <v>0.15715363700850216</v>
      </c>
      <c r="T28" s="1">
        <f t="shared" si="62"/>
        <v>-5.2041704279304213E-15</v>
      </c>
      <c r="U28" s="1">
        <f t="shared" si="41"/>
        <v>1.1198710334576895E-2</v>
      </c>
      <c r="V28" s="1">
        <f t="shared" si="6"/>
        <v>10.773203077340458</v>
      </c>
      <c r="W28" s="1">
        <f t="shared" si="7"/>
        <v>4.9398539453298866</v>
      </c>
      <c r="X28" s="1">
        <f t="shared" si="42"/>
        <v>-3.4168693316979359E-2</v>
      </c>
      <c r="Y28" s="1">
        <f t="shared" si="8"/>
        <v>-0.1708434665848968</v>
      </c>
      <c r="Z28" s="1">
        <f t="shared" si="63"/>
        <v>2.5909612039298757E-3</v>
      </c>
      <c r="AA28" s="1">
        <f t="shared" si="9"/>
        <v>1.420927099049338E-2</v>
      </c>
      <c r="AB28" s="1">
        <f t="shared" si="64"/>
        <v>2.0153322727589629E-2</v>
      </c>
      <c r="AC28" s="1">
        <f t="shared" si="43"/>
        <v>8.6393407884890805E-2</v>
      </c>
      <c r="AD28" s="1">
        <f t="shared" si="44"/>
        <v>10</v>
      </c>
      <c r="AE28" s="1">
        <f>0</f>
        <v>0</v>
      </c>
      <c r="AF28" s="1">
        <f t="shared" si="65"/>
        <v>-3.4168693316979359E-2</v>
      </c>
      <c r="AG28" s="1">
        <f t="shared" si="10"/>
        <v>0</v>
      </c>
      <c r="AH28" s="1">
        <f t="shared" si="66"/>
        <v>2.5909612039298757E-3</v>
      </c>
      <c r="AI28" s="1">
        <f t="shared" si="11"/>
        <v>0</v>
      </c>
      <c r="AJ28" s="1">
        <f t="shared" si="67"/>
        <v>2.0153322727589629E-2</v>
      </c>
      <c r="AK28" s="1">
        <f t="shared" si="45"/>
        <v>0</v>
      </c>
      <c r="AL28" s="1">
        <f t="shared" si="12"/>
        <v>6.5945418360583936</v>
      </c>
      <c r="AM28" s="1">
        <f t="shared" si="13"/>
        <v>9.2455234903143868</v>
      </c>
      <c r="AN28" s="1">
        <f t="shared" si="14"/>
        <v>11.356394086041551</v>
      </c>
      <c r="AO28" s="1">
        <f t="shared" si="15"/>
        <v>0.95122064226216674</v>
      </c>
      <c r="AP28" s="1">
        <f t="shared" si="46"/>
        <v>-1.8279184033056506E-2</v>
      </c>
      <c r="AQ28" s="1">
        <f t="shared" si="16"/>
        <v>-0.20758561745066803</v>
      </c>
      <c r="AR28" s="1">
        <f t="shared" si="68"/>
        <v>-9.6054184778593399E-4</v>
      </c>
      <c r="AS28" s="1">
        <f t="shared" si="17"/>
        <v>1.1549416728130535E-2</v>
      </c>
      <c r="AT28" s="1">
        <f t="shared" si="69"/>
        <v>7.7021677928890142E-3</v>
      </c>
      <c r="AU28" s="1">
        <f t="shared" si="47"/>
        <v>-7.7299486334739209E-2</v>
      </c>
      <c r="AV28" s="1">
        <f t="shared" si="18"/>
        <v>1.4817266757247078</v>
      </c>
      <c r="AW28" s="1">
        <f t="shared" si="19"/>
        <v>0.2334224891603387</v>
      </c>
      <c r="AX28" s="1">
        <f t="shared" si="20"/>
        <v>0.12500000000000006</v>
      </c>
      <c r="AY28" s="1">
        <f t="shared" si="21"/>
        <v>0.18750000000000008</v>
      </c>
      <c r="AZ28" s="1">
        <f t="shared" si="70"/>
        <v>5.0000000000000044E-2</v>
      </c>
      <c r="BA28" s="1">
        <f t="shared" si="22"/>
        <v>7.857681850425105E-2</v>
      </c>
      <c r="BB28" s="1">
        <f t="shared" si="23"/>
        <v>6.8683282143949373</v>
      </c>
      <c r="BC28" s="1">
        <f t="shared" si="24"/>
        <v>2.7033494618252822</v>
      </c>
      <c r="BD28" s="1">
        <f t="shared" si="48"/>
        <v>7.3811944001905676</v>
      </c>
      <c r="BE28" s="1">
        <f t="shared" si="49"/>
        <v>0.37497389761763633</v>
      </c>
      <c r="BF28" s="1">
        <f t="shared" si="50"/>
        <v>0.17199515211030914</v>
      </c>
      <c r="BG28" s="1">
        <f t="shared" si="25"/>
        <v>1.2695296536165386</v>
      </c>
      <c r="BH28" s="1">
        <f t="shared" si="71"/>
        <v>6.8545143292120247E-2</v>
      </c>
      <c r="BI28" s="1">
        <f t="shared" si="26"/>
        <v>0.55105206665017048</v>
      </c>
      <c r="BJ28" s="1">
        <f t="shared" si="27"/>
        <v>6.4817266757247083</v>
      </c>
      <c r="BK28" s="1">
        <f t="shared" si="28"/>
        <v>0.2334224891603387</v>
      </c>
      <c r="BL28" s="1">
        <f t="shared" si="51"/>
        <v>6.4859283651029553</v>
      </c>
      <c r="BM28" s="1">
        <f t="shared" si="52"/>
        <v>3.5996837158576149E-2</v>
      </c>
      <c r="BN28" s="1">
        <f t="shared" si="53"/>
        <v>2.8699182386753425E-2</v>
      </c>
      <c r="BO28" s="1">
        <f t="shared" si="29"/>
        <v>0.18614084109750717</v>
      </c>
      <c r="BP28" s="1">
        <f t="shared" si="72"/>
        <v>1.1243646047370132E-2</v>
      </c>
      <c r="BQ28" s="1">
        <f t="shared" si="30"/>
        <v>7.3120886006625099E-2</v>
      </c>
      <c r="BR28" s="1">
        <f t="shared" si="54"/>
        <v>0.69644354021367738</v>
      </c>
      <c r="BS28" s="1">
        <f t="shared" si="55"/>
        <v>-0.71761159083074999</v>
      </c>
      <c r="BT28" s="1">
        <f t="shared" si="56"/>
        <v>2.3717093397450619</v>
      </c>
      <c r="BU28" s="1">
        <f t="shared" si="57"/>
        <v>6.6346948199475753</v>
      </c>
      <c r="BV28" s="1">
        <f t="shared" si="58"/>
        <v>7.045862654499671</v>
      </c>
      <c r="BW28" s="1">
        <f t="shared" si="31"/>
        <v>1.2274816148158083</v>
      </c>
      <c r="BX28" s="1">
        <f t="shared" si="32"/>
        <v>-7.3396378198672951E-4</v>
      </c>
      <c r="BY28" s="1">
        <f t="shared" si="33"/>
        <v>0.2123535368555225</v>
      </c>
      <c r="BZ28" s="1" t="e">
        <f>SQRT(POWER((BV28)*(#REF!^2),2) + POWER(CA28*BV28,2))</f>
        <v>#REF!</v>
      </c>
    </row>
    <row r="29" spans="1:78" x14ac:dyDescent="0.2">
      <c r="D29" s="14">
        <f t="shared" si="59"/>
        <v>26</v>
      </c>
      <c r="E29" s="1">
        <f t="shared" si="73"/>
        <v>2.600000000000001</v>
      </c>
      <c r="F29" s="1">
        <f t="shared" si="0"/>
        <v>0.13000000000000006</v>
      </c>
      <c r="G29" s="1">
        <f t="shared" si="1"/>
        <v>0.16900000000000015</v>
      </c>
      <c r="H29" s="1">
        <f t="shared" si="34"/>
        <v>7.0607926335302258</v>
      </c>
      <c r="I29" s="1">
        <f t="shared" si="2"/>
        <v>7.152462204210086E-2</v>
      </c>
      <c r="J29" s="1">
        <f t="shared" si="35"/>
        <v>1.6579394040653228</v>
      </c>
      <c r="K29" s="1">
        <f t="shared" si="36"/>
        <v>1.4121286274823694</v>
      </c>
      <c r="L29" s="1">
        <f t="shared" si="37"/>
        <v>0.65845970875764392</v>
      </c>
      <c r="M29" s="1">
        <f t="shared" si="3"/>
        <v>0.51497314506589653</v>
      </c>
      <c r="N29" s="1">
        <f t="shared" si="4"/>
        <v>2.9572603693142647</v>
      </c>
      <c r="O29" s="1">
        <f t="shared" si="5"/>
        <v>0.50459003961954785</v>
      </c>
      <c r="P29" s="1">
        <f t="shared" si="38"/>
        <v>0.13000000000000012</v>
      </c>
      <c r="Q29" s="1">
        <f t="shared" si="39"/>
        <v>0.39000000000000035</v>
      </c>
      <c r="R29" s="1">
        <f t="shared" si="61"/>
        <v>4.9999999999999351E-2</v>
      </c>
      <c r="S29" s="1">
        <f t="shared" si="40"/>
        <v>0.15833663505329215</v>
      </c>
      <c r="T29" s="1">
        <f t="shared" si="62"/>
        <v>3.4694469519536142E-15</v>
      </c>
      <c r="U29" s="1">
        <f t="shared" si="41"/>
        <v>1.250112454230401E-2</v>
      </c>
      <c r="V29" s="1">
        <f t="shared" si="6"/>
        <v>10.790013910090671</v>
      </c>
      <c r="W29" s="1">
        <f t="shared" si="7"/>
        <v>4.9371933344627337</v>
      </c>
      <c r="X29" s="1">
        <f t="shared" si="42"/>
        <v>-3.3808790265125177E-2</v>
      </c>
      <c r="Y29" s="1">
        <f t="shared" si="8"/>
        <v>-0.16904395132562589</v>
      </c>
      <c r="Z29" s="1">
        <f t="shared" si="63"/>
        <v>4.6470386005748043E-3</v>
      </c>
      <c r="AA29" s="1">
        <f t="shared" si="9"/>
        <v>2.3927753323473459E-2</v>
      </c>
      <c r="AB29" s="1">
        <f t="shared" si="64"/>
        <v>2.095025368134551E-2</v>
      </c>
      <c r="AC29" s="1">
        <f t="shared" si="43"/>
        <v>0.10071441016146407</v>
      </c>
      <c r="AD29" s="1">
        <f t="shared" si="44"/>
        <v>10</v>
      </c>
      <c r="AE29" s="1">
        <f>0</f>
        <v>0</v>
      </c>
      <c r="AF29" s="1">
        <f t="shared" si="65"/>
        <v>-3.3808790265125177E-2</v>
      </c>
      <c r="AG29" s="1">
        <f t="shared" si="10"/>
        <v>0</v>
      </c>
      <c r="AH29" s="1">
        <f t="shared" si="66"/>
        <v>4.6470386005748043E-3</v>
      </c>
      <c r="AI29" s="1">
        <f t="shared" si="11"/>
        <v>0</v>
      </c>
      <c r="AJ29" s="1">
        <f t="shared" si="67"/>
        <v>2.095025368134551E-2</v>
      </c>
      <c r="AK29" s="1">
        <f t="shared" si="45"/>
        <v>0</v>
      </c>
      <c r="AL29" s="1">
        <f t="shared" si="12"/>
        <v>6.6336519689959861</v>
      </c>
      <c r="AM29" s="1">
        <f t="shared" si="13"/>
        <v>9.2643928231181381</v>
      </c>
      <c r="AN29" s="1">
        <f t="shared" si="14"/>
        <v>11.394486071201596</v>
      </c>
      <c r="AO29" s="1">
        <f t="shared" si="15"/>
        <v>0.94938788586062817</v>
      </c>
      <c r="AP29" s="1">
        <f t="shared" si="46"/>
        <v>-1.8336708719190464E-2</v>
      </c>
      <c r="AQ29" s="1">
        <f t="shared" si="16"/>
        <v>-0.2089373720924966</v>
      </c>
      <c r="AR29" s="1">
        <f t="shared" si="68"/>
        <v>-1.7624247645453561E-4</v>
      </c>
      <c r="AS29" s="1">
        <f t="shared" si="17"/>
        <v>4.3256343093151248E-3</v>
      </c>
      <c r="AT29" s="1">
        <f t="shared" si="69"/>
        <v>7.9756825799859321E-3</v>
      </c>
      <c r="AU29" s="1">
        <f t="shared" si="47"/>
        <v>-1.6713430251695301E-2</v>
      </c>
      <c r="AV29" s="1">
        <f t="shared" si="18"/>
        <v>1.4786301846571324</v>
      </c>
      <c r="AW29" s="1">
        <f t="shared" si="19"/>
        <v>0.25229501980977392</v>
      </c>
      <c r="AX29" s="1">
        <f t="shared" si="20"/>
        <v>0.13000000000000006</v>
      </c>
      <c r="AY29" s="1">
        <f t="shared" si="21"/>
        <v>0.19500000000000009</v>
      </c>
      <c r="AZ29" s="1">
        <f t="shared" si="70"/>
        <v>5.0000000000000044E-2</v>
      </c>
      <c r="BA29" s="1">
        <f t="shared" si="22"/>
        <v>7.9168317526647061E-2</v>
      </c>
      <c r="BB29" s="1">
        <f t="shared" si="23"/>
        <v>6.8736371397024678</v>
      </c>
      <c r="BC29" s="1">
        <f t="shared" si="24"/>
        <v>2.7208916870411408</v>
      </c>
      <c r="BD29" s="1">
        <f t="shared" si="48"/>
        <v>7.3925732394685619</v>
      </c>
      <c r="BE29" s="1">
        <f t="shared" si="49"/>
        <v>0.37691895328701885</v>
      </c>
      <c r="BF29" s="1">
        <f t="shared" si="50"/>
        <v>0.17885555365057648</v>
      </c>
      <c r="BG29" s="1">
        <f t="shared" si="25"/>
        <v>1.3222027796475853</v>
      </c>
      <c r="BH29" s="1">
        <f t="shared" si="71"/>
        <v>6.8667482613971043E-2</v>
      </c>
      <c r="BI29" s="1">
        <f t="shared" si="26"/>
        <v>0.56001067673035498</v>
      </c>
      <c r="BJ29" s="1">
        <f t="shared" si="27"/>
        <v>6.4786301846571321</v>
      </c>
      <c r="BK29" s="1">
        <f t="shared" si="28"/>
        <v>0.25229501980977392</v>
      </c>
      <c r="BL29" s="1">
        <f t="shared" si="51"/>
        <v>6.4835408417446807</v>
      </c>
      <c r="BM29" s="1">
        <f t="shared" si="52"/>
        <v>3.8922980768943037E-2</v>
      </c>
      <c r="BN29" s="1">
        <f t="shared" si="53"/>
        <v>2.9821188079667584E-2</v>
      </c>
      <c r="BO29" s="1">
        <f t="shared" si="29"/>
        <v>0.19334689086387441</v>
      </c>
      <c r="BP29" s="1">
        <f t="shared" si="72"/>
        <v>1.1193489708232265E-2</v>
      </c>
      <c r="BQ29" s="1">
        <f t="shared" si="30"/>
        <v>7.2802130123817366E-2</v>
      </c>
      <c r="BR29" s="1">
        <f t="shared" si="54"/>
        <v>0.69272699018244788</v>
      </c>
      <c r="BS29" s="1">
        <f t="shared" si="55"/>
        <v>-0.72119991477590106</v>
      </c>
      <c r="BT29" s="1">
        <f t="shared" si="56"/>
        <v>2.3319601394240204</v>
      </c>
      <c r="BU29" s="1">
        <f t="shared" si="57"/>
        <v>6.6814793144832709</v>
      </c>
      <c r="BV29" s="1">
        <f t="shared" si="58"/>
        <v>7.0767368130890906</v>
      </c>
      <c r="BW29" s="1">
        <f t="shared" si="31"/>
        <v>1.2349961288610189</v>
      </c>
      <c r="BX29" s="1">
        <f t="shared" si="32"/>
        <v>-8.7699610301242292E-4</v>
      </c>
      <c r="BY29" s="1">
        <f t="shared" si="33"/>
        <v>0.21263894647905696</v>
      </c>
      <c r="BZ29" s="1" t="e">
        <f>SQRT(POWER((BV29)*(#REF!^2),2) + POWER(CA29*BV29,2))</f>
        <v>#REF!</v>
      </c>
    </row>
    <row r="30" spans="1:78" x14ac:dyDescent="0.2">
      <c r="D30" s="14">
        <f t="shared" si="59"/>
        <v>27</v>
      </c>
      <c r="E30" s="1">
        <f t="shared" si="73"/>
        <v>2.7000000000000011</v>
      </c>
      <c r="F30" s="1">
        <f t="shared" si="0"/>
        <v>0.13500000000000006</v>
      </c>
      <c r="G30" s="1">
        <f t="shared" si="1"/>
        <v>0.18225000000000013</v>
      </c>
      <c r="H30" s="1">
        <f t="shared" si="34"/>
        <v>7.0706220961051534</v>
      </c>
      <c r="I30" s="1">
        <f t="shared" si="2"/>
        <v>7.6975635003532661E-2</v>
      </c>
      <c r="J30" s="1">
        <f t="shared" si="35"/>
        <v>1.6558461325431895</v>
      </c>
      <c r="K30" s="1">
        <f t="shared" si="36"/>
        <v>1.408770886043071</v>
      </c>
      <c r="L30" s="1">
        <f t="shared" si="37"/>
        <v>0.65845970875764392</v>
      </c>
      <c r="M30" s="1">
        <f t="shared" si="3"/>
        <v>0.50964220203831767</v>
      </c>
      <c r="N30" s="1">
        <f t="shared" si="4"/>
        <v>2.9503151587034786</v>
      </c>
      <c r="O30" s="1">
        <f t="shared" si="5"/>
        <v>0.54372830009523876</v>
      </c>
      <c r="P30" s="1">
        <f t="shared" si="38"/>
        <v>0.13500000000000012</v>
      </c>
      <c r="Q30" s="1">
        <f t="shared" si="39"/>
        <v>0.40500000000000036</v>
      </c>
      <c r="R30" s="1">
        <f t="shared" si="61"/>
        <v>5.0000000000000738E-2</v>
      </c>
      <c r="S30" s="1">
        <f t="shared" si="40"/>
        <v>0.15965386191696296</v>
      </c>
      <c r="T30" s="1">
        <f t="shared" si="62"/>
        <v>6.9388939039072284E-15</v>
      </c>
      <c r="U30" s="1">
        <f t="shared" si="41"/>
        <v>1.388246451717437E-2</v>
      </c>
      <c r="V30" s="1">
        <f t="shared" si="6"/>
        <v>10.806587244119619</v>
      </c>
      <c r="W30" s="1">
        <f t="shared" si="7"/>
        <v>4.934512845015556</v>
      </c>
      <c r="X30" s="1">
        <f t="shared" si="42"/>
        <v>-3.3239285596864399E-2</v>
      </c>
      <c r="Y30" s="1">
        <f t="shared" si="8"/>
        <v>-0.16619642798432199</v>
      </c>
      <c r="Z30" s="1">
        <f t="shared" si="63"/>
        <v>6.7810119401989777E-3</v>
      </c>
      <c r="AA30" s="1">
        <f t="shared" si="9"/>
        <v>3.4352153022786193E-2</v>
      </c>
      <c r="AB30" s="1">
        <f t="shared" si="64"/>
        <v>2.1707480272165069E-2</v>
      </c>
      <c r="AC30" s="1">
        <f t="shared" si="43"/>
        <v>0.10661181799779523</v>
      </c>
      <c r="AD30" s="1">
        <f t="shared" si="44"/>
        <v>10</v>
      </c>
      <c r="AE30" s="1">
        <f>0</f>
        <v>0</v>
      </c>
      <c r="AF30" s="1">
        <f t="shared" si="65"/>
        <v>-3.3239285596864399E-2</v>
      </c>
      <c r="AG30" s="1">
        <f t="shared" si="10"/>
        <v>0</v>
      </c>
      <c r="AH30" s="1">
        <f t="shared" si="66"/>
        <v>6.7810119401989777E-3</v>
      </c>
      <c r="AI30" s="1">
        <f t="shared" si="11"/>
        <v>0</v>
      </c>
      <c r="AJ30" s="1">
        <f t="shared" si="67"/>
        <v>2.1707480272165069E-2</v>
      </c>
      <c r="AK30" s="1">
        <f t="shared" si="45"/>
        <v>0</v>
      </c>
      <c r="AL30" s="1">
        <f t="shared" si="12"/>
        <v>6.6733523072950502</v>
      </c>
      <c r="AM30" s="1">
        <f t="shared" si="13"/>
        <v>9.2838080703380221</v>
      </c>
      <c r="AN30" s="1">
        <f t="shared" si="14"/>
        <v>11.433403837184864</v>
      </c>
      <c r="AO30" s="1">
        <f t="shared" si="15"/>
        <v>0.94755330051832865</v>
      </c>
      <c r="AP30" s="1">
        <f t="shared" si="46"/>
        <v>-1.8314432528347413E-2</v>
      </c>
      <c r="AQ30" s="1">
        <f t="shared" si="16"/>
        <v>-0.20939630314547059</v>
      </c>
      <c r="AR30" s="1">
        <f t="shared" si="68"/>
        <v>6.3459466821125243E-4</v>
      </c>
      <c r="AS30" s="1">
        <f t="shared" si="17"/>
        <v>8.2067306777914746E-3</v>
      </c>
      <c r="AT30" s="1">
        <f t="shared" si="69"/>
        <v>8.2315552908107659E-3</v>
      </c>
      <c r="AU30" s="1">
        <f t="shared" si="47"/>
        <v>6.4821527261696099E-2</v>
      </c>
      <c r="AV30" s="1">
        <f t="shared" si="18"/>
        <v>1.4751575793517393</v>
      </c>
      <c r="AW30" s="1">
        <f t="shared" si="19"/>
        <v>0.27186415004761938</v>
      </c>
      <c r="AX30" s="1">
        <f t="shared" si="20"/>
        <v>0.13500000000000006</v>
      </c>
      <c r="AY30" s="1">
        <f t="shared" si="21"/>
        <v>0.2025000000000001</v>
      </c>
      <c r="AZ30" s="1">
        <f t="shared" si="70"/>
        <v>5.0000000000000044E-2</v>
      </c>
      <c r="BA30" s="1">
        <f t="shared" si="22"/>
        <v>7.9826930958480494E-2</v>
      </c>
      <c r="BB30" s="1">
        <f t="shared" si="23"/>
        <v>6.8784512014115489</v>
      </c>
      <c r="BC30" s="1">
        <f t="shared" si="24"/>
        <v>2.7391205725553975</v>
      </c>
      <c r="BD30" s="1">
        <f t="shared" si="48"/>
        <v>7.403774202472424</v>
      </c>
      <c r="BE30" s="1">
        <f t="shared" si="49"/>
        <v>0.37896891216648698</v>
      </c>
      <c r="BF30" s="1">
        <f t="shared" si="50"/>
        <v>0.18572864863310334</v>
      </c>
      <c r="BG30" s="1">
        <f t="shared" si="25"/>
        <v>1.3750929774098357</v>
      </c>
      <c r="BH30" s="1">
        <f t="shared" si="71"/>
        <v>6.8795154905532119E-2</v>
      </c>
      <c r="BI30" s="1">
        <f t="shared" si="26"/>
        <v>0.56978704513304512</v>
      </c>
      <c r="BJ30" s="1">
        <f t="shared" si="27"/>
        <v>6.4751575793517393</v>
      </c>
      <c r="BK30" s="1">
        <f t="shared" si="28"/>
        <v>0.27186415004761938</v>
      </c>
      <c r="BL30" s="1">
        <f t="shared" si="51"/>
        <v>6.4808622723768314</v>
      </c>
      <c r="BM30" s="1">
        <f t="shared" si="52"/>
        <v>4.1961074774509666E-2</v>
      </c>
      <c r="BN30" s="1">
        <f t="shared" si="53"/>
        <v>3.0937880328399878E-2</v>
      </c>
      <c r="BO30" s="1">
        <f t="shared" si="29"/>
        <v>0.20050414140763612</v>
      </c>
      <c r="BP30" s="1">
        <f t="shared" si="72"/>
        <v>1.1137128093919105E-2</v>
      </c>
      <c r="BQ30" s="1">
        <f t="shared" si="30"/>
        <v>7.2444260939102958E-2</v>
      </c>
      <c r="BR30" s="1">
        <f t="shared" si="54"/>
        <v>0.68887248947076141</v>
      </c>
      <c r="BS30" s="1">
        <f t="shared" si="55"/>
        <v>-0.72488253755374432</v>
      </c>
      <c r="BT30" s="1">
        <f t="shared" si="56"/>
        <v>2.2916360776658231</v>
      </c>
      <c r="BU30" s="1">
        <f t="shared" si="57"/>
        <v>6.7296703521885561</v>
      </c>
      <c r="BV30" s="1">
        <f t="shared" si="58"/>
        <v>7.109153181749936</v>
      </c>
      <c r="BW30" s="1">
        <f t="shared" si="31"/>
        <v>1.2425852884407871</v>
      </c>
      <c r="BX30" s="1">
        <f t="shared" si="32"/>
        <v>-1.0314330333305588E-3</v>
      </c>
      <c r="BY30" s="1">
        <f t="shared" si="33"/>
        <v>0.21199769083427034</v>
      </c>
      <c r="BZ30" s="1" t="e">
        <f>SQRT(POWER((BV30)*(#REF!^2),2) + POWER(CA30*BV30,2))</f>
        <v>#REF!</v>
      </c>
    </row>
    <row r="31" spans="1:78" x14ac:dyDescent="0.2">
      <c r="D31" s="14">
        <f t="shared" si="59"/>
        <v>28</v>
      </c>
      <c r="E31" s="1">
        <f t="shared" si="73"/>
        <v>2.8000000000000012</v>
      </c>
      <c r="F31" s="1">
        <f t="shared" si="0"/>
        <v>0.14000000000000007</v>
      </c>
      <c r="G31" s="1">
        <f t="shared" si="1"/>
        <v>0.19600000000000017</v>
      </c>
      <c r="H31" s="1">
        <f t="shared" si="34"/>
        <v>7.0815814087400764</v>
      </c>
      <c r="I31" s="1">
        <f t="shared" si="2"/>
        <v>8.2595572732348854E-2</v>
      </c>
      <c r="J31" s="1">
        <f t="shared" si="35"/>
        <v>1.6535163104944477</v>
      </c>
      <c r="K31" s="1">
        <f t="shared" si="36"/>
        <v>1.4054807703629966</v>
      </c>
      <c r="L31" s="1">
        <f t="shared" si="37"/>
        <v>0.65845970875764392</v>
      </c>
      <c r="M31" s="1">
        <f t="shared" si="3"/>
        <v>0.50415248900452958</v>
      </c>
      <c r="N31" s="1">
        <f t="shared" si="4"/>
        <v>2.9425602375693458</v>
      </c>
      <c r="O31" s="1">
        <f t="shared" si="5"/>
        <v>0.58424245675561859</v>
      </c>
      <c r="P31" s="1">
        <f t="shared" si="38"/>
        <v>0.14000000000000026</v>
      </c>
      <c r="Q31" s="1">
        <f t="shared" si="39"/>
        <v>0.42000000000000082</v>
      </c>
      <c r="R31" s="1">
        <f t="shared" si="61"/>
        <v>5.0000000000000738E-2</v>
      </c>
      <c r="S31" s="1">
        <f t="shared" si="40"/>
        <v>0.16111312795672703</v>
      </c>
      <c r="T31" s="1">
        <f t="shared" si="62"/>
        <v>-6.9388939039072284E-15</v>
      </c>
      <c r="U31" s="1">
        <f t="shared" si="41"/>
        <v>1.5340787835925324E-2</v>
      </c>
      <c r="V31" s="1">
        <f t="shared" si="6"/>
        <v>10.822817967320526</v>
      </c>
      <c r="W31" s="1">
        <f t="shared" si="7"/>
        <v>4.9318323767799042</v>
      </c>
      <c r="X31" s="1">
        <f t="shared" si="42"/>
        <v>-3.2452587877085382E-2</v>
      </c>
      <c r="Y31" s="1">
        <f t="shared" si="8"/>
        <v>-0.16226293938542691</v>
      </c>
      <c r="Z31" s="1">
        <f t="shared" si="63"/>
        <v>8.9885346550078182E-3</v>
      </c>
      <c r="AA31" s="1">
        <f t="shared" si="9"/>
        <v>4.5250116923032505E-2</v>
      </c>
      <c r="AB31" s="1">
        <f t="shared" si="64"/>
        <v>2.2417361717458339E-2</v>
      </c>
      <c r="AC31" s="1">
        <f t="shared" si="43"/>
        <v>0.11093372821636863</v>
      </c>
      <c r="AD31" s="1">
        <f t="shared" si="44"/>
        <v>10</v>
      </c>
      <c r="AE31" s="1">
        <f>0</f>
        <v>0</v>
      </c>
      <c r="AF31" s="1">
        <f t="shared" si="65"/>
        <v>-3.2452587877085382E-2</v>
      </c>
      <c r="AG31" s="1">
        <f t="shared" si="10"/>
        <v>0</v>
      </c>
      <c r="AH31" s="1">
        <f t="shared" si="66"/>
        <v>8.9885346550078182E-3</v>
      </c>
      <c r="AI31" s="1">
        <f t="shared" si="11"/>
        <v>0</v>
      </c>
      <c r="AJ31" s="1">
        <f t="shared" si="67"/>
        <v>2.2417361717458339E-2</v>
      </c>
      <c r="AK31" s="1">
        <f t="shared" si="45"/>
        <v>0</v>
      </c>
      <c r="AL31" s="1">
        <f t="shared" si="12"/>
        <v>6.7135215746447265</v>
      </c>
      <c r="AM31" s="1">
        <f t="shared" si="13"/>
        <v>9.3037522247576376</v>
      </c>
      <c r="AN31" s="1">
        <f t="shared" si="14"/>
        <v>11.473063121629851</v>
      </c>
      <c r="AO31" s="1">
        <f t="shared" si="15"/>
        <v>0.94572499935495868</v>
      </c>
      <c r="AP31" s="1">
        <f t="shared" si="46"/>
        <v>-1.8209789785548214E-2</v>
      </c>
      <c r="AQ31" s="1">
        <f t="shared" si="16"/>
        <v>-0.20892206764120516</v>
      </c>
      <c r="AR31" s="1">
        <f t="shared" si="68"/>
        <v>1.4700685817076176E-3</v>
      </c>
      <c r="AS31" s="1">
        <f t="shared" si="17"/>
        <v>1.7289939761654344E-2</v>
      </c>
      <c r="AT31" s="1">
        <f t="shared" si="69"/>
        <v>8.4670165268335706E-3</v>
      </c>
      <c r="AU31" s="1">
        <f t="shared" si="47"/>
        <v>9.4279469782053954E-2</v>
      </c>
      <c r="AV31" s="1">
        <f t="shared" si="18"/>
        <v>1.4712801187846729</v>
      </c>
      <c r="AW31" s="1">
        <f t="shared" si="19"/>
        <v>0.29212122837780929</v>
      </c>
      <c r="AX31" s="1">
        <f t="shared" si="20"/>
        <v>0.14000000000000007</v>
      </c>
      <c r="AY31" s="1">
        <f t="shared" si="21"/>
        <v>0.2100000000000001</v>
      </c>
      <c r="AZ31" s="1">
        <f t="shared" si="70"/>
        <v>5.0000000000000044E-2</v>
      </c>
      <c r="BA31" s="1">
        <f t="shared" si="22"/>
        <v>8.05565639783625E-2</v>
      </c>
      <c r="BB31" s="1">
        <f t="shared" si="23"/>
        <v>6.8826891024449361</v>
      </c>
      <c r="BC31" s="1">
        <f t="shared" si="24"/>
        <v>2.7580374167677615</v>
      </c>
      <c r="BD31" s="1">
        <f t="shared" si="48"/>
        <v>7.4147272150231709</v>
      </c>
      <c r="BE31" s="1">
        <f t="shared" si="49"/>
        <v>0.38112769376084321</v>
      </c>
      <c r="BF31" s="1">
        <f t="shared" si="50"/>
        <v>0.19261458463168291</v>
      </c>
      <c r="BG31" s="1">
        <f t="shared" si="25"/>
        <v>1.4281846026789231</v>
      </c>
      <c r="BH31" s="1">
        <f t="shared" si="71"/>
        <v>6.8919449057869286E-2</v>
      </c>
      <c r="BI31" s="1">
        <f t="shared" si="26"/>
        <v>0.58035712300122755</v>
      </c>
      <c r="BJ31" s="1">
        <f t="shared" si="27"/>
        <v>6.4712801187846729</v>
      </c>
      <c r="BK31" s="1">
        <f t="shared" si="28"/>
        <v>0.29212122837780929</v>
      </c>
      <c r="BL31" s="1">
        <f t="shared" si="51"/>
        <v>6.4778701119925772</v>
      </c>
      <c r="BM31" s="1">
        <f t="shared" si="52"/>
        <v>4.5110556834623013E-2</v>
      </c>
      <c r="BN31" s="1">
        <f t="shared" si="53"/>
        <v>3.2048613698451404E-2</v>
      </c>
      <c r="BO31" s="1">
        <f t="shared" si="29"/>
        <v>0.20760675680799423</v>
      </c>
      <c r="BP31" s="1">
        <f t="shared" si="72"/>
        <v>1.1074050752616846E-2</v>
      </c>
      <c r="BQ31" s="1">
        <f t="shared" si="30"/>
        <v>7.2044156739050597E-2</v>
      </c>
      <c r="BR31" s="1">
        <f t="shared" si="54"/>
        <v>0.6848827321126334</v>
      </c>
      <c r="BS31" s="1">
        <f t="shared" si="55"/>
        <v>-0.72865330799628902</v>
      </c>
      <c r="BT31" s="1">
        <f t="shared" si="56"/>
        <v>2.2508523229865451</v>
      </c>
      <c r="BU31" s="1">
        <f t="shared" si="57"/>
        <v>6.7792098353474861</v>
      </c>
      <c r="BV31" s="1">
        <f t="shared" si="58"/>
        <v>7.1431101189584085</v>
      </c>
      <c r="BW31" s="1">
        <f t="shared" si="31"/>
        <v>1.2502257035782489</v>
      </c>
      <c r="BX31" s="1">
        <f t="shared" si="32"/>
        <v>-1.196169418775539E-3</v>
      </c>
      <c r="BY31" s="1">
        <f t="shared" si="33"/>
        <v>0.21040691986956095</v>
      </c>
      <c r="BZ31" s="1" t="e">
        <f>SQRT(POWER((BV31)*(#REF!^2),2) + POWER(CA31*BV31,2))</f>
        <v>#REF!</v>
      </c>
    </row>
    <row r="32" spans="1:78" x14ac:dyDescent="0.2">
      <c r="D32" s="14">
        <f t="shared" si="59"/>
        <v>29</v>
      </c>
      <c r="E32" s="1">
        <f t="shared" si="73"/>
        <v>2.9000000000000012</v>
      </c>
      <c r="F32" s="1">
        <f t="shared" si="0"/>
        <v>0.14500000000000007</v>
      </c>
      <c r="G32" s="1">
        <f t="shared" si="1"/>
        <v>0.21025000000000019</v>
      </c>
      <c r="H32" s="1">
        <f t="shared" si="34"/>
        <v>7.0937489276703456</v>
      </c>
      <c r="I32" s="1">
        <f t="shared" si="2"/>
        <v>8.8377669902426348E-2</v>
      </c>
      <c r="J32" s="1">
        <f t="shared" si="35"/>
        <v>1.6509346152197129</v>
      </c>
      <c r="K32" s="1">
        <f t="shared" si="36"/>
        <v>1.4022803684676539</v>
      </c>
      <c r="L32" s="1">
        <f t="shared" si="37"/>
        <v>0.65845970875764392</v>
      </c>
      <c r="M32" s="1">
        <f t="shared" si="3"/>
        <v>0.49851049245049794</v>
      </c>
      <c r="N32" s="1">
        <f t="shared" si="4"/>
        <v>2.933936307558791</v>
      </c>
      <c r="O32" s="1">
        <f t="shared" si="5"/>
        <v>0.62611320317359076</v>
      </c>
      <c r="P32" s="1">
        <f t="shared" si="38"/>
        <v>0.14500000000000027</v>
      </c>
      <c r="Q32" s="1">
        <f t="shared" si="39"/>
        <v>0.43500000000000083</v>
      </c>
      <c r="R32" s="1">
        <f t="shared" si="61"/>
        <v>4.9999999999999351E-2</v>
      </c>
      <c r="S32" s="1">
        <f t="shared" si="40"/>
        <v>0.16272201948414802</v>
      </c>
      <c r="T32" s="1">
        <f t="shared" si="62"/>
        <v>-1.0408340855860843E-14</v>
      </c>
      <c r="U32" s="1">
        <f t="shared" si="41"/>
        <v>1.6873567696145814E-2</v>
      </c>
      <c r="V32" s="1">
        <f t="shared" si="6"/>
        <v>10.838597572179509</v>
      </c>
      <c r="W32" s="1">
        <f t="shared" si="7"/>
        <v>4.9291737757898773</v>
      </c>
      <c r="X32" s="1">
        <f t="shared" si="42"/>
        <v>-3.1441578665862835E-2</v>
      </c>
      <c r="Y32" s="1">
        <f t="shared" si="8"/>
        <v>-0.15720789332931417</v>
      </c>
      <c r="Z32" s="1">
        <f t="shared" si="63"/>
        <v>1.1264484283690646E-2</v>
      </c>
      <c r="AA32" s="1">
        <f t="shared" si="9"/>
        <v>5.653889866605992E-2</v>
      </c>
      <c r="AB32" s="1">
        <f t="shared" si="64"/>
        <v>2.3072078559782661E-2</v>
      </c>
      <c r="AC32" s="1">
        <f t="shared" si="43"/>
        <v>0.11458665807421865</v>
      </c>
      <c r="AD32" s="1">
        <f t="shared" si="44"/>
        <v>10</v>
      </c>
      <c r="AE32" s="1">
        <f>0</f>
        <v>0</v>
      </c>
      <c r="AF32" s="1">
        <f t="shared" si="65"/>
        <v>-3.1441578665862835E-2</v>
      </c>
      <c r="AG32" s="1">
        <f t="shared" si="10"/>
        <v>0</v>
      </c>
      <c r="AH32" s="1">
        <f t="shared" si="66"/>
        <v>1.1264484283690646E-2</v>
      </c>
      <c r="AI32" s="1">
        <f t="shared" si="11"/>
        <v>0</v>
      </c>
      <c r="AJ32" s="1">
        <f t="shared" si="67"/>
        <v>2.3072078559782661E-2</v>
      </c>
      <c r="AK32" s="1">
        <f t="shared" si="45"/>
        <v>0</v>
      </c>
      <c r="AL32" s="1">
        <f t="shared" si="12"/>
        <v>6.7540328090019095</v>
      </c>
      <c r="AM32" s="1">
        <f t="shared" si="13"/>
        <v>9.3242085532868568</v>
      </c>
      <c r="AN32" s="1">
        <f t="shared" si="14"/>
        <v>11.513375887647463</v>
      </c>
      <c r="AO32" s="1">
        <f t="shared" si="15"/>
        <v>0.943911342561219</v>
      </c>
      <c r="AP32" s="1">
        <f t="shared" si="46"/>
        <v>-1.8020418812005889E-2</v>
      </c>
      <c r="AQ32" s="1">
        <f t="shared" si="16"/>
        <v>-0.20747585543545735</v>
      </c>
      <c r="AR32" s="1">
        <f t="shared" si="68"/>
        <v>2.3279979735779666E-3</v>
      </c>
      <c r="AS32" s="1">
        <f t="shared" si="17"/>
        <v>2.7062624634202264E-2</v>
      </c>
      <c r="AT32" s="1">
        <f t="shared" si="69"/>
        <v>8.6792507507232886E-3</v>
      </c>
      <c r="AU32" s="1">
        <f t="shared" si="47"/>
        <v>9.9651308024848187E-2</v>
      </c>
      <c r="AV32" s="1">
        <f t="shared" si="18"/>
        <v>1.4669681537793955</v>
      </c>
      <c r="AW32" s="1">
        <f t="shared" si="19"/>
        <v>0.31305660158679538</v>
      </c>
      <c r="AX32" s="1">
        <f t="shared" si="20"/>
        <v>0.14500000000000007</v>
      </c>
      <c r="AY32" s="1">
        <f t="shared" si="21"/>
        <v>0.21750000000000011</v>
      </c>
      <c r="AZ32" s="1">
        <f t="shared" si="70"/>
        <v>5.0000000000000044E-2</v>
      </c>
      <c r="BA32" s="1">
        <f t="shared" si="22"/>
        <v>8.1361009742074941E-2</v>
      </c>
      <c r="BB32" s="1">
        <f t="shared" si="23"/>
        <v>6.8862669398691505</v>
      </c>
      <c r="BC32" s="1">
        <f t="shared" si="24"/>
        <v>2.7776434894817341</v>
      </c>
      <c r="BD32" s="1">
        <f t="shared" si="48"/>
        <v>7.4253603092237279</v>
      </c>
      <c r="BE32" s="1">
        <f t="shared" si="49"/>
        <v>0.38339942583886344</v>
      </c>
      <c r="BF32" s="1">
        <f t="shared" si="50"/>
        <v>0.1995125384446772</v>
      </c>
      <c r="BG32" s="1">
        <f t="shared" si="25"/>
        <v>1.4814524841595793</v>
      </c>
      <c r="BH32" s="1">
        <f t="shared" si="71"/>
        <v>6.9029584580804215E-2</v>
      </c>
      <c r="BI32" s="1">
        <f t="shared" si="26"/>
        <v>0.59168249742698154</v>
      </c>
      <c r="BJ32" s="1">
        <f t="shared" si="27"/>
        <v>6.4669681537793959</v>
      </c>
      <c r="BK32" s="1">
        <f t="shared" si="28"/>
        <v>0.31305660158679538</v>
      </c>
      <c r="BL32" s="1">
        <f t="shared" si="51"/>
        <v>6.4745410291227561</v>
      </c>
      <c r="BM32" s="1">
        <f t="shared" si="52"/>
        <v>4.8370797514199947E-2</v>
      </c>
      <c r="BN32" s="1">
        <f t="shared" si="53"/>
        <v>3.3152690478923247E-2</v>
      </c>
      <c r="BO32" s="1">
        <f t="shared" si="29"/>
        <v>0.21464845473159591</v>
      </c>
      <c r="BP32" s="1">
        <f t="shared" si="72"/>
        <v>1.1003722064619782E-2</v>
      </c>
      <c r="BQ32" s="1">
        <f t="shared" si="30"/>
        <v>7.1598565536639569E-2</v>
      </c>
      <c r="BR32" s="1">
        <f t="shared" si="54"/>
        <v>0.6807607938629332</v>
      </c>
      <c r="BS32" s="1">
        <f t="shared" si="55"/>
        <v>-0.73250579624949652</v>
      </c>
      <c r="BT32" s="1">
        <f t="shared" si="56"/>
        <v>2.2097272017968952</v>
      </c>
      <c r="BU32" s="1">
        <f t="shared" si="57"/>
        <v>6.8300368107217553</v>
      </c>
      <c r="BV32" s="1">
        <f t="shared" si="58"/>
        <v>7.1785999430373151</v>
      </c>
      <c r="BW32" s="1">
        <f t="shared" si="31"/>
        <v>1.2578938517101432</v>
      </c>
      <c r="BX32" s="1">
        <f t="shared" si="32"/>
        <v>-1.3696239423800355E-3</v>
      </c>
      <c r="BY32" s="1">
        <f t="shared" si="33"/>
        <v>0.2078463528573786</v>
      </c>
      <c r="BZ32" s="1" t="e">
        <f>SQRT(POWER((BV32)*(#REF!^2),2) + POWER(CA32*BV32,2))</f>
        <v>#REF!</v>
      </c>
    </row>
    <row r="33" spans="4:78" x14ac:dyDescent="0.2">
      <c r="D33" s="14">
        <f t="shared" si="59"/>
        <v>30</v>
      </c>
      <c r="E33" s="1">
        <f t="shared" si="73"/>
        <v>3.0000000000000013</v>
      </c>
      <c r="F33" s="1">
        <f t="shared" si="0"/>
        <v>0.15000000000000008</v>
      </c>
      <c r="G33" s="1">
        <f t="shared" si="1"/>
        <v>0.22500000000000023</v>
      </c>
      <c r="H33" s="1">
        <f t="shared" si="34"/>
        <v>7.1072043431903245</v>
      </c>
      <c r="I33" s="1">
        <f t="shared" si="2"/>
        <v>9.4314497706336153E-2</v>
      </c>
      <c r="J33" s="1">
        <f t="shared" si="35"/>
        <v>1.648085701253633</v>
      </c>
      <c r="K33" s="1">
        <f t="shared" si="36"/>
        <v>1.399192454629824</v>
      </c>
      <c r="L33" s="1">
        <f t="shared" si="37"/>
        <v>0.65845970875764392</v>
      </c>
      <c r="M33" s="1">
        <f t="shared" si="3"/>
        <v>0.49272313632301012</v>
      </c>
      <c r="N33" s="1">
        <f t="shared" si="4"/>
        <v>2.9243823212068296</v>
      </c>
      <c r="O33" s="1">
        <f t="shared" si="5"/>
        <v>0.66931908639523152</v>
      </c>
      <c r="P33" s="1">
        <f t="shared" si="38"/>
        <v>0.15000000000000013</v>
      </c>
      <c r="Q33" s="1">
        <f t="shared" si="39"/>
        <v>0.4500000000000004</v>
      </c>
      <c r="R33" s="1">
        <f t="shared" si="61"/>
        <v>4.9999999999998657E-2</v>
      </c>
      <c r="S33" s="1">
        <f t="shared" si="40"/>
        <v>0.16448784149595619</v>
      </c>
      <c r="T33" s="1">
        <f t="shared" si="62"/>
        <v>6.9388939039072284E-15</v>
      </c>
      <c r="U33" s="1">
        <f t="shared" si="41"/>
        <v>1.8477722839247007E-2</v>
      </c>
      <c r="V33" s="1">
        <f t="shared" si="6"/>
        <v>10.853814413802239</v>
      </c>
      <c r="W33" s="1">
        <f t="shared" si="7"/>
        <v>4.9265607625181627</v>
      </c>
      <c r="X33" s="1">
        <f t="shared" si="42"/>
        <v>-3.0199691020347252E-2</v>
      </c>
      <c r="Y33" s="1">
        <f t="shared" si="8"/>
        <v>-0.15099845510173626</v>
      </c>
      <c r="Z33" s="1">
        <f t="shared" si="63"/>
        <v>1.360295036696435E-2</v>
      </c>
      <c r="AA33" s="1">
        <f t="shared" si="9"/>
        <v>6.8167448537876235E-2</v>
      </c>
      <c r="AB33" s="1">
        <f t="shared" si="64"/>
        <v>2.3663755171321466E-2</v>
      </c>
      <c r="AC33" s="1">
        <f t="shared" si="43"/>
        <v>0.11776773170274223</v>
      </c>
      <c r="AD33" s="1">
        <f t="shared" si="44"/>
        <v>10</v>
      </c>
      <c r="AE33" s="1">
        <f>0</f>
        <v>0</v>
      </c>
      <c r="AF33" s="1">
        <f t="shared" si="65"/>
        <v>-3.0199691020347252E-2</v>
      </c>
      <c r="AG33" s="1">
        <f t="shared" si="10"/>
        <v>0</v>
      </c>
      <c r="AH33" s="1">
        <f t="shared" si="66"/>
        <v>1.360295036696435E-2</v>
      </c>
      <c r="AI33" s="1">
        <f t="shared" si="11"/>
        <v>0</v>
      </c>
      <c r="AJ33" s="1">
        <f t="shared" si="67"/>
        <v>2.3663755171321466E-2</v>
      </c>
      <c r="AK33" s="1">
        <f t="shared" si="45"/>
        <v>0</v>
      </c>
      <c r="AL33" s="1">
        <f t="shared" si="12"/>
        <v>6.7947535430624688</v>
      </c>
      <c r="AM33" s="1">
        <f t="shared" si="13"/>
        <v>9.3451606366445041</v>
      </c>
      <c r="AN33" s="1">
        <f t="shared" si="14"/>
        <v>11.554250431579277</v>
      </c>
      <c r="AO33" s="1">
        <f t="shared" si="15"/>
        <v>0.94212091559255751</v>
      </c>
      <c r="AP33" s="1">
        <f t="shared" si="46"/>
        <v>-1.7744190190832621E-2</v>
      </c>
      <c r="AQ33" s="1">
        <f t="shared" si="16"/>
        <v>-0.20502081717045259</v>
      </c>
      <c r="AR33" s="1">
        <f t="shared" si="68"/>
        <v>3.2059187318522753E-3</v>
      </c>
      <c r="AS33" s="1">
        <f t="shared" si="17"/>
        <v>3.7220201366623983E-2</v>
      </c>
      <c r="AT33" s="1">
        <f t="shared" si="69"/>
        <v>8.8654402591176185E-3</v>
      </c>
      <c r="AU33" s="1">
        <f t="shared" si="47"/>
        <v>0.10310344337337943</v>
      </c>
      <c r="AV33" s="1">
        <f t="shared" si="18"/>
        <v>1.4621911606034148</v>
      </c>
      <c r="AW33" s="1">
        <f t="shared" si="19"/>
        <v>0.33465954319761576</v>
      </c>
      <c r="AX33" s="1">
        <f t="shared" si="20"/>
        <v>0.15000000000000008</v>
      </c>
      <c r="AY33" s="1">
        <f t="shared" si="21"/>
        <v>0.22500000000000012</v>
      </c>
      <c r="AZ33" s="1">
        <f t="shared" si="70"/>
        <v>5.0000000000000044E-2</v>
      </c>
      <c r="BA33" s="1">
        <f t="shared" si="22"/>
        <v>8.2243920747979982E-2</v>
      </c>
      <c r="BB33" s="1">
        <f t="shared" si="23"/>
        <v>6.8890983675045341</v>
      </c>
      <c r="BC33" s="1">
        <f t="shared" si="24"/>
        <v>2.7979399244566969</v>
      </c>
      <c r="BD33" s="1">
        <f t="shared" si="48"/>
        <v>7.4355997833411109</v>
      </c>
      <c r="BE33" s="1">
        <f t="shared" si="49"/>
        <v>0.38578843692637871</v>
      </c>
      <c r="BF33" s="1">
        <f t="shared" si="50"/>
        <v>0.20642050154784375</v>
      </c>
      <c r="BG33" s="1">
        <f t="shared" si="25"/>
        <v>1.5348602365863104</v>
      </c>
      <c r="BH33" s="1">
        <f t="shared" si="71"/>
        <v>6.91125703367379E-2</v>
      </c>
      <c r="BI33" s="1">
        <f t="shared" si="26"/>
        <v>0.60370982018507469</v>
      </c>
      <c r="BJ33" s="1">
        <f t="shared" si="27"/>
        <v>6.4621911606034148</v>
      </c>
      <c r="BK33" s="1">
        <f t="shared" si="28"/>
        <v>0.33465954319761576</v>
      </c>
      <c r="BL33" s="1">
        <f t="shared" si="51"/>
        <v>6.4708509182358807</v>
      </c>
      <c r="BM33" s="1">
        <f t="shared" si="52"/>
        <v>5.1741094930407662E-2</v>
      </c>
      <c r="BN33" s="1">
        <f t="shared" si="53"/>
        <v>3.4249358111375361E-2</v>
      </c>
      <c r="BO33" s="1">
        <f t="shared" si="29"/>
        <v>0.22162249038398277</v>
      </c>
      <c r="BP33" s="1">
        <f t="shared" si="72"/>
        <v>1.0925580089908744E-2</v>
      </c>
      <c r="BQ33" s="1">
        <f t="shared" si="30"/>
        <v>7.1104103373694716E-2</v>
      </c>
      <c r="BR33" s="1">
        <f t="shared" si="54"/>
        <v>0.67651014512329477</v>
      </c>
      <c r="BS33" s="1">
        <f t="shared" si="55"/>
        <v>-0.73643331235439013</v>
      </c>
      <c r="BT33" s="1">
        <f t="shared" si="56"/>
        <v>2.1683817457387358</v>
      </c>
      <c r="BU33" s="1">
        <f t="shared" si="57"/>
        <v>6.8820876021279735</v>
      </c>
      <c r="BV33" s="1">
        <f t="shared" si="58"/>
        <v>7.2156087171226604</v>
      </c>
      <c r="BW33" s="1">
        <f t="shared" si="31"/>
        <v>1.2655662170224817</v>
      </c>
      <c r="BX33" s="1">
        <f t="shared" si="32"/>
        <v>-1.5496721541956998E-3</v>
      </c>
      <c r="BY33" s="1">
        <f t="shared" si="33"/>
        <v>0.20429848580322033</v>
      </c>
      <c r="BZ33" s="1" t="e">
        <f>SQRT(POWER((BV33)*(#REF!^2),2) + POWER(CA33*BV33,2))</f>
        <v>#REF!</v>
      </c>
    </row>
    <row r="34" spans="4:78" x14ac:dyDescent="0.2">
      <c r="D34" s="14">
        <f t="shared" si="59"/>
        <v>31</v>
      </c>
      <c r="E34" s="1">
        <f t="shared" si="73"/>
        <v>3.1000000000000014</v>
      </c>
      <c r="F34" s="1">
        <f t="shared" si="0"/>
        <v>0.15500000000000008</v>
      </c>
      <c r="G34" s="1">
        <f t="shared" si="1"/>
        <v>0.24025000000000021</v>
      </c>
      <c r="H34" s="1">
        <f t="shared" si="34"/>
        <v>7.1220284238056921</v>
      </c>
      <c r="I34" s="1">
        <f t="shared" si="2"/>
        <v>0.10039794066910024</v>
      </c>
      <c r="J34" s="1">
        <f t="shared" si="35"/>
        <v>1.6449542826571084</v>
      </c>
      <c r="K34" s="1">
        <f t="shared" si="36"/>
        <v>1.3962404302635845</v>
      </c>
      <c r="L34" s="1">
        <f t="shared" si="37"/>
        <v>0.65845970875764392</v>
      </c>
      <c r="M34" s="1">
        <f t="shared" si="3"/>
        <v>0.48679777415477377</v>
      </c>
      <c r="N34" s="1">
        <f t="shared" si="4"/>
        <v>2.9138355565251906</v>
      </c>
      <c r="O34" s="1">
        <f t="shared" si="5"/>
        <v>0.71383636047032439</v>
      </c>
      <c r="P34" s="1">
        <f t="shared" si="38"/>
        <v>0.155</v>
      </c>
      <c r="Q34" s="1">
        <f t="shared" si="39"/>
        <v>0.46499999999999997</v>
      </c>
      <c r="R34" s="1">
        <f t="shared" si="61"/>
        <v>5.0000000000000738E-2</v>
      </c>
      <c r="S34" s="1">
        <f t="shared" si="40"/>
        <v>0.16641756405199742</v>
      </c>
      <c r="T34" s="1">
        <f t="shared" si="62"/>
        <v>1.7347234759768071E-14</v>
      </c>
      <c r="U34" s="1">
        <f t="shared" si="41"/>
        <v>2.0149660236882388E-2</v>
      </c>
      <c r="V34" s="1">
        <f t="shared" si="6"/>
        <v>10.868353999834223</v>
      </c>
      <c r="W34" s="1">
        <f t="shared" si="7"/>
        <v>4.9240188191122813</v>
      </c>
      <c r="X34" s="1">
        <f t="shared" si="42"/>
        <v>-2.8720988592469965E-2</v>
      </c>
      <c r="Y34" s="1">
        <f t="shared" si="8"/>
        <v>-0.14360494296234982</v>
      </c>
      <c r="Z34" s="1">
        <f t="shared" si="63"/>
        <v>1.5997235317954939E-2</v>
      </c>
      <c r="AA34" s="1">
        <f t="shared" si="9"/>
        <v>8.0092445006608365E-2</v>
      </c>
      <c r="AB34" s="1">
        <f t="shared" si="64"/>
        <v>2.4184595723841795E-2</v>
      </c>
      <c r="AC34" s="1">
        <f t="shared" si="43"/>
        <v>0.12051962014647796</v>
      </c>
      <c r="AD34" s="1">
        <f t="shared" si="44"/>
        <v>10</v>
      </c>
      <c r="AE34" s="1">
        <f>0</f>
        <v>0</v>
      </c>
      <c r="AF34" s="1">
        <f t="shared" si="65"/>
        <v>-2.8720988592469965E-2</v>
      </c>
      <c r="AG34" s="1">
        <f t="shared" si="10"/>
        <v>0</v>
      </c>
      <c r="AH34" s="1">
        <f t="shared" si="66"/>
        <v>1.5997235317954939E-2</v>
      </c>
      <c r="AI34" s="1">
        <f t="shared" si="11"/>
        <v>0</v>
      </c>
      <c r="AJ34" s="1">
        <f t="shared" si="67"/>
        <v>2.4184595723841795E-2</v>
      </c>
      <c r="AK34" s="1">
        <f t="shared" si="45"/>
        <v>0</v>
      </c>
      <c r="AL34" s="1">
        <f t="shared" si="12"/>
        <v>6.835546036854911</v>
      </c>
      <c r="AM34" s="1">
        <f t="shared" si="13"/>
        <v>9.3665923901103625</v>
      </c>
      <c r="AN34" s="1">
        <f t="shared" si="14"/>
        <v>11.595591516797935</v>
      </c>
      <c r="AO34" s="1">
        <f t="shared" si="15"/>
        <v>0.94036250452305248</v>
      </c>
      <c r="AP34" s="1">
        <f t="shared" si="46"/>
        <v>-1.7379235065635434E-2</v>
      </c>
      <c r="AQ34" s="1">
        <f t="shared" si="16"/>
        <v>-0.20152251069551944</v>
      </c>
      <c r="AR34" s="1">
        <f t="shared" si="68"/>
        <v>4.1010860254014903E-3</v>
      </c>
      <c r="AS34" s="1">
        <f t="shared" si="17"/>
        <v>4.768331330887815E-2</v>
      </c>
      <c r="AT34" s="1">
        <f t="shared" si="69"/>
        <v>9.0228135906644802E-3</v>
      </c>
      <c r="AU34" s="1">
        <f t="shared" si="47"/>
        <v>0.10591734243079888</v>
      </c>
      <c r="AV34" s="1">
        <f t="shared" si="18"/>
        <v>1.4569177782625953</v>
      </c>
      <c r="AW34" s="1">
        <f t="shared" si="19"/>
        <v>0.3569181802351622</v>
      </c>
      <c r="AX34" s="1">
        <f t="shared" si="20"/>
        <v>0.15500000000000008</v>
      </c>
      <c r="AY34" s="1">
        <f t="shared" si="21"/>
        <v>0.23250000000000012</v>
      </c>
      <c r="AZ34" s="1">
        <f t="shared" si="70"/>
        <v>5.0000000000000044E-2</v>
      </c>
      <c r="BA34" s="1">
        <f t="shared" si="22"/>
        <v>8.3208782025997796E-2</v>
      </c>
      <c r="BB34" s="1">
        <f t="shared" si="23"/>
        <v>6.8910947781797072</v>
      </c>
      <c r="BC34" s="1">
        <f t="shared" si="24"/>
        <v>2.8189275897913029</v>
      </c>
      <c r="BD34" s="1">
        <f t="shared" si="48"/>
        <v>7.4453703734832581</v>
      </c>
      <c r="BE34" s="1">
        <f t="shared" si="49"/>
        <v>0.38829924627394646</v>
      </c>
      <c r="BF34" s="1">
        <f t="shared" si="50"/>
        <v>0.21333505251202478</v>
      </c>
      <c r="BG34" s="1">
        <f t="shared" si="25"/>
        <v>1.5883584795985244</v>
      </c>
      <c r="BH34" s="1">
        <f t="shared" si="71"/>
        <v>6.915308815822474E-2</v>
      </c>
      <c r="BI34" s="1">
        <f t="shared" si="26"/>
        <v>0.61637044450544287</v>
      </c>
      <c r="BJ34" s="1">
        <f t="shared" si="27"/>
        <v>6.4569177782625955</v>
      </c>
      <c r="BK34" s="1">
        <f t="shared" si="28"/>
        <v>0.3569181802351622</v>
      </c>
      <c r="BL34" s="1">
        <f t="shared" si="51"/>
        <v>6.466774913558222</v>
      </c>
      <c r="BM34" s="1">
        <f t="shared" si="52"/>
        <v>5.5220669136475019E-2</v>
      </c>
      <c r="BN34" s="1">
        <f t="shared" si="53"/>
        <v>3.5337806496904996E-2</v>
      </c>
      <c r="BO34" s="1">
        <f t="shared" si="29"/>
        <v>0.22852164055435997</v>
      </c>
      <c r="BP34" s="1">
        <f t="shared" si="72"/>
        <v>1.083903527970085E-2</v>
      </c>
      <c r="BQ34" s="1">
        <f t="shared" si="30"/>
        <v>7.0557252720336069E-2</v>
      </c>
      <c r="BR34" s="1">
        <f t="shared" si="54"/>
        <v>0.67213466049655213</v>
      </c>
      <c r="BS34" s="1">
        <f t="shared" si="55"/>
        <v>-0.74042892849968023</v>
      </c>
      <c r="BT34" s="1">
        <f t="shared" si="56"/>
        <v>2.1269391901754933</v>
      </c>
      <c r="BU34" s="1">
        <f t="shared" si="57"/>
        <v>6.9352959671026744</v>
      </c>
      <c r="BV34" s="1">
        <f t="shared" si="58"/>
        <v>7.2541161053580474</v>
      </c>
      <c r="BW34" s="1">
        <f t="shared" si="31"/>
        <v>1.27321943332854</v>
      </c>
      <c r="BX34" s="1">
        <f t="shared" si="32"/>
        <v>-1.7335774855566227E-3</v>
      </c>
      <c r="BY34" s="1">
        <f t="shared" si="33"/>
        <v>0.19974878706809218</v>
      </c>
      <c r="BZ34" s="1" t="e">
        <f>SQRT(POWER((BV34)*(#REF!^2),2) + POWER(CA34*BV34,2))</f>
        <v>#REF!</v>
      </c>
    </row>
    <row r="35" spans="4:78" x14ac:dyDescent="0.2">
      <c r="D35" s="14">
        <f t="shared" si="59"/>
        <v>32</v>
      </c>
      <c r="E35" s="1">
        <f t="shared" si="73"/>
        <v>3.2000000000000015</v>
      </c>
      <c r="F35" s="1">
        <f t="shared" si="0"/>
        <v>0.16000000000000009</v>
      </c>
      <c r="G35" s="1">
        <f t="shared" si="1"/>
        <v>0.25600000000000023</v>
      </c>
      <c r="H35" s="1">
        <f t="shared" si="34"/>
        <v>7.1383027401881414</v>
      </c>
      <c r="I35" s="1">
        <f t="shared" si="2"/>
        <v>0.10661917735900395</v>
      </c>
      <c r="J35" s="1">
        <f t="shared" si="35"/>
        <v>1.6415252193194592</v>
      </c>
      <c r="K35" s="1">
        <f t="shared" si="36"/>
        <v>1.39344825691133</v>
      </c>
      <c r="L35" s="1">
        <f t="shared" si="37"/>
        <v>0.65845970875764392</v>
      </c>
      <c r="M35" s="1">
        <f t="shared" si="3"/>
        <v>0.48074217653085483</v>
      </c>
      <c r="N35" s="1">
        <f t="shared" si="4"/>
        <v>2.9022316994711232</v>
      </c>
      <c r="O35" s="1">
        <f t="shared" si="5"/>
        <v>0.7596388369382775</v>
      </c>
      <c r="P35" s="1">
        <f t="shared" si="38"/>
        <v>0.16000000000000028</v>
      </c>
      <c r="Q35" s="1">
        <f t="shared" si="39"/>
        <v>0.48000000000000087</v>
      </c>
      <c r="R35" s="1">
        <f t="shared" si="61"/>
        <v>5.0000000000002126E-2</v>
      </c>
      <c r="S35" s="1">
        <f t="shared" si="40"/>
        <v>0.16851777354333267</v>
      </c>
      <c r="T35" s="1">
        <f t="shared" si="62"/>
        <v>0</v>
      </c>
      <c r="U35" s="1">
        <f t="shared" si="41"/>
        <v>2.188532956676148E-2</v>
      </c>
      <c r="V35" s="1">
        <f t="shared" si="6"/>
        <v>10.882099311159827</v>
      </c>
      <c r="W35" s="1">
        <f t="shared" si="7"/>
        <v>4.9215750329799262</v>
      </c>
      <c r="X35" s="1">
        <f t="shared" si="42"/>
        <v>-2.7000243956756265E-2</v>
      </c>
      <c r="Y35" s="1">
        <f t="shared" si="8"/>
        <v>-0.13500121978378132</v>
      </c>
      <c r="Z35" s="1">
        <f t="shared" si="63"/>
        <v>1.8439869511732709E-2</v>
      </c>
      <c r="AA35" s="1">
        <f t="shared" si="9"/>
        <v>9.2271372567171828E-2</v>
      </c>
      <c r="AB35" s="1">
        <f t="shared" si="64"/>
        <v>2.4627031177115732E-2</v>
      </c>
      <c r="AC35" s="1">
        <f t="shared" si="43"/>
        <v>0.12283837099199994</v>
      </c>
      <c r="AD35" s="1">
        <f t="shared" si="44"/>
        <v>10</v>
      </c>
      <c r="AE35" s="1">
        <f>0</f>
        <v>0</v>
      </c>
      <c r="AF35" s="1">
        <f t="shared" si="65"/>
        <v>-2.7000243956756265E-2</v>
      </c>
      <c r="AG35" s="1">
        <f t="shared" si="10"/>
        <v>0</v>
      </c>
      <c r="AH35" s="1">
        <f t="shared" si="66"/>
        <v>1.8439869511732709E-2</v>
      </c>
      <c r="AI35" s="1">
        <f t="shared" si="11"/>
        <v>0</v>
      </c>
      <c r="AJ35" s="1">
        <f t="shared" si="67"/>
        <v>2.4627031177115732E-2</v>
      </c>
      <c r="AK35" s="1">
        <f t="shared" si="45"/>
        <v>0</v>
      </c>
      <c r="AL35" s="1">
        <f t="shared" si="12"/>
        <v>6.8762675635590425</v>
      </c>
      <c r="AM35" s="1">
        <f t="shared" si="13"/>
        <v>9.3884880621213771</v>
      </c>
      <c r="AN35" s="1">
        <f t="shared" si="14"/>
        <v>11.637300533124073</v>
      </c>
      <c r="AO35" s="1">
        <f t="shared" si="15"/>
        <v>0.93864506857943042</v>
      </c>
      <c r="AP35" s="1">
        <f t="shared" si="46"/>
        <v>-1.6923972985752322E-2</v>
      </c>
      <c r="AQ35" s="1">
        <f t="shared" si="16"/>
        <v>-0.19694935984967291</v>
      </c>
      <c r="AR35" s="1">
        <f t="shared" si="68"/>
        <v>5.0104814499851713E-3</v>
      </c>
      <c r="AS35" s="1">
        <f t="shared" si="17"/>
        <v>5.8403669852783759E-2</v>
      </c>
      <c r="AT35" s="1">
        <f t="shared" si="69"/>
        <v>9.1486974729965143E-3</v>
      </c>
      <c r="AU35" s="1">
        <f t="shared" si="47"/>
        <v>0.10827613848522336</v>
      </c>
      <c r="AV35" s="1">
        <f t="shared" si="18"/>
        <v>1.4511158497355616</v>
      </c>
      <c r="AW35" s="1">
        <f t="shared" si="19"/>
        <v>0.37981941846913875</v>
      </c>
      <c r="AX35" s="1">
        <f t="shared" si="20"/>
        <v>0.16000000000000009</v>
      </c>
      <c r="AY35" s="1">
        <f t="shared" si="21"/>
        <v>0.24000000000000013</v>
      </c>
      <c r="AZ35" s="1">
        <f t="shared" si="70"/>
        <v>5.0000000000000044E-2</v>
      </c>
      <c r="BA35" s="1">
        <f t="shared" si="22"/>
        <v>8.4258886771663516E-2</v>
      </c>
      <c r="BB35" s="1">
        <f t="shared" si="23"/>
        <v>6.8921655053154751</v>
      </c>
      <c r="BC35" s="1">
        <f t="shared" si="24"/>
        <v>2.8406069349591019</v>
      </c>
      <c r="BD35" s="1">
        <f t="shared" si="48"/>
        <v>7.4545954358099316</v>
      </c>
      <c r="BE35" s="1">
        <f t="shared" si="49"/>
        <v>0.39093655121669818</v>
      </c>
      <c r="BF35" s="1">
        <f t="shared" si="50"/>
        <v>0.2202511191794887</v>
      </c>
      <c r="BG35" s="1">
        <f t="shared" si="25"/>
        <v>1.6418829877674457</v>
      </c>
      <c r="BH35" s="1">
        <f t="shared" si="71"/>
        <v>6.9133407401700264E-2</v>
      </c>
      <c r="BI35" s="1">
        <f t="shared" si="26"/>
        <v>0.62958028437989599</v>
      </c>
      <c r="BJ35" s="1">
        <f t="shared" si="27"/>
        <v>6.4511158497355616</v>
      </c>
      <c r="BK35" s="1">
        <f t="shared" si="28"/>
        <v>0.37981941846913875</v>
      </c>
      <c r="BL35" s="1">
        <f t="shared" si="51"/>
        <v>6.4622874044223391</v>
      </c>
      <c r="BM35" s="1">
        <f t="shared" si="52"/>
        <v>5.8808656229788661E-2</v>
      </c>
      <c r="BN35" s="1">
        <f t="shared" si="53"/>
        <v>3.6417165167315531E-2</v>
      </c>
      <c r="BO35" s="1">
        <f t="shared" si="29"/>
        <v>0.2353381877655111</v>
      </c>
      <c r="BP35" s="1">
        <f t="shared" si="72"/>
        <v>1.0743469039553068E-2</v>
      </c>
      <c r="BQ35" s="1">
        <f t="shared" si="30"/>
        <v>6.9954361072784202E-2</v>
      </c>
      <c r="BR35" s="1">
        <f t="shared" si="54"/>
        <v>0.66763862460013057</v>
      </c>
      <c r="BS35" s="1">
        <f t="shared" si="55"/>
        <v>-0.74448550485690834</v>
      </c>
      <c r="BT35" s="1">
        <f t="shared" si="56"/>
        <v>2.0855244274842555</v>
      </c>
      <c r="BU35" s="1">
        <f t="shared" si="57"/>
        <v>6.9895932747714902</v>
      </c>
      <c r="BV35" s="1">
        <f t="shared" si="58"/>
        <v>7.2940953026653261</v>
      </c>
      <c r="BW35" s="1">
        <f t="shared" si="31"/>
        <v>1.2808304283002261</v>
      </c>
      <c r="BX35" s="1">
        <f t="shared" si="32"/>
        <v>-1.9179212751506275E-3</v>
      </c>
      <c r="BY35" s="1">
        <f t="shared" si="33"/>
        <v>0.19418587741227047</v>
      </c>
      <c r="BZ35" s="1" t="e">
        <f>SQRT(POWER((BV35)*(#REF!^2),2) + POWER(CA35*BV35,2))</f>
        <v>#REF!</v>
      </c>
    </row>
    <row r="36" spans="4:78" x14ac:dyDescent="0.2">
      <c r="D36" s="14">
        <f t="shared" si="59"/>
        <v>33</v>
      </c>
      <c r="E36" s="1">
        <f t="shared" si="73"/>
        <v>3.3000000000000016</v>
      </c>
      <c r="F36" s="1">
        <f t="shared" si="0"/>
        <v>0.16500000000000009</v>
      </c>
      <c r="G36" s="1">
        <f t="shared" si="1"/>
        <v>0.27225000000000027</v>
      </c>
      <c r="H36" s="1">
        <f t="shared" si="34"/>
        <v>7.1561093692215412</v>
      </c>
      <c r="I36" s="1">
        <f t="shared" si="2"/>
        <v>0.11296866555554441</v>
      </c>
      <c r="J36" s="1">
        <f t="shared" si="35"/>
        <v>1.6377836065620155</v>
      </c>
      <c r="K36" s="1">
        <f t="shared" si="36"/>
        <v>1.3908403814722332</v>
      </c>
      <c r="L36" s="1">
        <f t="shared" si="37"/>
        <v>0.65845970875764392</v>
      </c>
      <c r="M36" s="1">
        <f t="shared" si="3"/>
        <v>0.4745645137915433</v>
      </c>
      <c r="N36" s="1">
        <f t="shared" si="4"/>
        <v>2.8895049347869834</v>
      </c>
      <c r="O36" s="1">
        <f t="shared" si="5"/>
        <v>0.80669773263699696</v>
      </c>
      <c r="P36" s="1">
        <f t="shared" si="38"/>
        <v>0.16500000000000042</v>
      </c>
      <c r="Q36" s="1">
        <f t="shared" si="39"/>
        <v>0.49500000000000127</v>
      </c>
      <c r="R36" s="1">
        <f t="shared" si="61"/>
        <v>5.0000000000000738E-2</v>
      </c>
      <c r="S36" s="1">
        <f t="shared" si="40"/>
        <v>0.17079462996534972</v>
      </c>
      <c r="T36" s="1">
        <f t="shared" si="62"/>
        <v>-1.7347234759768071E-14</v>
      </c>
      <c r="U36" s="1">
        <f t="shared" si="41"/>
        <v>2.3680287915679166E-2</v>
      </c>
      <c r="V36" s="1">
        <f t="shared" si="6"/>
        <v>10.894931151678357</v>
      </c>
      <c r="W36" s="1">
        <f t="shared" si="7"/>
        <v>4.9192578946174041</v>
      </c>
      <c r="X36" s="1">
        <f t="shared" si="42"/>
        <v>-2.5033014690123423E-2</v>
      </c>
      <c r="Y36" s="1">
        <f t="shared" si="8"/>
        <v>-0.12516507345061711</v>
      </c>
      <c r="Z36" s="1">
        <f t="shared" si="63"/>
        <v>2.0922641553378085E-2</v>
      </c>
      <c r="AA36" s="1">
        <f t="shared" si="9"/>
        <v>0.10466011920500835</v>
      </c>
      <c r="AB36" s="1">
        <f t="shared" si="64"/>
        <v>2.498387406305036E-2</v>
      </c>
      <c r="AC36" s="1">
        <f t="shared" si="43"/>
        <v>0.12470375511010316</v>
      </c>
      <c r="AD36" s="1">
        <f t="shared" si="44"/>
        <v>10</v>
      </c>
      <c r="AE36" s="1">
        <f>0</f>
        <v>0</v>
      </c>
      <c r="AF36" s="1">
        <f t="shared" si="65"/>
        <v>-2.5033014690123423E-2</v>
      </c>
      <c r="AG36" s="1">
        <f t="shared" si="10"/>
        <v>0</v>
      </c>
      <c r="AH36" s="1">
        <f t="shared" si="66"/>
        <v>2.0922641553378085E-2</v>
      </c>
      <c r="AI36" s="1">
        <f t="shared" si="11"/>
        <v>0</v>
      </c>
      <c r="AJ36" s="1">
        <f t="shared" si="67"/>
        <v>2.498387406305036E-2</v>
      </c>
      <c r="AK36" s="1">
        <f t="shared" si="45"/>
        <v>0</v>
      </c>
      <c r="AL36" s="1">
        <f t="shared" si="12"/>
        <v>6.9167707488076244</v>
      </c>
      <c r="AM36" s="1">
        <f t="shared" si="13"/>
        <v>9.4108322075984763</v>
      </c>
      <c r="AN36" s="1">
        <f t="shared" si="14"/>
        <v>11.679275680928745</v>
      </c>
      <c r="AO36" s="1">
        <f t="shared" si="15"/>
        <v>0.93697770992590201</v>
      </c>
      <c r="AP36" s="1">
        <f t="shared" si="46"/>
        <v>-1.63771387756384E-2</v>
      </c>
      <c r="AQ36" s="1">
        <f t="shared" si="16"/>
        <v>-0.19127311862550872</v>
      </c>
      <c r="AR36" s="1">
        <f t="shared" si="68"/>
        <v>5.9308255200007931E-3</v>
      </c>
      <c r="AS36" s="1">
        <f t="shared" si="17"/>
        <v>6.9338541005922821E-2</v>
      </c>
      <c r="AT36" s="1">
        <f t="shared" si="69"/>
        <v>9.2405711385606937E-3</v>
      </c>
      <c r="AU36" s="1">
        <f t="shared" si="47"/>
        <v>0.11020579665205063</v>
      </c>
      <c r="AV36" s="1">
        <f t="shared" si="18"/>
        <v>1.4447524673934917</v>
      </c>
      <c r="AW36" s="1">
        <f t="shared" si="19"/>
        <v>0.40334886631849848</v>
      </c>
      <c r="AX36" s="1">
        <f t="shared" si="20"/>
        <v>0.16500000000000009</v>
      </c>
      <c r="AY36" s="1">
        <f t="shared" si="21"/>
        <v>0.24750000000000014</v>
      </c>
      <c r="AZ36" s="1">
        <f t="shared" si="70"/>
        <v>5.0000000000000044E-2</v>
      </c>
      <c r="BA36" s="1">
        <f t="shared" si="22"/>
        <v>8.5397314982673861E-2</v>
      </c>
      <c r="BB36" s="1">
        <f t="shared" si="23"/>
        <v>6.8922180432326705</v>
      </c>
      <c r="BC36" s="1">
        <f t="shared" si="24"/>
        <v>2.8629778136272006</v>
      </c>
      <c r="BD36" s="1">
        <f t="shared" si="48"/>
        <v>7.4631971377408739</v>
      </c>
      <c r="BE36" s="1">
        <f t="shared" si="49"/>
        <v>0.39370521188388474</v>
      </c>
      <c r="BF36" s="1">
        <f t="shared" si="50"/>
        <v>0.22716173399236483</v>
      </c>
      <c r="BG36" s="1">
        <f t="shared" si="25"/>
        <v>1.6953528029360709</v>
      </c>
      <c r="BH36" s="1">
        <f t="shared" si="71"/>
        <v>6.9033336270529766E-2</v>
      </c>
      <c r="BI36" s="1">
        <f t="shared" si="26"/>
        <v>0.64323991259109314</v>
      </c>
      <c r="BJ36" s="1">
        <f t="shared" si="27"/>
        <v>6.4447524673934922</v>
      </c>
      <c r="BK36" s="1">
        <f t="shared" si="28"/>
        <v>0.40334886631849848</v>
      </c>
      <c r="BL36" s="1">
        <f t="shared" si="51"/>
        <v>6.4573620522574791</v>
      </c>
      <c r="BM36" s="1">
        <f t="shared" si="52"/>
        <v>6.2504102169938125E-2</v>
      </c>
      <c r="BN36" s="1">
        <f t="shared" si="53"/>
        <v>3.7486500304815609E-2</v>
      </c>
      <c r="BO36" s="1">
        <f t="shared" si="29"/>
        <v>0.24206390454025473</v>
      </c>
      <c r="BP36" s="1">
        <f t="shared" si="72"/>
        <v>1.0638232131126267E-2</v>
      </c>
      <c r="BQ36" s="1">
        <f t="shared" si="30"/>
        <v>6.9291639890947596E-2</v>
      </c>
      <c r="BR36" s="1">
        <f t="shared" si="54"/>
        <v>0.66302673381178856</v>
      </c>
      <c r="BS36" s="1">
        <f t="shared" si="55"/>
        <v>-0.7485957188301785</v>
      </c>
      <c r="BT36" s="1">
        <f t="shared" si="56"/>
        <v>2.0442634200110472</v>
      </c>
      <c r="BU36" s="1">
        <f t="shared" si="57"/>
        <v>7.044908701237377</v>
      </c>
      <c r="BV36" s="1">
        <f t="shared" si="58"/>
        <v>7.3355130385791947</v>
      </c>
      <c r="BW36" s="1">
        <f t="shared" si="31"/>
        <v>1.2883765667638618</v>
      </c>
      <c r="BX36" s="1">
        <f t="shared" si="32"/>
        <v>-2.0985330293682158E-3</v>
      </c>
      <c r="BY36" s="1">
        <f t="shared" si="33"/>
        <v>0.1876016907815698</v>
      </c>
      <c r="BZ36" s="1" t="e">
        <f>SQRT(POWER((BV36)*(#REF!^2),2) + POWER(CA36*BV36,2))</f>
        <v>#REF!</v>
      </c>
    </row>
    <row r="37" spans="4:78" x14ac:dyDescent="0.2">
      <c r="D37" s="14">
        <f t="shared" si="59"/>
        <v>34</v>
      </c>
      <c r="E37" s="1">
        <f t="shared" si="73"/>
        <v>3.4000000000000017</v>
      </c>
      <c r="F37" s="1">
        <f t="shared" si="0"/>
        <v>0.1700000000000001</v>
      </c>
      <c r="G37" s="1">
        <f t="shared" si="1"/>
        <v>0.28900000000000031</v>
      </c>
      <c r="H37" s="1">
        <f t="shared" si="34"/>
        <v>7.175530578703242</v>
      </c>
      <c r="I37" s="1">
        <f t="shared" si="2"/>
        <v>0.11943613241839279</v>
      </c>
      <c r="J37" s="1">
        <f t="shared" si="35"/>
        <v>1.633714867198095</v>
      </c>
      <c r="K37" s="1">
        <f t="shared" si="36"/>
        <v>1.3884416539733053</v>
      </c>
      <c r="L37" s="1">
        <f t="shared" si="37"/>
        <v>0.65845970875764392</v>
      </c>
      <c r="M37" s="1">
        <f t="shared" si="3"/>
        <v>0.46827333394987136</v>
      </c>
      <c r="N37" s="1">
        <f t="shared" si="4"/>
        <v>2.875588045704736</v>
      </c>
      <c r="O37" s="1">
        <f t="shared" si="5"/>
        <v>0.85498151523878774</v>
      </c>
      <c r="P37" s="1">
        <f t="shared" si="38"/>
        <v>0.17000000000000043</v>
      </c>
      <c r="Q37" s="1">
        <f t="shared" si="39"/>
        <v>0.51000000000000134</v>
      </c>
      <c r="R37" s="1">
        <f t="shared" si="61"/>
        <v>4.9999999999998657E-2</v>
      </c>
      <c r="S37" s="1">
        <f t="shared" si="40"/>
        <v>0.1732538311264685</v>
      </c>
      <c r="T37" s="1">
        <f t="shared" si="62"/>
        <v>-1.0408340855860843E-14</v>
      </c>
      <c r="U37" s="1">
        <f t="shared" si="41"/>
        <v>2.5529772638532705E-2</v>
      </c>
      <c r="V37" s="1">
        <f t="shared" si="6"/>
        <v>10.90672852488046</v>
      </c>
      <c r="W37" s="1">
        <f t="shared" si="7"/>
        <v>4.9170970482763616</v>
      </c>
      <c r="X37" s="1">
        <f t="shared" si="42"/>
        <v>-2.2815715646080648E-2</v>
      </c>
      <c r="Y37" s="1">
        <f t="shared" si="8"/>
        <v>-0.11407857823040324</v>
      </c>
      <c r="Z37" s="1">
        <f t="shared" si="63"/>
        <v>2.3436644324342781E-2</v>
      </c>
      <c r="AA37" s="1">
        <f t="shared" si="9"/>
        <v>0.11721212358919246</v>
      </c>
      <c r="AB37" s="1">
        <f t="shared" si="64"/>
        <v>2.524847715304479E-2</v>
      </c>
      <c r="AC37" s="1">
        <f t="shared" si="43"/>
        <v>0.12609029188071574</v>
      </c>
      <c r="AD37" s="1">
        <f t="shared" si="44"/>
        <v>10</v>
      </c>
      <c r="AE37" s="1">
        <f>0</f>
        <v>0</v>
      </c>
      <c r="AF37" s="1">
        <f t="shared" si="65"/>
        <v>-2.2815715646080648E-2</v>
      </c>
      <c r="AG37" s="1">
        <f t="shared" si="10"/>
        <v>0</v>
      </c>
      <c r="AH37" s="1">
        <f t="shared" si="66"/>
        <v>2.3436644324342781E-2</v>
      </c>
      <c r="AI37" s="1">
        <f t="shared" si="11"/>
        <v>0</v>
      </c>
      <c r="AJ37" s="1">
        <f t="shared" si="67"/>
        <v>2.524847715304479E-2</v>
      </c>
      <c r="AK37" s="1">
        <f t="shared" si="45"/>
        <v>0</v>
      </c>
      <c r="AL37" s="1">
        <f t="shared" si="12"/>
        <v>6.956903962820121</v>
      </c>
      <c r="AM37" s="1">
        <f t="shared" si="13"/>
        <v>9.4336096331082526</v>
      </c>
      <c r="AN37" s="1">
        <f t="shared" si="14"/>
        <v>11.721412178478117</v>
      </c>
      <c r="AO37" s="1">
        <f t="shared" si="15"/>
        <v>0.93536964082430274</v>
      </c>
      <c r="AP37" s="1">
        <f t="shared" si="46"/>
        <v>-1.5737807881752164E-2</v>
      </c>
      <c r="AQ37" s="1">
        <f t="shared" si="16"/>
        <v>-0.1844693329677187</v>
      </c>
      <c r="AR37" s="1">
        <f t="shared" si="68"/>
        <v>6.85859567769731E-3</v>
      </c>
      <c r="AS37" s="1">
        <f t="shared" si="17"/>
        <v>8.0444829183193886E-2</v>
      </c>
      <c r="AT37" s="1">
        <f t="shared" si="69"/>
        <v>9.2961216064946228E-3</v>
      </c>
      <c r="AU37" s="1">
        <f t="shared" si="47"/>
        <v>0.11169389951475032</v>
      </c>
      <c r="AV37" s="1">
        <f t="shared" si="18"/>
        <v>1.437794022852368</v>
      </c>
      <c r="AW37" s="1">
        <f t="shared" si="19"/>
        <v>0.42749075761939387</v>
      </c>
      <c r="AX37" s="1">
        <f t="shared" si="20"/>
        <v>0.1700000000000001</v>
      </c>
      <c r="AY37" s="1">
        <f t="shared" si="21"/>
        <v>0.25500000000000012</v>
      </c>
      <c r="AZ37" s="1">
        <f t="shared" si="70"/>
        <v>5.0000000000000044E-2</v>
      </c>
      <c r="BA37" s="1">
        <f t="shared" si="22"/>
        <v>8.6626915563235971E-2</v>
      </c>
      <c r="BB37" s="1">
        <f t="shared" si="23"/>
        <v>6.8911582852925983</v>
      </c>
      <c r="BC37" s="1">
        <f t="shared" si="24"/>
        <v>2.8860392817575748</v>
      </c>
      <c r="BD37" s="1">
        <f t="shared" si="48"/>
        <v>7.4710966563687693</v>
      </c>
      <c r="BE37" s="1">
        <f t="shared" si="49"/>
        <v>0.3966102332598474</v>
      </c>
      <c r="BF37" s="1">
        <f t="shared" si="50"/>
        <v>0.23405778643359465</v>
      </c>
      <c r="BG37" s="1">
        <f t="shared" si="25"/>
        <v>1.7486683456211045</v>
      </c>
      <c r="BH37" s="1">
        <f t="shared" si="71"/>
        <v>6.8830215261883598E-2</v>
      </c>
      <c r="BI37" s="1">
        <f t="shared" si="26"/>
        <v>0.65723491705230142</v>
      </c>
      <c r="BJ37" s="1">
        <f t="shared" si="27"/>
        <v>6.4377940228523682</v>
      </c>
      <c r="BK37" s="1">
        <f t="shared" si="28"/>
        <v>0.42749075761939387</v>
      </c>
      <c r="BL37" s="1">
        <f t="shared" si="51"/>
        <v>6.4519718093404341</v>
      </c>
      <c r="BM37" s="1">
        <f t="shared" si="52"/>
        <v>6.6305956290751783E-2</v>
      </c>
      <c r="BN37" s="1">
        <f t="shared" si="53"/>
        <v>3.8544811593540784E-2</v>
      </c>
      <c r="BO37" s="1">
        <f t="shared" si="29"/>
        <v>0.24869003779786347</v>
      </c>
      <c r="BP37" s="1">
        <f t="shared" si="72"/>
        <v>1.0522642899581797E-2</v>
      </c>
      <c r="BQ37" s="1">
        <f t="shared" si="30"/>
        <v>6.8565164072299845E-2</v>
      </c>
      <c r="BR37" s="1">
        <f t="shared" si="54"/>
        <v>0.65830409367672316</v>
      </c>
      <c r="BS37" s="1">
        <f t="shared" si="55"/>
        <v>-0.7527520974719818</v>
      </c>
      <c r="BT37" s="1">
        <f t="shared" si="56"/>
        <v>2.0032825787269282</v>
      </c>
      <c r="BU37" s="1">
        <f t="shared" si="57"/>
        <v>7.1011694380541295</v>
      </c>
      <c r="BV37" s="1">
        <f t="shared" si="58"/>
        <v>7.3783296536672047</v>
      </c>
      <c r="BW37" s="1">
        <f t="shared" si="31"/>
        <v>1.2958357907369042</v>
      </c>
      <c r="BX37" s="1">
        <f t="shared" si="32"/>
        <v>-2.2704223332025014E-3</v>
      </c>
      <c r="BY37" s="1">
        <f t="shared" si="33"/>
        <v>0.17999161239416961</v>
      </c>
      <c r="BZ37" s="1" t="e">
        <f>SQRT(POWER((BV37)*(#REF!^2),2) + POWER(CA37*BV37,2))</f>
        <v>#REF!</v>
      </c>
    </row>
    <row r="38" spans="4:78" x14ac:dyDescent="0.2">
      <c r="D38" s="14">
        <f t="shared" si="59"/>
        <v>35</v>
      </c>
      <c r="E38" s="1">
        <f t="shared" si="73"/>
        <v>3.5000000000000018</v>
      </c>
      <c r="F38" s="1">
        <f t="shared" si="0"/>
        <v>0.1750000000000001</v>
      </c>
      <c r="G38" s="1">
        <f t="shared" si="1"/>
        <v>0.30625000000000036</v>
      </c>
      <c r="H38" s="1">
        <f t="shared" si="34"/>
        <v>7.1966484935546253</v>
      </c>
      <c r="I38" s="1">
        <f t="shared" si="2"/>
        <v>0.12601057017201023</v>
      </c>
      <c r="J38" s="1">
        <f t="shared" si="35"/>
        <v>1.6293048450747658</v>
      </c>
      <c r="K38" s="1">
        <f t="shared" si="36"/>
        <v>1.3862772383430171</v>
      </c>
      <c r="L38" s="1">
        <f t="shared" si="37"/>
        <v>0.65845970875764392</v>
      </c>
      <c r="M38" s="1">
        <f t="shared" si="3"/>
        <v>0.46187753589210317</v>
      </c>
      <c r="N38" s="1">
        <f t="shared" si="4"/>
        <v>2.8604125230108974</v>
      </c>
      <c r="O38" s="1">
        <f t="shared" si="5"/>
        <v>0.90445574695637532</v>
      </c>
      <c r="P38" s="1">
        <f t="shared" si="38"/>
        <v>0.17500000000000016</v>
      </c>
      <c r="Q38" s="1">
        <f t="shared" si="39"/>
        <v>0.52500000000000047</v>
      </c>
      <c r="R38" s="1">
        <f t="shared" si="61"/>
        <v>4.9999999999998657E-2</v>
      </c>
      <c r="S38" s="1">
        <f t="shared" si="40"/>
        <v>0.17590058449305626</v>
      </c>
      <c r="T38" s="1">
        <f t="shared" si="62"/>
        <v>1.3877787807814457E-14</v>
      </c>
      <c r="U38" s="1">
        <f t="shared" si="41"/>
        <v>2.742877991413345E-2</v>
      </c>
      <c r="V38" s="1">
        <f t="shared" si="6"/>
        <v>10.917369034405333</v>
      </c>
      <c r="W38" s="1">
        <f t="shared" si="7"/>
        <v>4.9151229948714636</v>
      </c>
      <c r="X38" s="1">
        <f t="shared" si="42"/>
        <v>-2.0345685825254867E-2</v>
      </c>
      <c r="Y38" s="1">
        <f t="shared" si="8"/>
        <v>-0.10172842912627433</v>
      </c>
      <c r="Z38" s="1">
        <f t="shared" si="63"/>
        <v>2.5972336983987043E-2</v>
      </c>
      <c r="AA38" s="1">
        <f t="shared" si="9"/>
        <v>0.1298781775811515</v>
      </c>
      <c r="AB38" s="1">
        <f t="shared" si="64"/>
        <v>2.5414891485886493E-2</v>
      </c>
      <c r="AC38" s="1">
        <f t="shared" si="43"/>
        <v>0.12697220472688597</v>
      </c>
      <c r="AD38" s="1">
        <f t="shared" si="44"/>
        <v>10</v>
      </c>
      <c r="AE38" s="1">
        <f>0</f>
        <v>0</v>
      </c>
      <c r="AF38" s="1">
        <f t="shared" si="65"/>
        <v>-2.0345685825254867E-2</v>
      </c>
      <c r="AG38" s="1">
        <f t="shared" si="10"/>
        <v>0</v>
      </c>
      <c r="AH38" s="1">
        <f t="shared" si="66"/>
        <v>2.5972336983987043E-2</v>
      </c>
      <c r="AI38" s="1">
        <f t="shared" si="11"/>
        <v>0</v>
      </c>
      <c r="AJ38" s="1">
        <f t="shared" si="67"/>
        <v>2.5414891485886493E-2</v>
      </c>
      <c r="AK38" s="1">
        <f t="shared" si="45"/>
        <v>0</v>
      </c>
      <c r="AL38" s="1">
        <f t="shared" si="12"/>
        <v>6.9965117637684546</v>
      </c>
      <c r="AM38" s="1">
        <f t="shared" si="13"/>
        <v>9.4568053112927597</v>
      </c>
      <c r="AN38" s="1">
        <f t="shared" si="14"/>
        <v>11.763602490574277</v>
      </c>
      <c r="AO38" s="1">
        <f t="shared" si="15"/>
        <v>0.93383014834955158</v>
      </c>
      <c r="AP38" s="1">
        <f t="shared" si="46"/>
        <v>-1.5005419640098938E-2</v>
      </c>
      <c r="AQ38" s="1">
        <f t="shared" si="16"/>
        <v>-0.17651779185038005</v>
      </c>
      <c r="AR38" s="1">
        <f t="shared" si="68"/>
        <v>7.7900498412997177E-3</v>
      </c>
      <c r="AS38" s="1">
        <f t="shared" si="17"/>
        <v>9.1677320908872886E-2</v>
      </c>
      <c r="AT38" s="1">
        <f t="shared" si="69"/>
        <v>9.3132983263605196E-3</v>
      </c>
      <c r="AU38" s="1">
        <f t="shared" si="47"/>
        <v>0.11271686703941478</v>
      </c>
      <c r="AV38" s="1">
        <f t="shared" si="18"/>
        <v>1.4302062615054487</v>
      </c>
      <c r="AW38" s="1">
        <f t="shared" si="19"/>
        <v>0.45222787347818766</v>
      </c>
      <c r="AX38" s="1">
        <f t="shared" si="20"/>
        <v>0.1750000000000001</v>
      </c>
      <c r="AY38" s="1">
        <f t="shared" si="21"/>
        <v>0.26250000000000018</v>
      </c>
      <c r="AZ38" s="1">
        <f t="shared" si="70"/>
        <v>5.0000000000000044E-2</v>
      </c>
      <c r="BA38" s="1">
        <f t="shared" si="22"/>
        <v>8.7950292246529893E-2</v>
      </c>
      <c r="BB38" s="1">
        <f t="shared" si="23"/>
        <v>6.8888907787081148</v>
      </c>
      <c r="BC38" s="1">
        <f t="shared" si="24"/>
        <v>2.9097893709139195</v>
      </c>
      <c r="BD38" s="1">
        <f t="shared" si="48"/>
        <v>7.4782143820602869</v>
      </c>
      <c r="BE38" s="1">
        <f t="shared" si="49"/>
        <v>0.39965674464569723</v>
      </c>
      <c r="BF38" s="1">
        <f t="shared" si="50"/>
        <v>0.24092777704474155</v>
      </c>
      <c r="BG38" s="1">
        <f t="shared" si="25"/>
        <v>1.8017095673338006</v>
      </c>
      <c r="BH38" s="1">
        <f t="shared" si="71"/>
        <v>6.8498957330576093E-2</v>
      </c>
      <c r="BI38" s="1">
        <f t="shared" si="26"/>
        <v>0.67143653979882556</v>
      </c>
      <c r="BJ38" s="1">
        <f t="shared" si="27"/>
        <v>6.4302062615054485</v>
      </c>
      <c r="BK38" s="1">
        <f t="shared" si="28"/>
        <v>0.45222787347818766</v>
      </c>
      <c r="BL38" s="1">
        <f t="shared" si="51"/>
        <v>6.446088939430985</v>
      </c>
      <c r="BM38" s="1">
        <f t="shared" si="52"/>
        <v>7.0213064488646282E-2</v>
      </c>
      <c r="BN38" s="1">
        <f t="shared" si="53"/>
        <v>3.9591028884731969E-2</v>
      </c>
      <c r="BO38" s="1">
        <f t="shared" si="29"/>
        <v>0.25520729339456338</v>
      </c>
      <c r="BP38" s="1">
        <f t="shared" si="72"/>
        <v>1.0395985311667869E-2</v>
      </c>
      <c r="BQ38" s="1">
        <f t="shared" si="30"/>
        <v>6.7770872219549833E-2</v>
      </c>
      <c r="BR38" s="1">
        <f t="shared" si="54"/>
        <v>0.65347621177281323</v>
      </c>
      <c r="BS38" s="1">
        <f t="shared" si="55"/>
        <v>-0.7569470527368829</v>
      </c>
      <c r="BT38" s="1">
        <f t="shared" si="56"/>
        <v>1.9627081147167986</v>
      </c>
      <c r="BU38" s="1">
        <f t="shared" si="57"/>
        <v>7.1583009086895553</v>
      </c>
      <c r="BV38" s="1">
        <f t="shared" si="58"/>
        <v>7.42249924506031</v>
      </c>
      <c r="BW38" s="1">
        <f t="shared" si="31"/>
        <v>1.3031867539155102</v>
      </c>
      <c r="BX38" s="1">
        <f t="shared" si="32"/>
        <v>-2.4277140127538926E-3</v>
      </c>
      <c r="BY38" s="1">
        <f t="shared" si="33"/>
        <v>0.17135459104301734</v>
      </c>
      <c r="BZ38" s="1" t="e">
        <f>SQRT(POWER((BV38)*(#REF!^2),2) + POWER(CA38*BV38,2))</f>
        <v>#REF!</v>
      </c>
    </row>
    <row r="39" spans="4:78" x14ac:dyDescent="0.2">
      <c r="D39" s="14">
        <f t="shared" si="59"/>
        <v>36</v>
      </c>
      <c r="E39" s="1">
        <f t="shared" si="73"/>
        <v>3.6000000000000019</v>
      </c>
      <c r="F39" s="1">
        <f t="shared" si="0"/>
        <v>0.1800000000000001</v>
      </c>
      <c r="G39" s="1">
        <f t="shared" si="1"/>
        <v>0.32400000000000034</v>
      </c>
      <c r="H39" s="1">
        <f t="shared" si="34"/>
        <v>7.2195447446963135</v>
      </c>
      <c r="I39" s="1">
        <f t="shared" si="2"/>
        <v>0.13268023777724558</v>
      </c>
      <c r="J39" s="1">
        <f t="shared" si="35"/>
        <v>1.6245398990042932</v>
      </c>
      <c r="K39" s="1">
        <f t="shared" si="36"/>
        <v>1.3843725168082543</v>
      </c>
      <c r="L39" s="1">
        <f t="shared" si="37"/>
        <v>0.65845970875764392</v>
      </c>
      <c r="M39" s="1">
        <f t="shared" si="3"/>
        <v>0.45538633802462553</v>
      </c>
      <c r="N39" s="1">
        <f t="shared" si="4"/>
        <v>2.8439086839663923</v>
      </c>
      <c r="O39" s="1">
        <f t="shared" si="5"/>
        <v>0.95508292690244689</v>
      </c>
      <c r="P39" s="1">
        <f t="shared" si="38"/>
        <v>0.18000000000000016</v>
      </c>
      <c r="Q39" s="1">
        <f t="shared" si="39"/>
        <v>0.54000000000000048</v>
      </c>
      <c r="R39" s="1">
        <f t="shared" si="61"/>
        <v>5.0000000000001432E-2</v>
      </c>
      <c r="S39" s="1">
        <f t="shared" si="40"/>
        <v>0.17873958710929519</v>
      </c>
      <c r="T39" s="1">
        <f t="shared" si="62"/>
        <v>6.9388939039072284E-15</v>
      </c>
      <c r="U39" s="1">
        <f t="shared" si="41"/>
        <v>2.9372146301050034E-2</v>
      </c>
      <c r="V39" s="1">
        <f t="shared" si="6"/>
        <v>10.926729305268406</v>
      </c>
      <c r="W39" s="1">
        <f t="shared" si="7"/>
        <v>4.9133667474305991</v>
      </c>
      <c r="X39" s="1">
        <f t="shared" si="42"/>
        <v>-1.7621248249283239E-2</v>
      </c>
      <c r="Y39" s="1">
        <f t="shared" si="8"/>
        <v>-8.8106241246416195E-2</v>
      </c>
      <c r="Z39" s="1">
        <f t="shared" si="63"/>
        <v>2.851962262152008E-2</v>
      </c>
      <c r="AA39" s="1">
        <f t="shared" si="9"/>
        <v>0.14260656453456966</v>
      </c>
      <c r="AB39" s="1">
        <f t="shared" si="64"/>
        <v>2.5478018780278333E-2</v>
      </c>
      <c r="AC39" s="1">
        <f t="shared" si="43"/>
        <v>0.12732612181953831</v>
      </c>
      <c r="AD39" s="1">
        <f t="shared" si="44"/>
        <v>10</v>
      </c>
      <c r="AE39" s="1">
        <f>0</f>
        <v>0</v>
      </c>
      <c r="AF39" s="1">
        <f t="shared" si="65"/>
        <v>-1.7621248249283239E-2</v>
      </c>
      <c r="AG39" s="1">
        <f t="shared" si="10"/>
        <v>0</v>
      </c>
      <c r="AH39" s="1">
        <f t="shared" si="66"/>
        <v>2.851962262152008E-2</v>
      </c>
      <c r="AI39" s="1">
        <f t="shared" si="11"/>
        <v>0</v>
      </c>
      <c r="AJ39" s="1">
        <f t="shared" si="67"/>
        <v>2.5478018780278333E-2</v>
      </c>
      <c r="AK39" s="1">
        <f t="shared" si="45"/>
        <v>0</v>
      </c>
      <c r="AL39" s="1">
        <f t="shared" si="12"/>
        <v>7.0354353898101518</v>
      </c>
      <c r="AM39" s="1">
        <f t="shared" si="13"/>
        <v>9.480404262441569</v>
      </c>
      <c r="AN39" s="1">
        <f t="shared" si="14"/>
        <v>11.805736576068153</v>
      </c>
      <c r="AO39" s="1">
        <f t="shared" si="15"/>
        <v>0.93236855689628295</v>
      </c>
      <c r="AP39" s="1">
        <f t="shared" si="46"/>
        <v>-1.417979791349222E-2</v>
      </c>
      <c r="AQ39" s="1">
        <f t="shared" si="16"/>
        <v>-0.16740295886856998</v>
      </c>
      <c r="AR39" s="1">
        <f t="shared" si="68"/>
        <v>8.721255342969414E-3</v>
      </c>
      <c r="AS39" s="1">
        <f t="shared" si="17"/>
        <v>0.10298820259107684</v>
      </c>
      <c r="AT39" s="1">
        <f t="shared" si="69"/>
        <v>9.2903654288073456E-3</v>
      </c>
      <c r="AU39" s="1">
        <f t="shared" si="47"/>
        <v>0.11324876339524587</v>
      </c>
      <c r="AV39" s="1">
        <f t="shared" si="18"/>
        <v>1.4219543419831961</v>
      </c>
      <c r="AW39" s="1">
        <f t="shared" si="19"/>
        <v>0.47754146345122345</v>
      </c>
      <c r="AX39" s="1">
        <f t="shared" si="20"/>
        <v>0.1800000000000001</v>
      </c>
      <c r="AY39" s="1">
        <f t="shared" si="21"/>
        <v>0.27000000000000013</v>
      </c>
      <c r="AZ39" s="1">
        <f t="shared" si="70"/>
        <v>5.0000000000000044E-2</v>
      </c>
      <c r="BA39" s="1">
        <f t="shared" si="22"/>
        <v>8.9369793554645832E-2</v>
      </c>
      <c r="BB39" s="1">
        <f t="shared" si="23"/>
        <v>6.8853189946173989</v>
      </c>
      <c r="BC39" s="1">
        <f t="shared" si="24"/>
        <v>2.9342248371665232</v>
      </c>
      <c r="BD39" s="1">
        <f t="shared" si="48"/>
        <v>7.4844701250445285</v>
      </c>
      <c r="BE39" s="1">
        <f t="shared" si="49"/>
        <v>0.40284997662062544</v>
      </c>
      <c r="BF39" s="1">
        <f t="shared" si="50"/>
        <v>0.24775757789970987</v>
      </c>
      <c r="BG39" s="1">
        <f t="shared" si="25"/>
        <v>1.8543341900437711</v>
      </c>
      <c r="BH39" s="1">
        <f t="shared" si="71"/>
        <v>6.8012138350403983E-2</v>
      </c>
      <c r="BI39" s="1">
        <f t="shared" si="26"/>
        <v>0.68570262907287738</v>
      </c>
      <c r="BJ39" s="1">
        <f t="shared" si="27"/>
        <v>6.4219543419831959</v>
      </c>
      <c r="BK39" s="1">
        <f t="shared" si="28"/>
        <v>0.47754146345122345</v>
      </c>
      <c r="BL39" s="1">
        <f t="shared" si="51"/>
        <v>6.4396850404217716</v>
      </c>
      <c r="BM39" s="1">
        <f t="shared" si="52"/>
        <v>7.4224162067698177E-2</v>
      </c>
      <c r="BN39" s="1">
        <f t="shared" si="53"/>
        <v>4.0624008655874358E-2</v>
      </c>
      <c r="BO39" s="1">
        <f t="shared" si="29"/>
        <v>0.26160582082319866</v>
      </c>
      <c r="BP39" s="1">
        <f t="shared" si="72"/>
        <v>1.0257506790145934E-2</v>
      </c>
      <c r="BQ39" s="1">
        <f t="shared" si="30"/>
        <v>6.6904568060414421E-2</v>
      </c>
      <c r="BR39" s="1">
        <f t="shared" si="54"/>
        <v>0.64854898590970889</v>
      </c>
      <c r="BS39" s="1">
        <f t="shared" si="55"/>
        <v>-0.76117291916849483</v>
      </c>
      <c r="BT39" s="1">
        <f t="shared" si="56"/>
        <v>1.9226653716024376</v>
      </c>
      <c r="BU39" s="1">
        <f t="shared" si="57"/>
        <v>7.2162269873400904</v>
      </c>
      <c r="BV39" s="1">
        <f t="shared" si="58"/>
        <v>7.4679698756740152</v>
      </c>
      <c r="BW39" s="1">
        <f t="shared" si="31"/>
        <v>1.3104089484231403</v>
      </c>
      <c r="BX39" s="1">
        <f t="shared" si="32"/>
        <v>-2.5635883174319612E-3</v>
      </c>
      <c r="BY39" s="1">
        <f t="shared" si="33"/>
        <v>0.1616932230042237</v>
      </c>
      <c r="BZ39" s="1" t="e">
        <f>SQRT(POWER((BV39)*(#REF!^2),2) + POWER(CA39*BV39,2))</f>
        <v>#REF!</v>
      </c>
    </row>
    <row r="40" spans="4:78" x14ac:dyDescent="0.2">
      <c r="D40" s="14">
        <f t="shared" si="59"/>
        <v>37</v>
      </c>
      <c r="E40" s="1">
        <f t="shared" si="73"/>
        <v>3.700000000000002</v>
      </c>
      <c r="F40" s="1">
        <f t="shared" si="0"/>
        <v>0.18500000000000011</v>
      </c>
      <c r="G40" s="1">
        <f t="shared" si="1"/>
        <v>0.34225000000000039</v>
      </c>
      <c r="H40" s="1">
        <f t="shared" si="34"/>
        <v>7.2443001020496389</v>
      </c>
      <c r="I40" s="1">
        <f t="shared" si="2"/>
        <v>0.13943266900354989</v>
      </c>
      <c r="J40" s="1">
        <f t="shared" si="35"/>
        <v>1.6194069958930828</v>
      </c>
      <c r="K40" s="1">
        <f t="shared" si="36"/>
        <v>1.3827529886931604</v>
      </c>
      <c r="L40" s="1">
        <f t="shared" si="37"/>
        <v>0.65845970875764392</v>
      </c>
      <c r="M40" s="1">
        <f t="shared" si="3"/>
        <v>0.44880924262805583</v>
      </c>
      <c r="N40" s="1">
        <f t="shared" si="4"/>
        <v>2.8260058015721796</v>
      </c>
      <c r="O40" s="1">
        <f t="shared" si="5"/>
        <v>1.0068223326289369</v>
      </c>
      <c r="P40" s="1">
        <f t="shared" si="38"/>
        <v>0.18500000000000044</v>
      </c>
      <c r="Q40" s="1">
        <f t="shared" si="39"/>
        <v>0.55500000000000127</v>
      </c>
      <c r="R40" s="1">
        <f t="shared" si="61"/>
        <v>5.0000000000000044E-2</v>
      </c>
      <c r="S40" s="1">
        <f t="shared" si="40"/>
        <v>0.18177501375326627</v>
      </c>
      <c r="T40" s="1">
        <f t="shared" si="62"/>
        <v>-2.7755575615628914E-14</v>
      </c>
      <c r="U40" s="1">
        <f t="shared" si="41"/>
        <v>3.1354630527424682E-2</v>
      </c>
      <c r="V40" s="1">
        <f t="shared" si="6"/>
        <v>10.934685422031535</v>
      </c>
      <c r="W40" s="1">
        <f t="shared" si="7"/>
        <v>4.9118594403587865</v>
      </c>
      <c r="X40" s="1">
        <f t="shared" si="42"/>
        <v>-1.4641761300950851E-2</v>
      </c>
      <c r="Y40" s="1">
        <f t="shared" si="8"/>
        <v>-7.3208806504754254E-2</v>
      </c>
      <c r="Z40" s="1">
        <f t="shared" si="63"/>
        <v>3.106794074004271E-2</v>
      </c>
      <c r="AA40" s="1">
        <f t="shared" si="9"/>
        <v>0.15534340194505916</v>
      </c>
      <c r="AB40" s="1">
        <f t="shared" si="64"/>
        <v>2.5433752996767423E-2</v>
      </c>
      <c r="AC40" s="1">
        <f t="shared" si="43"/>
        <v>0.12713280686959899</v>
      </c>
      <c r="AD40" s="1">
        <f t="shared" si="44"/>
        <v>10</v>
      </c>
      <c r="AE40" s="1">
        <f>0</f>
        <v>0</v>
      </c>
      <c r="AF40" s="1">
        <f t="shared" si="65"/>
        <v>-1.4641761300950851E-2</v>
      </c>
      <c r="AG40" s="1">
        <f t="shared" si="10"/>
        <v>0</v>
      </c>
      <c r="AH40" s="1">
        <f t="shared" si="66"/>
        <v>3.106794074004271E-2</v>
      </c>
      <c r="AI40" s="1">
        <f t="shared" si="11"/>
        <v>0</v>
      </c>
      <c r="AJ40" s="1">
        <f t="shared" si="67"/>
        <v>2.5433752996767423E-2</v>
      </c>
      <c r="AK40" s="1">
        <f t="shared" si="45"/>
        <v>0</v>
      </c>
      <c r="AL40" s="1">
        <f t="shared" si="12"/>
        <v>7.0735132962763601</v>
      </c>
      <c r="AM40" s="1">
        <f t="shared" si="13"/>
        <v>9.5043914016293076</v>
      </c>
      <c r="AN40" s="1">
        <f t="shared" si="14"/>
        <v>11.847702151386301</v>
      </c>
      <c r="AO40" s="1">
        <f t="shared" si="15"/>
        <v>0.93099418876685314</v>
      </c>
      <c r="AP40" s="1">
        <f t="shared" si="46"/>
        <v>-1.3261168571505055E-2</v>
      </c>
      <c r="AQ40" s="1">
        <f t="shared" si="16"/>
        <v>-0.15711437541451684</v>
      </c>
      <c r="AR40" s="1">
        <f t="shared" si="68"/>
        <v>9.6481229270611868E-3</v>
      </c>
      <c r="AS40" s="1">
        <f t="shared" si="17"/>
        <v>0.11432707358792206</v>
      </c>
      <c r="AT40" s="1">
        <f t="shared" si="69"/>
        <v>9.2259497535829293E-3</v>
      </c>
      <c r="AU40" s="1">
        <f t="shared" si="47"/>
        <v>0.11326501193929715</v>
      </c>
      <c r="AV40" s="1">
        <f t="shared" si="18"/>
        <v>1.4130029007860898</v>
      </c>
      <c r="AW40" s="1">
        <f t="shared" si="19"/>
        <v>0.50341116631446847</v>
      </c>
      <c r="AX40" s="1">
        <f t="shared" si="20"/>
        <v>0.18500000000000011</v>
      </c>
      <c r="AY40" s="1">
        <f t="shared" si="21"/>
        <v>0.27750000000000019</v>
      </c>
      <c r="AZ40" s="1">
        <f t="shared" si="70"/>
        <v>5.0000000000000044E-2</v>
      </c>
      <c r="BA40" s="1">
        <f t="shared" si="22"/>
        <v>9.0887506876633037E-2</v>
      </c>
      <c r="BB40" s="1">
        <f t="shared" si="23"/>
        <v>6.8803456118018573</v>
      </c>
      <c r="BC40" s="1">
        <f t="shared" si="24"/>
        <v>2.9593408864938615</v>
      </c>
      <c r="BD40" s="1">
        <f t="shared" si="48"/>
        <v>7.4897833226546249</v>
      </c>
      <c r="BE40" s="1">
        <f t="shared" si="49"/>
        <v>0.40619523565212889</v>
      </c>
      <c r="BF40" s="1">
        <f t="shared" si="50"/>
        <v>0.25453020471482235</v>
      </c>
      <c r="BG40" s="1">
        <f t="shared" si="25"/>
        <v>1.906376082384944</v>
      </c>
      <c r="BH40" s="1">
        <f t="shared" si="71"/>
        <v>6.7340140177485353E-2</v>
      </c>
      <c r="BI40" s="1">
        <f t="shared" si="26"/>
        <v>0.69987894227652681</v>
      </c>
      <c r="BJ40" s="1">
        <f t="shared" si="27"/>
        <v>6.4130029007860898</v>
      </c>
      <c r="BK40" s="1">
        <f t="shared" si="28"/>
        <v>0.50341116631446847</v>
      </c>
      <c r="BL40" s="1">
        <f t="shared" si="51"/>
        <v>6.4327310691385895</v>
      </c>
      <c r="BM40" s="1">
        <f t="shared" si="52"/>
        <v>7.8337866219821153E-2</v>
      </c>
      <c r="BN40" s="1">
        <f t="shared" si="53"/>
        <v>4.1642530242761155E-2</v>
      </c>
      <c r="BO40" s="1">
        <f t="shared" si="29"/>
        <v>0.26787519809015303</v>
      </c>
      <c r="BP40" s="1">
        <f t="shared" si="72"/>
        <v>1.0106415827515133E-2</v>
      </c>
      <c r="BQ40" s="1">
        <f t="shared" si="30"/>
        <v>6.5961923490474986E-2</v>
      </c>
      <c r="BR40" s="1">
        <f t="shared" si="54"/>
        <v>0.64352868762586246</v>
      </c>
      <c r="BS40" s="1">
        <f t="shared" si="55"/>
        <v>-0.76542199354508678</v>
      </c>
      <c r="BT40" s="1">
        <f t="shared" si="56"/>
        <v>1.8832781478018101</v>
      </c>
      <c r="BU40" s="1">
        <f t="shared" si="57"/>
        <v>7.274870214067886</v>
      </c>
      <c r="BV40" s="1">
        <f t="shared" si="58"/>
        <v>7.5146838398910667</v>
      </c>
      <c r="BW40" s="1">
        <f t="shared" si="31"/>
        <v>1.3174828217941879</v>
      </c>
      <c r="BX40" s="1">
        <f t="shared" si="32"/>
        <v>-2.6702280298721015E-3</v>
      </c>
      <c r="BY40" s="1">
        <f t="shared" si="33"/>
        <v>0.15101380553160107</v>
      </c>
      <c r="BZ40" s="1" t="e">
        <f>SQRT(POWER((BV40)*(#REF!^2),2) + POWER(CA40*BV40,2))</f>
        <v>#REF!</v>
      </c>
    </row>
    <row r="41" spans="4:78" x14ac:dyDescent="0.2">
      <c r="D41" s="14">
        <f t="shared" si="59"/>
        <v>38</v>
      </c>
      <c r="E41" s="1">
        <f t="shared" si="73"/>
        <v>3.800000000000002</v>
      </c>
      <c r="F41" s="1">
        <f t="shared" si="0"/>
        <v>0.19000000000000011</v>
      </c>
      <c r="G41" s="1">
        <f t="shared" si="1"/>
        <v>0.36100000000000043</v>
      </c>
      <c r="H41" s="1">
        <f t="shared" si="34"/>
        <v>7.2709940934304198</v>
      </c>
      <c r="I41" s="1">
        <f t="shared" si="2"/>
        <v>0.1462546872432533</v>
      </c>
      <c r="J41" s="1">
        <f t="shared" si="35"/>
        <v>1.6138938017984756</v>
      </c>
      <c r="K41" s="1">
        <f t="shared" si="36"/>
        <v>1.3814441645480642</v>
      </c>
      <c r="L41" s="1">
        <f t="shared" si="37"/>
        <v>0.65845970875764392</v>
      </c>
      <c r="M41" s="1">
        <f t="shared" si="3"/>
        <v>0.44215599627622787</v>
      </c>
      <c r="N41" s="1">
        <f t="shared" si="4"/>
        <v>2.8066322446649972</v>
      </c>
      <c r="O41" s="1">
        <f t="shared" si="5"/>
        <v>1.0596298614170536</v>
      </c>
      <c r="P41" s="1">
        <f t="shared" si="38"/>
        <v>0.19000000000000017</v>
      </c>
      <c r="Q41" s="1">
        <f t="shared" si="39"/>
        <v>0.57000000000000051</v>
      </c>
      <c r="R41" s="1">
        <f t="shared" si="61"/>
        <v>4.9999999999995881E-2</v>
      </c>
      <c r="S41" s="1">
        <f t="shared" si="40"/>
        <v>0.18501051321478013</v>
      </c>
      <c r="T41" s="1">
        <f t="shared" si="62"/>
        <v>-1.3877787807814457E-14</v>
      </c>
      <c r="U41" s="1">
        <f t="shared" si="41"/>
        <v>3.3370992846523534E-2</v>
      </c>
      <c r="V41" s="1">
        <f t="shared" si="6"/>
        <v>10.941113379861367</v>
      </c>
      <c r="W41" s="1">
        <f t="shared" si="7"/>
        <v>4.9106318948019219</v>
      </c>
      <c r="X41" s="1">
        <f t="shared" si="42"/>
        <v>-1.1407660101274697E-2</v>
      </c>
      <c r="Y41" s="1">
        <f t="shared" si="8"/>
        <v>-5.7038300506373485E-2</v>
      </c>
      <c r="Z41" s="1">
        <f t="shared" si="63"/>
        <v>3.3606373220873564E-2</v>
      </c>
      <c r="AA41" s="1">
        <f t="shared" si="9"/>
        <v>0.16803312590848946</v>
      </c>
      <c r="AB41" s="1">
        <f t="shared" si="64"/>
        <v>2.5279105735381835E-2</v>
      </c>
      <c r="AC41" s="1">
        <f t="shared" si="43"/>
        <v>0.12637839928670805</v>
      </c>
      <c r="AD41" s="1">
        <f t="shared" si="44"/>
        <v>10</v>
      </c>
      <c r="AE41" s="1">
        <f>0</f>
        <v>0</v>
      </c>
      <c r="AF41" s="1">
        <f t="shared" si="65"/>
        <v>-1.1407660101274697E-2</v>
      </c>
      <c r="AG41" s="1">
        <f t="shared" si="10"/>
        <v>0</v>
      </c>
      <c r="AH41" s="1">
        <f t="shared" si="66"/>
        <v>3.3606373220873564E-2</v>
      </c>
      <c r="AI41" s="1">
        <f t="shared" si="11"/>
        <v>0</v>
      </c>
      <c r="AJ41" s="1">
        <f t="shared" si="67"/>
        <v>2.5279105735381835E-2</v>
      </c>
      <c r="AK41" s="1">
        <f t="shared" si="45"/>
        <v>0</v>
      </c>
      <c r="AL41" s="1">
        <f t="shared" si="12"/>
        <v>7.1105817336020163</v>
      </c>
      <c r="AM41" s="1">
        <f t="shared" si="13"/>
        <v>9.5287513504900954</v>
      </c>
      <c r="AN41" s="1">
        <f t="shared" si="14"/>
        <v>11.889384966839179</v>
      </c>
      <c r="AO41" s="1">
        <f t="shared" si="15"/>
        <v>0.92971632318198194</v>
      </c>
      <c r="AP41" s="1">
        <f t="shared" si="46"/>
        <v>-1.2250173328079983E-2</v>
      </c>
      <c r="AQ41" s="1">
        <f t="shared" si="16"/>
        <v>-0.14564702660804843</v>
      </c>
      <c r="AR41" s="1">
        <f t="shared" si="68"/>
        <v>1.0566445293686E-2</v>
      </c>
      <c r="AS41" s="1">
        <f t="shared" si="17"/>
        <v>0.12564120497893627</v>
      </c>
      <c r="AT41" s="1">
        <f t="shared" si="69"/>
        <v>9.1190828150206071E-3</v>
      </c>
      <c r="AU41" s="1">
        <f t="shared" si="47"/>
        <v>0.11274435514897339</v>
      </c>
      <c r="AV41" s="1">
        <f t="shared" si="18"/>
        <v>1.4033161223324986</v>
      </c>
      <c r="AW41" s="1">
        <f t="shared" si="19"/>
        <v>0.52981493070852681</v>
      </c>
      <c r="AX41" s="1">
        <f t="shared" si="20"/>
        <v>0.19000000000000011</v>
      </c>
      <c r="AY41" s="1">
        <f t="shared" si="21"/>
        <v>0.28500000000000014</v>
      </c>
      <c r="AZ41" s="1">
        <f t="shared" si="70"/>
        <v>5.0000000000000044E-2</v>
      </c>
      <c r="BA41" s="1">
        <f t="shared" si="22"/>
        <v>9.2505256607395114E-2</v>
      </c>
      <c r="BB41" s="1">
        <f t="shared" si="23"/>
        <v>6.8738728122631816</v>
      </c>
      <c r="BC41" s="1">
        <f t="shared" si="24"/>
        <v>2.9851308781094876</v>
      </c>
      <c r="BD41" s="1">
        <f t="shared" si="48"/>
        <v>7.4940732448124407</v>
      </c>
      <c r="BE41" s="1">
        <f t="shared" si="49"/>
        <v>0.40969787655390139</v>
      </c>
      <c r="BF41" s="1">
        <f t="shared" si="50"/>
        <v>0.26122560593520694</v>
      </c>
      <c r="BG41" s="1">
        <f t="shared" si="25"/>
        <v>1.9576438242989522</v>
      </c>
      <c r="BH41" s="1">
        <f t="shared" si="71"/>
        <v>6.6451347148710482E-2</v>
      </c>
      <c r="BI41" s="1">
        <f t="shared" si="26"/>
        <v>0.71380084672619326</v>
      </c>
      <c r="BJ41" s="1">
        <f t="shared" si="27"/>
        <v>6.4033161223324981</v>
      </c>
      <c r="BK41" s="1">
        <f t="shared" si="28"/>
        <v>0.52981493070852681</v>
      </c>
      <c r="BL41" s="1">
        <f t="shared" si="51"/>
        <v>6.4251973684335164</v>
      </c>
      <c r="BM41" s="1">
        <f t="shared" si="52"/>
        <v>8.2552668116250408E-2</v>
      </c>
      <c r="BN41" s="1">
        <f t="shared" si="53"/>
        <v>4.2645291821377385E-2</v>
      </c>
      <c r="BO41" s="1">
        <f t="shared" si="29"/>
        <v>0.27400441678679333</v>
      </c>
      <c r="BP41" s="1">
        <f t="shared" si="72"/>
        <v>9.9418793608030409E-3</v>
      </c>
      <c r="BQ41" s="1">
        <f t="shared" si="30"/>
        <v>6.4938483878561493E-2</v>
      </c>
      <c r="BR41" s="1">
        <f t="shared" si="54"/>
        <v>0.63842194104322503</v>
      </c>
      <c r="BS41" s="1">
        <f t="shared" si="55"/>
        <v>-0.76968657594802892</v>
      </c>
      <c r="BT41" s="1">
        <f t="shared" si="56"/>
        <v>1.8446680181195509</v>
      </c>
      <c r="BU41" s="1">
        <f t="shared" si="57"/>
        <v>7.3341520000188778</v>
      </c>
      <c r="BV41" s="1">
        <f t="shared" si="58"/>
        <v>7.5625779768842065</v>
      </c>
      <c r="BW41" s="1">
        <f t="shared" si="31"/>
        <v>1.3243898823873346</v>
      </c>
      <c r="BX41" s="1">
        <f t="shared" si="32"/>
        <v>-2.738774514611575E-3</v>
      </c>
      <c r="BY41" s="1">
        <f t="shared" si="33"/>
        <v>0.13932635859841019</v>
      </c>
      <c r="BZ41" s="1" t="e">
        <f>SQRT(POWER((BV41)*(#REF!^2),2) + POWER(CA41*BV41,2))</f>
        <v>#REF!</v>
      </c>
    </row>
    <row r="42" spans="4:78" x14ac:dyDescent="0.2">
      <c r="D42" s="14">
        <f t="shared" si="59"/>
        <v>39</v>
      </c>
      <c r="E42" s="1">
        <f t="shared" si="73"/>
        <v>3.9000000000000021</v>
      </c>
      <c r="F42" s="1">
        <f t="shared" si="0"/>
        <v>0.19500000000000012</v>
      </c>
      <c r="G42" s="1">
        <f t="shared" si="1"/>
        <v>0.38025000000000042</v>
      </c>
      <c r="H42" s="1">
        <f t="shared" si="34"/>
        <v>7.2997046113961908</v>
      </c>
      <c r="I42" s="1">
        <f t="shared" si="2"/>
        <v>0.15313242732299237</v>
      </c>
      <c r="J42" s="1">
        <f t="shared" si="35"/>
        <v>1.6079887695938953</v>
      </c>
      <c r="K42" s="1">
        <f t="shared" si="36"/>
        <v>1.3804714566729055</v>
      </c>
      <c r="L42" s="1">
        <f t="shared" si="37"/>
        <v>0.65845970875764392</v>
      </c>
      <c r="M42" s="1">
        <f t="shared" si="3"/>
        <v>0.43543654677105859</v>
      </c>
      <c r="N42" s="1">
        <f t="shared" si="4"/>
        <v>2.7857156293180596</v>
      </c>
      <c r="O42" s="1">
        <f t="shared" si="5"/>
        <v>1.1134578719345869</v>
      </c>
      <c r="P42" s="1">
        <f t="shared" si="38"/>
        <v>0.19499999999999962</v>
      </c>
      <c r="Q42" s="1">
        <f t="shared" si="39"/>
        <v>0.58499999999999885</v>
      </c>
      <c r="R42" s="1">
        <f t="shared" si="61"/>
        <v>4.9999999999997269E-2</v>
      </c>
      <c r="S42" s="1">
        <f t="shared" si="40"/>
        <v>0.18844921232257097</v>
      </c>
      <c r="T42" s="1">
        <f t="shared" si="62"/>
        <v>1.3877787807814457E-14</v>
      </c>
      <c r="U42" s="1">
        <f t="shared" si="41"/>
        <v>3.5416069541009537E-2</v>
      </c>
      <c r="V42" s="1">
        <f t="shared" si="6"/>
        <v>10.945889544202036</v>
      </c>
      <c r="W42" s="1">
        <f t="shared" si="7"/>
        <v>4.9097141434272187</v>
      </c>
      <c r="X42" s="1">
        <f t="shared" si="42"/>
        <v>-7.9204866567761378E-3</v>
      </c>
      <c r="Y42" s="1">
        <f t="shared" si="8"/>
        <v>-3.9602433283880689E-2</v>
      </c>
      <c r="Z42" s="1">
        <f t="shared" si="63"/>
        <v>3.6123761887119077E-2</v>
      </c>
      <c r="AA42" s="1">
        <f t="shared" si="9"/>
        <v>0.18061908180240077</v>
      </c>
      <c r="AB42" s="1">
        <f t="shared" si="64"/>
        <v>2.5012310386984815E-2</v>
      </c>
      <c r="AC42" s="1">
        <f t="shared" si="43"/>
        <v>0.12505535202864057</v>
      </c>
      <c r="AD42" s="1">
        <f t="shared" si="44"/>
        <v>10</v>
      </c>
      <c r="AE42" s="1">
        <f>0</f>
        <v>0</v>
      </c>
      <c r="AF42" s="1">
        <f t="shared" si="65"/>
        <v>-7.9204866567761378E-3</v>
      </c>
      <c r="AG42" s="1">
        <f t="shared" si="10"/>
        <v>0</v>
      </c>
      <c r="AH42" s="1">
        <f t="shared" si="66"/>
        <v>3.6123761887119077E-2</v>
      </c>
      <c r="AI42" s="1">
        <f t="shared" si="11"/>
        <v>0</v>
      </c>
      <c r="AJ42" s="1">
        <f t="shared" si="67"/>
        <v>2.5012310386984815E-2</v>
      </c>
      <c r="AK42" s="1">
        <f t="shared" si="45"/>
        <v>0</v>
      </c>
      <c r="AL42" s="1">
        <f t="shared" si="12"/>
        <v>7.1464753607644047</v>
      </c>
      <c r="AM42" s="1">
        <f t="shared" si="13"/>
        <v>9.5534682134327547</v>
      </c>
      <c r="AN42" s="1">
        <f t="shared" si="14"/>
        <v>11.930669092179313</v>
      </c>
      <c r="AO42" s="1">
        <f t="shared" si="15"/>
        <v>0.92854415410123714</v>
      </c>
      <c r="AP42" s="1">
        <f t="shared" si="46"/>
        <v>-1.1147879512767855E-2</v>
      </c>
      <c r="AQ42" s="1">
        <f t="shared" si="16"/>
        <v>-0.13300166154631843</v>
      </c>
      <c r="AR42" s="1">
        <f t="shared" si="68"/>
        <v>1.1471939490065308E-2</v>
      </c>
      <c r="AS42" s="1">
        <f t="shared" si="17"/>
        <v>0.13687594461771674</v>
      </c>
      <c r="AT42" s="1">
        <f t="shared" si="69"/>
        <v>8.9692349612285893E-3</v>
      </c>
      <c r="AU42" s="1">
        <f t="shared" si="47"/>
        <v>0.11167007766571424</v>
      </c>
      <c r="AV42" s="1">
        <f t="shared" si="18"/>
        <v>1.3928578146590298</v>
      </c>
      <c r="AW42" s="1">
        <f t="shared" si="19"/>
        <v>0.55672893596729345</v>
      </c>
      <c r="AX42" s="1">
        <f t="shared" si="20"/>
        <v>0.19500000000000012</v>
      </c>
      <c r="AY42" s="1">
        <f t="shared" si="21"/>
        <v>0.2925000000000002</v>
      </c>
      <c r="AZ42" s="1">
        <f t="shared" si="70"/>
        <v>4.9999999999999906E-2</v>
      </c>
      <c r="BA42" s="1">
        <f t="shared" si="22"/>
        <v>9.4224606161288818E-2</v>
      </c>
      <c r="BB42" s="1">
        <f t="shared" si="23"/>
        <v>6.8658025867600472</v>
      </c>
      <c r="BC42" s="1">
        <f t="shared" si="24"/>
        <v>3.0115860076809029</v>
      </c>
      <c r="BD42" s="1">
        <f t="shared" si="48"/>
        <v>7.4972591953340091</v>
      </c>
      <c r="BE42" s="1">
        <f t="shared" si="49"/>
        <v>0.41336327303695991</v>
      </c>
      <c r="BF42" s="1">
        <f t="shared" si="50"/>
        <v>0.26782047414456445</v>
      </c>
      <c r="BG42" s="1">
        <f t="shared" si="25"/>
        <v>2.0079195124790501</v>
      </c>
      <c r="BH42" s="1">
        <f t="shared" si="71"/>
        <v>6.5312395241856613E-2</v>
      </c>
      <c r="BI42" s="1">
        <f t="shared" si="26"/>
        <v>0.72729547695138475</v>
      </c>
      <c r="BJ42" s="1">
        <f t="shared" si="27"/>
        <v>6.3928578146590294</v>
      </c>
      <c r="BK42" s="1">
        <f t="shared" si="28"/>
        <v>0.55672893596729345</v>
      </c>
      <c r="BL42" s="1">
        <f t="shared" si="51"/>
        <v>6.4170536967201928</v>
      </c>
      <c r="BM42" s="1">
        <f t="shared" si="52"/>
        <v>8.686692458409663E-2</v>
      </c>
      <c r="BN42" s="1">
        <f t="shared" si="53"/>
        <v>4.3630906114921764E-2</v>
      </c>
      <c r="BO42" s="1">
        <f t="shared" si="29"/>
        <v>0.27998186737601038</v>
      </c>
      <c r="BP42" s="1">
        <f t="shared" si="72"/>
        <v>9.7630198898131931E-3</v>
      </c>
      <c r="BQ42" s="1">
        <f t="shared" si="30"/>
        <v>6.3829676519564782E-2</v>
      </c>
      <c r="BR42" s="1">
        <f t="shared" si="54"/>
        <v>0.63323569723960504</v>
      </c>
      <c r="BS42" s="1">
        <f t="shared" si="55"/>
        <v>-0.77395901166758918</v>
      </c>
      <c r="BT42" s="1">
        <f t="shared" si="56"/>
        <v>1.8069536645167446</v>
      </c>
      <c r="BU42" s="1">
        <f t="shared" si="57"/>
        <v>7.3939928164661435</v>
      </c>
      <c r="BV42" s="1">
        <f t="shared" si="58"/>
        <v>7.6115840214546298</v>
      </c>
      <c r="BW42" s="1">
        <f t="shared" si="31"/>
        <v>1.3311127916920373</v>
      </c>
      <c r="BX42" s="1">
        <f t="shared" si="32"/>
        <v>-2.7592947734698392E-3</v>
      </c>
      <c r="BY42" s="1">
        <f t="shared" si="33"/>
        <v>0.12664461430959295</v>
      </c>
      <c r="BZ42" s="1" t="e">
        <f>SQRT(POWER((BV42)*(#REF!^2),2) + POWER(CA42*BV42,2))</f>
        <v>#REF!</v>
      </c>
    </row>
    <row r="43" spans="4:78" x14ac:dyDescent="0.2">
      <c r="D43" s="14">
        <f t="shared" si="59"/>
        <v>40</v>
      </c>
      <c r="E43" s="1">
        <f t="shared" si="73"/>
        <v>4.0000000000000018</v>
      </c>
      <c r="F43" s="1">
        <f t="shared" si="0"/>
        <v>0.20000000000000009</v>
      </c>
      <c r="G43" s="1">
        <f t="shared" si="1"/>
        <v>0.40000000000000036</v>
      </c>
      <c r="H43" s="1">
        <f t="shared" si="34"/>
        <v>7.3305075103860915</v>
      </c>
      <c r="I43" s="1">
        <f t="shared" si="2"/>
        <v>0.16005136446826129</v>
      </c>
      <c r="J43" s="1">
        <f t="shared" si="35"/>
        <v>1.6016812219048229</v>
      </c>
      <c r="K43" s="1">
        <f t="shared" si="36"/>
        <v>1.379860067216709</v>
      </c>
      <c r="L43" s="1">
        <f t="shared" si="37"/>
        <v>0.65845970875764392</v>
      </c>
      <c r="M43" s="1">
        <f t="shared" si="3"/>
        <v>0.42866099713054046</v>
      </c>
      <c r="N43" s="1">
        <f t="shared" si="4"/>
        <v>2.7631829820086549</v>
      </c>
      <c r="O43" s="1">
        <f t="shared" si="5"/>
        <v>1.1682550269259517</v>
      </c>
      <c r="P43" s="1">
        <f t="shared" si="38"/>
        <v>0.19999999999999962</v>
      </c>
      <c r="Q43" s="1">
        <f t="shared" si="39"/>
        <v>0.59999999999999887</v>
      </c>
      <c r="R43" s="1">
        <f t="shared" si="61"/>
        <v>4.9999999999998657E-2</v>
      </c>
      <c r="S43" s="1">
        <f t="shared" si="40"/>
        <v>0.19209372712298203</v>
      </c>
      <c r="T43" s="1">
        <f t="shared" si="62"/>
        <v>0</v>
      </c>
      <c r="U43" s="1">
        <f t="shared" si="41"/>
        <v>3.7484840535757374E-2</v>
      </c>
      <c r="V43" s="1">
        <f t="shared" si="6"/>
        <v>10.948891114689896</v>
      </c>
      <c r="W43" s="1">
        <f t="shared" si="7"/>
        <v>4.9091349189508495</v>
      </c>
      <c r="X43" s="1">
        <f t="shared" si="42"/>
        <v>-4.1829077238508816E-3</v>
      </c>
      <c r="Y43" s="1">
        <f t="shared" si="8"/>
        <v>-2.0914538619254408E-2</v>
      </c>
      <c r="Z43" s="1">
        <f t="shared" si="63"/>
        <v>3.8608835298270527E-2</v>
      </c>
      <c r="AA43" s="1">
        <f t="shared" si="9"/>
        <v>0.19304419631421757</v>
      </c>
      <c r="AB43" s="1">
        <f t="shared" si="64"/>
        <v>2.4632900442994599E-2</v>
      </c>
      <c r="AC43" s="1">
        <f t="shared" si="43"/>
        <v>0.12316314038142082</v>
      </c>
      <c r="AD43" s="1">
        <f t="shared" si="44"/>
        <v>10</v>
      </c>
      <c r="AE43" s="1">
        <f>0</f>
        <v>0</v>
      </c>
      <c r="AF43" s="1">
        <f t="shared" si="65"/>
        <v>-4.1829077238508816E-3</v>
      </c>
      <c r="AG43" s="1">
        <f t="shared" si="10"/>
        <v>0</v>
      </c>
      <c r="AH43" s="1">
        <f t="shared" si="66"/>
        <v>3.8608835298270527E-2</v>
      </c>
      <c r="AI43" s="1">
        <f t="shared" si="11"/>
        <v>0</v>
      </c>
      <c r="AJ43" s="1">
        <f t="shared" si="67"/>
        <v>2.4632900442994599E-2</v>
      </c>
      <c r="AK43" s="1">
        <f t="shared" si="45"/>
        <v>0</v>
      </c>
      <c r="AL43" s="1">
        <f t="shared" si="12"/>
        <v>7.1810278882887406</v>
      </c>
      <c r="AM43" s="1">
        <f t="shared" si="13"/>
        <v>9.5785253188996347</v>
      </c>
      <c r="AN43" s="1">
        <f t="shared" si="14"/>
        <v>11.971437207669846</v>
      </c>
      <c r="AO43" s="1">
        <f t="shared" si="15"/>
        <v>0.92748674727942837</v>
      </c>
      <c r="AP43" s="1">
        <f t="shared" si="46"/>
        <v>-9.9557854300669213E-3</v>
      </c>
      <c r="AQ43" s="1">
        <f t="shared" si="16"/>
        <v>-0.11918506012908048</v>
      </c>
      <c r="AR43" s="1">
        <f t="shared" si="68"/>
        <v>1.2360292285931718E-2</v>
      </c>
      <c r="AS43" s="1">
        <f t="shared" si="17"/>
        <v>0.14797522051207912</v>
      </c>
      <c r="AT43" s="1">
        <f t="shared" si="69"/>
        <v>8.7763401710599931E-3</v>
      </c>
      <c r="AU43" s="1">
        <f t="shared" si="47"/>
        <v>0.11003084369355501</v>
      </c>
      <c r="AV43" s="1">
        <f t="shared" si="18"/>
        <v>1.3815914910043274</v>
      </c>
      <c r="AW43" s="1">
        <f t="shared" si="19"/>
        <v>0.58412751346297587</v>
      </c>
      <c r="AX43" s="1">
        <f t="shared" si="20"/>
        <v>0.20000000000000009</v>
      </c>
      <c r="AY43" s="1">
        <f t="shared" si="21"/>
        <v>0.30000000000000016</v>
      </c>
      <c r="AZ43" s="1">
        <f t="shared" si="70"/>
        <v>4.9999999999999767E-2</v>
      </c>
      <c r="BA43" s="1">
        <f t="shared" si="22"/>
        <v>9.6046863561492488E-2</v>
      </c>
      <c r="BB43" s="1">
        <f t="shared" si="23"/>
        <v>6.8560370483492754</v>
      </c>
      <c r="BC43" s="1">
        <f t="shared" si="24"/>
        <v>3.0386949729384005</v>
      </c>
      <c r="BD43" s="1">
        <f t="shared" si="48"/>
        <v>7.4992607066896237</v>
      </c>
      <c r="BE43" s="1">
        <f t="shared" si="49"/>
        <v>0.41719678664210991</v>
      </c>
      <c r="BF43" s="1">
        <f t="shared" si="50"/>
        <v>0.27428808498357826</v>
      </c>
      <c r="BG43" s="1">
        <f t="shared" si="25"/>
        <v>2.0569578580304926</v>
      </c>
      <c r="BH43" s="1">
        <f t="shared" si="71"/>
        <v>6.3888471414752512E-2</v>
      </c>
      <c r="BI43" s="1">
        <f t="shared" si="26"/>
        <v>0.74018442264803153</v>
      </c>
      <c r="BJ43" s="1">
        <f t="shared" si="27"/>
        <v>6.3815914910043272</v>
      </c>
      <c r="BK43" s="1">
        <f t="shared" si="28"/>
        <v>0.58412751346297587</v>
      </c>
      <c r="BL43" s="1">
        <f t="shared" si="51"/>
        <v>6.4082692601078541</v>
      </c>
      <c r="BM43" s="1">
        <f t="shared" si="52"/>
        <v>9.1278849339234761E-2</v>
      </c>
      <c r="BN43" s="1">
        <f t="shared" si="53"/>
        <v>4.4597895799340023E-2</v>
      </c>
      <c r="BO43" s="1">
        <f t="shared" si="29"/>
        <v>0.28579532471640384</v>
      </c>
      <c r="BP43" s="1">
        <f t="shared" si="72"/>
        <v>9.5689123175517893E-3</v>
      </c>
      <c r="BQ43" s="1">
        <f t="shared" si="30"/>
        <v>6.2630823432027735E-2</v>
      </c>
      <c r="BR43" s="1">
        <f t="shared" si="54"/>
        <v>0.62797720440019256</v>
      </c>
      <c r="BS43" s="1">
        <f t="shared" si="55"/>
        <v>-0.77823173332479745</v>
      </c>
      <c r="BT43" s="1">
        <f t="shared" si="56"/>
        <v>1.7702502259945441</v>
      </c>
      <c r="BU43" s="1">
        <f t="shared" si="57"/>
        <v>7.4543123616227209</v>
      </c>
      <c r="BV43" s="1">
        <f t="shared" si="58"/>
        <v>7.6616289813116794</v>
      </c>
      <c r="BW43" s="1">
        <f t="shared" si="31"/>
        <v>1.3376354422979959</v>
      </c>
      <c r="BX43" s="1">
        <f t="shared" si="32"/>
        <v>-2.7207615778819388E-3</v>
      </c>
      <c r="BY43" s="1">
        <f t="shared" si="33"/>
        <v>0.11298597421895724</v>
      </c>
      <c r="BZ43" s="1" t="e">
        <f>SQRT(POWER((BV43)*(#REF!^2),2) + POWER(CA43*BV43,2))</f>
        <v>#REF!</v>
      </c>
    </row>
    <row r="44" spans="4:78" x14ac:dyDescent="0.2">
      <c r="D44" s="14">
        <f t="shared" si="59"/>
        <v>41</v>
      </c>
      <c r="E44" s="1">
        <f t="shared" ref="E44:E57" si="74">E43+$B$6</f>
        <v>4.1000000000000014</v>
      </c>
      <c r="F44" s="1">
        <f t="shared" si="0"/>
        <v>0.20500000000000007</v>
      </c>
      <c r="G44" s="1">
        <f t="shared" si="1"/>
        <v>0.42025000000000035</v>
      </c>
      <c r="H44" s="1">
        <f t="shared" si="34"/>
        <v>7.3634761967453555</v>
      </c>
      <c r="I44" s="1">
        <f t="shared" si="2"/>
        <v>0.16699635046635941</v>
      </c>
      <c r="J44" s="1">
        <f t="shared" si="35"/>
        <v>1.5949614279952984</v>
      </c>
      <c r="K44" s="1">
        <f t="shared" si="36"/>
        <v>1.3796348751281353</v>
      </c>
      <c r="L44" s="1">
        <f t="shared" si="37"/>
        <v>0.65845970875764392</v>
      </c>
      <c r="M44" s="1">
        <f t="shared" si="3"/>
        <v>0.42183955724355993</v>
      </c>
      <c r="N44" s="1">
        <f t="shared" si="4"/>
        <v>2.7389609149982279</v>
      </c>
      <c r="O44" s="1">
        <f t="shared" si="5"/>
        <v>1.2239661376492672</v>
      </c>
      <c r="P44" s="1">
        <f t="shared" si="38"/>
        <v>0.20499999999999935</v>
      </c>
      <c r="Q44" s="1">
        <f t="shared" si="39"/>
        <v>0.61499999999999799</v>
      </c>
      <c r="R44" s="1">
        <f t="shared" si="61"/>
        <v>4.9999999999997269E-2</v>
      </c>
      <c r="S44" s="1">
        <f t="shared" si="40"/>
        <v>0.19594618042972245</v>
      </c>
      <c r="T44" s="1">
        <f t="shared" si="62"/>
        <v>6.9388939039072284E-15</v>
      </c>
      <c r="U44" s="1">
        <f t="shared" si="41"/>
        <v>3.9572488539488526E-2</v>
      </c>
      <c r="V44" s="1">
        <f t="shared" si="6"/>
        <v>10.949996588966206</v>
      </c>
      <c r="W44" s="1">
        <f t="shared" si="7"/>
        <v>4.9089211117059701</v>
      </c>
      <c r="X44" s="1">
        <f t="shared" si="42"/>
        <v>-1.9871959712203235E-4</v>
      </c>
      <c r="Y44" s="1">
        <f t="shared" si="8"/>
        <v>-9.9359798561016177E-4</v>
      </c>
      <c r="Z44" s="1">
        <f t="shared" si="63"/>
        <v>4.1050341975717997E-2</v>
      </c>
      <c r="AA44" s="1">
        <f t="shared" si="9"/>
        <v>0.20525170987868493</v>
      </c>
      <c r="AB44" s="1">
        <f t="shared" si="64"/>
        <v>2.4141758085571841E-2</v>
      </c>
      <c r="AC44" s="1">
        <f t="shared" si="43"/>
        <v>0.12070876700451552</v>
      </c>
      <c r="AD44" s="1">
        <f t="shared" si="44"/>
        <v>10</v>
      </c>
      <c r="AE44" s="1">
        <f>0</f>
        <v>0</v>
      </c>
      <c r="AF44" s="1">
        <f t="shared" si="65"/>
        <v>-1.9871959712203235E-4</v>
      </c>
      <c r="AG44" s="1">
        <f t="shared" si="10"/>
        <v>0</v>
      </c>
      <c r="AH44" s="1">
        <f t="shared" si="66"/>
        <v>4.1050341975717997E-2</v>
      </c>
      <c r="AI44" s="1">
        <f t="shared" si="11"/>
        <v>0</v>
      </c>
      <c r="AJ44" s="1">
        <f t="shared" si="67"/>
        <v>2.4141758085571841E-2</v>
      </c>
      <c r="AK44" s="1">
        <f t="shared" si="45"/>
        <v>0</v>
      </c>
      <c r="AL44" s="1">
        <f t="shared" si="12"/>
        <v>7.2140727443101547</v>
      </c>
      <c r="AM44" s="1">
        <f t="shared" si="13"/>
        <v>9.603904927112616</v>
      </c>
      <c r="AN44" s="1">
        <f t="shared" si="14"/>
        <v>12.011570896815146</v>
      </c>
      <c r="AO44" s="1">
        <f t="shared" si="15"/>
        <v>0.92655299701522376</v>
      </c>
      <c r="AP44" s="1">
        <f t="shared" si="46"/>
        <v>-8.6758210555815118E-3</v>
      </c>
      <c r="AQ44" s="1">
        <f t="shared" si="16"/>
        <v>-0.10421023969719895</v>
      </c>
      <c r="AR44" s="1">
        <f t="shared" si="68"/>
        <v>1.3227207524277307E-2</v>
      </c>
      <c r="AS44" s="1">
        <f t="shared" si="17"/>
        <v>0.15888211335642774</v>
      </c>
      <c r="AT44" s="1">
        <f t="shared" si="69"/>
        <v>8.5408102036832467E-3</v>
      </c>
      <c r="AU44" s="1">
        <f t="shared" si="47"/>
        <v>0.10782127764313032</v>
      </c>
      <c r="AV44" s="1">
        <f t="shared" si="18"/>
        <v>1.369480457499114</v>
      </c>
      <c r="AW44" s="1">
        <f t="shared" si="19"/>
        <v>0.6119830688246336</v>
      </c>
      <c r="AX44" s="1">
        <f t="shared" si="20"/>
        <v>0.20500000000000007</v>
      </c>
      <c r="AY44" s="1">
        <f t="shared" si="21"/>
        <v>0.30750000000000011</v>
      </c>
      <c r="AZ44" s="1">
        <f t="shared" si="70"/>
        <v>4.9999999999999906E-2</v>
      </c>
      <c r="BA44" s="1">
        <f t="shared" si="22"/>
        <v>9.7973090214864528E-2</v>
      </c>
      <c r="BB44" s="1">
        <f t="shared" si="23"/>
        <v>6.8444787519822174</v>
      </c>
      <c r="BC44" s="1">
        <f t="shared" si="24"/>
        <v>3.0664436246776186</v>
      </c>
      <c r="BD44" s="1">
        <f t="shared" si="48"/>
        <v>7.499997725977126</v>
      </c>
      <c r="BE44" s="1">
        <f t="shared" si="49"/>
        <v>0.42120373437826625</v>
      </c>
      <c r="BF44" s="1">
        <f t="shared" si="50"/>
        <v>0.28059816842751495</v>
      </c>
      <c r="BG44" s="1">
        <f t="shared" si="25"/>
        <v>2.1044856251197088</v>
      </c>
      <c r="BH44" s="1">
        <f t="shared" si="71"/>
        <v>6.2143658962277026E-2</v>
      </c>
      <c r="BI44" s="1">
        <f t="shared" si="26"/>
        <v>0.75228704194433504</v>
      </c>
      <c r="BJ44" s="1">
        <f t="shared" si="27"/>
        <v>6.3694804574991135</v>
      </c>
      <c r="BK44" s="1">
        <f t="shared" si="28"/>
        <v>0.6119830688246336</v>
      </c>
      <c r="BL44" s="1">
        <f t="shared" si="51"/>
        <v>6.3988127472986056</v>
      </c>
      <c r="BM44" s="1">
        <f t="shared" si="52"/>
        <v>9.5786503743964635E-2</v>
      </c>
      <c r="BN44" s="1">
        <f t="shared" si="53"/>
        <v>4.5544688578432121E-2</v>
      </c>
      <c r="BO44" s="1">
        <f t="shared" si="29"/>
        <v>0.29143193384741667</v>
      </c>
      <c r="BP44" s="1">
        <f t="shared" si="72"/>
        <v>9.3585804914479015E-3</v>
      </c>
      <c r="BQ44" s="1">
        <f t="shared" si="30"/>
        <v>6.1337160170616502E-2</v>
      </c>
      <c r="BR44" s="1">
        <f t="shared" si="54"/>
        <v>0.62265397410934187</v>
      </c>
      <c r="BS44" s="1">
        <f t="shared" si="55"/>
        <v>-0.78249730256777428</v>
      </c>
      <c r="BT44" s="1">
        <f t="shared" si="56"/>
        <v>1.7346686773348148</v>
      </c>
      <c r="BU44" s="1">
        <f t="shared" si="57"/>
        <v>7.5150296995829793</v>
      </c>
      <c r="BV44" s="1">
        <f t="shared" si="58"/>
        <v>7.7126355291651603</v>
      </c>
      <c r="BW44" s="1">
        <f t="shared" si="31"/>
        <v>1.3439430206292347</v>
      </c>
      <c r="BX44" s="1">
        <f t="shared" si="32"/>
        <v>-2.611048689379683E-3</v>
      </c>
      <c r="BY44" s="1">
        <f t="shared" si="33"/>
        <v>9.8371435617725766E-2</v>
      </c>
      <c r="BZ44" s="1" t="e">
        <f>SQRT(POWER((BV44)*(#REF!^2),2) + POWER(CA44*BV44,2))</f>
        <v>#REF!</v>
      </c>
    </row>
    <row r="45" spans="4:78" x14ac:dyDescent="0.2">
      <c r="D45" s="14">
        <f t="shared" si="59"/>
        <v>42</v>
      </c>
      <c r="E45" s="1">
        <f t="shared" si="74"/>
        <v>4.2000000000000011</v>
      </c>
      <c r="F45" s="1">
        <f t="shared" si="0"/>
        <v>0.21000000000000008</v>
      </c>
      <c r="G45" s="1">
        <f t="shared" si="1"/>
        <v>0.44100000000000023</v>
      </c>
      <c r="H45" s="1">
        <f t="shared" si="34"/>
        <v>7.3986812144458822</v>
      </c>
      <c r="I45" s="1">
        <f t="shared" si="2"/>
        <v>0.1739516569533015</v>
      </c>
      <c r="J45" s="1">
        <f t="shared" si="35"/>
        <v>1.5878206733392071</v>
      </c>
      <c r="K45" s="1">
        <f t="shared" si="36"/>
        <v>1.3798203232972845</v>
      </c>
      <c r="L45" s="1">
        <f t="shared" si="37"/>
        <v>0.65845970875764392</v>
      </c>
      <c r="M45" s="1">
        <f t="shared" si="3"/>
        <v>0.41498249386858788</v>
      </c>
      <c r="N45" s="1">
        <f t="shared" si="4"/>
        <v>2.7129758143502798</v>
      </c>
      <c r="O45" s="1">
        <f t="shared" si="5"/>
        <v>1.2805320108261358</v>
      </c>
      <c r="P45" s="1">
        <f t="shared" si="38"/>
        <v>0.20999999999999908</v>
      </c>
      <c r="Q45" s="1">
        <f t="shared" si="39"/>
        <v>0.62999999999999723</v>
      </c>
      <c r="R45" s="1">
        <f t="shared" si="61"/>
        <v>5.0000000000000044E-2</v>
      </c>
      <c r="S45" s="1">
        <f t="shared" si="40"/>
        <v>0.20000822483087974</v>
      </c>
      <c r="T45" s="1">
        <f t="shared" si="62"/>
        <v>1.3877787807814457E-14</v>
      </c>
      <c r="U45" s="1">
        <f t="shared" si="41"/>
        <v>4.1674448642637224E-2</v>
      </c>
      <c r="V45" s="1">
        <f t="shared" si="6"/>
        <v>10.949086222203082</v>
      </c>
      <c r="W45" s="1">
        <f t="shared" si="7"/>
        <v>4.9090972024216715</v>
      </c>
      <c r="X45" s="1">
        <f t="shared" si="42"/>
        <v>4.0271606712927177E-3</v>
      </c>
      <c r="Y45" s="1">
        <f t="shared" si="8"/>
        <v>2.0135803356463589E-2</v>
      </c>
      <c r="Z45" s="1">
        <f t="shared" si="63"/>
        <v>4.3437186915384896E-2</v>
      </c>
      <c r="AA45" s="1">
        <f t="shared" si="9"/>
        <v>0.21718594971512067</v>
      </c>
      <c r="AB45" s="1">
        <f t="shared" si="64"/>
        <v>2.3541130178328373E-2</v>
      </c>
      <c r="AC45" s="1">
        <f t="shared" si="43"/>
        <v>0.11770706931395605</v>
      </c>
      <c r="AD45" s="1">
        <f t="shared" si="44"/>
        <v>10</v>
      </c>
      <c r="AE45" s="1">
        <f>0</f>
        <v>0</v>
      </c>
      <c r="AF45" s="1">
        <f t="shared" si="65"/>
        <v>4.0271606712927177E-3</v>
      </c>
      <c r="AG45" s="1">
        <f t="shared" si="10"/>
        <v>0</v>
      </c>
      <c r="AH45" s="1">
        <f t="shared" si="66"/>
        <v>4.3437186915384896E-2</v>
      </c>
      <c r="AI45" s="1">
        <f t="shared" si="11"/>
        <v>0</v>
      </c>
      <c r="AJ45" s="1">
        <f t="shared" si="67"/>
        <v>2.3541130178328373E-2</v>
      </c>
      <c r="AK45" s="1">
        <f t="shared" si="45"/>
        <v>0</v>
      </c>
      <c r="AL45" s="1">
        <f t="shared" si="12"/>
        <v>7.2454437567776369</v>
      </c>
      <c r="AM45" s="1">
        <f t="shared" si="13"/>
        <v>9.6295879066067069</v>
      </c>
      <c r="AN45" s="1">
        <f t="shared" si="14"/>
        <v>12.05095093690511</v>
      </c>
      <c r="AO45" s="1">
        <f t="shared" si="15"/>
        <v>0.92575158306831207</v>
      </c>
      <c r="AP45" s="1">
        <f t="shared" si="46"/>
        <v>-7.3103439252114599E-3</v>
      </c>
      <c r="AQ45" s="1">
        <f t="shared" si="16"/>
        <v>-8.809659597462563E-2</v>
      </c>
      <c r="AR45" s="1">
        <f t="shared" si="68"/>
        <v>1.4068454326668367E-2</v>
      </c>
      <c r="AS45" s="1">
        <f t="shared" si="17"/>
        <v>0.16953947604070518</v>
      </c>
      <c r="AT45" s="1">
        <f t="shared" si="69"/>
        <v>8.2635371788791767E-3</v>
      </c>
      <c r="AU45" s="1">
        <f t="shared" si="47"/>
        <v>0.1050423356603418</v>
      </c>
      <c r="AV45" s="1">
        <f t="shared" si="18"/>
        <v>1.3564879071751399</v>
      </c>
      <c r="AW45" s="1">
        <f t="shared" si="19"/>
        <v>0.64026600541306788</v>
      </c>
      <c r="AX45" s="1">
        <f t="shared" si="20"/>
        <v>0.21000000000000008</v>
      </c>
      <c r="AY45" s="1">
        <f t="shared" si="21"/>
        <v>0.31500000000000011</v>
      </c>
      <c r="AZ45" s="1">
        <f t="shared" si="70"/>
        <v>4.9999999999999906E-2</v>
      </c>
      <c r="BA45" s="1">
        <f t="shared" si="22"/>
        <v>0.10000411241544012</v>
      </c>
      <c r="BB45" s="1">
        <f t="shared" si="23"/>
        <v>6.8310310182766809</v>
      </c>
      <c r="BC45" s="1">
        <f t="shared" si="24"/>
        <v>3.0948146066239035</v>
      </c>
      <c r="BD45" s="1">
        <f t="shared" si="48"/>
        <v>7.4993907900596044</v>
      </c>
      <c r="BE45" s="1">
        <f t="shared" si="49"/>
        <v>0.42538935541997619</v>
      </c>
      <c r="BF45" s="1">
        <f t="shared" si="50"/>
        <v>0.28671681677603367</v>
      </c>
      <c r="BG45" s="1">
        <f t="shared" si="25"/>
        <v>2.1502014550853938</v>
      </c>
      <c r="BH45" s="1">
        <f t="shared" si="71"/>
        <v>6.0041323139092828E-2</v>
      </c>
      <c r="BI45" s="1">
        <f t="shared" si="26"/>
        <v>0.7634245215593104</v>
      </c>
      <c r="BJ45" s="1">
        <f t="shared" si="27"/>
        <v>6.3564879071751399</v>
      </c>
      <c r="BK45" s="1">
        <f t="shared" si="28"/>
        <v>0.64026600541306788</v>
      </c>
      <c r="BL45" s="1">
        <f t="shared" si="51"/>
        <v>6.3886523674208</v>
      </c>
      <c r="BM45" s="1">
        <f t="shared" si="52"/>
        <v>0.10038778705492118</v>
      </c>
      <c r="BN45" s="1">
        <f t="shared" si="53"/>
        <v>4.6469611897629604E-2</v>
      </c>
      <c r="BO45" s="1">
        <f t="shared" si="29"/>
        <v>0.29687819606291715</v>
      </c>
      <c r="BP45" s="1">
        <f t="shared" si="72"/>
        <v>9.1309934225194955E-3</v>
      </c>
      <c r="BQ45" s="1">
        <f t="shared" si="30"/>
        <v>5.9943862991600386E-2</v>
      </c>
      <c r="BR45" s="1">
        <f t="shared" si="54"/>
        <v>0.6172737442375742</v>
      </c>
      <c r="BS45" s="1">
        <f t="shared" si="55"/>
        <v>-0.78674845069750587</v>
      </c>
      <c r="BT45" s="1">
        <f t="shared" si="56"/>
        <v>1.7003152459668542</v>
      </c>
      <c r="BU45" s="1">
        <f t="shared" si="57"/>
        <v>7.5760633663782659</v>
      </c>
      <c r="BV45" s="1">
        <f t="shared" si="58"/>
        <v>7.7645223978713664</v>
      </c>
      <c r="BW45" s="1">
        <f t="shared" si="31"/>
        <v>1.3500220538894807</v>
      </c>
      <c r="BX45" s="1">
        <f t="shared" si="32"/>
        <v>-2.4169430545997392E-3</v>
      </c>
      <c r="BY45" s="1">
        <f t="shared" si="33"/>
        <v>8.2825488684650297E-2</v>
      </c>
      <c r="BZ45" s="1" t="e">
        <f>SQRT(POWER((BV45)*(#REF!^2),2) + POWER(CA45*BV45,2))</f>
        <v>#REF!</v>
      </c>
    </row>
    <row r="46" spans="4:78" x14ac:dyDescent="0.2">
      <c r="D46" s="14">
        <f t="shared" si="59"/>
        <v>43</v>
      </c>
      <c r="E46" s="1">
        <f t="shared" si="74"/>
        <v>4.3000000000000007</v>
      </c>
      <c r="F46" s="1">
        <f t="shared" si="0"/>
        <v>0.21500000000000005</v>
      </c>
      <c r="G46" s="1">
        <f t="shared" si="1"/>
        <v>0.46225000000000016</v>
      </c>
      <c r="H46" s="1">
        <f t="shared" si="34"/>
        <v>7.4361898294930606</v>
      </c>
      <c r="I46" s="1">
        <f t="shared" si="2"/>
        <v>0.18090102562410681</v>
      </c>
      <c r="J46" s="1">
        <f t="shared" si="35"/>
        <v>1.5802513207032924</v>
      </c>
      <c r="K46" s="1">
        <f t="shared" si="36"/>
        <v>1.3804403072623939</v>
      </c>
      <c r="L46" s="1">
        <f t="shared" si="37"/>
        <v>0.65845970875764392</v>
      </c>
      <c r="M46" s="1">
        <f t="shared" si="3"/>
        <v>0.40810007970119538</v>
      </c>
      <c r="N46" s="1">
        <f t="shared" si="4"/>
        <v>2.6851540409871983</v>
      </c>
      <c r="O46" s="1">
        <f t="shared" si="5"/>
        <v>1.3378892989220514</v>
      </c>
      <c r="P46" s="1">
        <f t="shared" si="38"/>
        <v>0.21499999999999936</v>
      </c>
      <c r="Q46" s="1">
        <f t="shared" si="39"/>
        <v>0.64499999999999802</v>
      </c>
      <c r="R46" s="1">
        <f t="shared" si="61"/>
        <v>5.0000000000000044E-2</v>
      </c>
      <c r="S46" s="1">
        <f t="shared" si="40"/>
        <v>0.20428107015824989</v>
      </c>
      <c r="T46" s="1">
        <f t="shared" si="62"/>
        <v>-6.9388939039072284E-15</v>
      </c>
      <c r="U46" s="1">
        <f t="shared" si="41"/>
        <v>4.3786447813290302E-2</v>
      </c>
      <c r="V46" s="1">
        <f t="shared" si="6"/>
        <v>10.946042478444468</v>
      </c>
      <c r="W46" s="1">
        <f t="shared" si="7"/>
        <v>4.9096846771435994</v>
      </c>
      <c r="X46" s="1">
        <f t="shared" si="42"/>
        <v>8.4887177859549467E-3</v>
      </c>
      <c r="Y46" s="1">
        <f t="shared" si="8"/>
        <v>4.2443588929774734E-2</v>
      </c>
      <c r="Z46" s="1">
        <f t="shared" si="63"/>
        <v>4.5758568011383671E-2</v>
      </c>
      <c r="AA46" s="1">
        <f t="shared" si="9"/>
        <v>0.22879312374147615</v>
      </c>
      <c r="AB46" s="1">
        <f t="shared" si="64"/>
        <v>2.2834609960165064E-2</v>
      </c>
      <c r="AC46" s="1">
        <f t="shared" si="43"/>
        <v>0.11418082906009375</v>
      </c>
      <c r="AD46" s="1">
        <f t="shared" si="44"/>
        <v>10</v>
      </c>
      <c r="AE46" s="1">
        <f>0</f>
        <v>0</v>
      </c>
      <c r="AF46" s="1">
        <f t="shared" si="65"/>
        <v>8.4887177859549467E-3</v>
      </c>
      <c r="AG46" s="1">
        <f t="shared" si="10"/>
        <v>0</v>
      </c>
      <c r="AH46" s="1">
        <f t="shared" si="66"/>
        <v>4.5758568011383671E-2</v>
      </c>
      <c r="AI46" s="1">
        <f t="shared" si="11"/>
        <v>0</v>
      </c>
      <c r="AJ46" s="1">
        <f t="shared" si="67"/>
        <v>2.2834609960165064E-2</v>
      </c>
      <c r="AK46" s="1">
        <f t="shared" si="45"/>
        <v>0</v>
      </c>
      <c r="AL46" s="1">
        <f t="shared" si="12"/>
        <v>7.2749758446633725</v>
      </c>
      <c r="AM46" s="1">
        <f t="shared" si="13"/>
        <v>9.6555533826957411</v>
      </c>
      <c r="AN46" s="1">
        <f t="shared" si="14"/>
        <v>12.089457583635534</v>
      </c>
      <c r="AO46" s="1">
        <f t="shared" si="15"/>
        <v>0.92509092823018146</v>
      </c>
      <c r="AP46" s="1">
        <f t="shared" si="46"/>
        <v>-5.8621301902478384E-3</v>
      </c>
      <c r="AQ46" s="1">
        <f t="shared" si="16"/>
        <v>-7.0869974284750545E-2</v>
      </c>
      <c r="AR46" s="1">
        <f t="shared" si="68"/>
        <v>1.4879914960053142E-2</v>
      </c>
      <c r="AS46" s="1">
        <f t="shared" si="17"/>
        <v>0.1798905804884961</v>
      </c>
      <c r="AT46" s="1">
        <f t="shared" si="69"/>
        <v>7.9458840941820652E-3</v>
      </c>
      <c r="AU46" s="1">
        <f t="shared" si="47"/>
        <v>0.10170148530026998</v>
      </c>
      <c r="AV46" s="1">
        <f t="shared" si="18"/>
        <v>1.3425770204935992</v>
      </c>
      <c r="AW46" s="1">
        <f t="shared" si="19"/>
        <v>0.66894464946102572</v>
      </c>
      <c r="AX46" s="1">
        <f t="shared" si="20"/>
        <v>0.21500000000000005</v>
      </c>
      <c r="AY46" s="1">
        <f t="shared" si="21"/>
        <v>0.32250000000000006</v>
      </c>
      <c r="AZ46" s="1">
        <f t="shared" si="70"/>
        <v>4.9999999999999767E-2</v>
      </c>
      <c r="BA46" s="1">
        <f t="shared" si="22"/>
        <v>0.10214053507912495</v>
      </c>
      <c r="BB46" s="1">
        <f t="shared" si="23"/>
        <v>6.8155982597158333</v>
      </c>
      <c r="BC46" s="1">
        <f t="shared" si="24"/>
        <v>3.1237869880328253</v>
      </c>
      <c r="BD46" s="1">
        <f t="shared" si="48"/>
        <v>7.4973611880744206</v>
      </c>
      <c r="BE46" s="1">
        <f t="shared" si="49"/>
        <v>0.42975877723733258</v>
      </c>
      <c r="BF46" s="1">
        <f t="shared" si="50"/>
        <v>0.29260643305533351</v>
      </c>
      <c r="BG46" s="1">
        <f t="shared" si="25"/>
        <v>2.1937761145699537</v>
      </c>
      <c r="BH46" s="1">
        <f t="shared" si="71"/>
        <v>5.7544529882869178E-2</v>
      </c>
      <c r="BI46" s="1">
        <f t="shared" si="26"/>
        <v>0.77342483983712562</v>
      </c>
      <c r="BJ46" s="1">
        <f t="shared" si="27"/>
        <v>6.3425770204935992</v>
      </c>
      <c r="BK46" s="1">
        <f t="shared" si="28"/>
        <v>0.66894464946102572</v>
      </c>
      <c r="BL46" s="1">
        <f t="shared" si="51"/>
        <v>6.3777558909804632</v>
      </c>
      <c r="BM46" s="1">
        <f t="shared" si="52"/>
        <v>0.10508042612349056</v>
      </c>
      <c r="BN46" s="1">
        <f t="shared" si="53"/>
        <v>4.7370887262936021E-2</v>
      </c>
      <c r="BO46" s="1">
        <f t="shared" si="29"/>
        <v>0.30211995530216162</v>
      </c>
      <c r="BP46" s="1">
        <f t="shared" si="72"/>
        <v>8.8850611574153859E-3</v>
      </c>
      <c r="BQ46" s="1">
        <f t="shared" si="30"/>
        <v>5.8446087679537267E-2</v>
      </c>
      <c r="BR46" s="1">
        <f t="shared" si="54"/>
        <v>0.6118444389635157</v>
      </c>
      <c r="BS46" s="1">
        <f t="shared" si="55"/>
        <v>-0.7909781175920233</v>
      </c>
      <c r="BT46" s="1">
        <f t="shared" si="56"/>
        <v>1.667290875483967</v>
      </c>
      <c r="BU46" s="1">
        <f t="shared" si="57"/>
        <v>7.6373314389539706</v>
      </c>
      <c r="BV46" s="1">
        <f t="shared" si="58"/>
        <v>7.817204767172651</v>
      </c>
      <c r="BW46" s="1">
        <f t="shared" si="31"/>
        <v>1.3558604410112289</v>
      </c>
      <c r="BX46" s="1">
        <f t="shared" si="32"/>
        <v>-2.1241756688961111E-3</v>
      </c>
      <c r="BY46" s="1">
        <f t="shared" si="33"/>
        <v>6.6375987165349662E-2</v>
      </c>
      <c r="BZ46" s="1" t="e">
        <f>SQRT(POWER((BV46)*(#REF!^2),2) + POWER(CA46*BV46,2))</f>
        <v>#REF!</v>
      </c>
    </row>
    <row r="47" spans="4:78" x14ac:dyDescent="0.2">
      <c r="D47" s="14">
        <f t="shared" si="59"/>
        <v>44</v>
      </c>
      <c r="E47" s="1">
        <f t="shared" si="74"/>
        <v>4.4000000000000004</v>
      </c>
      <c r="F47" s="1">
        <f t="shared" si="0"/>
        <v>0.22000000000000003</v>
      </c>
      <c r="G47" s="1">
        <f t="shared" si="1"/>
        <v>0.4840000000000001</v>
      </c>
      <c r="H47" s="1">
        <f t="shared" si="34"/>
        <v>7.4760656161399313</v>
      </c>
      <c r="I47" s="1">
        <f t="shared" si="2"/>
        <v>0.18782772503654854</v>
      </c>
      <c r="J47" s="1">
        <f t="shared" si="35"/>
        <v>1.572246861698769</v>
      </c>
      <c r="K47" s="1">
        <f t="shared" si="36"/>
        <v>1.3815180668544755</v>
      </c>
      <c r="L47" s="1">
        <f t="shared" si="37"/>
        <v>0.65845970875764392</v>
      </c>
      <c r="M47" s="1">
        <f t="shared" si="3"/>
        <v>0.40120254226574015</v>
      </c>
      <c r="N47" s="1">
        <f t="shared" si="4"/>
        <v>2.6554221451585134</v>
      </c>
      <c r="O47" s="1">
        <f t="shared" si="5"/>
        <v>1.395970354628548</v>
      </c>
      <c r="P47" s="1">
        <f t="shared" si="38"/>
        <v>0.21999999999999909</v>
      </c>
      <c r="Q47" s="1">
        <f t="shared" si="39"/>
        <v>0.65999999999999726</v>
      </c>
      <c r="R47" s="1">
        <f t="shared" si="61"/>
        <v>4.9999999999998657E-2</v>
      </c>
      <c r="S47" s="1">
        <f t="shared" si="40"/>
        <v>0.2087655143935378</v>
      </c>
      <c r="T47" s="1">
        <f t="shared" si="62"/>
        <v>0</v>
      </c>
      <c r="U47" s="1">
        <f t="shared" si="41"/>
        <v>4.5904534211691772E-2</v>
      </c>
      <c r="V47" s="1">
        <f t="shared" si="6"/>
        <v>10.940750470268764</v>
      </c>
      <c r="W47" s="1">
        <f t="shared" si="7"/>
        <v>4.9107014318413924</v>
      </c>
      <c r="X47" s="1">
        <f t="shared" si="42"/>
        <v>1.3178874273569452E-2</v>
      </c>
      <c r="Y47" s="1">
        <f t="shared" si="8"/>
        <v>6.589437136784726E-2</v>
      </c>
      <c r="Z47" s="1">
        <f t="shared" si="63"/>
        <v>4.8004108907417908E-2</v>
      </c>
      <c r="AA47" s="1">
        <f t="shared" si="9"/>
        <v>0.24002211552713942</v>
      </c>
      <c r="AB47" s="1">
        <f t="shared" si="64"/>
        <v>2.2027084052356205E-2</v>
      </c>
      <c r="AC47" s="1">
        <f t="shared" si="43"/>
        <v>0.11016068414845787</v>
      </c>
      <c r="AD47" s="1">
        <f t="shared" si="44"/>
        <v>10</v>
      </c>
      <c r="AE47" s="1">
        <f>0</f>
        <v>0</v>
      </c>
      <c r="AF47" s="1">
        <f t="shared" si="65"/>
        <v>1.3178874273569452E-2</v>
      </c>
      <c r="AG47" s="1">
        <f t="shared" si="10"/>
        <v>0</v>
      </c>
      <c r="AH47" s="1">
        <f t="shared" si="66"/>
        <v>4.8004108907417908E-2</v>
      </c>
      <c r="AI47" s="1">
        <f t="shared" si="11"/>
        <v>0</v>
      </c>
      <c r="AJ47" s="1">
        <f t="shared" si="67"/>
        <v>2.2027084052356205E-2</v>
      </c>
      <c r="AK47" s="1">
        <f t="shared" si="45"/>
        <v>0</v>
      </c>
      <c r="AL47" s="1">
        <f t="shared" si="12"/>
        <v>7.3025057110117464</v>
      </c>
      <c r="AM47" s="1">
        <f t="shared" si="13"/>
        <v>9.6817783618163098</v>
      </c>
      <c r="AN47" s="1">
        <f t="shared" si="14"/>
        <v>12.126970846286953</v>
      </c>
      <c r="AO47" s="1">
        <f t="shared" si="15"/>
        <v>0.9245791570302625</v>
      </c>
      <c r="AP47" s="1">
        <f t="shared" si="46"/>
        <v>-4.3343609332008315E-3</v>
      </c>
      <c r="AQ47" s="1">
        <f t="shared" si="16"/>
        <v>-5.2562668674211596E-2</v>
      </c>
      <c r="AR47" s="1">
        <f t="shared" si="68"/>
        <v>1.565763114550478E-2</v>
      </c>
      <c r="AS47" s="1">
        <f t="shared" si="17"/>
        <v>0.18987977310075918</v>
      </c>
      <c r="AT47" s="1">
        <f t="shared" si="69"/>
        <v>7.589663252954848E-3</v>
      </c>
      <c r="AU47" s="1">
        <f t="shared" si="47"/>
        <v>9.781270062690417E-2</v>
      </c>
      <c r="AV47" s="1">
        <f t="shared" si="18"/>
        <v>1.3277110725792567</v>
      </c>
      <c r="AW47" s="1">
        <f t="shared" si="19"/>
        <v>0.69798517731427401</v>
      </c>
      <c r="AX47" s="1">
        <f t="shared" si="20"/>
        <v>0.22000000000000003</v>
      </c>
      <c r="AY47" s="1">
        <f t="shared" si="21"/>
        <v>0.33000000000000007</v>
      </c>
      <c r="AZ47" s="1">
        <f t="shared" si="70"/>
        <v>4.9999999999999767E-2</v>
      </c>
      <c r="BA47" s="1">
        <f t="shared" si="22"/>
        <v>0.10438275719677054</v>
      </c>
      <c r="BB47" s="1">
        <f t="shared" si="23"/>
        <v>6.7980863077136391</v>
      </c>
      <c r="BC47" s="1">
        <f t="shared" si="24"/>
        <v>3.1533358932349702</v>
      </c>
      <c r="BD47" s="1">
        <f t="shared" si="48"/>
        <v>7.493831109832116</v>
      </c>
      <c r="BE47" s="1">
        <f t="shared" si="49"/>
        <v>0.43431698154126269</v>
      </c>
      <c r="BF47" s="1">
        <f t="shared" si="50"/>
        <v>0.2982257227526075</v>
      </c>
      <c r="BG47" s="1">
        <f t="shared" si="25"/>
        <v>2.2348531989156575</v>
      </c>
      <c r="BH47" s="1">
        <f t="shared" si="71"/>
        <v>5.4616489333147999E-2</v>
      </c>
      <c r="BI47" s="1">
        <f t="shared" si="26"/>
        <v>0.78212883103750119</v>
      </c>
      <c r="BJ47" s="1">
        <f t="shared" si="27"/>
        <v>6.3277110725792571</v>
      </c>
      <c r="BK47" s="1">
        <f t="shared" si="28"/>
        <v>0.69798517731427401</v>
      </c>
      <c r="BL47" s="1">
        <f t="shared" si="51"/>
        <v>6.3660906941224589</v>
      </c>
      <c r="BM47" s="1">
        <f t="shared" si="52"/>
        <v>0.10986196450750839</v>
      </c>
      <c r="BN47" s="1">
        <f t="shared" si="53"/>
        <v>4.8246624129112681E-2</v>
      </c>
      <c r="BO47" s="1">
        <f t="shared" si="29"/>
        <v>0.3071423848911683</v>
      </c>
      <c r="BP47" s="1">
        <f t="shared" si="72"/>
        <v>8.6196302768435512E-3</v>
      </c>
      <c r="BQ47" s="1">
        <f t="shared" si="30"/>
        <v>5.6839024787918455E-2</v>
      </c>
      <c r="BR47" s="1">
        <f t="shared" si="54"/>
        <v>0.60637412654283607</v>
      </c>
      <c r="BS47" s="1">
        <f t="shared" si="55"/>
        <v>-0.79517948832915264</v>
      </c>
      <c r="BT47" s="1">
        <f t="shared" si="56"/>
        <v>1.6356907433395409</v>
      </c>
      <c r="BU47" s="1">
        <f t="shared" si="57"/>
        <v>7.698751563865355</v>
      </c>
      <c r="BV47" s="1">
        <f t="shared" si="58"/>
        <v>7.8705946312820547</v>
      </c>
      <c r="BW47" s="1">
        <f t="shared" si="31"/>
        <v>1.3614474677355006</v>
      </c>
      <c r="BX47" s="1">
        <f t="shared" si="32"/>
        <v>-1.7174725445515196E-3</v>
      </c>
      <c r="BY47" s="1">
        <f t="shared" si="33"/>
        <v>4.9053995952094892E-2</v>
      </c>
      <c r="BZ47" s="1" t="e">
        <f>SQRT(POWER((BV47)*(#REF!^2),2) + POWER(CA47*BV47,2))</f>
        <v>#REF!</v>
      </c>
    </row>
    <row r="48" spans="4:78" x14ac:dyDescent="0.2">
      <c r="D48" s="14">
        <f t="shared" si="59"/>
        <v>45</v>
      </c>
      <c r="E48" s="1">
        <f t="shared" si="74"/>
        <v>4.5</v>
      </c>
      <c r="F48" s="1">
        <f t="shared" si="0"/>
        <v>0.22500000000000001</v>
      </c>
      <c r="G48" s="1">
        <f t="shared" si="1"/>
        <v>0.50624999999999998</v>
      </c>
      <c r="H48" s="1">
        <f t="shared" si="34"/>
        <v>7.5183680481073152</v>
      </c>
      <c r="I48" s="1">
        <f t="shared" si="2"/>
        <v>0.19471461354962272</v>
      </c>
      <c r="J48" s="1">
        <f t="shared" si="35"/>
        <v>1.5638019579230626</v>
      </c>
      <c r="K48" s="1">
        <f t="shared" si="36"/>
        <v>1.3830760821171078</v>
      </c>
      <c r="L48" s="1">
        <f t="shared" si="37"/>
        <v>0.65845970875764392</v>
      </c>
      <c r="M48" s="1">
        <f t="shared" si="3"/>
        <v>0.39430001339804116</v>
      </c>
      <c r="N48" s="1">
        <f t="shared" si="4"/>
        <v>2.6237070946599501</v>
      </c>
      <c r="O48" s="1">
        <f t="shared" si="5"/>
        <v>1.4547030904727749</v>
      </c>
      <c r="P48" s="1">
        <f t="shared" si="38"/>
        <v>0.22499999999999909</v>
      </c>
      <c r="Q48" s="1">
        <f t="shared" si="39"/>
        <v>0.67499999999999727</v>
      </c>
      <c r="R48" s="1">
        <f t="shared" si="61"/>
        <v>5.0000000000000044E-2</v>
      </c>
      <c r="S48" s="1">
        <f t="shared" si="40"/>
        <v>0.21346197700058825</v>
      </c>
      <c r="T48" s="1">
        <f t="shared" si="62"/>
        <v>6.9388939039072284E-15</v>
      </c>
      <c r="U48" s="1">
        <f t="shared" si="41"/>
        <v>4.802509666484725E-2</v>
      </c>
      <c r="V48" s="1">
        <f t="shared" si="6"/>
        <v>10.933098383789007</v>
      </c>
      <c r="W48" s="1">
        <f t="shared" si="7"/>
        <v>4.9121611746939191</v>
      </c>
      <c r="X48" s="1">
        <f t="shared" si="42"/>
        <v>1.8089539567438528E-2</v>
      </c>
      <c r="Y48" s="1">
        <f t="shared" si="8"/>
        <v>9.0447697837192642E-2</v>
      </c>
      <c r="Z48" s="1">
        <f t="shared" si="63"/>
        <v>5.0163984821854912E-2</v>
      </c>
      <c r="AA48" s="1">
        <f t="shared" si="9"/>
        <v>0.25082526057116772</v>
      </c>
      <c r="AB48" s="1">
        <f t="shared" si="64"/>
        <v>2.1124645764453165E-2</v>
      </c>
      <c r="AC48" s="1">
        <f t="shared" si="43"/>
        <v>0.10568484623571878</v>
      </c>
      <c r="AD48" s="1">
        <f t="shared" si="44"/>
        <v>10</v>
      </c>
      <c r="AE48" s="1">
        <f>0</f>
        <v>0</v>
      </c>
      <c r="AF48" s="1">
        <f t="shared" si="65"/>
        <v>1.8089539567438528E-2</v>
      </c>
      <c r="AG48" s="1">
        <f t="shared" si="10"/>
        <v>0</v>
      </c>
      <c r="AH48" s="1">
        <f t="shared" si="66"/>
        <v>5.0163984821854912E-2</v>
      </c>
      <c r="AI48" s="1">
        <f t="shared" si="11"/>
        <v>0</v>
      </c>
      <c r="AJ48" s="1">
        <f t="shared" si="67"/>
        <v>2.1124645764453165E-2</v>
      </c>
      <c r="AK48" s="1">
        <f t="shared" si="45"/>
        <v>0</v>
      </c>
      <c r="AL48" s="1">
        <f t="shared" si="12"/>
        <v>7.3278725308292572</v>
      </c>
      <c r="AM48" s="1">
        <f t="shared" si="13"/>
        <v>9.7082373364276577</v>
      </c>
      <c r="AN48" s="1">
        <f t="shared" si="14"/>
        <v>12.16337075026861</v>
      </c>
      <c r="AO48" s="1">
        <f t="shared" si="15"/>
        <v>0.9242240560435413</v>
      </c>
      <c r="AP48" s="1">
        <f t="shared" si="46"/>
        <v>-2.7306039611468824E-3</v>
      </c>
      <c r="AQ48" s="1">
        <f t="shared" si="16"/>
        <v>-3.3213348351581594E-2</v>
      </c>
      <c r="AR48" s="1">
        <f t="shared" si="68"/>
        <v>1.6397847610644112E-2</v>
      </c>
      <c r="AS48" s="1">
        <f t="shared" si="17"/>
        <v>0.19945312061387693</v>
      </c>
      <c r="AT48" s="1">
        <f t="shared" si="69"/>
        <v>7.1971030635858968E-3</v>
      </c>
      <c r="AU48" s="1">
        <f t="shared" si="47"/>
        <v>9.3396278966921126E-2</v>
      </c>
      <c r="AV48" s="1">
        <f t="shared" si="18"/>
        <v>1.3118535473299751</v>
      </c>
      <c r="AW48" s="1">
        <f t="shared" si="19"/>
        <v>0.72735154523638745</v>
      </c>
      <c r="AX48" s="1">
        <f t="shared" si="20"/>
        <v>0.22500000000000001</v>
      </c>
      <c r="AY48" s="1">
        <f t="shared" si="21"/>
        <v>0.33750000000000002</v>
      </c>
      <c r="AZ48" s="1">
        <f t="shared" si="70"/>
        <v>4.9999999999999767E-2</v>
      </c>
      <c r="BA48" s="1">
        <f t="shared" si="22"/>
        <v>0.10673098850029426</v>
      </c>
      <c r="BB48" s="1">
        <f t="shared" si="23"/>
        <v>6.7784027392244788</v>
      </c>
      <c r="BC48" s="1">
        <f t="shared" si="24"/>
        <v>3.1834321325833468</v>
      </c>
      <c r="BD48" s="1">
        <f t="shared" si="48"/>
        <v>7.4887237789819752</v>
      </c>
      <c r="BE48" s="1">
        <f t="shared" si="49"/>
        <v>0.43906877042627512</v>
      </c>
      <c r="BF48" s="1">
        <f t="shared" si="50"/>
        <v>0.30352973092196311</v>
      </c>
      <c r="BG48" s="1">
        <f t="shared" si="25"/>
        <v>2.2730503135833056</v>
      </c>
      <c r="BH48" s="1">
        <f t="shared" si="71"/>
        <v>5.1221015030100681E-2</v>
      </c>
      <c r="BI48" s="1">
        <f t="shared" si="26"/>
        <v>0.78939759866324144</v>
      </c>
      <c r="BJ48" s="1">
        <f t="shared" si="27"/>
        <v>6.3118535473299753</v>
      </c>
      <c r="BK48" s="1">
        <f t="shared" si="28"/>
        <v>0.72735154523638745</v>
      </c>
      <c r="BL48" s="1">
        <f t="shared" si="51"/>
        <v>6.353623806403693</v>
      </c>
      <c r="BM48" s="1">
        <f t="shared" si="52"/>
        <v>0.11472975094931309</v>
      </c>
      <c r="BN48" s="1">
        <f t="shared" si="53"/>
        <v>4.9094813318304731E-2</v>
      </c>
      <c r="BO48" s="1">
        <f t="shared" si="29"/>
        <v>0.31192997467012601</v>
      </c>
      <c r="BP48" s="1">
        <f t="shared" si="72"/>
        <v>8.3334789921632457E-3</v>
      </c>
      <c r="BQ48" s="1">
        <f t="shared" si="30"/>
        <v>5.5117978219586548E-2</v>
      </c>
      <c r="BR48" s="1">
        <f t="shared" si="54"/>
        <v>0.60087097549329171</v>
      </c>
      <c r="BS48" s="1">
        <f t="shared" si="55"/>
        <v>-0.79934602695562318</v>
      </c>
      <c r="BT48" s="1">
        <f t="shared" si="56"/>
        <v>1.6056038390430449</v>
      </c>
      <c r="BU48" s="1">
        <f t="shared" si="57"/>
        <v>7.7602409436156901</v>
      </c>
      <c r="BV48" s="1">
        <f t="shared" si="58"/>
        <v>7.9246011376547587</v>
      </c>
      <c r="BW48" s="1">
        <f t="shared" si="31"/>
        <v>1.3667738062624197</v>
      </c>
      <c r="BX48" s="1">
        <f t="shared" si="32"/>
        <v>-1.1806269006294223E-3</v>
      </c>
      <c r="BY48" s="1">
        <f t="shared" si="33"/>
        <v>3.0893619529527003E-2</v>
      </c>
      <c r="BZ48" s="1" t="e">
        <f>SQRT(POWER((BV48)*(#REF!^2),2) + POWER(CA48*BV48,2))</f>
        <v>#REF!</v>
      </c>
    </row>
    <row r="49" spans="4:78" x14ac:dyDescent="0.2">
      <c r="D49" s="14">
        <f t="shared" si="59"/>
        <v>46</v>
      </c>
      <c r="E49" s="1">
        <f t="shared" si="74"/>
        <v>4.5999999999999996</v>
      </c>
      <c r="F49" s="1">
        <f t="shared" si="0"/>
        <v>0.22999999999999998</v>
      </c>
      <c r="G49" s="1">
        <f t="shared" si="1"/>
        <v>0.52899999999999991</v>
      </c>
      <c r="H49" s="1">
        <f t="shared" si="34"/>
        <v>7.5631520980281319</v>
      </c>
      <c r="I49" s="1">
        <f t="shared" si="2"/>
        <v>0.2015442078133427</v>
      </c>
      <c r="J49" s="1">
        <f t="shared" si="35"/>
        <v>1.5549124710084872</v>
      </c>
      <c r="K49" s="1">
        <f t="shared" si="36"/>
        <v>1.3851359747679632</v>
      </c>
      <c r="L49" s="1">
        <f t="shared" si="37"/>
        <v>0.65845970875764392</v>
      </c>
      <c r="M49" s="1">
        <f t="shared" si="3"/>
        <v>0.38740248007797407</v>
      </c>
      <c r="N49" s="1">
        <f t="shared" si="4"/>
        <v>2.5899365171046331</v>
      </c>
      <c r="O49" s="1">
        <f t="shared" si="5"/>
        <v>1.5140108445344496</v>
      </c>
      <c r="P49" s="1">
        <f t="shared" si="38"/>
        <v>0.22999999999999909</v>
      </c>
      <c r="Q49" s="1">
        <f t="shared" si="39"/>
        <v>0.68999999999999728</v>
      </c>
      <c r="R49" s="1">
        <f t="shared" si="61"/>
        <v>5.0000000000000044E-2</v>
      </c>
      <c r="S49" s="1">
        <f t="shared" si="40"/>
        <v>0.21837053372650725</v>
      </c>
      <c r="T49" s="1">
        <f t="shared" si="62"/>
        <v>1.3877787807814457E-14</v>
      </c>
      <c r="U49" s="1">
        <f t="shared" si="41"/>
        <v>5.0144874987391869E-2</v>
      </c>
      <c r="V49" s="1">
        <f t="shared" si="6"/>
        <v>10.922977886600073</v>
      </c>
      <c r="W49" s="1">
        <f t="shared" si="7"/>
        <v>4.9140728343042763</v>
      </c>
      <c r="X49" s="1">
        <f t="shared" si="42"/>
        <v>2.3211671237940434E-2</v>
      </c>
      <c r="Y49" s="1">
        <f t="shared" si="8"/>
        <v>0.11605835618970217</v>
      </c>
      <c r="Z49" s="1">
        <f t="shared" si="63"/>
        <v>5.2229038060308541E-2</v>
      </c>
      <c r="AA49" s="1">
        <f t="shared" si="9"/>
        <v>0.26115908477428318</v>
      </c>
      <c r="AB49" s="1">
        <f t="shared" si="64"/>
        <v>2.0134477064254197E-2</v>
      </c>
      <c r="AC49" s="1">
        <f t="shared" si="43"/>
        <v>0.10079863274805145</v>
      </c>
      <c r="AD49" s="1">
        <f t="shared" si="44"/>
        <v>10</v>
      </c>
      <c r="AE49" s="1">
        <f>0</f>
        <v>0</v>
      </c>
      <c r="AF49" s="1">
        <f t="shared" si="65"/>
        <v>2.3211671237940434E-2</v>
      </c>
      <c r="AG49" s="1">
        <f t="shared" si="10"/>
        <v>0</v>
      </c>
      <c r="AH49" s="1">
        <f t="shared" si="66"/>
        <v>5.2229038060308541E-2</v>
      </c>
      <c r="AI49" s="1">
        <f t="shared" si="11"/>
        <v>0</v>
      </c>
      <c r="AJ49" s="1">
        <f t="shared" si="67"/>
        <v>2.0134477064254197E-2</v>
      </c>
      <c r="AK49" s="1">
        <f t="shared" si="45"/>
        <v>0</v>
      </c>
      <c r="AL49" s="1">
        <f t="shared" si="12"/>
        <v>7.3509186271723532</v>
      </c>
      <c r="AM49" s="1">
        <f t="shared" si="13"/>
        <v>9.734901875780098</v>
      </c>
      <c r="AN49" s="1">
        <f t="shared" si="14"/>
        <v>12.198537584250678</v>
      </c>
      <c r="AO49" s="1">
        <f t="shared" si="15"/>
        <v>0.92403303623803312</v>
      </c>
      <c r="AP49" s="1">
        <f t="shared" si="46"/>
        <v>-1.0547914110720091E-3</v>
      </c>
      <c r="AQ49" s="1">
        <f t="shared" si="16"/>
        <v>-1.2866912671506711E-2</v>
      </c>
      <c r="AR49" s="1">
        <f t="shared" si="68"/>
        <v>1.7097051758221959E-2</v>
      </c>
      <c r="AS49" s="1">
        <f t="shared" si="17"/>
        <v>0.20855902889414341</v>
      </c>
      <c r="AT49" s="1">
        <f t="shared" si="69"/>
        <v>6.7708041583958156E-3</v>
      </c>
      <c r="AU49" s="1">
        <f t="shared" si="47"/>
        <v>8.8478488689473916E-2</v>
      </c>
      <c r="AV49" s="1">
        <f t="shared" si="18"/>
        <v>1.2949682585523166</v>
      </c>
      <c r="AW49" s="1">
        <f t="shared" si="19"/>
        <v>0.75700542226722478</v>
      </c>
      <c r="AX49" s="1">
        <f t="shared" si="20"/>
        <v>0.22999999999999998</v>
      </c>
      <c r="AY49" s="1">
        <f t="shared" si="21"/>
        <v>0.34499999999999997</v>
      </c>
      <c r="AZ49" s="1">
        <f t="shared" si="70"/>
        <v>4.9999999999999906E-2</v>
      </c>
      <c r="BA49" s="1">
        <f t="shared" si="22"/>
        <v>0.10918526686325393</v>
      </c>
      <c r="BB49" s="1">
        <f t="shared" si="23"/>
        <v>6.7564572018523528</v>
      </c>
      <c r="BC49" s="1">
        <f t="shared" si="24"/>
        <v>3.2140418394193628</v>
      </c>
      <c r="BD49" s="1">
        <f t="shared" si="48"/>
        <v>7.4819635702134191</v>
      </c>
      <c r="BE49" s="1">
        <f t="shared" si="49"/>
        <v>0.44401873308080503</v>
      </c>
      <c r="BF49" s="1">
        <f t="shared" si="50"/>
        <v>0.30846992575862764</v>
      </c>
      <c r="BG49" s="1">
        <f t="shared" si="25"/>
        <v>2.3079607470324901</v>
      </c>
      <c r="BH49" s="1">
        <f t="shared" si="71"/>
        <v>4.7322989255160763E-2</v>
      </c>
      <c r="BI49" s="1">
        <f t="shared" si="26"/>
        <v>0.79512157870061373</v>
      </c>
      <c r="BJ49" s="1">
        <f t="shared" si="27"/>
        <v>6.2949682585523163</v>
      </c>
      <c r="BK49" s="1">
        <f t="shared" si="28"/>
        <v>0.75700542226722478</v>
      </c>
      <c r="BL49" s="1">
        <f t="shared" si="51"/>
        <v>6.3403219622920695</v>
      </c>
      <c r="BM49" s="1">
        <f t="shared" si="52"/>
        <v>0.11968092717116934</v>
      </c>
      <c r="BN49" s="1">
        <f t="shared" si="53"/>
        <v>4.991331992754533E-2</v>
      </c>
      <c r="BO49" s="1">
        <f t="shared" si="29"/>
        <v>0.31646651854752605</v>
      </c>
      <c r="BP49" s="1">
        <f t="shared" si="72"/>
        <v>8.0253118110541061E-3</v>
      </c>
      <c r="BQ49" s="1">
        <f t="shared" si="30"/>
        <v>5.3278477409091266E-2</v>
      </c>
      <c r="BR49" s="1">
        <f t="shared" si="54"/>
        <v>0.59534320990461986</v>
      </c>
      <c r="BS49" s="1">
        <f t="shared" si="55"/>
        <v>-0.80347150691263691</v>
      </c>
      <c r="BT49" s="1">
        <f t="shared" si="56"/>
        <v>1.5771126077977482</v>
      </c>
      <c r="BU49" s="1">
        <f t="shared" si="57"/>
        <v>7.8217162797796913</v>
      </c>
      <c r="BV49" s="1">
        <f t="shared" si="58"/>
        <v>7.979130888702433</v>
      </c>
      <c r="BW49" s="1">
        <f t="shared" si="31"/>
        <v>1.3718315001951629</v>
      </c>
      <c r="BX49" s="1">
        <f t="shared" si="32"/>
        <v>-4.9659332032308406E-4</v>
      </c>
      <c r="BY49" s="1">
        <f t="shared" si="33"/>
        <v>1.1931815719200082E-2</v>
      </c>
      <c r="BZ49" s="1" t="e">
        <f>SQRT(POWER((BV49)*(#REF!^2),2) + POWER(CA49*BV49,2))</f>
        <v>#REF!</v>
      </c>
    </row>
    <row r="50" spans="4:78" x14ac:dyDescent="0.2">
      <c r="D50" s="14">
        <f t="shared" si="59"/>
        <v>47</v>
      </c>
      <c r="E50" s="1">
        <f t="shared" si="74"/>
        <v>4.6999999999999993</v>
      </c>
      <c r="F50" s="1">
        <f t="shared" si="0"/>
        <v>0.23499999999999999</v>
      </c>
      <c r="G50" s="1">
        <f t="shared" si="1"/>
        <v>0.5522499999999998</v>
      </c>
      <c r="H50" s="1">
        <f t="shared" si="34"/>
        <v>7.6104678482932391</v>
      </c>
      <c r="I50" s="1">
        <f t="shared" si="2"/>
        <v>0.20829875611020099</v>
      </c>
      <c r="J50" s="1">
        <f t="shared" si="35"/>
        <v>1.5455754811148963</v>
      </c>
      <c r="K50" s="1">
        <f t="shared" si="36"/>
        <v>1.3877184163646958</v>
      </c>
      <c r="L50" s="1">
        <f t="shared" si="37"/>
        <v>0.65845970875764392</v>
      </c>
      <c r="M50" s="1">
        <f t="shared" si="3"/>
        <v>0.38051973734359062</v>
      </c>
      <c r="N50" s="1">
        <f t="shared" si="4"/>
        <v>2.5540389565047441</v>
      </c>
      <c r="O50" s="1">
        <f t="shared" si="5"/>
        <v>1.5738122533060128</v>
      </c>
      <c r="P50" s="1">
        <f t="shared" si="38"/>
        <v>0.2349999999999991</v>
      </c>
      <c r="Q50" s="1">
        <f t="shared" si="39"/>
        <v>0.7049999999999973</v>
      </c>
      <c r="R50" s="1">
        <f t="shared" si="61"/>
        <v>5.000000000000282E-2</v>
      </c>
      <c r="S50" s="1">
        <f t="shared" si="40"/>
        <v>0.22349095199806662</v>
      </c>
      <c r="T50" s="1">
        <f t="shared" si="62"/>
        <v>0</v>
      </c>
      <c r="U50" s="1">
        <f t="shared" si="41"/>
        <v>5.2260962087768009E-2</v>
      </c>
      <c r="V50" s="1">
        <f t="shared" si="6"/>
        <v>10.910284516938498</v>
      </c>
      <c r="W50" s="1">
        <f t="shared" si="7"/>
        <v>4.9164399821641318</v>
      </c>
      <c r="X50" s="1">
        <f t="shared" si="42"/>
        <v>2.8535347179500237E-2</v>
      </c>
      <c r="Y50" s="1">
        <f t="shared" si="8"/>
        <v>0.14267673589750118</v>
      </c>
      <c r="Z50" s="1">
        <f t="shared" si="63"/>
        <v>5.4190880234705752E-2</v>
      </c>
      <c r="AA50" s="1">
        <f t="shared" si="9"/>
        <v>0.27098498712077801</v>
      </c>
      <c r="AB50" s="1">
        <f t="shared" si="64"/>
        <v>1.9064702839688419E-2</v>
      </c>
      <c r="AC50" s="1">
        <f t="shared" si="43"/>
        <v>9.555382743307167E-2</v>
      </c>
      <c r="AD50" s="1">
        <f t="shared" si="44"/>
        <v>10</v>
      </c>
      <c r="AE50" s="1">
        <f>0</f>
        <v>0</v>
      </c>
      <c r="AF50" s="1">
        <f t="shared" si="65"/>
        <v>2.8535347179500237E-2</v>
      </c>
      <c r="AG50" s="1">
        <f t="shared" si="10"/>
        <v>0</v>
      </c>
      <c r="AH50" s="1">
        <f t="shared" si="66"/>
        <v>5.4190880234705752E-2</v>
      </c>
      <c r="AI50" s="1">
        <f t="shared" si="11"/>
        <v>0</v>
      </c>
      <c r="AJ50" s="1">
        <f t="shared" si="67"/>
        <v>1.9064702839688419E-2</v>
      </c>
      <c r="AK50" s="1">
        <f t="shared" si="45"/>
        <v>0</v>
      </c>
      <c r="AL50" s="1">
        <f t="shared" si="12"/>
        <v>7.3714901293233286</v>
      </c>
      <c r="AM50" s="1">
        <f t="shared" si="13"/>
        <v>9.7617402083816334</v>
      </c>
      <c r="AN50" s="1">
        <f t="shared" si="14"/>
        <v>12.232352129604754</v>
      </c>
      <c r="AO50" s="1">
        <f t="shared" si="15"/>
        <v>0.9240130977613269</v>
      </c>
      <c r="AP50" s="1">
        <f t="shared" si="46"/>
        <v>6.8880639049750947E-4</v>
      </c>
      <c r="AQ50" s="1">
        <f t="shared" si="16"/>
        <v>8.4257223176875742E-3</v>
      </c>
      <c r="AR50" s="1">
        <f t="shared" si="68"/>
        <v>1.7752008442323275E-2</v>
      </c>
      <c r="AS50" s="1">
        <f t="shared" si="17"/>
        <v>0.21714881835177172</v>
      </c>
      <c r="AT50" s="1">
        <f t="shared" si="69"/>
        <v>6.3136862157864293E-3</v>
      </c>
      <c r="AU50" s="1">
        <f t="shared" si="47"/>
        <v>8.3091062044478581E-2</v>
      </c>
      <c r="AV50" s="1">
        <f t="shared" si="18"/>
        <v>1.2770194782523721</v>
      </c>
      <c r="AW50" s="1">
        <f t="shared" si="19"/>
        <v>0.78690612665300641</v>
      </c>
      <c r="AX50" s="1">
        <f t="shared" si="20"/>
        <v>0.23499999999999999</v>
      </c>
      <c r="AY50" s="1">
        <f t="shared" si="21"/>
        <v>0.35249999999999998</v>
      </c>
      <c r="AZ50" s="1">
        <f t="shared" si="70"/>
        <v>4.9999999999999906E-2</v>
      </c>
      <c r="BA50" s="1">
        <f t="shared" si="22"/>
        <v>0.11174547599903084</v>
      </c>
      <c r="BB50" s="1">
        <f t="shared" si="23"/>
        <v>6.7321617367216211</v>
      </c>
      <c r="BC50" s="1">
        <f t="shared" si="24"/>
        <v>3.2451261177350723</v>
      </c>
      <c r="BD50" s="1">
        <f t="shared" si="48"/>
        <v>7.4734761101769083</v>
      </c>
      <c r="BE50" s="1">
        <f t="shared" si="49"/>
        <v>0.4491712134125348</v>
      </c>
      <c r="BF50" s="1">
        <f t="shared" si="50"/>
        <v>0.31299432877299527</v>
      </c>
      <c r="BG50" s="1">
        <f t="shared" si="25"/>
        <v>2.339155638705837</v>
      </c>
      <c r="BH50" s="1">
        <f t="shared" si="71"/>
        <v>4.2888824949149917E-2</v>
      </c>
      <c r="BI50" s="1">
        <f t="shared" si="26"/>
        <v>0.79923160262766169</v>
      </c>
      <c r="BJ50" s="1">
        <f t="shared" si="27"/>
        <v>6.2770194782523721</v>
      </c>
      <c r="BK50" s="1">
        <f t="shared" si="28"/>
        <v>0.78690612665300641</v>
      </c>
      <c r="BL50" s="1">
        <f t="shared" si="51"/>
        <v>6.3261516566174505</v>
      </c>
      <c r="BM50" s="1">
        <f t="shared" si="52"/>
        <v>0.12471241493482216</v>
      </c>
      <c r="BN50" s="1">
        <f t="shared" si="53"/>
        <v>5.0699875680515552E-2</v>
      </c>
      <c r="BO50" s="1">
        <f t="shared" si="29"/>
        <v>0.32073510252659226</v>
      </c>
      <c r="BP50" s="1">
        <f t="shared" si="72"/>
        <v>7.69375373990272E-3</v>
      </c>
      <c r="BQ50" s="1">
        <f t="shared" si="30"/>
        <v>5.1316438561869585E-2</v>
      </c>
      <c r="BR50" s="1">
        <f t="shared" si="54"/>
        <v>0.58979906460252829</v>
      </c>
      <c r="BS50" s="1">
        <f t="shared" si="55"/>
        <v>-0.807550037702917</v>
      </c>
      <c r="BT50" s="1">
        <f t="shared" si="56"/>
        <v>1.5502926630236133</v>
      </c>
      <c r="BU50" s="1">
        <f t="shared" si="57"/>
        <v>7.8830936733246686</v>
      </c>
      <c r="BV50" s="1">
        <f t="shared" si="58"/>
        <v>8.0340881998790792</v>
      </c>
      <c r="BW50" s="1">
        <f t="shared" si="31"/>
        <v>1.3766139357448626</v>
      </c>
      <c r="BX50" s="1">
        <f t="shared" si="32"/>
        <v>3.5239579050929705E-4</v>
      </c>
      <c r="BY50" s="1">
        <f t="shared" si="33"/>
        <v>-7.7918005313418262E-3</v>
      </c>
      <c r="BZ50" s="1" t="e">
        <f>SQRT(POWER((BV50)*(#REF!^2),2) + POWER(CA50*BV50,2))</f>
        <v>#REF!</v>
      </c>
    </row>
    <row r="51" spans="4:78" x14ac:dyDescent="0.2">
      <c r="D51" s="14">
        <f t="shared" si="59"/>
        <v>48</v>
      </c>
      <c r="E51" s="1">
        <f t="shared" si="74"/>
        <v>4.7999999999999989</v>
      </c>
      <c r="F51" s="1">
        <f t="shared" si="0"/>
        <v>0.23999999999999996</v>
      </c>
      <c r="G51" s="1">
        <f t="shared" si="1"/>
        <v>0.57599999999999973</v>
      </c>
      <c r="H51" s="1">
        <f t="shared" si="34"/>
        <v>7.6603601163737975</v>
      </c>
      <c r="I51" s="1">
        <f t="shared" si="2"/>
        <v>0.21496031574426699</v>
      </c>
      <c r="J51" s="1">
        <f t="shared" si="35"/>
        <v>1.5357892936416628</v>
      </c>
      <c r="K51" s="1">
        <f t="shared" si="36"/>
        <v>1.3908430442038633</v>
      </c>
      <c r="L51" s="1">
        <f t="shared" si="37"/>
        <v>0.65845970875764392</v>
      </c>
      <c r="M51" s="1">
        <f t="shared" si="3"/>
        <v>0.37366134397295708</v>
      </c>
      <c r="N51" s="1">
        <f t="shared" si="4"/>
        <v>2.5159441443734805</v>
      </c>
      <c r="O51" s="1">
        <f t="shared" si="5"/>
        <v>1.6340211327864751</v>
      </c>
      <c r="P51" s="1">
        <f t="shared" si="38"/>
        <v>0.23999999999999966</v>
      </c>
      <c r="Q51" s="1">
        <f t="shared" si="39"/>
        <v>0.71999999999999897</v>
      </c>
      <c r="R51" s="1">
        <f t="shared" si="61"/>
        <v>5.0000000000000044E-2</v>
      </c>
      <c r="S51" s="1">
        <f t="shared" si="40"/>
        <v>0.22882272614406085</v>
      </c>
      <c r="T51" s="1">
        <f t="shared" si="62"/>
        <v>-4.163336342344337E-14</v>
      </c>
      <c r="U51" s="1">
        <f t="shared" si="41"/>
        <v>5.4370798966657946E-2</v>
      </c>
      <c r="V51" s="1">
        <f t="shared" si="6"/>
        <v>10.89491805301159</v>
      </c>
      <c r="W51" s="1">
        <f t="shared" si="7"/>
        <v>4.9192602775614489</v>
      </c>
      <c r="X51" s="1">
        <f t="shared" si="42"/>
        <v>3.4049847284881585E-2</v>
      </c>
      <c r="Y51" s="1">
        <f t="shared" si="8"/>
        <v>0.17024923642440792</v>
      </c>
      <c r="Z51" s="1">
        <f t="shared" si="63"/>
        <v>5.6041978628246225E-2</v>
      </c>
      <c r="AA51" s="1">
        <f t="shared" si="9"/>
        <v>0.28026985026089751</v>
      </c>
      <c r="AB51" s="1">
        <f t="shared" si="64"/>
        <v>1.792422215846079E-2</v>
      </c>
      <c r="AC51" s="1">
        <f t="shared" si="43"/>
        <v>9.0007888663579949E-2</v>
      </c>
      <c r="AD51" s="1">
        <f t="shared" si="44"/>
        <v>10</v>
      </c>
      <c r="AE51" s="1">
        <f>0</f>
        <v>0</v>
      </c>
      <c r="AF51" s="1">
        <f t="shared" si="65"/>
        <v>3.4049847284881585E-2</v>
      </c>
      <c r="AG51" s="1">
        <f t="shared" si="10"/>
        <v>0</v>
      </c>
      <c r="AH51" s="1">
        <f t="shared" si="66"/>
        <v>5.6041978628246225E-2</v>
      </c>
      <c r="AI51" s="1">
        <f t="shared" si="11"/>
        <v>0</v>
      </c>
      <c r="AJ51" s="1">
        <f t="shared" si="67"/>
        <v>1.792422215846079E-2</v>
      </c>
      <c r="AK51" s="1">
        <f t="shared" si="45"/>
        <v>0</v>
      </c>
      <c r="AL51" s="1">
        <f t="shared" si="12"/>
        <v>7.3894376076296941</v>
      </c>
      <c r="AM51" s="1">
        <f t="shared" si="13"/>
        <v>9.7887168023745783</v>
      </c>
      <c r="AN51" s="1">
        <f t="shared" si="14"/>
        <v>12.264695870429989</v>
      </c>
      <c r="AO51" s="1">
        <f t="shared" si="15"/>
        <v>0.92417079751613262</v>
      </c>
      <c r="AP51" s="1">
        <f t="shared" si="46"/>
        <v>2.4956102773926458E-3</v>
      </c>
      <c r="AQ51" s="1">
        <f t="shared" si="16"/>
        <v>3.0607901063340222E-2</v>
      </c>
      <c r="AR51" s="1">
        <f t="shared" si="68"/>
        <v>1.8359789001379245E-2</v>
      </c>
      <c r="AS51" s="1">
        <f t="shared" si="17"/>
        <v>0.22517724130303912</v>
      </c>
      <c r="AT51" s="1">
        <f t="shared" si="69"/>
        <v>5.8289272405614989E-3</v>
      </c>
      <c r="AU51" s="1">
        <f t="shared" si="47"/>
        <v>7.7270552170999873E-2</v>
      </c>
      <c r="AV51" s="1">
        <f t="shared" si="18"/>
        <v>1.2579720721867402</v>
      </c>
      <c r="AW51" s="1">
        <f t="shared" si="19"/>
        <v>0.81701056639323755</v>
      </c>
      <c r="AX51" s="1">
        <f t="shared" si="20"/>
        <v>0.23999999999999996</v>
      </c>
      <c r="AY51" s="1">
        <f t="shared" si="21"/>
        <v>0.35999999999999993</v>
      </c>
      <c r="AZ51" s="1">
        <f t="shared" si="70"/>
        <v>4.9999999999999767E-2</v>
      </c>
      <c r="BA51" s="1">
        <f t="shared" si="22"/>
        <v>0.11441136307203033</v>
      </c>
      <c r="BB51" s="1">
        <f t="shared" si="23"/>
        <v>6.7054310986925358</v>
      </c>
      <c r="BC51" s="1">
        <f t="shared" si="24"/>
        <v>3.2766407051739619</v>
      </c>
      <c r="BD51" s="1">
        <f t="shared" si="48"/>
        <v>7.4631883622293707</v>
      </c>
      <c r="BE51" s="1">
        <f t="shared" si="49"/>
        <v>0.45453027890298048</v>
      </c>
      <c r="BF51" s="1">
        <f t="shared" si="50"/>
        <v>0.31704769074845762</v>
      </c>
      <c r="BG51" s="1">
        <f t="shared" si="25"/>
        <v>2.3661866358655854</v>
      </c>
      <c r="BH51" s="1">
        <f t="shared" si="71"/>
        <v>3.7886915039220259E-2</v>
      </c>
      <c r="BI51" s="1">
        <f t="shared" si="26"/>
        <v>0.80171233966810962</v>
      </c>
      <c r="BJ51" s="1">
        <f t="shared" si="27"/>
        <v>6.2579720721867407</v>
      </c>
      <c r="BK51" s="1">
        <f t="shared" si="28"/>
        <v>0.81701056639323755</v>
      </c>
      <c r="BL51" s="1">
        <f t="shared" si="51"/>
        <v>6.3110792042143959</v>
      </c>
      <c r="BM51" s="1">
        <f t="shared" si="52"/>
        <v>0.12982090230727245</v>
      </c>
      <c r="BN51" s="1">
        <f t="shared" si="53"/>
        <v>5.1452070675525874E-2</v>
      </c>
      <c r="BO51" s="1">
        <f t="shared" si="29"/>
        <v>0.32471809325408069</v>
      </c>
      <c r="BP51" s="1">
        <f t="shared" si="72"/>
        <v>7.3373439900093623E-3</v>
      </c>
      <c r="BQ51" s="1">
        <f t="shared" si="30"/>
        <v>4.922839869999919E-2</v>
      </c>
      <c r="BR51" s="1">
        <f t="shared" si="54"/>
        <v>0.58424674089698259</v>
      </c>
      <c r="BS51" s="1">
        <f t="shared" si="55"/>
        <v>-0.81157608746885468</v>
      </c>
      <c r="BT51" s="1">
        <f t="shared" si="56"/>
        <v>1.5252125696505812</v>
      </c>
      <c r="BU51" s="1">
        <f t="shared" si="57"/>
        <v>7.944288483811798</v>
      </c>
      <c r="BV51" s="1">
        <f t="shared" si="58"/>
        <v>8.0893753094194416</v>
      </c>
      <c r="BW51" s="1">
        <f t="shared" si="31"/>
        <v>1.381115800366264</v>
      </c>
      <c r="BX51" s="1">
        <f t="shared" si="32"/>
        <v>1.3846915490203712E-3</v>
      </c>
      <c r="BY51" s="1">
        <f t="shared" si="33"/>
        <v>-2.823515841852051E-2</v>
      </c>
      <c r="BZ51" s="1" t="e">
        <f>SQRT(POWER((BV51)*(#REF!^2),2) + POWER(CA51*BV51,2))</f>
        <v>#REF!</v>
      </c>
    </row>
    <row r="52" spans="4:78" x14ac:dyDescent="0.2">
      <c r="D52" s="14">
        <f t="shared" si="59"/>
        <v>49</v>
      </c>
      <c r="E52" s="1">
        <f t="shared" si="74"/>
        <v>4.8999999999999986</v>
      </c>
      <c r="F52" s="1">
        <f t="shared" si="0"/>
        <v>0.24499999999999994</v>
      </c>
      <c r="G52" s="1">
        <f t="shared" si="1"/>
        <v>0.60024999999999973</v>
      </c>
      <c r="H52" s="1">
        <f t="shared" si="34"/>
        <v>7.7128680975326072</v>
      </c>
      <c r="I52" s="1">
        <f t="shared" si="2"/>
        <v>0.22151083358525314</v>
      </c>
      <c r="J52" s="1">
        <f t="shared" si="35"/>
        <v>1.5255534341828678</v>
      </c>
      <c r="K52" s="1">
        <f t="shared" si="36"/>
        <v>1.3945283858216722</v>
      </c>
      <c r="L52" s="1">
        <f t="shared" si="37"/>
        <v>0.65845970875764392</v>
      </c>
      <c r="M52" s="1">
        <f t="shared" si="3"/>
        <v>0.36683658155786797</v>
      </c>
      <c r="N52" s="1">
        <f t="shared" si="4"/>
        <v>2.4755832855031867</v>
      </c>
      <c r="O52" s="1">
        <f t="shared" si="5"/>
        <v>1.6945463689546081</v>
      </c>
      <c r="P52" s="1">
        <f t="shared" si="38"/>
        <v>0.24499999999999911</v>
      </c>
      <c r="Q52" s="1">
        <f t="shared" si="39"/>
        <v>0.73499999999999732</v>
      </c>
      <c r="R52" s="1">
        <f t="shared" si="61"/>
        <v>4.9999999999994493E-2</v>
      </c>
      <c r="S52" s="1">
        <f t="shared" si="40"/>
        <v>0.23436511179139821</v>
      </c>
      <c r="T52" s="1">
        <f t="shared" si="62"/>
        <v>0</v>
      </c>
      <c r="U52" s="1">
        <f t="shared" si="41"/>
        <v>5.647216379834688E-2</v>
      </c>
      <c r="V52" s="1">
        <f t="shared" si="6"/>
        <v>10.876782862152867</v>
      </c>
      <c r="W52" s="1">
        <f t="shared" si="7"/>
        <v>4.9225249428149196</v>
      </c>
      <c r="X52" s="1">
        <f t="shared" si="42"/>
        <v>3.9743742905149482E-2</v>
      </c>
      <c r="Y52" s="1">
        <f t="shared" si="8"/>
        <v>0.19871871452574741</v>
      </c>
      <c r="Z52" s="1">
        <f t="shared" si="63"/>
        <v>5.777572466639791E-2</v>
      </c>
      <c r="AA52" s="1">
        <f t="shared" si="9"/>
        <v>0.288986564853494</v>
      </c>
      <c r="AB52" s="1">
        <f t="shared" si="64"/>
        <v>1.672252209614089E-2</v>
      </c>
      <c r="AC52" s="1">
        <f t="shared" si="43"/>
        <v>8.4223029100731761E-2</v>
      </c>
      <c r="AD52" s="1">
        <f t="shared" si="44"/>
        <v>10</v>
      </c>
      <c r="AE52" s="1">
        <f>0</f>
        <v>0</v>
      </c>
      <c r="AF52" s="1">
        <f t="shared" si="65"/>
        <v>3.9743742905149482E-2</v>
      </c>
      <c r="AG52" s="1">
        <f t="shared" si="10"/>
        <v>0</v>
      </c>
      <c r="AH52" s="1">
        <f t="shared" si="66"/>
        <v>5.777572466639791E-2</v>
      </c>
      <c r="AI52" s="1">
        <f t="shared" si="11"/>
        <v>0</v>
      </c>
      <c r="AJ52" s="1">
        <f t="shared" si="67"/>
        <v>1.672252209614089E-2</v>
      </c>
      <c r="AK52" s="1">
        <f t="shared" si="45"/>
        <v>0</v>
      </c>
      <c r="AL52" s="1">
        <f t="shared" si="12"/>
        <v>7.4046166803946374</v>
      </c>
      <c r="AM52" s="1">
        <f t="shared" si="13"/>
        <v>9.8157919502706203</v>
      </c>
      <c r="AN52" s="1">
        <f t="shared" si="14"/>
        <v>12.295451183042287</v>
      </c>
      <c r="AO52" s="1">
        <f t="shared" si="15"/>
        <v>0.92451221981680543</v>
      </c>
      <c r="AP52" s="1">
        <f t="shared" si="46"/>
        <v>4.3607641907733585E-3</v>
      </c>
      <c r="AQ52" s="1">
        <f t="shared" si="16"/>
        <v>5.3617563228412733E-2</v>
      </c>
      <c r="AR52" s="1">
        <f t="shared" si="68"/>
        <v>1.8917793890435575E-2</v>
      </c>
      <c r="AS52" s="1">
        <f t="shared" si="17"/>
        <v>0.23260292878597169</v>
      </c>
      <c r="AT52" s="1">
        <f t="shared" si="69"/>
        <v>5.3198973523765902E-3</v>
      </c>
      <c r="AU52" s="1">
        <f t="shared" si="47"/>
        <v>7.105757819896516E-2</v>
      </c>
      <c r="AV52" s="1">
        <f t="shared" si="18"/>
        <v>1.2377916427515934</v>
      </c>
      <c r="AW52" s="1">
        <f t="shared" si="19"/>
        <v>0.84727318447730404</v>
      </c>
      <c r="AX52" s="1">
        <f t="shared" si="20"/>
        <v>0.24499999999999994</v>
      </c>
      <c r="AY52" s="1">
        <f t="shared" si="21"/>
        <v>0.36749999999999994</v>
      </c>
      <c r="AZ52" s="1">
        <f t="shared" si="70"/>
        <v>4.9999999999999767E-2</v>
      </c>
      <c r="BA52" s="1">
        <f t="shared" si="22"/>
        <v>0.11718255589570463</v>
      </c>
      <c r="BB52" s="1">
        <f t="shared" si="23"/>
        <v>6.6761830738280263</v>
      </c>
      <c r="BC52" s="1">
        <f t="shared" si="24"/>
        <v>3.3085356558847638</v>
      </c>
      <c r="BD52" s="1">
        <f t="shared" si="48"/>
        <v>7.4510286955244416</v>
      </c>
      <c r="BE52" s="1">
        <f t="shared" si="49"/>
        <v>0.4600996909632456</v>
      </c>
      <c r="BF52" s="1">
        <f t="shared" si="50"/>
        <v>0.32057171178083932</v>
      </c>
      <c r="BG52" s="1">
        <f t="shared" si="25"/>
        <v>2.3885890234524245</v>
      </c>
      <c r="BH52" s="1">
        <f t="shared" si="71"/>
        <v>3.2288060782692529E-2</v>
      </c>
      <c r="BI52" s="1">
        <f t="shared" si="26"/>
        <v>0.80261847969745992</v>
      </c>
      <c r="BJ52" s="1">
        <f t="shared" si="27"/>
        <v>6.2377916427515938</v>
      </c>
      <c r="BK52" s="1">
        <f t="shared" si="28"/>
        <v>0.84727318447730404</v>
      </c>
      <c r="BL52" s="1">
        <f t="shared" si="51"/>
        <v>6.2950708040113375</v>
      </c>
      <c r="BM52" s="1">
        <f t="shared" si="52"/>
        <v>0.13500282906992733</v>
      </c>
      <c r="BN52" s="1">
        <f t="shared" si="53"/>
        <v>5.2167344478517425E-2</v>
      </c>
      <c r="BO52" s="1">
        <f t="shared" si="29"/>
        <v>0.32839712714951708</v>
      </c>
      <c r="BP52" s="1">
        <f t="shared" si="72"/>
        <v>6.9545291532392695E-3</v>
      </c>
      <c r="BQ52" s="1">
        <f t="shared" si="30"/>
        <v>4.7011859746761593E-2</v>
      </c>
      <c r="BR52" s="1">
        <f t="shared" si="54"/>
        <v>0.57869436362637161</v>
      </c>
      <c r="BS52" s="1">
        <f t="shared" si="55"/>
        <v>-0.8155445012426169</v>
      </c>
      <c r="BT52" s="1">
        <f t="shared" si="56"/>
        <v>1.5019336985055252</v>
      </c>
      <c r="BU52" s="1">
        <f t="shared" si="57"/>
        <v>8.0052151503847462</v>
      </c>
      <c r="BV52" s="1">
        <f t="shared" si="58"/>
        <v>8.1448925369617946</v>
      </c>
      <c r="BW52" s="1">
        <f t="shared" si="31"/>
        <v>1.3853330301506923</v>
      </c>
      <c r="BX52" s="1">
        <f t="shared" si="32"/>
        <v>2.6190683009661361E-3</v>
      </c>
      <c r="BY52" s="1">
        <f t="shared" si="33"/>
        <v>-4.935393273018019E-2</v>
      </c>
      <c r="BZ52" s="1" t="e">
        <f>SQRT(POWER((BV52)*(#REF!^2),2) + POWER(CA52*BV52,2))</f>
        <v>#REF!</v>
      </c>
    </row>
    <row r="53" spans="4:78" x14ac:dyDescent="0.2">
      <c r="D53" s="14">
        <f t="shared" si="59"/>
        <v>50</v>
      </c>
      <c r="E53" s="1">
        <f t="shared" si="74"/>
        <v>4.9999999999999982</v>
      </c>
      <c r="F53" s="1">
        <f t="shared" si="0"/>
        <v>0.24999999999999992</v>
      </c>
      <c r="G53" s="1">
        <f t="shared" si="1"/>
        <v>0.62499999999999956</v>
      </c>
      <c r="H53" s="1">
        <f t="shared" si="34"/>
        <v>7.7680250276171812</v>
      </c>
      <c r="I53" s="1">
        <f t="shared" si="2"/>
        <v>0.227932228804959</v>
      </c>
      <c r="J53" s="1">
        <f t="shared" si="35"/>
        <v>1.5148686319999409</v>
      </c>
      <c r="K53" s="1">
        <f t="shared" si="36"/>
        <v>1.3987917927848932</v>
      </c>
      <c r="L53" s="1">
        <f t="shared" si="37"/>
        <v>0.65845970875764392</v>
      </c>
      <c r="M53" s="1">
        <f t="shared" si="3"/>
        <v>0.36005441751752032</v>
      </c>
      <c r="N53" s="1">
        <f t="shared" si="4"/>
        <v>2.4328893585156544</v>
      </c>
      <c r="O53" s="1">
        <f t="shared" si="5"/>
        <v>1.7552918188213888</v>
      </c>
      <c r="P53" s="1">
        <f t="shared" si="38"/>
        <v>0.24999999999999856</v>
      </c>
      <c r="Q53" s="1">
        <f t="shared" si="39"/>
        <v>0.74999999999999567</v>
      </c>
      <c r="R53" s="1">
        <f t="shared" si="61"/>
        <v>5.0000000000000044E-2</v>
      </c>
      <c r="S53" s="1">
        <f t="shared" si="40"/>
        <v>0.24011715890373023</v>
      </c>
      <c r="T53" s="1">
        <f t="shared" si="62"/>
        <v>5.5511151231257827E-14</v>
      </c>
      <c r="U53" s="1">
        <f t="shared" si="41"/>
        <v>5.8563156297303243E-2</v>
      </c>
      <c r="V53" s="1">
        <f t="shared" si="6"/>
        <v>10.855788230142325</v>
      </c>
      <c r="W53" s="1">
        <f t="shared" si="7"/>
        <v>4.9262182762388704</v>
      </c>
      <c r="X53" s="1">
        <f t="shared" si="42"/>
        <v>4.5604992218161167E-2</v>
      </c>
      <c r="Y53" s="1">
        <f t="shared" si="8"/>
        <v>0.22802496109080583</v>
      </c>
      <c r="Z53" s="1">
        <f t="shared" si="63"/>
        <v>5.9386483047474403E-2</v>
      </c>
      <c r="AA53" s="1">
        <f t="shared" si="9"/>
        <v>0.29711445608104387</v>
      </c>
      <c r="AB53" s="1">
        <f t="shared" si="64"/>
        <v>1.5469480259377999E-2</v>
      </c>
      <c r="AC53" s="1">
        <f t="shared" si="43"/>
        <v>7.8265193376882702E-2</v>
      </c>
      <c r="AD53" s="1">
        <f t="shared" si="44"/>
        <v>10</v>
      </c>
      <c r="AE53" s="1">
        <f>0</f>
        <v>0</v>
      </c>
      <c r="AF53" s="1">
        <f t="shared" si="65"/>
        <v>4.5604992218161167E-2</v>
      </c>
      <c r="AG53" s="1">
        <f t="shared" si="10"/>
        <v>0</v>
      </c>
      <c r="AH53" s="1">
        <f t="shared" si="66"/>
        <v>5.9386483047474403E-2</v>
      </c>
      <c r="AI53" s="1">
        <f t="shared" si="11"/>
        <v>0</v>
      </c>
      <c r="AJ53" s="1">
        <f t="shared" si="67"/>
        <v>1.5469480259377999E-2</v>
      </c>
      <c r="AK53" s="1">
        <f t="shared" si="45"/>
        <v>0</v>
      </c>
      <c r="AL53" s="1">
        <f t="shared" si="12"/>
        <v>7.4168885891099929</v>
      </c>
      <c r="AM53" s="1">
        <f t="shared" si="13"/>
        <v>9.842921364580457</v>
      </c>
      <c r="AN53" s="1">
        <f t="shared" si="14"/>
        <v>12.324501504425418</v>
      </c>
      <c r="AO53" s="1">
        <f t="shared" si="15"/>
        <v>0.9250429503542873</v>
      </c>
      <c r="AP53" s="1">
        <f t="shared" si="46"/>
        <v>6.2791690554797608E-3</v>
      </c>
      <c r="AQ53" s="1">
        <f t="shared" si="16"/>
        <v>7.7387628470801842E-2</v>
      </c>
      <c r="AR53" s="1">
        <f t="shared" si="68"/>
        <v>1.9423768471854563E-2</v>
      </c>
      <c r="AS53" s="1">
        <f t="shared" si="17"/>
        <v>0.23938875694283215</v>
      </c>
      <c r="AT53" s="1">
        <f t="shared" si="69"/>
        <v>4.7900893107299947E-3</v>
      </c>
      <c r="AU53" s="1">
        <f t="shared" si="47"/>
        <v>6.4495986093061897E-2</v>
      </c>
      <c r="AV53" s="1">
        <f t="shared" si="18"/>
        <v>1.2164446792578272</v>
      </c>
      <c r="AW53" s="1">
        <f t="shared" si="19"/>
        <v>0.87764590941069442</v>
      </c>
      <c r="AX53" s="1">
        <f t="shared" si="20"/>
        <v>0.24999999999999992</v>
      </c>
      <c r="AY53" s="1">
        <f t="shared" si="21"/>
        <v>0.37499999999999989</v>
      </c>
      <c r="AZ53" s="1">
        <f t="shared" si="70"/>
        <v>4.9999999999999767E-2</v>
      </c>
      <c r="BA53" s="1">
        <f t="shared" si="22"/>
        <v>0.12005857945186565</v>
      </c>
      <c r="BB53" s="1">
        <f t="shared" si="23"/>
        <v>6.6443387943289896</v>
      </c>
      <c r="BC53" s="1">
        <f t="shared" si="24"/>
        <v>3.3407550475301298</v>
      </c>
      <c r="BD53" s="1">
        <f t="shared" si="48"/>
        <v>7.4369269393630084</v>
      </c>
      <c r="BE53" s="1">
        <f t="shared" si="49"/>
        <v>0.46588287701244652</v>
      </c>
      <c r="BF53" s="1">
        <f t="shared" si="50"/>
        <v>0.32350530290499613</v>
      </c>
      <c r="BG53" s="1">
        <f t="shared" si="25"/>
        <v>2.4058853022009559</v>
      </c>
      <c r="BH53" s="1">
        <f t="shared" si="71"/>
        <v>2.6065871843716781E-2</v>
      </c>
      <c r="BI53" s="1">
        <f t="shared" si="26"/>
        <v>0.80209390318249163</v>
      </c>
      <c r="BJ53" s="1">
        <f t="shared" si="27"/>
        <v>6.216444679257827</v>
      </c>
      <c r="BK53" s="1">
        <f t="shared" si="28"/>
        <v>0.87764590941069442</v>
      </c>
      <c r="BL53" s="1">
        <f t="shared" si="51"/>
        <v>6.2780926078370545</v>
      </c>
      <c r="BM53" s="1">
        <f t="shared" si="52"/>
        <v>0.14025437120297593</v>
      </c>
      <c r="BN53" s="1">
        <f t="shared" si="53"/>
        <v>5.2842976506173728E-2</v>
      </c>
      <c r="BO53" s="1">
        <f t="shared" si="29"/>
        <v>0.33175310017951642</v>
      </c>
      <c r="BP53" s="1">
        <f t="shared" si="72"/>
        <v>6.5436558107458132E-3</v>
      </c>
      <c r="BQ53" s="1">
        <f t="shared" si="30"/>
        <v>4.4665802288836161E-2</v>
      </c>
      <c r="BR53" s="1">
        <f t="shared" si="54"/>
        <v>0.57314994017205534</v>
      </c>
      <c r="BS53" s="1">
        <f t="shared" si="55"/>
        <v>-0.81945051472359776</v>
      </c>
      <c r="BT53" s="1">
        <f t="shared" si="56"/>
        <v>1.480510150609361</v>
      </c>
      <c r="BU53" s="1">
        <f t="shared" si="57"/>
        <v>8.0657869785893528</v>
      </c>
      <c r="BV53" s="1">
        <f t="shared" si="58"/>
        <v>8.2005383902545628</v>
      </c>
      <c r="BW53" s="1">
        <f t="shared" si="31"/>
        <v>1.3892627474130945</v>
      </c>
      <c r="BX53" s="1">
        <f t="shared" si="32"/>
        <v>4.0745426873694465E-3</v>
      </c>
      <c r="BY53" s="1">
        <f t="shared" si="33"/>
        <v>-7.1101740772024191E-2</v>
      </c>
      <c r="BZ53" s="1" t="e">
        <f>SQRT(POWER((BV53)*(#REF!^2),2) + POWER(CA53*BV53,2))</f>
        <v>#REF!</v>
      </c>
    </row>
    <row r="54" spans="4:78" x14ac:dyDescent="0.2">
      <c r="D54" s="14">
        <f t="shared" si="59"/>
        <v>51</v>
      </c>
      <c r="E54" s="1">
        <f t="shared" si="74"/>
        <v>5.0999999999999979</v>
      </c>
      <c r="F54" s="1">
        <f t="shared" si="0"/>
        <v>0.25499999999999989</v>
      </c>
      <c r="G54" s="1">
        <f t="shared" si="1"/>
        <v>0.65024999999999944</v>
      </c>
      <c r="H54" s="1">
        <f t="shared" si="34"/>
        <v>7.8258578683557261</v>
      </c>
      <c r="I54" s="1">
        <f t="shared" si="2"/>
        <v>0.23420647679481754</v>
      </c>
      <c r="J54" s="1">
        <f t="shared" si="35"/>
        <v>1.5037367925296712</v>
      </c>
      <c r="K54" s="1">
        <f t="shared" si="36"/>
        <v>1.4036493842653044</v>
      </c>
      <c r="L54" s="1">
        <f t="shared" si="37"/>
        <v>0.65845970875764392</v>
      </c>
      <c r="M54" s="1">
        <f t="shared" si="3"/>
        <v>0.35332347251305601</v>
      </c>
      <c r="N54" s="1">
        <f t="shared" si="4"/>
        <v>2.3877974312147385</v>
      </c>
      <c r="O54" s="1">
        <f t="shared" si="5"/>
        <v>1.8161562233145869</v>
      </c>
      <c r="P54" s="1">
        <f t="shared" si="38"/>
        <v>0.25499999999999912</v>
      </c>
      <c r="Q54" s="1">
        <f t="shared" si="39"/>
        <v>0.76499999999999735</v>
      </c>
      <c r="R54" s="1">
        <f t="shared" si="61"/>
        <v>5.0000000000005596E-2</v>
      </c>
      <c r="S54" s="1">
        <f t="shared" si="40"/>
        <v>0.24607774305085886</v>
      </c>
      <c r="T54" s="1">
        <f t="shared" si="62"/>
        <v>0</v>
      </c>
      <c r="U54" s="1">
        <f t="shared" si="41"/>
        <v>6.0642178529835972E-2</v>
      </c>
      <c r="V54" s="1">
        <f t="shared" si="6"/>
        <v>10.831848671667533</v>
      </c>
      <c r="W54" s="1">
        <f t="shared" si="7"/>
        <v>4.9303172096169394</v>
      </c>
      <c r="X54" s="1">
        <f t="shared" si="42"/>
        <v>5.1621039514644362E-2</v>
      </c>
      <c r="Y54" s="1">
        <f t="shared" si="8"/>
        <v>0.25810519757322181</v>
      </c>
      <c r="Z54" s="1">
        <f t="shared" si="63"/>
        <v>6.0869620718273509E-2</v>
      </c>
      <c r="AA54" s="1">
        <f t="shared" si="9"/>
        <v>0.30463960352887054</v>
      </c>
      <c r="AB54" s="1">
        <f t="shared" si="64"/>
        <v>1.4175162376978134E-2</v>
      </c>
      <c r="AC54" s="1">
        <f t="shared" si="43"/>
        <v>7.2202962073601995E-2</v>
      </c>
      <c r="AD54" s="1">
        <f t="shared" si="44"/>
        <v>10</v>
      </c>
      <c r="AE54" s="1">
        <f>0</f>
        <v>0</v>
      </c>
      <c r="AF54" s="1">
        <f t="shared" si="65"/>
        <v>5.1621039514644362E-2</v>
      </c>
      <c r="AG54" s="1">
        <f t="shared" si="10"/>
        <v>0</v>
      </c>
      <c r="AH54" s="1">
        <f t="shared" si="66"/>
        <v>6.0869620718273509E-2</v>
      </c>
      <c r="AI54" s="1">
        <f t="shared" si="11"/>
        <v>0</v>
      </c>
      <c r="AJ54" s="1">
        <f t="shared" si="67"/>
        <v>1.4175162376978134E-2</v>
      </c>
      <c r="AK54" s="1">
        <f t="shared" si="45"/>
        <v>0</v>
      </c>
      <c r="AL54" s="1">
        <f t="shared" si="12"/>
        <v>7.426120739282724</v>
      </c>
      <c r="AM54" s="1">
        <f t="shared" si="13"/>
        <v>9.8700557908147228</v>
      </c>
      <c r="AN54" s="1">
        <f t="shared" si="14"/>
        <v>12.351731479764293</v>
      </c>
      <c r="AO54" s="1">
        <f t="shared" si="15"/>
        <v>0.92576805362790138</v>
      </c>
      <c r="AP54" s="1">
        <f t="shared" si="46"/>
        <v>8.2455178851442712E-3</v>
      </c>
      <c r="AQ54" s="1">
        <f t="shared" si="16"/>
        <v>0.101846422828896</v>
      </c>
      <c r="AR54" s="1">
        <f t="shared" si="68"/>
        <v>1.9875811752581574E-2</v>
      </c>
      <c r="AS54" s="1">
        <f t="shared" si="17"/>
        <v>0.24550212600458407</v>
      </c>
      <c r="AT54" s="1">
        <f t="shared" si="69"/>
        <v>4.2430480776539659E-3</v>
      </c>
      <c r="AU54" s="1">
        <f t="shared" si="47"/>
        <v>5.7631955429947174E-2</v>
      </c>
      <c r="AV54" s="1">
        <f t="shared" si="18"/>
        <v>1.1938987156073693</v>
      </c>
      <c r="AW54" s="1">
        <f t="shared" si="19"/>
        <v>0.90807811165729346</v>
      </c>
      <c r="AX54" s="1">
        <f t="shared" si="20"/>
        <v>0.25499999999999989</v>
      </c>
      <c r="AY54" s="1">
        <f t="shared" si="21"/>
        <v>0.38249999999999984</v>
      </c>
      <c r="AZ54" s="1">
        <f t="shared" si="70"/>
        <v>4.9999999999999906E-2</v>
      </c>
      <c r="BA54" s="1">
        <f t="shared" si="22"/>
        <v>0.1230388715254247</v>
      </c>
      <c r="BB54" s="1">
        <f t="shared" si="23"/>
        <v>6.6098230514411362</v>
      </c>
      <c r="BC54" s="1">
        <f t="shared" si="24"/>
        <v>3.3732367164657631</v>
      </c>
      <c r="BD54" s="1">
        <f t="shared" si="48"/>
        <v>7.4208144240828</v>
      </c>
      <c r="BE54" s="1">
        <f t="shared" si="49"/>
        <v>0.47188290444345909</v>
      </c>
      <c r="BF54" s="1">
        <f t="shared" si="50"/>
        <v>0.32578488614958268</v>
      </c>
      <c r="BG54" s="1">
        <f t="shared" si="25"/>
        <v>2.4175891822869962</v>
      </c>
      <c r="BH54" s="1">
        <f t="shared" si="71"/>
        <v>1.9197132202553036E-2</v>
      </c>
      <c r="BI54" s="1">
        <f t="shared" si="26"/>
        <v>0.80039379187093418</v>
      </c>
      <c r="BJ54" s="1">
        <f t="shared" si="27"/>
        <v>6.1938987156073697</v>
      </c>
      <c r="BK54" s="1">
        <f t="shared" si="28"/>
        <v>0.90807811165729346</v>
      </c>
      <c r="BL54" s="1">
        <f t="shared" si="51"/>
        <v>6.2601107942330945</v>
      </c>
      <c r="BM54" s="1">
        <f t="shared" si="52"/>
        <v>0.14557142437116208</v>
      </c>
      <c r="BN54" s="1">
        <f t="shared" si="53"/>
        <v>5.3476075640666587E-2</v>
      </c>
      <c r="BO54" s="1">
        <f t="shared" si="29"/>
        <v>0.33476615835136236</v>
      </c>
      <c r="BP54" s="1">
        <f t="shared" si="72"/>
        <v>6.1029625381722741E-3</v>
      </c>
      <c r="BQ54" s="1">
        <f t="shared" si="30"/>
        <v>4.2191466728450061E-2</v>
      </c>
      <c r="BR54" s="1">
        <f t="shared" si="54"/>
        <v>0.56762132206413485</v>
      </c>
      <c r="BS54" s="1">
        <f t="shared" si="55"/>
        <v>-0.8232897635329639</v>
      </c>
      <c r="BT54" s="1">
        <f t="shared" si="56"/>
        <v>1.4609887488017983</v>
      </c>
      <c r="BU54" s="1">
        <f t="shared" si="57"/>
        <v>8.1259158980770145</v>
      </c>
      <c r="BV54" s="1">
        <f t="shared" si="58"/>
        <v>8.2562096210516742</v>
      </c>
      <c r="BW54" s="1">
        <f t="shared" si="31"/>
        <v>1.3929031899743693</v>
      </c>
      <c r="BX54" s="1">
        <f t="shared" si="32"/>
        <v>5.7701734977756991E-3</v>
      </c>
      <c r="BY54" s="1">
        <f t="shared" si="33"/>
        <v>-9.3430330408774354E-2</v>
      </c>
      <c r="BZ54" s="1" t="e">
        <f>SQRT(POWER((BV54)*(#REF!^2),2) + POWER(CA54*BV54,2))</f>
        <v>#REF!</v>
      </c>
    </row>
    <row r="55" spans="4:78" x14ac:dyDescent="0.2">
      <c r="D55" s="14">
        <f t="shared" si="59"/>
        <v>52</v>
      </c>
      <c r="E55" s="1">
        <f t="shared" si="74"/>
        <v>5.1999999999999975</v>
      </c>
      <c r="F55" s="1">
        <f t="shared" si="0"/>
        <v>0.2599999999999999</v>
      </c>
      <c r="G55" s="1">
        <f t="shared" si="1"/>
        <v>0.67599999999999938</v>
      </c>
      <c r="H55" s="1">
        <f t="shared" si="34"/>
        <v>7.886387017260466</v>
      </c>
      <c r="I55" s="1">
        <f t="shared" si="2"/>
        <v>0.24031569322767732</v>
      </c>
      <c r="J55" s="1">
        <f t="shared" si="35"/>
        <v>1.4921609596742937</v>
      </c>
      <c r="K55" s="1">
        <f t="shared" si="36"/>
        <v>1.4091160006878221</v>
      </c>
      <c r="L55" s="1">
        <f t="shared" si="37"/>
        <v>0.65845970875764392</v>
      </c>
      <c r="M55" s="1">
        <f t="shared" si="3"/>
        <v>0.34665199262886287</v>
      </c>
      <c r="N55" s="1">
        <f t="shared" si="4"/>
        <v>2.3402449906992784</v>
      </c>
      <c r="O55" s="1">
        <f t="shared" si="5"/>
        <v>1.8770331333002446</v>
      </c>
      <c r="P55" s="1">
        <f t="shared" si="38"/>
        <v>0.25999999999999968</v>
      </c>
      <c r="Q55" s="1">
        <f t="shared" si="39"/>
        <v>0.77999999999999903</v>
      </c>
      <c r="R55" s="1">
        <f t="shared" si="61"/>
        <v>5.0000000000000044E-2</v>
      </c>
      <c r="S55" s="1">
        <f t="shared" si="40"/>
        <v>0.25224559460969742</v>
      </c>
      <c r="T55" s="1">
        <f t="shared" si="62"/>
        <v>-5.5511151231257827E-14</v>
      </c>
      <c r="U55" s="1">
        <f t="shared" si="41"/>
        <v>6.2707913240599572E-2</v>
      </c>
      <c r="V55" s="1">
        <f t="shared" si="6"/>
        <v>10.804884223471966</v>
      </c>
      <c r="W55" s="1">
        <f t="shared" si="7"/>
        <v>4.934790916219848</v>
      </c>
      <c r="X55" s="1">
        <f t="shared" si="42"/>
        <v>5.7778916361815869E-2</v>
      </c>
      <c r="Y55" s="1">
        <f t="shared" si="8"/>
        <v>0.28889458180907934</v>
      </c>
      <c r="Z55" s="1">
        <f t="shared" si="63"/>
        <v>6.222151552287003E-2</v>
      </c>
      <c r="AA55" s="1">
        <f t="shared" si="9"/>
        <v>0.31155504849576426</v>
      </c>
      <c r="AB55" s="1">
        <f t="shared" si="64"/>
        <v>1.2849621257998711E-2</v>
      </c>
      <c r="AC55" s="1">
        <f t="shared" si="43"/>
        <v>6.6106410338493682E-2</v>
      </c>
      <c r="AD55" s="1">
        <f t="shared" si="44"/>
        <v>10</v>
      </c>
      <c r="AE55" s="1">
        <f>0</f>
        <v>0</v>
      </c>
      <c r="AF55" s="1">
        <f t="shared" si="65"/>
        <v>5.7778916361815869E-2</v>
      </c>
      <c r="AG55" s="1">
        <f t="shared" si="10"/>
        <v>0</v>
      </c>
      <c r="AH55" s="1">
        <f t="shared" si="66"/>
        <v>6.222151552287003E-2</v>
      </c>
      <c r="AI55" s="1">
        <f t="shared" si="11"/>
        <v>0</v>
      </c>
      <c r="AJ55" s="1">
        <f t="shared" si="67"/>
        <v>1.2849621257998711E-2</v>
      </c>
      <c r="AK55" s="1">
        <f t="shared" si="45"/>
        <v>0</v>
      </c>
      <c r="AL55" s="1">
        <f t="shared" si="12"/>
        <v>7.4321872050835607</v>
      </c>
      <c r="AM55" s="1">
        <f t="shared" si="13"/>
        <v>9.8971406441364493</v>
      </c>
      <c r="AN55" s="1">
        <f t="shared" si="14"/>
        <v>12.377027089783128</v>
      </c>
      <c r="AO55" s="1">
        <f t="shared" si="15"/>
        <v>0.92669205393131615</v>
      </c>
      <c r="AP55" s="1">
        <f t="shared" si="46"/>
        <v>1.0254331405996076E-2</v>
      </c>
      <c r="AQ55" s="1">
        <f t="shared" si="16"/>
        <v>0.12691813759962733</v>
      </c>
      <c r="AR55" s="1">
        <f t="shared" si="68"/>
        <v>2.0272378087385357E-2</v>
      </c>
      <c r="AS55" s="1">
        <f t="shared" si="17"/>
        <v>0.25091514802882159</v>
      </c>
      <c r="AT55" s="1">
        <f t="shared" si="69"/>
        <v>3.6823016794917951E-3</v>
      </c>
      <c r="AU55" s="1">
        <f t="shared" si="47"/>
        <v>5.0513083406737574E-2</v>
      </c>
      <c r="AV55" s="1">
        <f t="shared" si="18"/>
        <v>1.1701224953496392</v>
      </c>
      <c r="AW55" s="1">
        <f t="shared" si="19"/>
        <v>0.93851656665012229</v>
      </c>
      <c r="AX55" s="1">
        <f t="shared" si="20"/>
        <v>0.2599999999999999</v>
      </c>
      <c r="AY55" s="1">
        <f t="shared" si="21"/>
        <v>0.38999999999999985</v>
      </c>
      <c r="AZ55" s="1">
        <f t="shared" si="70"/>
        <v>4.9999999999999767E-2</v>
      </c>
      <c r="BA55" s="1">
        <f t="shared" si="22"/>
        <v>0.12612279730484863</v>
      </c>
      <c r="BB55" s="1">
        <f t="shared" si="23"/>
        <v>6.5725646070856225</v>
      </c>
      <c r="BC55" s="1">
        <f t="shared" si="24"/>
        <v>3.4059120247600463</v>
      </c>
      <c r="BD55" s="1">
        <f t="shared" si="48"/>
        <v>7.4026240100872114</v>
      </c>
      <c r="BE55" s="1">
        <f t="shared" si="49"/>
        <v>0.47810245657910427</v>
      </c>
      <c r="BF55" s="1">
        <f t="shared" si="50"/>
        <v>0.32734472934550674</v>
      </c>
      <c r="BG55" s="1">
        <f t="shared" si="25"/>
        <v>2.423209953028548</v>
      </c>
      <c r="BH55" s="1">
        <f t="shared" si="71"/>
        <v>1.1662127560596591E-2</v>
      </c>
      <c r="BI55" s="1">
        <f t="shared" si="26"/>
        <v>0.7979090418382655</v>
      </c>
      <c r="BJ55" s="1">
        <f t="shared" si="27"/>
        <v>6.1701224953496396</v>
      </c>
      <c r="BK55" s="1">
        <f t="shared" si="28"/>
        <v>0.93851656665012229</v>
      </c>
      <c r="BL55" s="1">
        <f t="shared" si="51"/>
        <v>6.2410916475802845</v>
      </c>
      <c r="BM55" s="1">
        <f t="shared" si="52"/>
        <v>0.15094958633110925</v>
      </c>
      <c r="BN55" s="1">
        <f t="shared" si="53"/>
        <v>5.4063569013808183E-2</v>
      </c>
      <c r="BO55" s="1">
        <f t="shared" si="29"/>
        <v>0.33741568901045854</v>
      </c>
      <c r="BP55" s="1">
        <f t="shared" si="72"/>
        <v>5.6305712696096133E-3</v>
      </c>
      <c r="BQ55" s="1">
        <f t="shared" si="30"/>
        <v>3.9593565542952194E-2</v>
      </c>
      <c r="BR55" s="1">
        <f t="shared" si="54"/>
        <v>0.56211616973140077</v>
      </c>
      <c r="BS55" s="1">
        <f t="shared" si="55"/>
        <v>-0.82705828798610004</v>
      </c>
      <c r="BT55" s="1">
        <f t="shared" si="56"/>
        <v>1.4434090928657117</v>
      </c>
      <c r="BU55" s="1">
        <f t="shared" si="57"/>
        <v>8.1855121970971396</v>
      </c>
      <c r="BV55" s="1">
        <f t="shared" si="58"/>
        <v>8.3118012330777891</v>
      </c>
      <c r="BW55" s="1">
        <f t="shared" si="31"/>
        <v>1.3962536336614326</v>
      </c>
      <c r="BX55" s="1">
        <f t="shared" si="32"/>
        <v>7.724844124526592E-3</v>
      </c>
      <c r="BY55" s="1">
        <f t="shared" si="33"/>
        <v>-0.11628975532940178</v>
      </c>
      <c r="BZ55" s="1" t="e">
        <f>SQRT(POWER((BV55)*(#REF!^2),2) + POWER(CA55*BV55,2))</f>
        <v>#REF!</v>
      </c>
    </row>
    <row r="56" spans="4:78" x14ac:dyDescent="0.2">
      <c r="D56" s="14">
        <f t="shared" si="59"/>
        <v>53</v>
      </c>
      <c r="E56" s="1">
        <f t="shared" si="74"/>
        <v>5.2999999999999972</v>
      </c>
      <c r="F56" s="1">
        <f t="shared" si="0"/>
        <v>0.26499999999999985</v>
      </c>
      <c r="G56" s="1">
        <f t="shared" si="1"/>
        <v>0.70224999999999937</v>
      </c>
      <c r="H56" s="1">
        <f t="shared" si="34"/>
        <v>7.9496260438894577</v>
      </c>
      <c r="I56" s="1">
        <f t="shared" si="2"/>
        <v>0.24624221722528983</v>
      </c>
      <c r="J56" s="1">
        <f t="shared" si="35"/>
        <v>1.4801452688268357</v>
      </c>
      <c r="K56" s="1">
        <f t="shared" si="36"/>
        <v>1.4152051675376676</v>
      </c>
      <c r="L56" s="1">
        <f t="shared" si="37"/>
        <v>0.65845970875764392</v>
      </c>
      <c r="M56" s="1">
        <f t="shared" si="3"/>
        <v>0.34004782658729155</v>
      </c>
      <c r="N56" s="1">
        <f t="shared" si="4"/>
        <v>2.2901722881157225</v>
      </c>
      <c r="O56" s="1">
        <f t="shared" si="5"/>
        <v>1.9378108500952302</v>
      </c>
      <c r="P56" s="1">
        <f t="shared" si="38"/>
        <v>0.26499999999999913</v>
      </c>
      <c r="Q56" s="1">
        <f t="shared" si="39"/>
        <v>0.79499999999999738</v>
      </c>
      <c r="R56" s="1">
        <f t="shared" si="61"/>
        <v>4.9999999999994493E-2</v>
      </c>
      <c r="S56" s="1">
        <f t="shared" si="40"/>
        <v>0.25861932569897877</v>
      </c>
      <c r="T56" s="1">
        <f t="shared" si="62"/>
        <v>-1.3877787807814457E-14</v>
      </c>
      <c r="U56" s="1">
        <f t="shared" si="41"/>
        <v>6.4759300646065887E-2</v>
      </c>
      <c r="V56" s="1">
        <f t="shared" si="6"/>
        <v>10.774820722221206</v>
      </c>
      <c r="W56" s="1">
        <f t="shared" si="7"/>
        <v>4.9396004745744984</v>
      </c>
      <c r="X56" s="1">
        <f t="shared" si="42"/>
        <v>6.4065342619218368E-2</v>
      </c>
      <c r="Y56" s="1">
        <f t="shared" si="8"/>
        <v>0.32032671309609184</v>
      </c>
      <c r="Z56" s="1">
        <f t="shared" si="63"/>
        <v>6.3439544969873252E-2</v>
      </c>
      <c r="AA56" s="1">
        <f t="shared" si="9"/>
        <v>0.31786088559656928</v>
      </c>
      <c r="AB56" s="1">
        <f t="shared" si="64"/>
        <v>1.1502703034432793E-2</v>
      </c>
      <c r="AC56" s="1">
        <f t="shared" si="43"/>
        <v>6.0045948033720375E-2</v>
      </c>
      <c r="AD56" s="1">
        <f t="shared" si="44"/>
        <v>10</v>
      </c>
      <c r="AE56" s="1">
        <f>0</f>
        <v>0</v>
      </c>
      <c r="AF56" s="1">
        <f t="shared" si="65"/>
        <v>6.4065342619218368E-2</v>
      </c>
      <c r="AG56" s="1">
        <f t="shared" si="10"/>
        <v>0</v>
      </c>
      <c r="AH56" s="1">
        <f t="shared" si="66"/>
        <v>6.3439544969873252E-2</v>
      </c>
      <c r="AI56" s="1">
        <f t="shared" si="11"/>
        <v>0</v>
      </c>
      <c r="AJ56" s="1">
        <f t="shared" si="67"/>
        <v>1.1502703034432793E-2</v>
      </c>
      <c r="AK56" s="1">
        <f t="shared" si="45"/>
        <v>0</v>
      </c>
      <c r="AL56" s="1">
        <f t="shared" si="12"/>
        <v>7.4349691970045848</v>
      </c>
      <c r="AM56" s="1">
        <f t="shared" si="13"/>
        <v>9.9241156756254707</v>
      </c>
      <c r="AN56" s="1">
        <f t="shared" si="14"/>
        <v>12.40027575917577</v>
      </c>
      <c r="AO56" s="1">
        <f t="shared" si="15"/>
        <v>0.92781891990910059</v>
      </c>
      <c r="AP56" s="1">
        <f t="shared" si="46"/>
        <v>1.2299993502621343E-2</v>
      </c>
      <c r="AQ56" s="1">
        <f t="shared" si="16"/>
        <v>0.15252331126857491</v>
      </c>
      <c r="AR56" s="1">
        <f t="shared" si="68"/>
        <v>2.0612272088479933E-2</v>
      </c>
      <c r="AS56" s="1">
        <f t="shared" si="17"/>
        <v>0.25560474268593159</v>
      </c>
      <c r="AT56" s="1">
        <f t="shared" si="69"/>
        <v>3.1112954847617447E-3</v>
      </c>
      <c r="AU56" s="1">
        <f t="shared" si="47"/>
        <v>4.318747702091813E-2</v>
      </c>
      <c r="AV56" s="1">
        <f t="shared" si="18"/>
        <v>1.1450861440578612</v>
      </c>
      <c r="AW56" s="1">
        <f t="shared" si="19"/>
        <v>0.96890542504761512</v>
      </c>
      <c r="AX56" s="1">
        <f t="shared" si="20"/>
        <v>0.26499999999999985</v>
      </c>
      <c r="AY56" s="1">
        <f t="shared" si="21"/>
        <v>0.39749999999999974</v>
      </c>
      <c r="AZ56" s="1">
        <f t="shared" si="70"/>
        <v>4.9999999999999767E-2</v>
      </c>
      <c r="BA56" s="1">
        <f t="shared" si="22"/>
        <v>0.12930966284949441</v>
      </c>
      <c r="BB56" s="1">
        <f t="shared" si="23"/>
        <v>6.5324965051684636</v>
      </c>
      <c r="BC56" s="1">
        <f t="shared" si="24"/>
        <v>3.4387056623348644</v>
      </c>
      <c r="BD56" s="1">
        <f t="shared" si="48"/>
        <v>7.3822901068849935</v>
      </c>
      <c r="BE56" s="1">
        <f t="shared" si="49"/>
        <v>0.48454381065746233</v>
      </c>
      <c r="BF56" s="1">
        <f t="shared" si="50"/>
        <v>0.32811731166170199</v>
      </c>
      <c r="BG56" s="1">
        <f t="shared" si="25"/>
        <v>2.4222571837778828</v>
      </c>
      <c r="BH56" s="1">
        <f t="shared" si="71"/>
        <v>3.4449315704287997E-3</v>
      </c>
      <c r="BI56" s="1">
        <f t="shared" si="26"/>
        <v>0.79519128902613567</v>
      </c>
      <c r="BJ56" s="1">
        <f t="shared" si="27"/>
        <v>6.1450861440578617</v>
      </c>
      <c r="BK56" s="1">
        <f t="shared" si="28"/>
        <v>0.96890542504761512</v>
      </c>
      <c r="BL56" s="1">
        <f t="shared" si="51"/>
        <v>6.2210016428689858</v>
      </c>
      <c r="BM56" s="1">
        <f t="shared" si="52"/>
        <v>0.15638413817392371</v>
      </c>
      <c r="BN56" s="1">
        <f t="shared" si="53"/>
        <v>5.460218989458851E-2</v>
      </c>
      <c r="BO56" s="1">
        <f t="shared" si="29"/>
        <v>0.33968031303847945</v>
      </c>
      <c r="BP56" s="1">
        <f t="shared" si="72"/>
        <v>5.1244779832822218E-3</v>
      </c>
      <c r="BQ56" s="1">
        <f t="shared" si="30"/>
        <v>3.6882206771654248E-2</v>
      </c>
      <c r="BR56" s="1">
        <f t="shared" si="54"/>
        <v>0.55664192086943676</v>
      </c>
      <c r="BS56" s="1">
        <f t="shared" si="55"/>
        <v>-0.83075253350849532</v>
      </c>
      <c r="BT56" s="1">
        <f t="shared" si="56"/>
        <v>1.4278036732686417</v>
      </c>
      <c r="BU56" s="1">
        <f t="shared" si="57"/>
        <v>8.2444842403572327</v>
      </c>
      <c r="BV56" s="1">
        <f t="shared" si="58"/>
        <v>8.3672064465326894</v>
      </c>
      <c r="BW56" s="1">
        <f t="shared" si="31"/>
        <v>1.3993143095290188</v>
      </c>
      <c r="BX56" s="1">
        <f t="shared" si="32"/>
        <v>9.9570297735118024E-3</v>
      </c>
      <c r="BY56" s="1">
        <f t="shared" si="33"/>
        <v>-0.1396285342336791</v>
      </c>
      <c r="BZ56" s="1" t="e">
        <f>SQRT(POWER((BV56)*(#REF!^2),2) + POWER(CA56*BV56,2))</f>
        <v>#REF!</v>
      </c>
    </row>
    <row r="57" spans="4:78" x14ac:dyDescent="0.2">
      <c r="D57" s="14">
        <f t="shared" si="59"/>
        <v>54</v>
      </c>
      <c r="E57" s="1">
        <f t="shared" si="74"/>
        <v>5.3999999999999968</v>
      </c>
      <c r="F57" s="1">
        <f t="shared" si="0"/>
        <v>0.26999999999999985</v>
      </c>
      <c r="G57" s="1">
        <f t="shared" si="1"/>
        <v>0.7289999999999992</v>
      </c>
      <c r="H57" s="1">
        <f t="shared" si="34"/>
        <v>8.0155814538376706</v>
      </c>
      <c r="I57" s="1">
        <f t="shared" si="2"/>
        <v>0.25196869261539923</v>
      </c>
      <c r="J57" s="1">
        <f t="shared" si="35"/>
        <v>1.4676948917627282</v>
      </c>
      <c r="K57" s="1">
        <f t="shared" si="36"/>
        <v>1.4219290692116657</v>
      </c>
      <c r="L57" s="1">
        <f t="shared" si="37"/>
        <v>0.65845970875764392</v>
      </c>
      <c r="M57" s="1">
        <f t="shared" si="3"/>
        <v>0.33351840816344158</v>
      </c>
      <c r="N57" s="1">
        <f t="shared" si="4"/>
        <v>2.2375226978446787</v>
      </c>
      <c r="O57" s="1">
        <f t="shared" si="5"/>
        <v>1.9983723818722734</v>
      </c>
      <c r="P57" s="1">
        <f t="shared" si="38"/>
        <v>0.26999999999999857</v>
      </c>
      <c r="Q57" s="1">
        <f t="shared" si="39"/>
        <v>0.80999999999999572</v>
      </c>
      <c r="R57" s="1">
        <f t="shared" si="61"/>
        <v>4.9999999999997269E-2</v>
      </c>
      <c r="S57" s="1">
        <f t="shared" si="40"/>
        <v>0.2651974547389106</v>
      </c>
      <c r="T57" s="1">
        <f t="shared" si="62"/>
        <v>2.7755575615628914E-14</v>
      </c>
      <c r="U57" s="1">
        <f t="shared" si="41"/>
        <v>6.6795514516813648E-2</v>
      </c>
      <c r="V57" s="1">
        <f t="shared" si="6"/>
        <v>10.741590069501193</v>
      </c>
      <c r="W57" s="1">
        <f t="shared" si="7"/>
        <v>4.9446985923125002</v>
      </c>
      <c r="X57" s="1">
        <f t="shared" si="42"/>
        <v>7.0466825355790519E-2</v>
      </c>
      <c r="Y57" s="1">
        <f t="shared" si="8"/>
        <v>0.35233412677895259</v>
      </c>
      <c r="Z57" s="1">
        <f t="shared" si="63"/>
        <v>6.4522056129756589E-2</v>
      </c>
      <c r="AA57" s="1">
        <f t="shared" si="9"/>
        <v>0.32356423810250834</v>
      </c>
      <c r="AB57" s="1">
        <f t="shared" si="64"/>
        <v>1.0143865967510157E-2</v>
      </c>
      <c r="AC57" s="1">
        <f t="shared" si="43"/>
        <v>5.4091165598732227E-2</v>
      </c>
      <c r="AD57" s="1">
        <f t="shared" si="44"/>
        <v>10</v>
      </c>
      <c r="AE57" s="1">
        <f>0</f>
        <v>0</v>
      </c>
      <c r="AF57" s="1">
        <f t="shared" si="65"/>
        <v>7.0466825355790519E-2</v>
      </c>
      <c r="AG57" s="1">
        <f t="shared" si="10"/>
        <v>0</v>
      </c>
      <c r="AH57" s="1">
        <f t="shared" si="66"/>
        <v>6.4522056129756589E-2</v>
      </c>
      <c r="AI57" s="1">
        <f t="shared" si="11"/>
        <v>0</v>
      </c>
      <c r="AJ57" s="1">
        <f t="shared" si="67"/>
        <v>1.0143865967510157E-2</v>
      </c>
      <c r="AK57" s="1">
        <f t="shared" si="45"/>
        <v>0</v>
      </c>
      <c r="AL57" s="1">
        <f t="shared" si="12"/>
        <v>7.4343554926169659</v>
      </c>
      <c r="AM57" s="1">
        <f t="shared" si="13"/>
        <v>9.9509146736918694</v>
      </c>
      <c r="AN57" s="1">
        <f t="shared" si="14"/>
        <v>12.421366447927548</v>
      </c>
      <c r="AO57" s="1">
        <f t="shared" si="15"/>
        <v>0.92915205263184042</v>
      </c>
      <c r="AP57" s="1">
        <f t="shared" si="46"/>
        <v>1.4376785823692062E-2</v>
      </c>
      <c r="AQ57" s="1">
        <f t="shared" si="16"/>
        <v>0.17857932505944901</v>
      </c>
      <c r="AR57" s="1">
        <f t="shared" si="68"/>
        <v>2.0894637184337705E-2</v>
      </c>
      <c r="AS57" s="1">
        <f t="shared" si="17"/>
        <v>0.25955264343300521</v>
      </c>
      <c r="AT57" s="1">
        <f t="shared" si="69"/>
        <v>2.5333317819065115E-3</v>
      </c>
      <c r="AU57" s="1">
        <f t="shared" si="47"/>
        <v>3.5702882643229295E-2</v>
      </c>
      <c r="AV57" s="1">
        <f t="shared" si="18"/>
        <v>1.1187613489223394</v>
      </c>
      <c r="AW57" s="1">
        <f t="shared" si="19"/>
        <v>0.9991861909361367</v>
      </c>
      <c r="AX57" s="1">
        <f t="shared" si="20"/>
        <v>0.26999999999999985</v>
      </c>
      <c r="AY57" s="1">
        <f t="shared" si="21"/>
        <v>0.4049999999999998</v>
      </c>
      <c r="AZ57" s="1">
        <f t="shared" si="70"/>
        <v>5.0000000000000044E-2</v>
      </c>
      <c r="BA57" s="1">
        <f t="shared" si="22"/>
        <v>0.13259872736945852</v>
      </c>
      <c r="BB57" s="1">
        <f t="shared" si="23"/>
        <v>6.4895563836729355</v>
      </c>
      <c r="BC57" s="1">
        <f t="shared" si="24"/>
        <v>3.4715354870923867</v>
      </c>
      <c r="BD57" s="1">
        <f t="shared" si="48"/>
        <v>7.3597486842290971</v>
      </c>
      <c r="BE57" s="1">
        <f t="shared" si="49"/>
        <v>0.49120881781949483</v>
      </c>
      <c r="BF57" s="1">
        <f t="shared" si="50"/>
        <v>0.3280337156595925</v>
      </c>
      <c r="BG57" s="1">
        <f t="shared" si="25"/>
        <v>2.4142457072084675</v>
      </c>
      <c r="BH57" s="1">
        <f t="shared" si="71"/>
        <v>-5.4663501135587822E-3</v>
      </c>
      <c r="BI57" s="1">
        <f t="shared" si="26"/>
        <v>0.79297519029854946</v>
      </c>
      <c r="BJ57" s="1">
        <f t="shared" si="27"/>
        <v>6.1187613489223391</v>
      </c>
      <c r="BK57" s="1">
        <f t="shared" si="28"/>
        <v>0.9991861909361367</v>
      </c>
      <c r="BL57" s="1">
        <f t="shared" si="51"/>
        <v>6.1998075364662242</v>
      </c>
      <c r="BM57" s="1">
        <f t="shared" si="52"/>
        <v>0.16187002431002695</v>
      </c>
      <c r="BN57" s="1">
        <f t="shared" si="53"/>
        <v>5.5088464610464627E-2</v>
      </c>
      <c r="BO57" s="1">
        <f t="shared" si="29"/>
        <v>0.34153787806431146</v>
      </c>
      <c r="BP57" s="1">
        <f t="shared" si="72"/>
        <v>4.5825426724876994E-3</v>
      </c>
      <c r="BQ57" s="1">
        <f t="shared" si="30"/>
        <v>3.4076015725412252E-2</v>
      </c>
      <c r="BR57" s="1">
        <f t="shared" si="54"/>
        <v>0.55120576281403777</v>
      </c>
      <c r="BS57" s="1">
        <f t="shared" si="55"/>
        <v>-0.8343693468965615</v>
      </c>
      <c r="BT57" s="1">
        <f t="shared" si="56"/>
        <v>1.4141980378017114</v>
      </c>
      <c r="BU57" s="1">
        <f t="shared" si="57"/>
        <v>8.3027381773116957</v>
      </c>
      <c r="BV57" s="1">
        <f t="shared" si="58"/>
        <v>8.4223166249620043</v>
      </c>
      <c r="BW57" s="1">
        <f t="shared" si="31"/>
        <v>1.4020863172538334</v>
      </c>
      <c r="BX57" s="1">
        <f t="shared" si="32"/>
        <v>1.2484551870858812E-2</v>
      </c>
      <c r="BY57" s="1">
        <f t="shared" si="33"/>
        <v>-0.16339379131526338</v>
      </c>
      <c r="BZ57" s="1" t="e">
        <f>SQRT(POWER((BV57)*(#REF!^2),2) + POWER(CA57*BV57,2))</f>
        <v>#REF!</v>
      </c>
    </row>
    <row r="58" spans="4:78" x14ac:dyDescent="0.2">
      <c r="D58" s="14">
        <f t="shared" si="59"/>
        <v>55</v>
      </c>
      <c r="E58" s="1">
        <f t="shared" ref="E58:E121" si="75">E57+$B$6</f>
        <v>5.4999999999999964</v>
      </c>
      <c r="F58" s="1">
        <f t="shared" si="0"/>
        <v>0.27499999999999986</v>
      </c>
      <c r="G58" s="1">
        <f t="shared" si="1"/>
        <v>0.75624999999999909</v>
      </c>
      <c r="H58" s="1">
        <f t="shared" si="34"/>
        <v>8.0842524814312693</v>
      </c>
      <c r="I58" s="1">
        <f t="shared" si="2"/>
        <v>0.25747814630797516</v>
      </c>
      <c r="J58" s="1">
        <f t="shared" si="35"/>
        <v>1.4548159746729923</v>
      </c>
      <c r="K58" s="1">
        <f t="shared" si="36"/>
        <v>1.4292985326088257</v>
      </c>
      <c r="L58" s="1">
        <f t="shared" si="37"/>
        <v>0.65845970875764392</v>
      </c>
      <c r="M58" s="1">
        <f t="shared" si="3"/>
        <v>0.32707074386933394</v>
      </c>
      <c r="N58" s="1">
        <f t="shared" si="4"/>
        <v>2.1822430908236186</v>
      </c>
      <c r="O58" s="1">
        <f t="shared" si="5"/>
        <v>2.0585954174029899</v>
      </c>
      <c r="P58" s="1">
        <f t="shared" si="38"/>
        <v>0.27499999999999858</v>
      </c>
      <c r="Q58" s="1">
        <f t="shared" si="39"/>
        <v>0.82499999999999574</v>
      </c>
      <c r="R58" s="1">
        <f t="shared" si="61"/>
        <v>5.0000000000000044E-2</v>
      </c>
      <c r="S58" s="1">
        <f t="shared" si="40"/>
        <v>0.2719784286023415</v>
      </c>
      <c r="T58" s="1">
        <f t="shared" si="62"/>
        <v>1.3877787807814457E-14</v>
      </c>
      <c r="U58" s="1">
        <f t="shared" si="41"/>
        <v>6.8815938231764906E-2</v>
      </c>
      <c r="V58" s="1">
        <f t="shared" si="6"/>
        <v>10.705130486635852</v>
      </c>
      <c r="W58" s="1">
        <f t="shared" si="7"/>
        <v>4.9500293935305759</v>
      </c>
      <c r="X58" s="1">
        <f t="shared" si="42"/>
        <v>7.6969753845169686E-2</v>
      </c>
      <c r="Y58" s="1">
        <f t="shared" si="8"/>
        <v>0.38484876922584843</v>
      </c>
      <c r="Z58" s="1">
        <f t="shared" si="63"/>
        <v>6.5468318163375283E-2</v>
      </c>
      <c r="AA58" s="1">
        <f t="shared" si="9"/>
        <v>0.32867911871631572</v>
      </c>
      <c r="AB58" s="1">
        <f t="shared" si="64"/>
        <v>8.7820162300300542E-3</v>
      </c>
      <c r="AC58" s="1">
        <f t="shared" si="43"/>
        <v>4.8309706025757571E-2</v>
      </c>
      <c r="AD58" s="1">
        <f t="shared" si="44"/>
        <v>10</v>
      </c>
      <c r="AE58" s="1">
        <f>0</f>
        <v>0</v>
      </c>
      <c r="AF58" s="1">
        <f t="shared" si="65"/>
        <v>7.6969753845169686E-2</v>
      </c>
      <c r="AG58" s="1">
        <f t="shared" si="10"/>
        <v>0</v>
      </c>
      <c r="AH58" s="1">
        <f t="shared" si="66"/>
        <v>6.5468318163375283E-2</v>
      </c>
      <c r="AI58" s="1">
        <f t="shared" si="11"/>
        <v>0</v>
      </c>
      <c r="AJ58" s="1">
        <f t="shared" si="67"/>
        <v>8.7820162300300542E-3</v>
      </c>
      <c r="AK58" s="1">
        <f t="shared" si="45"/>
        <v>0</v>
      </c>
      <c r="AL58" s="1">
        <f t="shared" si="12"/>
        <v>7.430242831339906</v>
      </c>
      <c r="AM58" s="1">
        <f t="shared" si="13"/>
        <v>9.9774652056708195</v>
      </c>
      <c r="AN58" s="1">
        <f t="shared" si="14"/>
        <v>12.440189727775453</v>
      </c>
      <c r="AO58" s="1">
        <f t="shared" si="15"/>
        <v>0.930694277073839</v>
      </c>
      <c r="AP58" s="1">
        <f t="shared" si="46"/>
        <v>1.6478920939488884E-2</v>
      </c>
      <c r="AQ58" s="1">
        <f t="shared" si="16"/>
        <v>0.20500090299625343</v>
      </c>
      <c r="AR58" s="1">
        <f t="shared" si="68"/>
        <v>2.1118938444861235E-2</v>
      </c>
      <c r="AS58" s="1">
        <f t="shared" si="17"/>
        <v>0.26274531921457744</v>
      </c>
      <c r="AT58" s="1">
        <f t="shared" si="69"/>
        <v>1.9515162333755276E-3</v>
      </c>
      <c r="AU58" s="1">
        <f t="shared" si="47"/>
        <v>2.8105879250825416E-2</v>
      </c>
      <c r="AV58" s="1">
        <f t="shared" si="18"/>
        <v>1.0911215454118093</v>
      </c>
      <c r="AW58" s="1">
        <f t="shared" si="19"/>
        <v>1.029297708701495</v>
      </c>
      <c r="AX58" s="1">
        <f t="shared" si="20"/>
        <v>0.27499999999999986</v>
      </c>
      <c r="AY58" s="1">
        <f t="shared" si="21"/>
        <v>0.41249999999999976</v>
      </c>
      <c r="AZ58" s="1">
        <f t="shared" si="70"/>
        <v>4.9999999999999767E-2</v>
      </c>
      <c r="BA58" s="1">
        <f t="shared" si="22"/>
        <v>0.13598921430117139</v>
      </c>
      <c r="BB58" s="1">
        <f t="shared" si="23"/>
        <v>6.4436867887297353</v>
      </c>
      <c r="BC58" s="1">
        <f t="shared" si="24"/>
        <v>3.5043124054667829</v>
      </c>
      <c r="BD58" s="1">
        <f t="shared" si="48"/>
        <v>7.3349372776022097</v>
      </c>
      <c r="BE58" s="1">
        <f t="shared" si="49"/>
        <v>0.49809888500721167</v>
      </c>
      <c r="BF58" s="1">
        <f t="shared" si="50"/>
        <v>0.32702404163899024</v>
      </c>
      <c r="BG58" s="1">
        <f t="shared" si="25"/>
        <v>2.3987008336899667</v>
      </c>
      <c r="BH58" s="1">
        <f t="shared" si="71"/>
        <v>-1.5079377378879322E-2</v>
      </c>
      <c r="BI58" s="1">
        <f t="shared" si="26"/>
        <v>0.79219229566852378</v>
      </c>
      <c r="BJ58" s="1">
        <f t="shared" si="27"/>
        <v>6.0911215454118093</v>
      </c>
      <c r="BK58" s="1">
        <f t="shared" si="28"/>
        <v>1.029297708701495</v>
      </c>
      <c r="BL58" s="1">
        <f t="shared" si="51"/>
        <v>6.177476463258933</v>
      </c>
      <c r="BM58" s="1">
        <f t="shared" si="52"/>
        <v>0.16740183109601664</v>
      </c>
      <c r="BN58" s="1">
        <f t="shared" si="53"/>
        <v>5.551869842908605E-2</v>
      </c>
      <c r="BO58" s="1">
        <f t="shared" si="29"/>
        <v>0.34296545281644975</v>
      </c>
      <c r="BP58" s="1">
        <f t="shared" si="72"/>
        <v>4.0024785675447927E-3</v>
      </c>
      <c r="BQ58" s="1">
        <f t="shared" si="30"/>
        <v>3.1207304822823061E-2</v>
      </c>
      <c r="BR58" s="1">
        <f t="shared" si="54"/>
        <v>0.5458146092159909</v>
      </c>
      <c r="BS58" s="1">
        <f t="shared" si="55"/>
        <v>-0.83790596869004041</v>
      </c>
      <c r="BT58" s="1">
        <f t="shared" si="56"/>
        <v>1.4026110047922005</v>
      </c>
      <c r="BU58" s="1">
        <f t="shared" si="57"/>
        <v>8.3601776482287811</v>
      </c>
      <c r="BV58" s="1">
        <f t="shared" si="58"/>
        <v>8.4770211714203185</v>
      </c>
      <c r="BW58" s="1">
        <f t="shared" si="31"/>
        <v>1.4045715360685789</v>
      </c>
      <c r="BX58" s="1">
        <f t="shared" si="32"/>
        <v>1.5324322326389847E-2</v>
      </c>
      <c r="BY58" s="1">
        <f t="shared" si="33"/>
        <v>-0.18753137615757837</v>
      </c>
      <c r="BZ58" s="1" t="e">
        <f>SQRT(POWER((BV58)*(#REF!^2),2) + POWER(CA58*BV58,2))</f>
        <v>#REF!</v>
      </c>
    </row>
    <row r="59" spans="4:78" x14ac:dyDescent="0.2">
      <c r="D59" s="14">
        <f t="shared" si="59"/>
        <v>56</v>
      </c>
      <c r="E59" s="1">
        <f t="shared" si="75"/>
        <v>5.5999999999999961</v>
      </c>
      <c r="F59" s="1">
        <f t="shared" si="0"/>
        <v>0.2799999999999998</v>
      </c>
      <c r="G59" s="1">
        <f t="shared" si="1"/>
        <v>0.78399999999999892</v>
      </c>
      <c r="H59" s="1">
        <f t="shared" si="34"/>
        <v>8.1556309116962993</v>
      </c>
      <c r="I59" s="1">
        <f t="shared" si="2"/>
        <v>0.26275406288730285</v>
      </c>
      <c r="J59" s="1">
        <f t="shared" si="35"/>
        <v>1.4415155707217906</v>
      </c>
      <c r="K59" s="1">
        <f t="shared" si="36"/>
        <v>1.4373230199806997</v>
      </c>
      <c r="L59" s="1">
        <f t="shared" si="37"/>
        <v>0.65845970875764392</v>
      </c>
      <c r="M59" s="1">
        <f t="shared" si="3"/>
        <v>0.32071140588522151</v>
      </c>
      <c r="N59" s="1">
        <f t="shared" si="4"/>
        <v>2.1242842216091895</v>
      </c>
      <c r="O59" s="1">
        <f t="shared" si="5"/>
        <v>2.1183523186246096</v>
      </c>
      <c r="P59" s="1">
        <f t="shared" si="38"/>
        <v>0.27999999999999858</v>
      </c>
      <c r="Q59" s="1">
        <f t="shared" si="39"/>
        <v>0.83999999999999575</v>
      </c>
      <c r="R59" s="1">
        <f t="shared" si="61"/>
        <v>5.0000000000000044E-2</v>
      </c>
      <c r="S59" s="1">
        <f t="shared" si="40"/>
        <v>0.27896064238526358</v>
      </c>
      <c r="T59" s="1">
        <f t="shared" si="62"/>
        <v>0</v>
      </c>
      <c r="U59" s="1">
        <f t="shared" si="41"/>
        <v>7.0820141350516064E-2</v>
      </c>
      <c r="V59" s="1">
        <f t="shared" si="6"/>
        <v>10.665386762169405</v>
      </c>
      <c r="W59" s="1">
        <f t="shared" si="7"/>
        <v>4.9555282722157603</v>
      </c>
      <c r="X59" s="1">
        <f t="shared" si="42"/>
        <v>8.3560488988465575E-2</v>
      </c>
      <c r="Y59" s="1">
        <f t="shared" si="8"/>
        <v>0.41780244494232788</v>
      </c>
      <c r="Z59" s="1">
        <f t="shared" si="63"/>
        <v>6.6278459375762599E-2</v>
      </c>
      <c r="AA59" s="1">
        <f t="shared" si="9"/>
        <v>0.33322617930765985</v>
      </c>
      <c r="AB59" s="1">
        <f t="shared" si="64"/>
        <v>7.4253640739985194E-3</v>
      </c>
      <c r="AC59" s="1">
        <f t="shared" si="43"/>
        <v>4.276617902822355E-2</v>
      </c>
      <c r="AD59" s="1">
        <f t="shared" si="44"/>
        <v>10</v>
      </c>
      <c r="AE59" s="1">
        <f>0</f>
        <v>0</v>
      </c>
      <c r="AF59" s="1">
        <f t="shared" si="65"/>
        <v>8.3560488988465575E-2</v>
      </c>
      <c r="AG59" s="1">
        <f t="shared" si="10"/>
        <v>0</v>
      </c>
      <c r="AH59" s="1">
        <f t="shared" si="66"/>
        <v>6.6278459375762599E-2</v>
      </c>
      <c r="AI59" s="1">
        <f t="shared" si="11"/>
        <v>0</v>
      </c>
      <c r="AJ59" s="1">
        <f t="shared" si="67"/>
        <v>7.4253640739985194E-3</v>
      </c>
      <c r="AK59" s="1">
        <f t="shared" si="45"/>
        <v>0</v>
      </c>
      <c r="AL59" s="1">
        <f t="shared" si="12"/>
        <v>7.4225362748415424</v>
      </c>
      <c r="AM59" s="1">
        <f t="shared" si="13"/>
        <v>10.003688404069488</v>
      </c>
      <c r="AN59" s="1">
        <f t="shared" si="14"/>
        <v>12.456637846427618</v>
      </c>
      <c r="AO59" s="1">
        <f t="shared" si="15"/>
        <v>0.9324478368197382</v>
      </c>
      <c r="AP59" s="1">
        <f t="shared" si="46"/>
        <v>1.8600573512664309E-2</v>
      </c>
      <c r="AQ59" s="1">
        <f t="shared" si="16"/>
        <v>0.23170060798311334</v>
      </c>
      <c r="AR59" s="1">
        <f t="shared" si="68"/>
        <v>2.1284940431012811E-2</v>
      </c>
      <c r="AS59" s="1">
        <f t="shared" si="17"/>
        <v>0.2651738192831703</v>
      </c>
      <c r="AT59" s="1">
        <f t="shared" si="69"/>
        <v>1.3687124343630952E-3</v>
      </c>
      <c r="AU59" s="1">
        <f t="shared" si="47"/>
        <v>2.0441157787299546E-2</v>
      </c>
      <c r="AV59" s="1">
        <f t="shared" si="18"/>
        <v>1.0621421108045948</v>
      </c>
      <c r="AW59" s="1">
        <f t="shared" si="19"/>
        <v>1.0591761593123048</v>
      </c>
      <c r="AX59" s="1">
        <f t="shared" si="20"/>
        <v>0.2799999999999998</v>
      </c>
      <c r="AY59" s="1">
        <f t="shared" si="21"/>
        <v>0.41999999999999971</v>
      </c>
      <c r="AZ59" s="1">
        <f t="shared" si="70"/>
        <v>4.9999999999999767E-2</v>
      </c>
      <c r="BA59" s="1">
        <f t="shared" si="22"/>
        <v>0.13948032119263243</v>
      </c>
      <c r="BB59" s="1">
        <f t="shared" si="23"/>
        <v>6.3948354918892969</v>
      </c>
      <c r="BC59" s="1">
        <f t="shared" si="24"/>
        <v>3.5369402954201847</v>
      </c>
      <c r="BD59" s="1">
        <f t="shared" si="48"/>
        <v>7.3077949903985431</v>
      </c>
      <c r="BE59" s="1">
        <f t="shared" si="49"/>
        <v>0.5052149586176955</v>
      </c>
      <c r="BF59" s="1">
        <f t="shared" si="50"/>
        <v>0.32501784018381663</v>
      </c>
      <c r="BG59" s="1">
        <f t="shared" si="25"/>
        <v>2.3751637442854494</v>
      </c>
      <c r="BH59" s="1">
        <f t="shared" si="71"/>
        <v>-2.5397412766470229E-2</v>
      </c>
      <c r="BI59" s="1">
        <f t="shared" si="26"/>
        <v>0.79396826942619159</v>
      </c>
      <c r="BJ59" s="1">
        <f t="shared" si="27"/>
        <v>6.0621421108045945</v>
      </c>
      <c r="BK59" s="1">
        <f t="shared" si="28"/>
        <v>1.0591761593123048</v>
      </c>
      <c r="BL59" s="1">
        <f t="shared" si="51"/>
        <v>6.1539760405810773</v>
      </c>
      <c r="BM59" s="1">
        <f t="shared" si="52"/>
        <v>0.17297376399584416</v>
      </c>
      <c r="BN59" s="1">
        <f t="shared" si="53"/>
        <v>5.5888960323973585E-2</v>
      </c>
      <c r="BO59" s="1">
        <f t="shared" si="29"/>
        <v>0.3439393227667199</v>
      </c>
      <c r="BP59" s="1">
        <f t="shared" si="72"/>
        <v>3.3818405787852668E-3</v>
      </c>
      <c r="BQ59" s="1">
        <f t="shared" si="30"/>
        <v>2.8330737558718511E-2</v>
      </c>
      <c r="BR59" s="1">
        <f t="shared" si="54"/>
        <v>0.54047508122131038</v>
      </c>
      <c r="BS59" s="1">
        <f t="shared" si="55"/>
        <v>-0.84136002197562121</v>
      </c>
      <c r="BT59" s="1">
        <f t="shared" si="56"/>
        <v>1.3930549161999985</v>
      </c>
      <c r="BU59" s="1">
        <f t="shared" si="57"/>
        <v>8.4167034954851712</v>
      </c>
      <c r="BV59" s="1">
        <f t="shared" si="58"/>
        <v>8.5312074016789268</v>
      </c>
      <c r="BW59" s="1">
        <f t="shared" si="31"/>
        <v>1.4067725344961837</v>
      </c>
      <c r="BX59" s="1">
        <f t="shared" si="32"/>
        <v>1.8492080471463002E-2</v>
      </c>
      <c r="BY59" s="1">
        <f t="shared" si="33"/>
        <v>-0.21198596193363847</v>
      </c>
      <c r="BZ59" s="1" t="e">
        <f>SQRT(POWER((BV59)*(#REF!^2),2) + POWER(CA59*BV59,2))</f>
        <v>#REF!</v>
      </c>
    </row>
    <row r="60" spans="4:78" x14ac:dyDescent="0.2">
      <c r="D60" s="14">
        <f t="shared" si="59"/>
        <v>57</v>
      </c>
      <c r="E60" s="1">
        <f t="shared" si="75"/>
        <v>5.6999999999999957</v>
      </c>
      <c r="F60" s="1">
        <f t="shared" si="0"/>
        <v>0.28499999999999981</v>
      </c>
      <c r="G60" s="1">
        <f t="shared" si="1"/>
        <v>0.81224999999999881</v>
      </c>
      <c r="H60" s="1">
        <f t="shared" si="34"/>
        <v>8.2297009317753833</v>
      </c>
      <c r="I60" s="1">
        <f t="shared" si="2"/>
        <v>0.26778045460302047</v>
      </c>
      <c r="J60" s="1">
        <f t="shared" si="35"/>
        <v>1.4278015685802539</v>
      </c>
      <c r="K60" s="1">
        <f t="shared" si="36"/>
        <v>1.4460106304065188</v>
      </c>
      <c r="L60" s="1">
        <f t="shared" si="37"/>
        <v>0.65845970875764392</v>
      </c>
      <c r="M60" s="1">
        <f t="shared" si="3"/>
        <v>0.31444653013253876</v>
      </c>
      <c r="N60" s="1">
        <f t="shared" si="4"/>
        <v>2.0636011286767695</v>
      </c>
      <c r="O60" s="1">
        <f t="shared" si="5"/>
        <v>2.1775101335525262</v>
      </c>
      <c r="P60" s="1">
        <f t="shared" si="38"/>
        <v>0.28499999999999859</v>
      </c>
      <c r="Q60" s="1">
        <f t="shared" si="39"/>
        <v>0.85499999999999576</v>
      </c>
      <c r="R60" s="1">
        <f t="shared" si="61"/>
        <v>5.0000000000000044E-2</v>
      </c>
      <c r="S60" s="1">
        <f t="shared" si="40"/>
        <v>0.28614245687244472</v>
      </c>
      <c r="T60" s="1">
        <f t="shared" si="62"/>
        <v>1.3877787807814457E-14</v>
      </c>
      <c r="U60" s="1">
        <f t="shared" si="41"/>
        <v>7.2807857124346231E-2</v>
      </c>
      <c r="V60" s="1">
        <f t="shared" si="6"/>
        <v>10.622310494902083</v>
      </c>
      <c r="W60" s="1">
        <f t="shared" si="7"/>
        <v>4.9611218134545663</v>
      </c>
      <c r="X60" s="1">
        <f t="shared" si="42"/>
        <v>9.0225445720322206E-2</v>
      </c>
      <c r="Y60" s="1">
        <f t="shared" si="8"/>
        <v>0.45112722860161103</v>
      </c>
      <c r="Z60" s="1">
        <f t="shared" si="63"/>
        <v>6.6953390978174987E-2</v>
      </c>
      <c r="AA60" s="1">
        <f t="shared" si="9"/>
        <v>0.33723235452196043</v>
      </c>
      <c r="AB60" s="1">
        <f t="shared" si="64"/>
        <v>6.081302694277424E-3</v>
      </c>
      <c r="AC60" s="1">
        <f t="shared" si="43"/>
        <v>3.752112895720805E-2</v>
      </c>
      <c r="AD60" s="1">
        <f t="shared" si="44"/>
        <v>10</v>
      </c>
      <c r="AE60" s="1">
        <f>0</f>
        <v>0</v>
      </c>
      <c r="AF60" s="1">
        <f t="shared" si="65"/>
        <v>9.0225445720322206E-2</v>
      </c>
      <c r="AG60" s="1">
        <f t="shared" si="10"/>
        <v>0</v>
      </c>
      <c r="AH60" s="1">
        <f t="shared" si="66"/>
        <v>6.6953390978174987E-2</v>
      </c>
      <c r="AI60" s="1">
        <f t="shared" si="11"/>
        <v>0</v>
      </c>
      <c r="AJ60" s="1">
        <f t="shared" si="67"/>
        <v>6.081302694277424E-3</v>
      </c>
      <c r="AK60" s="1">
        <f t="shared" si="45"/>
        <v>0</v>
      </c>
      <c r="AL60" s="1">
        <f t="shared" si="12"/>
        <v>7.4111495352732319</v>
      </c>
      <c r="AM60" s="1">
        <f t="shared" si="13"/>
        <v>10.02949880134285</v>
      </c>
      <c r="AN60" s="1">
        <f t="shared" si="14"/>
        <v>12.470604782460164</v>
      </c>
      <c r="AO60" s="1">
        <f t="shared" si="15"/>
        <v>0.93441439177637187</v>
      </c>
      <c r="AP60" s="1">
        <f t="shared" si="46"/>
        <v>2.0735909025691446E-2</v>
      </c>
      <c r="AQ60" s="1">
        <f t="shared" si="16"/>
        <v>0.25858932626444664</v>
      </c>
      <c r="AR60" s="1">
        <f t="shared" si="68"/>
        <v>2.1392680931733854E-2</v>
      </c>
      <c r="AS60" s="1">
        <f t="shared" si="17"/>
        <v>0.26683355077203735</v>
      </c>
      <c r="AT60" s="1">
        <f t="shared" si="69"/>
        <v>7.8750542879812979E-4</v>
      </c>
      <c r="AU60" s="1">
        <f t="shared" si="47"/>
        <v>1.2750904638443861E-2</v>
      </c>
      <c r="AV60" s="1">
        <f t="shared" si="18"/>
        <v>1.0318005643383847</v>
      </c>
      <c r="AW60" s="1">
        <f t="shared" si="19"/>
        <v>1.0887550667762631</v>
      </c>
      <c r="AX60" s="1">
        <f t="shared" si="20"/>
        <v>0.28499999999999981</v>
      </c>
      <c r="AY60" s="1">
        <f t="shared" si="21"/>
        <v>0.42749999999999971</v>
      </c>
      <c r="AZ60" s="1">
        <f t="shared" si="70"/>
        <v>4.9999999999999767E-2</v>
      </c>
      <c r="BA60" s="1">
        <f t="shared" si="22"/>
        <v>0.14307122843622302</v>
      </c>
      <c r="BB60" s="1">
        <f t="shared" si="23"/>
        <v>6.3429558117894258</v>
      </c>
      <c r="BC60" s="1">
        <f t="shared" si="24"/>
        <v>3.5693159735035462</v>
      </c>
      <c r="BD60" s="1">
        <f t="shared" si="48"/>
        <v>7.2782624951990309</v>
      </c>
      <c r="BE60" s="1">
        <f t="shared" si="49"/>
        <v>0.51255750969858571</v>
      </c>
      <c r="BF60" s="1">
        <f t="shared" si="50"/>
        <v>0.32194455908569619</v>
      </c>
      <c r="BG60" s="1">
        <f t="shared" si="25"/>
        <v>2.3431970099268109</v>
      </c>
      <c r="BH60" s="1">
        <f t="shared" si="71"/>
        <v>-3.6419194904857566E-2</v>
      </c>
      <c r="BI60" s="1">
        <f t="shared" si="26"/>
        <v>0.79959349751859565</v>
      </c>
      <c r="BJ60" s="1">
        <f t="shared" si="27"/>
        <v>6.0318005643383845</v>
      </c>
      <c r="BK60" s="1">
        <f t="shared" si="28"/>
        <v>1.0887550667762631</v>
      </c>
      <c r="BL60" s="1">
        <f t="shared" si="51"/>
        <v>6.1292744793640823</v>
      </c>
      <c r="BM60" s="1">
        <f t="shared" si="52"/>
        <v>0.17857962316081136</v>
      </c>
      <c r="BN60" s="1">
        <f t="shared" si="53"/>
        <v>5.6195066544843103E-2</v>
      </c>
      <c r="BO60" s="1">
        <f t="shared" si="29"/>
        <v>0.34443498723947319</v>
      </c>
      <c r="BP60" s="1">
        <f t="shared" si="72"/>
        <v>2.7180129351357663E-3</v>
      </c>
      <c r="BQ60" s="1">
        <f t="shared" si="30"/>
        <v>2.5537705176908603E-2</v>
      </c>
      <c r="BR60" s="1">
        <f t="shared" si="54"/>
        <v>0.53519349327147514</v>
      </c>
      <c r="BS60" s="1">
        <f t="shared" si="55"/>
        <v>-0.84472949798138075</v>
      </c>
      <c r="BT60" s="1">
        <f t="shared" si="56"/>
        <v>1.3855359237746008</v>
      </c>
      <c r="BU60" s="1">
        <f t="shared" si="57"/>
        <v>8.4722134874632058</v>
      </c>
      <c r="BV60" s="1">
        <f t="shared" si="58"/>
        <v>8.5847604027848909</v>
      </c>
      <c r="BW60" s="1">
        <f t="shared" si="31"/>
        <v>1.408692480019005</v>
      </c>
      <c r="BX60" s="1">
        <f t="shared" si="32"/>
        <v>2.2002125583051868E-2</v>
      </c>
      <c r="BY60" s="1">
        <f t="shared" si="33"/>
        <v>-0.23670112158514423</v>
      </c>
      <c r="BZ60" s="1" t="e">
        <f>SQRT(POWER((BV60)*(#REF!^2),2) + POWER(CA60*BV60,2))</f>
        <v>#REF!</v>
      </c>
    </row>
    <row r="61" spans="4:78" x14ac:dyDescent="0.2">
      <c r="D61" s="14">
        <f t="shared" si="59"/>
        <v>58</v>
      </c>
      <c r="E61" s="1">
        <f t="shared" si="75"/>
        <v>5.7999999999999954</v>
      </c>
      <c r="F61" s="1">
        <f t="shared" si="0"/>
        <v>0.28999999999999976</v>
      </c>
      <c r="G61" s="1">
        <f t="shared" si="1"/>
        <v>0.84099999999999864</v>
      </c>
      <c r="H61" s="1">
        <f t="shared" si="34"/>
        <v>8.3064390115835067</v>
      </c>
      <c r="I61" s="1">
        <f t="shared" si="2"/>
        <v>0.27254192604560878</v>
      </c>
      <c r="J61" s="1">
        <f t="shared" si="35"/>
        <v>1.4136826184194202</v>
      </c>
      <c r="K61" s="1">
        <f t="shared" si="36"/>
        <v>1.4553681091247641</v>
      </c>
      <c r="L61" s="1">
        <f t="shared" si="37"/>
        <v>0.65845970875764392</v>
      </c>
      <c r="M61" s="1">
        <f t="shared" si="3"/>
        <v>0.30828181931035631</v>
      </c>
      <c r="N61" s="1">
        <f t="shared" si="4"/>
        <v>2.000153547342181</v>
      </c>
      <c r="O61" s="1">
        <f t="shared" si="5"/>
        <v>2.2359306310917804</v>
      </c>
      <c r="P61" s="1">
        <f t="shared" si="38"/>
        <v>0.28999999999999859</v>
      </c>
      <c r="Q61" s="1">
        <f t="shared" si="39"/>
        <v>0.86999999999999578</v>
      </c>
      <c r="R61" s="1">
        <f t="shared" si="61"/>
        <v>5.000000000000282E-2</v>
      </c>
      <c r="S61" s="1">
        <f t="shared" si="40"/>
        <v>0.29352221381013283</v>
      </c>
      <c r="T61" s="1">
        <f t="shared" si="62"/>
        <v>0</v>
      </c>
      <c r="U61" s="1">
        <f t="shared" si="41"/>
        <v>7.4778961253300358E-2</v>
      </c>
      <c r="V61" s="1">
        <f t="shared" si="6"/>
        <v>10.575860335300764</v>
      </c>
      <c r="W61" s="1">
        <f t="shared" si="7"/>
        <v>4.9667277833828676</v>
      </c>
      <c r="X61" s="1">
        <f t="shared" si="42"/>
        <v>9.6951167184100573E-2</v>
      </c>
      <c r="Y61" s="1">
        <f t="shared" si="8"/>
        <v>0.48475583592050286</v>
      </c>
      <c r="Z61" s="1">
        <f t="shared" si="63"/>
        <v>6.7494719914618084E-2</v>
      </c>
      <c r="AA61" s="1">
        <f t="shared" si="9"/>
        <v>0.34073040509910146</v>
      </c>
      <c r="AB61" s="1">
        <f t="shared" si="64"/>
        <v>4.7563109797088554E-3</v>
      </c>
      <c r="AC61" s="1">
        <f t="shared" si="43"/>
        <v>3.263006381877015E-2</v>
      </c>
      <c r="AD61" s="1">
        <f t="shared" si="44"/>
        <v>10</v>
      </c>
      <c r="AE61" s="1">
        <f>0</f>
        <v>0</v>
      </c>
      <c r="AF61" s="1">
        <f t="shared" si="65"/>
        <v>9.6951167184100573E-2</v>
      </c>
      <c r="AG61" s="1">
        <f t="shared" si="10"/>
        <v>0</v>
      </c>
      <c r="AH61" s="1">
        <f t="shared" si="66"/>
        <v>6.7494719914618084E-2</v>
      </c>
      <c r="AI61" s="1">
        <f t="shared" si="11"/>
        <v>0</v>
      </c>
      <c r="AJ61" s="1">
        <f t="shared" si="67"/>
        <v>4.7563109797088554E-3</v>
      </c>
      <c r="AK61" s="1">
        <f t="shared" si="45"/>
        <v>0</v>
      </c>
      <c r="AL61" s="1">
        <f t="shared" si="12"/>
        <v>7.3960052739765114</v>
      </c>
      <c r="AM61" s="1">
        <f t="shared" si="13"/>
        <v>10.054804216473329</v>
      </c>
      <c r="AN61" s="1">
        <f t="shared" si="14"/>
        <v>12.481986294027815</v>
      </c>
      <c r="AO61" s="1">
        <f t="shared" si="15"/>
        <v>0.93659501862487649</v>
      </c>
      <c r="AP61" s="1">
        <f t="shared" si="46"/>
        <v>2.287910969901108E-2</v>
      </c>
      <c r="AQ61" s="1">
        <f t="shared" si="16"/>
        <v>0.28557673368261516</v>
      </c>
      <c r="AR61" s="1">
        <f t="shared" si="68"/>
        <v>2.1442441516772437E-2</v>
      </c>
      <c r="AS61" s="1">
        <f t="shared" si="17"/>
        <v>0.26772400021085907</v>
      </c>
      <c r="AT61" s="1">
        <f t="shared" si="69"/>
        <v>2.1017466096673321E-4</v>
      </c>
      <c r="AU61" s="1">
        <f t="shared" si="47"/>
        <v>5.0743024507760026E-3</v>
      </c>
      <c r="AV61" s="1">
        <f t="shared" si="18"/>
        <v>1.0000767736710905</v>
      </c>
      <c r="AW61" s="1">
        <f t="shared" si="19"/>
        <v>1.1179653155458902</v>
      </c>
      <c r="AX61" s="1">
        <f t="shared" si="20"/>
        <v>0.28999999999999976</v>
      </c>
      <c r="AY61" s="1">
        <f t="shared" si="21"/>
        <v>0.43499999999999961</v>
      </c>
      <c r="AZ61" s="1">
        <f t="shared" si="70"/>
        <v>4.9999999999999767E-2</v>
      </c>
      <c r="BA61" s="1">
        <f t="shared" si="22"/>
        <v>0.14676110690506491</v>
      </c>
      <c r="BB61" s="1">
        <f t="shared" si="23"/>
        <v>6.2880069413214725</v>
      </c>
      <c r="BC61" s="1">
        <f t="shared" si="24"/>
        <v>3.601329207237324</v>
      </c>
      <c r="BD61" s="1">
        <f t="shared" si="48"/>
        <v>7.2462820365348479</v>
      </c>
      <c r="BE61" s="1">
        <f t="shared" si="49"/>
        <v>0.52012652041495111</v>
      </c>
      <c r="BF61" s="1">
        <f t="shared" si="50"/>
        <v>0.31773400120284512</v>
      </c>
      <c r="BG61" s="1">
        <f t="shared" si="25"/>
        <v>2.3023901853125182</v>
      </c>
      <c r="BH61" s="1">
        <f t="shared" si="71"/>
        <v>-4.8138844041445417E-2</v>
      </c>
      <c r="BI61" s="1">
        <f t="shared" si="26"/>
        <v>0.81045831555219572</v>
      </c>
      <c r="BJ61" s="1">
        <f t="shared" si="27"/>
        <v>6.0000767736710907</v>
      </c>
      <c r="BK61" s="1">
        <f t="shared" si="28"/>
        <v>1.1179653155458902</v>
      </c>
      <c r="BL61" s="1">
        <f t="shared" si="51"/>
        <v>6.1033407029847933</v>
      </c>
      <c r="BM61" s="1">
        <f t="shared" si="52"/>
        <v>0.18421277730481278</v>
      </c>
      <c r="BN61" s="1">
        <f t="shared" si="53"/>
        <v>5.6432562911000739E-2</v>
      </c>
      <c r="BO61" s="1">
        <f t="shared" si="29"/>
        <v>0.34442715818846081</v>
      </c>
      <c r="BP61" s="1">
        <f t="shared" si="72"/>
        <v>2.0081960023794754E-3</v>
      </c>
      <c r="BQ61" s="1">
        <f t="shared" si="30"/>
        <v>2.2978689412137984E-2</v>
      </c>
      <c r="BR61" s="1">
        <f t="shared" si="54"/>
        <v>0.52997584355404193</v>
      </c>
      <c r="BS61" s="1">
        <f t="shared" si="55"/>
        <v>-0.84801273884841</v>
      </c>
      <c r="BT61" s="1">
        <f t="shared" si="56"/>
        <v>1.3800543015345748</v>
      </c>
      <c r="BU61" s="1">
        <f t="shared" si="57"/>
        <v>8.5266020621960887</v>
      </c>
      <c r="BV61" s="1">
        <f t="shared" si="58"/>
        <v>8.6375628855731446</v>
      </c>
      <c r="BW61" s="1">
        <f t="shared" si="31"/>
        <v>1.4103350496792921</v>
      </c>
      <c r="BX61" s="1">
        <f t="shared" si="32"/>
        <v>2.5867047943025301E-2</v>
      </c>
      <c r="BY61" s="1">
        <f t="shared" si="33"/>
        <v>-0.26161938242617411</v>
      </c>
      <c r="BZ61" s="1" t="e">
        <f>SQRT(POWER((BV61)*(#REF!^2),2) + POWER(CA61*BV61,2))</f>
        <v>#REF!</v>
      </c>
    </row>
    <row r="62" spans="4:78" x14ac:dyDescent="0.2">
      <c r="D62" s="14">
        <f t="shared" si="59"/>
        <v>59</v>
      </c>
      <c r="E62" s="1">
        <f t="shared" si="75"/>
        <v>5.899999999999995</v>
      </c>
      <c r="F62" s="1">
        <f t="shared" si="0"/>
        <v>0.29499999999999976</v>
      </c>
      <c r="G62" s="1">
        <f t="shared" si="1"/>
        <v>0.87024999999999852</v>
      </c>
      <c r="H62" s="1">
        <f t="shared" si="34"/>
        <v>8.3858138131361812</v>
      </c>
      <c r="I62" s="1">
        <f t="shared" si="2"/>
        <v>0.27702373290684679</v>
      </c>
      <c r="J62" s="1">
        <f t="shared" si="35"/>
        <v>1.3991680568396074</v>
      </c>
      <c r="K62" s="1">
        <f t="shared" si="36"/>
        <v>1.4654008638433389</v>
      </c>
      <c r="L62" s="1">
        <f t="shared" si="37"/>
        <v>0.65845970875764392</v>
      </c>
      <c r="M62" s="1">
        <f t="shared" si="3"/>
        <v>0.3022225506566486</v>
      </c>
      <c r="N62" s="1">
        <f t="shared" si="4"/>
        <v>1.9339063345707208</v>
      </c>
      <c r="O62" s="1">
        <f t="shared" si="5"/>
        <v>2.2934703593260664</v>
      </c>
      <c r="P62" s="1">
        <f t="shared" si="38"/>
        <v>0.29499999999999915</v>
      </c>
      <c r="Q62" s="1">
        <f t="shared" si="39"/>
        <v>0.88499999999999746</v>
      </c>
      <c r="R62" s="1">
        <f t="shared" si="61"/>
        <v>5.0000000000000044E-2</v>
      </c>
      <c r="S62" s="1">
        <f t="shared" si="40"/>
        <v>0.30109824912310479</v>
      </c>
      <c r="T62" s="1">
        <f t="shared" si="62"/>
        <v>-2.7755575615628914E-14</v>
      </c>
      <c r="U62" s="1">
        <f t="shared" si="41"/>
        <v>7.6733452097355048E-2</v>
      </c>
      <c r="V62" s="1">
        <f t="shared" si="6"/>
        <v>10.526002227936761</v>
      </c>
      <c r="W62" s="1">
        <f t="shared" si="7"/>
        <v>4.9722551881621646</v>
      </c>
      <c r="X62" s="1">
        <f t="shared" si="42"/>
        <v>0.10372438970324582</v>
      </c>
      <c r="Y62" s="1">
        <f t="shared" si="8"/>
        <v>0.51862194851622911</v>
      </c>
      <c r="Z62" s="1">
        <f t="shared" si="63"/>
        <v>6.7904653174116758E-2</v>
      </c>
      <c r="AA62" s="1">
        <f t="shared" si="9"/>
        <v>0.34375836728571446</v>
      </c>
      <c r="AB62" s="1">
        <f t="shared" si="64"/>
        <v>3.4558802937678657E-3</v>
      </c>
      <c r="AC62" s="1">
        <f t="shared" si="43"/>
        <v>2.8142549494847291E-2</v>
      </c>
      <c r="AD62" s="1">
        <f t="shared" si="44"/>
        <v>10</v>
      </c>
      <c r="AE62" s="1">
        <f>0</f>
        <v>0</v>
      </c>
      <c r="AF62" s="1">
        <f t="shared" si="65"/>
        <v>0.10372438970324582</v>
      </c>
      <c r="AG62" s="1">
        <f t="shared" si="10"/>
        <v>0</v>
      </c>
      <c r="AH62" s="1">
        <f t="shared" si="66"/>
        <v>6.7904653174116758E-2</v>
      </c>
      <c r="AI62" s="1">
        <f t="shared" si="11"/>
        <v>0</v>
      </c>
      <c r="AJ62" s="1">
        <f t="shared" si="67"/>
        <v>3.4558802937678657E-3</v>
      </c>
      <c r="AK62" s="1">
        <f t="shared" si="45"/>
        <v>0</v>
      </c>
      <c r="AL62" s="1">
        <f t="shared" si="12"/>
        <v>7.3770353735907932</v>
      </c>
      <c r="AM62" s="1">
        <f t="shared" si="13"/>
        <v>10.07950569604118</v>
      </c>
      <c r="AN62" s="1">
        <f t="shared" si="14"/>
        <v>12.490679964667113</v>
      </c>
      <c r="AO62" s="1">
        <f t="shared" si="15"/>
        <v>0.93899021371617408</v>
      </c>
      <c r="AP62" s="1">
        <f t="shared" si="46"/>
        <v>2.5024397329045933E-2</v>
      </c>
      <c r="AQ62" s="1">
        <f t="shared" si="16"/>
        <v>0.31257173834578322</v>
      </c>
      <c r="AR62" s="1">
        <f t="shared" si="68"/>
        <v>2.1434715863927201E-2</v>
      </c>
      <c r="AS62" s="1">
        <f t="shared" si="17"/>
        <v>0.26784841126219255</v>
      </c>
      <c r="AT62" s="1">
        <f t="shared" si="69"/>
        <v>-3.6132350200723806E-4</v>
      </c>
      <c r="AU62" s="1">
        <f t="shared" si="47"/>
        <v>-2.5528431052554423E-3</v>
      </c>
      <c r="AV62" s="1">
        <f t="shared" si="18"/>
        <v>0.9669531672853604</v>
      </c>
      <c r="AW62" s="1">
        <f t="shared" si="19"/>
        <v>1.1467351796630332</v>
      </c>
      <c r="AX62" s="1">
        <f t="shared" si="20"/>
        <v>0.29499999999999976</v>
      </c>
      <c r="AY62" s="1">
        <f t="shared" si="21"/>
        <v>0.44249999999999967</v>
      </c>
      <c r="AZ62" s="1">
        <f t="shared" si="70"/>
        <v>5.0000000000000044E-2</v>
      </c>
      <c r="BA62" s="1">
        <f t="shared" si="22"/>
        <v>0.15054912456155287</v>
      </c>
      <c r="BB62" s="1">
        <f t="shared" si="23"/>
        <v>6.2299542812537414</v>
      </c>
      <c r="BC62" s="1">
        <f t="shared" si="24"/>
        <v>3.6328627737441153</v>
      </c>
      <c r="BD62" s="1">
        <f t="shared" si="48"/>
        <v>7.2117974374886327</v>
      </c>
      <c r="BE62" s="1">
        <f t="shared" si="49"/>
        <v>0.52792147146633916</v>
      </c>
      <c r="BF62" s="1">
        <f t="shared" si="50"/>
        <v>0.31231679027740711</v>
      </c>
      <c r="BG62" s="1">
        <f t="shared" si="25"/>
        <v>2.2523654278072791</v>
      </c>
      <c r="BH62" s="1">
        <f t="shared" si="71"/>
        <v>-6.0545794745248127E-2</v>
      </c>
      <c r="BI62" s="1">
        <f t="shared" si="26"/>
        <v>0.82795051763424243</v>
      </c>
      <c r="BJ62" s="1">
        <f t="shared" si="27"/>
        <v>5.9669531672853608</v>
      </c>
      <c r="BK62" s="1">
        <f t="shared" si="28"/>
        <v>1.1467351796630332</v>
      </c>
      <c r="BL62" s="1">
        <f t="shared" si="51"/>
        <v>6.0761444743236321</v>
      </c>
      <c r="BM62" s="1">
        <f t="shared" si="52"/>
        <v>0.1898661357430115</v>
      </c>
      <c r="BN62" s="1">
        <f t="shared" si="53"/>
        <v>5.6596705745318998E-2</v>
      </c>
      <c r="BO62" s="1">
        <f t="shared" si="29"/>
        <v>0.34388976087934059</v>
      </c>
      <c r="BP62" s="1">
        <f t="shared" si="72"/>
        <v>1.2493922766067256E-3</v>
      </c>
      <c r="BQ62" s="1">
        <f t="shared" si="30"/>
        <v>2.0891149640023959E-2</v>
      </c>
      <c r="BR62" s="1">
        <f t="shared" si="54"/>
        <v>0.52482780905766135</v>
      </c>
      <c r="BS62" s="1">
        <f t="shared" si="55"/>
        <v>-0.85120841797983593</v>
      </c>
      <c r="BT62" s="1">
        <f t="shared" si="56"/>
        <v>1.3766047781140913</v>
      </c>
      <c r="BU62" s="1">
        <f t="shared" si="57"/>
        <v>8.5797600975459574</v>
      </c>
      <c r="BV62" s="1">
        <f t="shared" si="58"/>
        <v>8.6894950397919182</v>
      </c>
      <c r="BW62" s="1">
        <f t="shared" si="31"/>
        <v>1.4117043424609521</v>
      </c>
      <c r="BX62" s="1">
        <f t="shared" si="32"/>
        <v>3.0097461369721135E-2</v>
      </c>
      <c r="BY62" s="1">
        <f t="shared" si="33"/>
        <v>-0.28668226035070626</v>
      </c>
      <c r="BZ62" s="1" t="e">
        <f>SQRT(POWER((BV62)*(#REF!^2),2) + POWER(CA62*BV62,2))</f>
        <v>#REF!</v>
      </c>
    </row>
    <row r="63" spans="4:78" x14ac:dyDescent="0.2">
      <c r="D63" s="14">
        <f t="shared" si="59"/>
        <v>60</v>
      </c>
      <c r="E63" s="1">
        <f t="shared" si="75"/>
        <v>5.9999999999999947</v>
      </c>
      <c r="F63" s="1">
        <f t="shared" si="0"/>
        <v>0.29999999999999977</v>
      </c>
      <c r="G63" s="1">
        <f t="shared" si="1"/>
        <v>0.89999999999999847</v>
      </c>
      <c r="H63" s="1">
        <f t="shared" si="34"/>
        <v>8.4677861276581652</v>
      </c>
      <c r="I63" s="1">
        <f t="shared" si="2"/>
        <v>0.28121183434959374</v>
      </c>
      <c r="J63" s="1">
        <f t="shared" si="35"/>
        <v>1.3842678321747861</v>
      </c>
      <c r="K63" s="1">
        <f t="shared" si="36"/>
        <v>1.4761129870654133</v>
      </c>
      <c r="L63" s="1">
        <f t="shared" si="37"/>
        <v>0.65845970875764392</v>
      </c>
      <c r="M63" s="1">
        <f t="shared" si="3"/>
        <v>0.29627358814819765</v>
      </c>
      <c r="N63" s="1">
        <f t="shared" si="4"/>
        <v>1.8648299048119967</v>
      </c>
      <c r="O63" s="1">
        <f t="shared" si="5"/>
        <v>2.3499807288824468</v>
      </c>
      <c r="P63" s="1">
        <f t="shared" si="38"/>
        <v>0.2999999999999986</v>
      </c>
      <c r="Q63" s="1">
        <f t="shared" si="39"/>
        <v>0.8999999999999958</v>
      </c>
      <c r="R63" s="1">
        <f t="shared" si="61"/>
        <v>4.9999999999997269E-2</v>
      </c>
      <c r="S63" s="1">
        <f t="shared" si="40"/>
        <v>0.30886890422960384</v>
      </c>
      <c r="T63" s="1">
        <f t="shared" si="62"/>
        <v>1.3877787807814457E-14</v>
      </c>
      <c r="U63" s="1">
        <f t="shared" si="41"/>
        <v>7.8671432465558799E-2</v>
      </c>
      <c r="V63" s="1">
        <f t="shared" si="6"/>
        <v>10.472709657342939</v>
      </c>
      <c r="W63" s="1">
        <f t="shared" si="7"/>
        <v>4.9776044017031644</v>
      </c>
      <c r="X63" s="1">
        <f t="shared" si="42"/>
        <v>0.11053209781892392</v>
      </c>
      <c r="Y63" s="1">
        <f t="shared" si="8"/>
        <v>0.55266048909461962</v>
      </c>
      <c r="Z63" s="1">
        <f t="shared" si="63"/>
        <v>6.8185895973371657E-2</v>
      </c>
      <c r="AA63" s="1">
        <f t="shared" si="9"/>
        <v>0.34635891499807092</v>
      </c>
      <c r="AB63" s="1">
        <f t="shared" si="64"/>
        <v>2.184464434479283E-3</v>
      </c>
      <c r="AC63" s="1">
        <f t="shared" si="43"/>
        <v>2.410137108681043E-2</v>
      </c>
      <c r="AD63" s="1">
        <f t="shared" si="44"/>
        <v>10</v>
      </c>
      <c r="AE63" s="1">
        <f>0</f>
        <v>0</v>
      </c>
      <c r="AF63" s="1">
        <f t="shared" si="65"/>
        <v>0.11053209781892392</v>
      </c>
      <c r="AG63" s="1">
        <f t="shared" si="10"/>
        <v>0</v>
      </c>
      <c r="AH63" s="1">
        <f t="shared" si="66"/>
        <v>6.8185895973371657E-2</v>
      </c>
      <c r="AI63" s="1">
        <f t="shared" si="11"/>
        <v>0</v>
      </c>
      <c r="AJ63" s="1">
        <f t="shared" si="67"/>
        <v>2.184464434479283E-3</v>
      </c>
      <c r="AK63" s="1">
        <f t="shared" si="45"/>
        <v>0</v>
      </c>
      <c r="AL63" s="1">
        <f t="shared" si="12"/>
        <v>7.354181186629102</v>
      </c>
      <c r="AM63" s="1">
        <f t="shared" si="13"/>
        <v>10.103497511917929</v>
      </c>
      <c r="AN63" s="1">
        <f t="shared" si="14"/>
        <v>12.496585249543221</v>
      </c>
      <c r="AO63" s="1">
        <f t="shared" si="15"/>
        <v>0.94159989809068567</v>
      </c>
      <c r="AP63" s="1">
        <f t="shared" si="46"/>
        <v>2.716605287179652E-2</v>
      </c>
      <c r="AQ63" s="1">
        <f t="shared" si="16"/>
        <v>0.33948289560600364</v>
      </c>
      <c r="AR63" s="1">
        <f t="shared" si="68"/>
        <v>2.1370176816370989E-2</v>
      </c>
      <c r="AS63" s="1">
        <f t="shared" si="17"/>
        <v>0.26721343158980798</v>
      </c>
      <c r="AT63" s="1">
        <f t="shared" si="69"/>
        <v>-9.2536385293273682E-4</v>
      </c>
      <c r="AU63" s="1">
        <f t="shared" si="47"/>
        <v>-1.0098346435464256E-2</v>
      </c>
      <c r="AV63" s="1">
        <f t="shared" si="18"/>
        <v>0.93241495240599837</v>
      </c>
      <c r="AW63" s="1">
        <f t="shared" si="19"/>
        <v>1.1749903644412234</v>
      </c>
      <c r="AX63" s="1">
        <f t="shared" si="20"/>
        <v>0.29999999999999977</v>
      </c>
      <c r="AY63" s="1">
        <f t="shared" si="21"/>
        <v>0.44999999999999962</v>
      </c>
      <c r="AZ63" s="1">
        <f t="shared" si="70"/>
        <v>4.9999999999999767E-2</v>
      </c>
      <c r="BA63" s="1">
        <f t="shared" si="22"/>
        <v>0.15443445211480467</v>
      </c>
      <c r="BB63" s="1">
        <f t="shared" si="23"/>
        <v>6.1687697810774678</v>
      </c>
      <c r="BC63" s="1">
        <f t="shared" si="24"/>
        <v>3.6637925652928054</v>
      </c>
      <c r="BD63" s="1">
        <f t="shared" si="48"/>
        <v>7.174754112401998</v>
      </c>
      <c r="BE63" s="1">
        <f t="shared" si="49"/>
        <v>0.53594133008633316</v>
      </c>
      <c r="BF63" s="1">
        <f t="shared" si="50"/>
        <v>0.30562484225379549</v>
      </c>
      <c r="BG63" s="1">
        <f t="shared" si="25"/>
        <v>2.1927830938126309</v>
      </c>
      <c r="BH63" s="1">
        <f t="shared" si="71"/>
        <v>-7.3624750439515996E-2</v>
      </c>
      <c r="BI63" s="1">
        <f t="shared" si="26"/>
        <v>0.85332492088637824</v>
      </c>
      <c r="BJ63" s="1">
        <f t="shared" si="27"/>
        <v>5.9324149524059981</v>
      </c>
      <c r="BK63" s="1">
        <f t="shared" si="28"/>
        <v>1.1749903644412234</v>
      </c>
      <c r="BL63" s="1">
        <f t="shared" si="51"/>
        <v>6.047656531588081</v>
      </c>
      <c r="BM63" s="1">
        <f t="shared" si="52"/>
        <v>0.19553211845387658</v>
      </c>
      <c r="BN63" s="1">
        <f t="shared" si="53"/>
        <v>5.6682441366322084E-2</v>
      </c>
      <c r="BO63" s="1">
        <f t="shared" si="29"/>
        <v>0.34279593675539616</v>
      </c>
      <c r="BP63" s="1">
        <f t="shared" si="72"/>
        <v>4.3839156308941862E-4</v>
      </c>
      <c r="BQ63" s="1">
        <f t="shared" si="30"/>
        <v>1.9610553884173872E-2</v>
      </c>
      <c r="BR63" s="1">
        <f t="shared" si="54"/>
        <v>0.51975474511897302</v>
      </c>
      <c r="BS63" s="1">
        <f t="shared" si="55"/>
        <v>-0.85431551836912767</v>
      </c>
      <c r="BT63" s="1">
        <f t="shared" si="56"/>
        <v>1.3751768829745747</v>
      </c>
      <c r="BU63" s="1">
        <f t="shared" si="57"/>
        <v>8.6315747142353576</v>
      </c>
      <c r="BV63" s="1">
        <f t="shared" si="58"/>
        <v>8.7404344003541876</v>
      </c>
      <c r="BW63" s="1">
        <f t="shared" si="31"/>
        <v>1.4128047941533086</v>
      </c>
      <c r="BX63" s="1">
        <f t="shared" si="32"/>
        <v>3.4701740109042201E-2</v>
      </c>
      <c r="BY63" s="1">
        <f t="shared" si="33"/>
        <v>-0.3118302755097867</v>
      </c>
      <c r="BZ63" s="1" t="e">
        <f>SQRT(POWER((BV63)*(#REF!^2),2) + POWER(CA63*BV63,2))</f>
        <v>#REF!</v>
      </c>
    </row>
    <row r="64" spans="4:78" x14ac:dyDescent="0.2">
      <c r="D64" s="14">
        <f t="shared" si="59"/>
        <v>61</v>
      </c>
      <c r="E64" s="1">
        <f t="shared" si="75"/>
        <v>6.0999999999999943</v>
      </c>
      <c r="F64" s="1">
        <f t="shared" si="0"/>
        <v>0.30499999999999972</v>
      </c>
      <c r="G64" s="1">
        <f t="shared" si="1"/>
        <v>0.93024999999999824</v>
      </c>
      <c r="H64" s="1">
        <f t="shared" si="34"/>
        <v>8.5523088392953124</v>
      </c>
      <c r="I64" s="1">
        <f t="shared" si="2"/>
        <v>0.28509293863982355</v>
      </c>
      <c r="J64" s="1">
        <f t="shared" si="35"/>
        <v>1.3689924315428459</v>
      </c>
      <c r="K64" s="1">
        <f t="shared" si="36"/>
        <v>1.4875072834071237</v>
      </c>
      <c r="L64" s="1">
        <f t="shared" si="37"/>
        <v>0.65845970875764392</v>
      </c>
      <c r="M64" s="1">
        <f t="shared" si="3"/>
        <v>0.2904393988191758</v>
      </c>
      <c r="N64" s="1">
        <f t="shared" si="4"/>
        <v>1.7929006758655632</v>
      </c>
      <c r="O64" s="1">
        <f t="shared" si="5"/>
        <v>2.4053081229815017</v>
      </c>
      <c r="P64" s="1">
        <f t="shared" si="38"/>
        <v>0.30499999999999861</v>
      </c>
      <c r="Q64" s="1">
        <f t="shared" si="39"/>
        <v>0.91499999999999582</v>
      </c>
      <c r="R64" s="1">
        <f t="shared" si="61"/>
        <v>5.000000000000282E-2</v>
      </c>
      <c r="S64" s="1">
        <f t="shared" si="40"/>
        <v>0.31683253561621655</v>
      </c>
      <c r="T64" s="1">
        <f t="shared" si="62"/>
        <v>2.7755575615628914E-14</v>
      </c>
      <c r="U64" s="1">
        <f t="shared" si="41"/>
        <v>8.0593093039073582E-2</v>
      </c>
      <c r="V64" s="1">
        <f t="shared" si="6"/>
        <v>10.415963899343419</v>
      </c>
      <c r="W64" s="1">
        <f t="shared" si="7"/>
        <v>4.9826673614082466</v>
      </c>
      <c r="X64" s="1">
        <f t="shared" si="42"/>
        <v>0.11736156889792015</v>
      </c>
      <c r="Y64" s="1">
        <f t="shared" si="8"/>
        <v>0.58680784448960077</v>
      </c>
      <c r="Z64" s="1">
        <f t="shared" si="63"/>
        <v>6.8341546061012615E-2</v>
      </c>
      <c r="AA64" s="1">
        <f t="shared" si="9"/>
        <v>0.34857864150307655</v>
      </c>
      <c r="AB64" s="1">
        <f t="shared" si="64"/>
        <v>9.4545107559573793E-4</v>
      </c>
      <c r="AC64" s="1">
        <f t="shared" si="43"/>
        <v>2.0541762761185078E-2</v>
      </c>
      <c r="AD64" s="1">
        <f t="shared" si="44"/>
        <v>10</v>
      </c>
      <c r="AE64" s="1">
        <f>0</f>
        <v>0</v>
      </c>
      <c r="AF64" s="1">
        <f t="shared" si="65"/>
        <v>0.11736156889792015</v>
      </c>
      <c r="AG64" s="1">
        <f t="shared" si="10"/>
        <v>0</v>
      </c>
      <c r="AH64" s="1">
        <f t="shared" si="66"/>
        <v>6.8341546061012615E-2</v>
      </c>
      <c r="AI64" s="1">
        <f t="shared" si="11"/>
        <v>0</v>
      </c>
      <c r="AJ64" s="1">
        <f t="shared" si="67"/>
        <v>9.4545107559573793E-4</v>
      </c>
      <c r="AK64" s="1">
        <f t="shared" si="45"/>
        <v>0</v>
      </c>
      <c r="AL64" s="1">
        <f t="shared" si="12"/>
        <v>7.3273937635821227</v>
      </c>
      <c r="AM64" s="1">
        <f t="shared" si="13"/>
        <v>10.126667217209514</v>
      </c>
      <c r="AN64" s="1">
        <f t="shared" si="14"/>
        <v>12.499603525499841</v>
      </c>
      <c r="AO64" s="1">
        <f t="shared" si="15"/>
        <v>0.94442342429053339</v>
      </c>
      <c r="AP64" s="1">
        <f t="shared" si="46"/>
        <v>2.9298432692320131E-2</v>
      </c>
      <c r="AQ64" s="1">
        <f t="shared" si="16"/>
        <v>0.36621879257254453</v>
      </c>
      <c r="AR64" s="1">
        <f t="shared" si="68"/>
        <v>2.1249643093340653E-2</v>
      </c>
      <c r="AS64" s="1">
        <f t="shared" si="17"/>
        <v>0.2658287419750997</v>
      </c>
      <c r="AT64" s="1">
        <f t="shared" si="69"/>
        <v>-1.4806514633952661E-3</v>
      </c>
      <c r="AU64" s="1">
        <f t="shared" si="47"/>
        <v>-1.753375459911638E-2</v>
      </c>
      <c r="AV64" s="1">
        <f t="shared" si="18"/>
        <v>0.89645033793278162</v>
      </c>
      <c r="AW64" s="1">
        <f t="shared" si="19"/>
        <v>1.2026540614907508</v>
      </c>
      <c r="AX64" s="1">
        <f t="shared" si="20"/>
        <v>0.30499999999999972</v>
      </c>
      <c r="AY64" s="1">
        <f t="shared" si="21"/>
        <v>0.45749999999999957</v>
      </c>
      <c r="AZ64" s="1">
        <f t="shared" si="70"/>
        <v>4.9999999999999767E-2</v>
      </c>
      <c r="BA64" s="1">
        <f t="shared" si="22"/>
        <v>0.158416267808107</v>
      </c>
      <c r="BB64" s="1">
        <f t="shared" si="23"/>
        <v>6.1044322876044914</v>
      </c>
      <c r="BC64" s="1">
        <f t="shared" si="24"/>
        <v>3.6939877421948744</v>
      </c>
      <c r="BD64" s="1">
        <f t="shared" si="48"/>
        <v>7.1350990878497402</v>
      </c>
      <c r="BE64" s="1">
        <f t="shared" si="49"/>
        <v>0.54418453821486412</v>
      </c>
      <c r="BF64" s="1">
        <f t="shared" si="50"/>
        <v>0.29759184018950391</v>
      </c>
      <c r="BG64" s="1">
        <f t="shared" si="25"/>
        <v>2.123347267487655</v>
      </c>
      <c r="BH64" s="1">
        <f t="shared" si="71"/>
        <v>-8.7355654255993898E-2</v>
      </c>
      <c r="BI64" s="1">
        <f t="shared" si="26"/>
        <v>0.88756858346644585</v>
      </c>
      <c r="BJ64" s="1">
        <f t="shared" si="27"/>
        <v>5.8964503379327819</v>
      </c>
      <c r="BK64" s="1">
        <f t="shared" si="28"/>
        <v>1.2026540614907508</v>
      </c>
      <c r="BL64" s="1">
        <f t="shared" si="51"/>
        <v>6.017848733503345</v>
      </c>
      <c r="BM64" s="1">
        <f t="shared" si="52"/>
        <v>0.20120262401627592</v>
      </c>
      <c r="BN64" s="1">
        <f t="shared" si="53"/>
        <v>5.6684384057936882E-2</v>
      </c>
      <c r="BO64" s="1">
        <f t="shared" si="29"/>
        <v>0.34111804881247265</v>
      </c>
      <c r="BP64" s="1">
        <f t="shared" si="72"/>
        <v>-4.2824462640062011E-4</v>
      </c>
      <c r="BQ64" s="1">
        <f t="shared" si="30"/>
        <v>1.9507049246515858E-2</v>
      </c>
      <c r="BR64" s="1">
        <f t="shared" si="54"/>
        <v>0.51476168929354926</v>
      </c>
      <c r="BS64" s="1">
        <f t="shared" si="55"/>
        <v>-0.85733330930021101</v>
      </c>
      <c r="BT64" s="1">
        <f t="shared" si="56"/>
        <v>1.3757553010749415</v>
      </c>
      <c r="BU64" s="1">
        <f t="shared" si="57"/>
        <v>8.6819291175121904</v>
      </c>
      <c r="BV64" s="1">
        <f t="shared" si="58"/>
        <v>8.7902557329091291</v>
      </c>
      <c r="BW64" s="1">
        <f t="shared" si="31"/>
        <v>1.4136410952489717</v>
      </c>
      <c r="BX64" s="1">
        <f t="shared" si="32"/>
        <v>3.9685762896488147E-2</v>
      </c>
      <c r="BY64" s="1">
        <f t="shared" si="33"/>
        <v>-0.33700295195058455</v>
      </c>
      <c r="BZ64" s="1" t="e">
        <f>SQRT(POWER((BV64)*(#REF!^2),2) + POWER(CA64*BV64,2))</f>
        <v>#REF!</v>
      </c>
    </row>
    <row r="65" spans="4:78" x14ac:dyDescent="0.2">
      <c r="D65" s="14">
        <f t="shared" si="59"/>
        <v>62</v>
      </c>
      <c r="E65" s="1">
        <f t="shared" si="75"/>
        <v>6.199999999999994</v>
      </c>
      <c r="F65" s="1">
        <f t="shared" si="0"/>
        <v>0.30999999999999972</v>
      </c>
      <c r="G65" s="1">
        <f t="shared" si="1"/>
        <v>0.96099999999999819</v>
      </c>
      <c r="H65" s="1">
        <f t="shared" si="34"/>
        <v>8.6393269140111144</v>
      </c>
      <c r="I65" s="1">
        <f t="shared" si="2"/>
        <v>0.28865454182349959</v>
      </c>
      <c r="J65" s="1">
        <f t="shared" si="35"/>
        <v>1.3533528109212962</v>
      </c>
      <c r="K65" s="1">
        <f t="shared" si="36"/>
        <v>1.4995853008449973</v>
      </c>
      <c r="L65" s="1">
        <f t="shared" si="37"/>
        <v>0.65845970875764392</v>
      </c>
      <c r="M65" s="1">
        <f t="shared" si="3"/>
        <v>0.28472407285808399</v>
      </c>
      <c r="N65" s="1">
        <f t="shared" si="4"/>
        <v>1.7181015236421597</v>
      </c>
      <c r="O65" s="1">
        <f t="shared" si="5"/>
        <v>2.4592940357871953</v>
      </c>
      <c r="P65" s="1">
        <f t="shared" si="38"/>
        <v>0.30999999999999917</v>
      </c>
      <c r="Q65" s="1">
        <f t="shared" si="39"/>
        <v>0.9299999999999975</v>
      </c>
      <c r="R65" s="1">
        <f t="shared" si="61"/>
        <v>5.000000000000282E-2</v>
      </c>
      <c r="S65" s="1">
        <f t="shared" si="40"/>
        <v>0.32498752283741855</v>
      </c>
      <c r="T65" s="1">
        <f t="shared" si="62"/>
        <v>-4.163336342344337E-14</v>
      </c>
      <c r="U65" s="1">
        <f t="shared" si="41"/>
        <v>8.2498697431307721E-2</v>
      </c>
      <c r="V65" s="1">
        <f t="shared" si="6"/>
        <v>10.355754279506908</v>
      </c>
      <c r="W65" s="1">
        <f t="shared" si="7"/>
        <v>4.987327830874217</v>
      </c>
      <c r="X65" s="1">
        <f t="shared" si="42"/>
        <v>0.12420040703112645</v>
      </c>
      <c r="Y65" s="1">
        <f t="shared" si="8"/>
        <v>0.62100203515563224</v>
      </c>
      <c r="Z65" s="1">
        <f t="shared" si="63"/>
        <v>6.8374986188490805E-2</v>
      </c>
      <c r="AA65" s="1">
        <f t="shared" si="9"/>
        <v>0.35046726755030794</v>
      </c>
      <c r="AB65" s="1">
        <f t="shared" si="64"/>
        <v>-2.5884767931860786E-4</v>
      </c>
      <c r="AC65" s="1">
        <f t="shared" si="43"/>
        <v>1.7490708807269273E-2</v>
      </c>
      <c r="AD65" s="1">
        <f t="shared" si="44"/>
        <v>10</v>
      </c>
      <c r="AE65" s="1">
        <f>0</f>
        <v>0</v>
      </c>
      <c r="AF65" s="1">
        <f t="shared" si="65"/>
        <v>0.12420040703112645</v>
      </c>
      <c r="AG65" s="1">
        <f t="shared" si="10"/>
        <v>0</v>
      </c>
      <c r="AH65" s="1">
        <f t="shared" si="66"/>
        <v>6.8374986188490805E-2</v>
      </c>
      <c r="AI65" s="1">
        <f t="shared" si="11"/>
        <v>0</v>
      </c>
      <c r="AJ65" s="1">
        <f t="shared" si="67"/>
        <v>-2.5884767931860786E-4</v>
      </c>
      <c r="AK65" s="1">
        <f t="shared" si="45"/>
        <v>0</v>
      </c>
      <c r="AL65" s="1">
        <f t="shared" si="12"/>
        <v>7.2966340634678266</v>
      </c>
      <c r="AM65" s="1">
        <f t="shared" si="13"/>
        <v>10.148895761631401</v>
      </c>
      <c r="AN65" s="1">
        <f t="shared" si="14"/>
        <v>12.499638148227284</v>
      </c>
      <c r="AO65" s="1">
        <f t="shared" si="15"/>
        <v>0.9474595846291497</v>
      </c>
      <c r="AP65" s="1">
        <f t="shared" si="46"/>
        <v>3.1415981490464651E-2</v>
      </c>
      <c r="AQ65" s="1">
        <f t="shared" si="16"/>
        <v>0.39268840070221417</v>
      </c>
      <c r="AR65" s="1">
        <f t="shared" si="68"/>
        <v>2.1074046523691936E-2</v>
      </c>
      <c r="AS65" s="1">
        <f t="shared" si="17"/>
        <v>0.26370668066998471</v>
      </c>
      <c r="AT65" s="1">
        <f t="shared" si="69"/>
        <v>-2.0262124536679638E-3</v>
      </c>
      <c r="AU65" s="1">
        <f t="shared" si="47"/>
        <v>-2.4834331914464491E-2</v>
      </c>
      <c r="AV65" s="1">
        <f t="shared" si="18"/>
        <v>0.85905076182107987</v>
      </c>
      <c r="AW65" s="1">
        <f t="shared" si="19"/>
        <v>1.2296470178935976</v>
      </c>
      <c r="AX65" s="1">
        <f t="shared" si="20"/>
        <v>0.30999999999999972</v>
      </c>
      <c r="AY65" s="1">
        <f t="shared" si="21"/>
        <v>0.46499999999999958</v>
      </c>
      <c r="AZ65" s="1">
        <f t="shared" si="70"/>
        <v>5.0000000000000044E-2</v>
      </c>
      <c r="BA65" s="1">
        <f t="shared" si="22"/>
        <v>0.16249376141870778</v>
      </c>
      <c r="BB65" s="1">
        <f t="shared" si="23"/>
        <v>6.0369279015745336</v>
      </c>
      <c r="BC65" s="1">
        <f t="shared" si="24"/>
        <v>3.7233109333307062</v>
      </c>
      <c r="BD65" s="1">
        <f t="shared" si="48"/>
        <v>7.0927810339153341</v>
      </c>
      <c r="BE65" s="1">
        <f t="shared" si="49"/>
        <v>0.55264900039530129</v>
      </c>
      <c r="BF65" s="1">
        <f t="shared" si="50"/>
        <v>0.28815371140259671</v>
      </c>
      <c r="BG65" s="1">
        <f t="shared" si="25"/>
        <v>2.0438111790886508</v>
      </c>
      <c r="BH65" s="1">
        <f t="shared" si="71"/>
        <v>-0.10171367078749549</v>
      </c>
      <c r="BI65" s="1">
        <f t="shared" si="26"/>
        <v>0.93129260457509466</v>
      </c>
      <c r="BJ65" s="1">
        <f t="shared" si="27"/>
        <v>5.8590507618210799</v>
      </c>
      <c r="BK65" s="1">
        <f t="shared" si="28"/>
        <v>1.2296470178935976</v>
      </c>
      <c r="BL65" s="1">
        <f t="shared" si="51"/>
        <v>5.9866942145236379</v>
      </c>
      <c r="BM65" s="1">
        <f t="shared" si="52"/>
        <v>0.20686899526546396</v>
      </c>
      <c r="BN65" s="1">
        <f t="shared" si="53"/>
        <v>5.659679244104196E-2</v>
      </c>
      <c r="BO65" s="1">
        <f t="shared" si="29"/>
        <v>0.33882768986738104</v>
      </c>
      <c r="BP65" s="1">
        <f t="shared" si="72"/>
        <v>-1.3541993972930599E-3</v>
      </c>
      <c r="BQ65" s="1">
        <f t="shared" si="30"/>
        <v>2.0819865522971211E-2</v>
      </c>
      <c r="BR65" s="1">
        <f t="shared" si="54"/>
        <v>0.50985336933984693</v>
      </c>
      <c r="BS65" s="1">
        <f t="shared" si="55"/>
        <v>-0.86026132179286408</v>
      </c>
      <c r="BT65" s="1">
        <f t="shared" si="56"/>
        <v>1.3783202312994993</v>
      </c>
      <c r="BU65" s="1">
        <f t="shared" si="57"/>
        <v>8.7307024826390247</v>
      </c>
      <c r="BV65" s="1">
        <f t="shared" si="58"/>
        <v>8.8388309464752588</v>
      </c>
      <c r="BW65" s="1">
        <f t="shared" si="31"/>
        <v>1.4142181122835669</v>
      </c>
      <c r="BX65" s="1">
        <f t="shared" si="32"/>
        <v>4.505266691274229E-2</v>
      </c>
      <c r="BY65" s="1">
        <f t="shared" si="33"/>
        <v>-0.36213880427050521</v>
      </c>
      <c r="BZ65" s="1" t="e">
        <f>SQRT(POWER((BV65)*(#REF!^2),2) + POWER(CA65*BV65,2))</f>
        <v>#REF!</v>
      </c>
    </row>
    <row r="66" spans="4:78" x14ac:dyDescent="0.2">
      <c r="D66" s="14">
        <f t="shared" si="59"/>
        <v>63</v>
      </c>
      <c r="E66" s="1">
        <f t="shared" si="75"/>
        <v>6.2999999999999936</v>
      </c>
      <c r="F66" s="1">
        <f t="shared" si="0"/>
        <v>0.31499999999999972</v>
      </c>
      <c r="G66" s="1">
        <f t="shared" si="1"/>
        <v>0.99224999999999808</v>
      </c>
      <c r="H66" s="1">
        <f t="shared" si="34"/>
        <v>8.7287774120563171</v>
      </c>
      <c r="I66" s="1">
        <f t="shared" si="2"/>
        <v>0.29188495935778458</v>
      </c>
      <c r="J66" s="1">
        <f t="shared" si="35"/>
        <v>1.3373603294186596</v>
      </c>
      <c r="K66" s="1">
        <f t="shared" si="36"/>
        <v>1.512347364813349</v>
      </c>
      <c r="L66" s="1">
        <f t="shared" si="37"/>
        <v>0.65845970875764392</v>
      </c>
      <c r="M66" s="1">
        <f t="shared" si="3"/>
        <v>0.27913134713552895</v>
      </c>
      <c r="N66" s="1">
        <f t="shared" si="4"/>
        <v>1.6404222445387711</v>
      </c>
      <c r="O66" s="1">
        <f t="shared" si="5"/>
        <v>2.5117752406659264</v>
      </c>
      <c r="P66" s="1">
        <f t="shared" si="38"/>
        <v>0.31499999999999917</v>
      </c>
      <c r="Q66" s="1">
        <f t="shared" si="39"/>
        <v>0.94499999999999751</v>
      </c>
      <c r="R66" s="1">
        <f t="shared" si="61"/>
        <v>4.9999999999994493E-2</v>
      </c>
      <c r="S66" s="1">
        <f t="shared" si="40"/>
        <v>0.33333227510247809</v>
      </c>
      <c r="T66" s="1">
        <f t="shared" si="62"/>
        <v>-5.5511151231257827E-14</v>
      </c>
      <c r="U66" s="1">
        <f t="shared" si="41"/>
        <v>8.4388568845202572E-2</v>
      </c>
      <c r="V66" s="1">
        <f t="shared" si="6"/>
        <v>10.292078439922408</v>
      </c>
      <c r="W66" s="1">
        <f t="shared" si="7"/>
        <v>4.991461728284861</v>
      </c>
      <c r="X66" s="1">
        <f t="shared" si="42"/>
        <v>0.13103656613561832</v>
      </c>
      <c r="Y66" s="1">
        <f t="shared" si="8"/>
        <v>0.65518283067809158</v>
      </c>
      <c r="Z66" s="1">
        <f t="shared" si="63"/>
        <v>6.8289776525148893E-2</v>
      </c>
      <c r="AA66" s="1">
        <f t="shared" si="9"/>
        <v>0.3520767832645304</v>
      </c>
      <c r="AB66" s="1">
        <f t="shared" si="64"/>
        <v>-1.4271885288852371E-3</v>
      </c>
      <c r="AC66" s="1">
        <f t="shared" si="43"/>
        <v>1.4966321559735096E-2</v>
      </c>
      <c r="AD66" s="1">
        <f t="shared" si="44"/>
        <v>10</v>
      </c>
      <c r="AE66" s="1">
        <f>0</f>
        <v>0</v>
      </c>
      <c r="AF66" s="1">
        <f t="shared" si="65"/>
        <v>0.13103656613561832</v>
      </c>
      <c r="AG66" s="1">
        <f t="shared" si="10"/>
        <v>0</v>
      </c>
      <c r="AH66" s="1">
        <f t="shared" si="66"/>
        <v>6.8289776525148893E-2</v>
      </c>
      <c r="AI66" s="1">
        <f t="shared" si="11"/>
        <v>0</v>
      </c>
      <c r="AJ66" s="1">
        <f t="shared" si="67"/>
        <v>-1.4271885288852371E-3</v>
      </c>
      <c r="AK66" s="1">
        <f t="shared" si="45"/>
        <v>0</v>
      </c>
      <c r="AL66" s="1">
        <f t="shared" si="12"/>
        <v>7.2618731494759778</v>
      </c>
      <c r="AM66" s="1">
        <f t="shared" si="13"/>
        <v>10.170057667122961</v>
      </c>
      <c r="AN66" s="1">
        <f t="shared" si="14"/>
        <v>12.496594519775645</v>
      </c>
      <c r="AO66" s="1">
        <f t="shared" si="15"/>
        <v>0.95070662058862632</v>
      </c>
      <c r="AP66" s="1">
        <f t="shared" si="46"/>
        <v>3.3513241997058518E-2</v>
      </c>
      <c r="AQ66" s="1">
        <f t="shared" si="16"/>
        <v>0.41880139628035645</v>
      </c>
      <c r="AR66" s="1">
        <f t="shared" si="68"/>
        <v>2.0844400602607061E-2</v>
      </c>
      <c r="AS66" s="1">
        <f t="shared" si="17"/>
        <v>0.2608618755922068</v>
      </c>
      <c r="AT66" s="1">
        <f t="shared" si="69"/>
        <v>-2.5613771481858283E-3</v>
      </c>
      <c r="AU66" s="1">
        <f t="shared" si="47"/>
        <v>-3.1978921190370102E-2</v>
      </c>
      <c r="AV66" s="1">
        <f t="shared" si="18"/>
        <v>0.82021112226938553</v>
      </c>
      <c r="AW66" s="1">
        <f t="shared" si="19"/>
        <v>1.2558876203329632</v>
      </c>
      <c r="AX66" s="1">
        <f t="shared" si="20"/>
        <v>0.31499999999999972</v>
      </c>
      <c r="AY66" s="1">
        <f t="shared" si="21"/>
        <v>0.47249999999999959</v>
      </c>
      <c r="AZ66" s="1">
        <f t="shared" si="70"/>
        <v>4.9999999999999767E-2</v>
      </c>
      <c r="BA66" s="1">
        <f t="shared" si="22"/>
        <v>0.16666613755124304</v>
      </c>
      <c r="BB66" s="1">
        <f t="shared" si="23"/>
        <v>5.9662503422305893</v>
      </c>
      <c r="BC66" s="1">
        <f t="shared" si="24"/>
        <v>3.7516184844753937</v>
      </c>
      <c r="BD66" s="1">
        <f t="shared" si="48"/>
        <v>7.0477503076672683</v>
      </c>
      <c r="BE66" s="1">
        <f t="shared" si="49"/>
        <v>0.56133207091300175</v>
      </c>
      <c r="BF66" s="1">
        <f t="shared" si="50"/>
        <v>0.27724910603200481</v>
      </c>
      <c r="BG66" s="1">
        <f t="shared" si="25"/>
        <v>1.953982472337537</v>
      </c>
      <c r="BH66" s="1">
        <f t="shared" si="71"/>
        <v>-0.11666917360071416</v>
      </c>
      <c r="BI66" s="1">
        <f t="shared" si="26"/>
        <v>0.98467544557341513</v>
      </c>
      <c r="BJ66" s="1">
        <f t="shared" si="27"/>
        <v>5.8202111222693853</v>
      </c>
      <c r="BK66" s="1">
        <f t="shared" si="28"/>
        <v>1.2558876203329632</v>
      </c>
      <c r="BL66" s="1">
        <f t="shared" si="51"/>
        <v>5.9541675507743186</v>
      </c>
      <c r="BM66" s="1">
        <f t="shared" si="52"/>
        <v>0.21252198250448431</v>
      </c>
      <c r="BN66" s="1">
        <f t="shared" si="53"/>
        <v>5.641354417847827E-2</v>
      </c>
      <c r="BO66" s="1">
        <f t="shared" si="29"/>
        <v>0.33589569417166876</v>
      </c>
      <c r="BP66" s="1">
        <f t="shared" si="72"/>
        <v>-2.3434174197645152E-3</v>
      </c>
      <c r="BQ66" s="1">
        <f t="shared" si="30"/>
        <v>2.3532023347037103E-2</v>
      </c>
      <c r="BR66" s="1">
        <f t="shared" si="54"/>
        <v>0.50503421507440494</v>
      </c>
      <c r="BS66" s="1">
        <f t="shared" si="55"/>
        <v>-0.86309932313968329</v>
      </c>
      <c r="BT66" s="1">
        <f t="shared" si="56"/>
        <v>1.3828477447285521</v>
      </c>
      <c r="BU66" s="1">
        <f t="shared" si="57"/>
        <v>8.7777698887853752</v>
      </c>
      <c r="BV66" s="1">
        <f t="shared" si="58"/>
        <v>8.8860290403288733</v>
      </c>
      <c r="BW66" s="1">
        <f t="shared" si="31"/>
        <v>1.4145408128874055</v>
      </c>
      <c r="BX66" s="1">
        <f t="shared" si="32"/>
        <v>5.0802614267027757E-2</v>
      </c>
      <c r="BY66" s="1">
        <f t="shared" si="33"/>
        <v>-0.38717531483650675</v>
      </c>
      <c r="BZ66" s="1" t="e">
        <f>SQRT(POWER((BV66)*(#REF!^2),2) + POWER(CA66*BV66,2))</f>
        <v>#REF!</v>
      </c>
    </row>
    <row r="67" spans="4:78" x14ac:dyDescent="0.2">
      <c r="D67" s="14">
        <f t="shared" si="59"/>
        <v>64</v>
      </c>
      <c r="E67" s="1">
        <f t="shared" si="75"/>
        <v>6.3999999999999932</v>
      </c>
      <c r="F67" s="1">
        <f t="shared" ref="F67:F130" si="76" xml:space="preserve"> $B$4 + PRODUCT($B$5,E67)</f>
        <v>0.31999999999999967</v>
      </c>
      <c r="G67" s="1">
        <f t="shared" ref="G67:G130" si="77" xml:space="preserve"> $B$3 + PRODUCT($B$4,E67) + PRODUCT(0.5,$B$5,E67^2)</f>
        <v>1.023999999999998</v>
      </c>
      <c r="H67" s="1">
        <f t="shared" si="34"/>
        <v>8.8205895222565314</v>
      </c>
      <c r="I67" s="1">
        <f t="shared" ref="I67:I130" si="78">IF(G67&lt;PI(), ACOS( PRODUCT(POWER(2*$B$10*H67, -1), -($B$7^2) + ($B$10^2) + (H67^2)) ), IF(G67&gt;2*PI(), IF(G67&gt;3*PI(), -ACOS( PRODUCT(POWER(2*$B$10*H67, -1), -($B$7^2) + ($B$10^2) + (H67^2)) ), ACOS( PRODUCT(POWER(2*$B$10*H67, -1), -($B$7^2) + ($B$10^2) + (H67^2)) )), -ACOS( PRODUCT(POWER(2*$B$10*H67, -1), -($B$7^2) + ($B$10^2) + (H67^2)) )))</f>
        <v>0.29477335072705668</v>
      </c>
      <c r="J67" s="1">
        <f t="shared" si="35"/>
        <v>1.3210266887906155</v>
      </c>
      <c r="K67" s="1">
        <f t="shared" si="36"/>
        <v>1.525792614072121</v>
      </c>
      <c r="L67" s="1">
        <f t="shared" si="37"/>
        <v>0.65845970875764392</v>
      </c>
      <c r="M67" s="1">
        <f t="shared" ref="M67:M130" si="79">ATAN2(V67-N67,W67-O67)</f>
        <v>0.27366463182035256</v>
      </c>
      <c r="N67" s="1">
        <f t="shared" ref="N67:N130" si="80">($B$7)*COS(G67)</f>
        <v>1.5598600239929141</v>
      </c>
      <c r="O67" s="1">
        <f t="shared" ref="O67:O130" si="81">H67*SIN(I67)</f>
        <v>2.5625839899501459</v>
      </c>
      <c r="P67" s="1">
        <f t="shared" si="38"/>
        <v>0.31999999999999806</v>
      </c>
      <c r="Q67" s="1">
        <f t="shared" si="39"/>
        <v>0.95999999999999419</v>
      </c>
      <c r="R67" s="1">
        <f t="shared" si="61"/>
        <v>4.9999999999991718E-2</v>
      </c>
      <c r="S67" s="1">
        <f t="shared" si="40"/>
        <v>0.34186523660645907</v>
      </c>
      <c r="T67" s="1">
        <f t="shared" si="62"/>
        <v>2.7755575615628914E-14</v>
      </c>
      <c r="U67" s="1">
        <f t="shared" si="41"/>
        <v>8.6263078257629855E-2</v>
      </c>
      <c r="V67" s="1">
        <f t="shared" ref="V67:V130" si="82">($B$10)+($B$9)*COS(K67)</f>
        <v>10.224942615008141</v>
      </c>
      <c r="W67" s="1">
        <f t="shared" ref="W67:W130" si="83">($B$9)*SIN(K67)</f>
        <v>4.9949375191240684</v>
      </c>
      <c r="X67" s="1">
        <f t="shared" si="42"/>
        <v>0.13785836233615623</v>
      </c>
      <c r="Y67" s="1">
        <f t="shared" ref="Y67:Y130" si="84">X67*$B$9</f>
        <v>0.68929181168078113</v>
      </c>
      <c r="Z67" s="1">
        <f t="shared" si="63"/>
        <v>6.8089548482713758E-2</v>
      </c>
      <c r="AA67" s="1">
        <f t="shared" ref="AA67:AA130" si="85">SQRT(POWER(($B$9)*(X67^2),2) + POWER(Z67*$B$9,2))</f>
        <v>0.35346053186225496</v>
      </c>
      <c r="AB67" s="1">
        <f t="shared" si="64"/>
        <v>-2.5593772416399041E-3</v>
      </c>
      <c r="AC67" s="1">
        <f t="shared" si="43"/>
        <v>1.2977306339529426E-2</v>
      </c>
      <c r="AD67" s="1">
        <f t="shared" ref="AD67:AD130" si="86">$B$10</f>
        <v>10</v>
      </c>
      <c r="AE67" s="1">
        <f>0</f>
        <v>0</v>
      </c>
      <c r="AF67" s="1">
        <f t="shared" si="65"/>
        <v>0.13785836233615623</v>
      </c>
      <c r="AG67" s="1">
        <f t="shared" ref="AG67:AG130" si="87">AF67*0</f>
        <v>0</v>
      </c>
      <c r="AH67" s="1">
        <f t="shared" si="66"/>
        <v>6.8089548482713758E-2</v>
      </c>
      <c r="AI67" s="1">
        <f t="shared" ref="AI67:AI130" si="88">SQRT(POWER((0)*(AF67^2),2) + POWER(AH67*0,2))</f>
        <v>0</v>
      </c>
      <c r="AJ67" s="1">
        <f t="shared" si="67"/>
        <v>-2.5593772416399041E-3</v>
      </c>
      <c r="AK67" s="1">
        <f t="shared" si="45"/>
        <v>0</v>
      </c>
      <c r="AL67" s="1">
        <f t="shared" ref="AL67:AL130" si="89" xml:space="preserve"> N67 + ($B$11)*COS(L67+M67)</f>
        <v>7.2230923719789866</v>
      </c>
      <c r="AM67" s="1">
        <f t="shared" ref="AM67:AM130" si="90" xml:space="preserve"> (O67) + ($B$11)*SIN(L67+M67)</f>
        <v>10.190021264207086</v>
      </c>
      <c r="AN67" s="1">
        <f t="shared" ref="AN67:AN130" si="91">SQRT(POWER(AL67,2) + POWER(AM67,2))</f>
        <v>12.490380169519806</v>
      </c>
      <c r="AO67" s="1">
        <f t="shared" ref="AO67:AO130" si="92">ATAN2(AL67,AM67)</f>
        <v>0.9541622330285614</v>
      </c>
      <c r="AP67" s="1">
        <f t="shared" si="46"/>
        <v>3.5584861610986063E-2</v>
      </c>
      <c r="AQ67" s="1">
        <f t="shared" ref="AQ67:AQ130" si="93">AP67*AN67</f>
        <v>0.44446844980096695</v>
      </c>
      <c r="AR67" s="1">
        <f t="shared" si="68"/>
        <v>2.056177109405477E-2</v>
      </c>
      <c r="AS67" s="1">
        <f t="shared" ref="AS67:AS130" si="94">SQRT(POWER((AN67)*(AP67^2),2) + POWER(AR67*AN67,2))</f>
        <v>0.25731089643191069</v>
      </c>
      <c r="AT67" s="1">
        <f t="shared" si="69"/>
        <v>-3.085756402759765E-3</v>
      </c>
      <c r="AU67" s="1">
        <f t="shared" si="47"/>
        <v>-3.8949687190251436E-2</v>
      </c>
      <c r="AV67" s="1">
        <f t="shared" ref="AV67:AV130" si="95">N67/2</f>
        <v>0.77993001199645706</v>
      </c>
      <c r="AW67" s="1">
        <f t="shared" ref="AW67:AW130" si="96">O67/2</f>
        <v>1.281291994975073</v>
      </c>
      <c r="AX67" s="1">
        <f t="shared" ref="AX67:AX130" si="97" xml:space="preserve"> F67</f>
        <v>0.31999999999999967</v>
      </c>
      <c r="AY67" s="1">
        <f t="shared" ref="AY67:AY130" si="98">AX67*($B$7/2)</f>
        <v>0.47999999999999954</v>
      </c>
      <c r="AZ67" s="1">
        <f t="shared" si="70"/>
        <v>4.9999999999999767E-2</v>
      </c>
      <c r="BA67" s="1">
        <f t="shared" ref="BA67:BA130" si="99">SQRT(POWER(($B$7/2)*(AX67^2),2) + POWER(AZ67*$B$7/2,2))</f>
        <v>0.17093261830323622</v>
      </c>
      <c r="BB67" s="1">
        <f t="shared" ref="BB67:BB130" si="100">(0.5)*(N67)+(0.5)*(V67)</f>
        <v>5.8924013195005278</v>
      </c>
      <c r="BC67" s="1">
        <f t="shared" ref="BC67:BC130" si="101">(0.5)*(O67)+(0.5)*(W67)</f>
        <v>3.7787607545371071</v>
      </c>
      <c r="BD67" s="1">
        <f t="shared" si="48"/>
        <v>6.9999590106000911</v>
      </c>
      <c r="BE67" s="1">
        <f t="shared" si="49"/>
        <v>0.5702305396584092</v>
      </c>
      <c r="BF67" s="1">
        <f t="shared" si="50"/>
        <v>0.26481987668245388</v>
      </c>
      <c r="BG67" s="1">
        <f t="shared" ref="BG67:BG130" si="102">BF67*BD67</f>
        <v>1.8537282819693479</v>
      </c>
      <c r="BH67" s="1">
        <f t="shared" si="71"/>
        <v>-0.13218773381545867</v>
      </c>
      <c r="BI67" s="1">
        <f t="shared" ref="BI67:BI130" si="103">SQRT(POWER((BD67)*(BF67^2),2) + POWER(BH67*BD67,2))</f>
        <v>1.047465061417761</v>
      </c>
      <c r="BJ67" s="1">
        <f t="shared" ref="BJ67:BJ130" si="104">5+(0.5)*(N67)</f>
        <v>5.7799300119964574</v>
      </c>
      <c r="BK67" s="1">
        <f t="shared" ref="BK67:BK130" si="105">O67/2</f>
        <v>1.281291994975073</v>
      </c>
      <c r="BL67" s="1">
        <f t="shared" si="51"/>
        <v>5.9202449374974826</v>
      </c>
      <c r="BM67" s="1">
        <f t="shared" si="52"/>
        <v>0.21815170410115961</v>
      </c>
      <c r="BN67" s="1">
        <f t="shared" si="53"/>
        <v>5.6128108957089057E-2</v>
      </c>
      <c r="BO67" s="1">
        <f t="shared" ref="BO67:BO130" si="106">BN67*BL67</f>
        <v>0.33229215290451358</v>
      </c>
      <c r="BP67" s="1">
        <f t="shared" si="72"/>
        <v>-3.4001223551703708E-3</v>
      </c>
      <c r="BQ67" s="1">
        <f t="shared" ref="BQ67:BQ130" si="107">SQRT(POWER((BL67)*(BN67^2),2) + POWER(BP67*BL67,2))</f>
        <v>2.7441870698548011E-2</v>
      </c>
      <c r="BR67" s="1">
        <f t="shared" si="54"/>
        <v>0.50030837383819249</v>
      </c>
      <c r="BS67" s="1">
        <f t="shared" si="55"/>
        <v>-0.86584729084716971</v>
      </c>
      <c r="BT67" s="1">
        <f t="shared" si="56"/>
        <v>1.3893101396740655</v>
      </c>
      <c r="BU67" s="1">
        <f t="shared" si="57"/>
        <v>8.8230023052887567</v>
      </c>
      <c r="BV67" s="1">
        <f t="shared" si="58"/>
        <v>8.9317160917335414</v>
      </c>
      <c r="BW67" s="1">
        <f t="shared" ref="BW67:BW130" si="108">ATAN2(BT67,BU67)</f>
        <v>1.4146141946901845</v>
      </c>
      <c r="BX67" s="1">
        <f t="shared" ref="BX67:BX130" si="109" xml:space="preserve"> (BU67*AP67) - AQ67*COS(AO67)</f>
        <v>5.6932573566870093E-2</v>
      </c>
      <c r="BY67" s="1">
        <f t="shared" ref="BY67:BY130" si="110" xml:space="preserve"> -(BT67*AP67) - (AQ67*SIN(AO67))</f>
        <v>-0.41204890555485574</v>
      </c>
      <c r="BZ67" s="1" t="e">
        <f>SQRT(POWER((BV67)*(#REF!^2),2) + POWER(CA67*BV67,2))</f>
        <v>#REF!</v>
      </c>
    </row>
    <row r="68" spans="4:78" x14ac:dyDescent="0.2">
      <c r="D68" s="14">
        <f t="shared" si="59"/>
        <v>65</v>
      </c>
      <c r="E68" s="1">
        <f t="shared" si="75"/>
        <v>6.4999999999999929</v>
      </c>
      <c r="F68" s="1">
        <f t="shared" si="76"/>
        <v>0.32499999999999968</v>
      </c>
      <c r="G68" s="1">
        <f t="shared" si="77"/>
        <v>1.0562499999999977</v>
      </c>
      <c r="H68" s="1">
        <f t="shared" ref="H68:H131" si="111">SQRT( POWER($B$7,2) + POWER($B$10,2) - PRODUCT(2,$B$7,$B$10,COS(G68)) )</f>
        <v>8.9146846162687847</v>
      </c>
      <c r="I68" s="1">
        <f t="shared" si="78"/>
        <v>0.29730973718637599</v>
      </c>
      <c r="J68" s="1">
        <f t="shared" ref="J68:J131" si="112">ACOS( PRODUCT(POWER(2*($B$9)*(H68),-1), -($B$8^2) + ($B$9^2) + (H68^2)) )</f>
        <v>1.3043638791228369</v>
      </c>
      <c r="K68" s="1">
        <f t="shared" ref="K68:K131" si="113" xml:space="preserve"> PI() - J68 - I68</f>
        <v>1.5399190372805802</v>
      </c>
      <c r="L68" s="1">
        <f t="shared" ref="L68:L131" si="114">ACOS(PRODUCT(1/(2*$B$8*$B$11), ($B$8^2) - ($B$12^2) + ($B$11^2)))</f>
        <v>0.65845970875764392</v>
      </c>
      <c r="M68" s="1">
        <f t="shared" si="79"/>
        <v>0.2683270397578853</v>
      </c>
      <c r="N68" s="1">
        <f t="shared" si="80"/>
        <v>1.4764199096230333</v>
      </c>
      <c r="O68" s="1">
        <f t="shared" si="81"/>
        <v>2.6115482477773049</v>
      </c>
      <c r="P68" s="1">
        <f t="shared" ref="P68:P131" si="115">PRODUCT(1/(2*$B$6),G69-G67)</f>
        <v>0.32499999999999751</v>
      </c>
      <c r="Q68" s="1">
        <f t="shared" ref="Q68:Q131" si="116">P68*$B$7</f>
        <v>0.97499999999999254</v>
      </c>
      <c r="R68" s="1">
        <f t="shared" si="61"/>
        <v>5.0000000000000044E-2</v>
      </c>
      <c r="S68" s="1">
        <f t="shared" ref="S68:S131" si="117">SQRT(POWER(($B$7)*(P68^2),2) + POWER(R68*$B$7,2))</f>
        <v>0.35058489075400406</v>
      </c>
      <c r="T68" s="1">
        <f t="shared" si="62"/>
        <v>6.9388939039072284E-14</v>
      </c>
      <c r="U68" s="1">
        <f t="shared" ref="U68:U131" si="118">PRODUCT(1/(2*$B$6),S69-S67)</f>
        <v>8.8122634041521708E-2</v>
      </c>
      <c r="V68" s="1">
        <f t="shared" si="82"/>
        <v>10.154361916554178</v>
      </c>
      <c r="W68" s="1">
        <f t="shared" si="83"/>
        <v>4.9976166718464636</v>
      </c>
      <c r="X68" s="1">
        <f t="shared" ref="X68:X131" si="119">PRODUCT(1/(2*$B$6),K69-K67)</f>
        <v>0.14465447583216107</v>
      </c>
      <c r="Y68" s="1">
        <f t="shared" si="84"/>
        <v>0.72327237916080533</v>
      </c>
      <c r="Z68" s="1">
        <f t="shared" si="63"/>
        <v>6.7777901076820912E-2</v>
      </c>
      <c r="AA68" s="1">
        <f t="shared" si="85"/>
        <v>0.35467224453243629</v>
      </c>
      <c r="AB68" s="1">
        <f t="shared" si="64"/>
        <v>-3.6562393997408016E-3</v>
      </c>
      <c r="AC68" s="1">
        <f t="shared" ref="AC68:AC131" si="120">PRODUCT(1/(2*$B$6),AA69-AA67)</f>
        <v>1.1522529040502993E-2</v>
      </c>
      <c r="AD68" s="1">
        <f t="shared" si="86"/>
        <v>10</v>
      </c>
      <c r="AE68" s="1">
        <f>0</f>
        <v>0</v>
      </c>
      <c r="AF68" s="1">
        <f t="shared" si="65"/>
        <v>0.14465447583216107</v>
      </c>
      <c r="AG68" s="1">
        <f t="shared" si="87"/>
        <v>0</v>
      </c>
      <c r="AH68" s="1">
        <f t="shared" si="66"/>
        <v>6.7777901076820912E-2</v>
      </c>
      <c r="AI68" s="1">
        <f t="shared" si="88"/>
        <v>0</v>
      </c>
      <c r="AJ68" s="1">
        <f t="shared" si="67"/>
        <v>-3.6562393997408016E-3</v>
      </c>
      <c r="AK68" s="1">
        <f t="shared" si="67"/>
        <v>0</v>
      </c>
      <c r="AL68" s="1">
        <f t="shared" si="89"/>
        <v>7.1802835407082917</v>
      </c>
      <c r="AM68" s="1">
        <f t="shared" si="90"/>
        <v>10.208648989374911</v>
      </c>
      <c r="AN68" s="1">
        <f t="shared" si="91"/>
        <v>12.480904851541485</v>
      </c>
      <c r="AO68" s="1">
        <f t="shared" si="92"/>
        <v>0.95782359291082353</v>
      </c>
      <c r="AP68" s="1">
        <f t="shared" ref="AP68:AP131" si="121">PRODUCT(1/(2*$B$6),(AO69)-(AO67))</f>
        <v>3.7625596215869472E-2</v>
      </c>
      <c r="AQ68" s="1">
        <f t="shared" si="93"/>
        <v>0.46960148635278626</v>
      </c>
      <c r="AR68" s="1">
        <f t="shared" si="68"/>
        <v>2.0227249322055108E-2</v>
      </c>
      <c r="AS68" s="1">
        <f t="shared" si="94"/>
        <v>0.25307193815415652</v>
      </c>
      <c r="AT68" s="1">
        <f t="shared" si="69"/>
        <v>-3.599211874816266E-3</v>
      </c>
      <c r="AU68" s="1">
        <f t="shared" si="69"/>
        <v>-4.5731747795583894E-2</v>
      </c>
      <c r="AV68" s="1">
        <f t="shared" si="95"/>
        <v>0.73820995481151663</v>
      </c>
      <c r="AW68" s="1">
        <f t="shared" si="96"/>
        <v>1.3057741238886524</v>
      </c>
      <c r="AX68" s="1">
        <f t="shared" si="97"/>
        <v>0.32499999999999968</v>
      </c>
      <c r="AY68" s="1">
        <f t="shared" si="98"/>
        <v>0.48749999999999949</v>
      </c>
      <c r="AZ68" s="1">
        <f t="shared" si="70"/>
        <v>4.9999999999999767E-2</v>
      </c>
      <c r="BA68" s="1">
        <f t="shared" si="99"/>
        <v>0.17529244537700375</v>
      </c>
      <c r="BB68" s="1">
        <f t="shared" si="100"/>
        <v>5.8153909130886055</v>
      </c>
      <c r="BC68" s="1">
        <f t="shared" si="101"/>
        <v>3.8045824598118845</v>
      </c>
      <c r="BD68" s="1">
        <f t="shared" ref="BD68:BD131" si="122">SQRT(POWER(BB68,2)+POWER(BC68,2))</f>
        <v>6.94936106167623</v>
      </c>
      <c r="BE68" s="1">
        <f t="shared" ref="BE68:BE131" si="123">ATAN2(BB68,BC68)</f>
        <v>0.57934061616444998</v>
      </c>
      <c r="BF68" s="1">
        <f t="shared" ref="BF68:BF131" si="124">PRODUCT(1/(2*$B$6),BC69-BC67)</f>
        <v>0.25081155926891308</v>
      </c>
      <c r="BG68" s="1">
        <f t="shared" si="102"/>
        <v>1.7429800838016845</v>
      </c>
      <c r="BH68" s="1">
        <f t="shared" si="71"/>
        <v>-0.1482301056205948</v>
      </c>
      <c r="BI68" s="1">
        <f t="shared" si="103"/>
        <v>1.1190280627108899</v>
      </c>
      <c r="BJ68" s="1">
        <f t="shared" si="104"/>
        <v>5.7382099548115164</v>
      </c>
      <c r="BK68" s="1">
        <f t="shared" si="105"/>
        <v>1.3057741238886524</v>
      </c>
      <c r="BL68" s="1">
        <f t="shared" ref="BL68:BL131" si="125">SQRT(POWER(BJ68,2)+POWER(BK68,2))</f>
        <v>5.8849043788421209</v>
      </c>
      <c r="BM68" s="1">
        <f t="shared" ref="BM68:BM131" si="126">ATAN2(BJ68,BK68)</f>
        <v>0.22374760429590212</v>
      </c>
      <c r="BN68" s="1">
        <f t="shared" ref="BN68:BN131" si="127">PRODUCT(1/(2*$B$6),BM69-BM67)</f>
        <v>5.5733519707444196E-2</v>
      </c>
      <c r="BO68" s="1">
        <f t="shared" si="106"/>
        <v>0.32798643417462198</v>
      </c>
      <c r="BP68" s="1">
        <f t="shared" si="72"/>
        <v>-4.5288345552778331E-3</v>
      </c>
      <c r="BQ68" s="1">
        <f t="shared" si="107"/>
        <v>3.2318241171795423E-2</v>
      </c>
      <c r="BR68" s="1">
        <f t="shared" ref="BR68:BR131" si="128">PRODUCT((V68-AL68),POWER((V68-AL68)^2+(W68-AM68)^2,-1/2))</f>
        <v>0.49567972930764764</v>
      </c>
      <c r="BS68" s="1">
        <f t="shared" ref="BS68:BS131" si="129" xml:space="preserve"> PRODUCT(POWER( (V68-AL68)^2 + (W68-AM68)^2,-0.5), (W68-AM68))</f>
        <v>-0.86850538625474105</v>
      </c>
      <c r="BT68" s="1">
        <f t="shared" ref="BT68:BT131" si="130" xml:space="preserve"> (AD68-AL68)*BR68</f>
        <v>1.3976762912660325</v>
      </c>
      <c r="BU68" s="1">
        <f t="shared" ref="BU68:BU131" si="131">(AE68-AM68)*BS68</f>
        <v>8.8662666336561298</v>
      </c>
      <c r="BV68" s="1">
        <f t="shared" ref="BV68:BV131" si="132">SQRT(POWER(BT68,2) + POWER(BU68,2))</f>
        <v>8.9757552904616986</v>
      </c>
      <c r="BW68" s="1">
        <f t="shared" si="108"/>
        <v>1.4144432181006297</v>
      </c>
      <c r="BX68" s="1">
        <f t="shared" si="109"/>
        <v>6.3436119082038112E-2</v>
      </c>
      <c r="BY68" s="1">
        <f t="shared" si="110"/>
        <v>-0.4366949085594341</v>
      </c>
      <c r="BZ68" s="1" t="e">
        <f>SQRT(POWER((BV68)*(#REF!^2),2) + POWER(CA68*BV68,2))</f>
        <v>#REF!</v>
      </c>
    </row>
    <row r="69" spans="4:78" x14ac:dyDescent="0.2">
      <c r="D69" s="14">
        <f t="shared" ref="D69:D132" si="133">D68+1</f>
        <v>66</v>
      </c>
      <c r="E69" s="1">
        <f t="shared" si="75"/>
        <v>6.5999999999999925</v>
      </c>
      <c r="F69" s="1">
        <f t="shared" si="76"/>
        <v>0.32999999999999963</v>
      </c>
      <c r="G69" s="1">
        <f t="shared" si="77"/>
        <v>1.0889999999999975</v>
      </c>
      <c r="H69" s="1">
        <f t="shared" si="111"/>
        <v>9.0109763209122331</v>
      </c>
      <c r="I69" s="1">
        <f t="shared" si="78"/>
        <v>0.29948501287611506</v>
      </c>
      <c r="J69" s="1">
        <f t="shared" si="112"/>
        <v>1.2873841314751249</v>
      </c>
      <c r="K69" s="1">
        <f t="shared" si="113"/>
        <v>1.5547235092385532</v>
      </c>
      <c r="L69" s="1">
        <f t="shared" si="114"/>
        <v>0.65845970875764392</v>
      </c>
      <c r="M69" s="1">
        <f t="shared" si="79"/>
        <v>0.2631214183103846</v>
      </c>
      <c r="N69" s="1">
        <f t="shared" si="80"/>
        <v>1.3901152871979519</v>
      </c>
      <c r="O69" s="1">
        <f t="shared" si="81"/>
        <v>2.6584919575388124</v>
      </c>
      <c r="P69" s="1">
        <f t="shared" si="115"/>
        <v>0.32999999999999807</v>
      </c>
      <c r="Q69" s="1">
        <f t="shared" si="116"/>
        <v>0.98999999999999422</v>
      </c>
      <c r="R69" s="1">
        <f t="shared" ref="R69:R132" si="134">PRODUCT(1/(2*$B$6),P70-P68)</f>
        <v>5.0000000000005596E-2</v>
      </c>
      <c r="S69" s="1">
        <f t="shared" si="117"/>
        <v>0.35948976341476341</v>
      </c>
      <c r="T69" s="1">
        <f t="shared" ref="T69:T132" si="135">PRODUCT(1/(2*$B$6),R70-R68)</f>
        <v>2.7755575615628914E-14</v>
      </c>
      <c r="U69" s="1">
        <f t="shared" si="118"/>
        <v>8.9967672922445785E-2</v>
      </c>
      <c r="V69" s="1">
        <f t="shared" si="82"/>
        <v>10.080360627677424</v>
      </c>
      <c r="W69" s="1">
        <f t="shared" si="83"/>
        <v>4.9993541752429671</v>
      </c>
      <c r="X69" s="1">
        <f t="shared" si="119"/>
        <v>0.15141394255152041</v>
      </c>
      <c r="Y69" s="1">
        <f t="shared" si="84"/>
        <v>0.75706971275760204</v>
      </c>
      <c r="Z69" s="1">
        <f t="shared" ref="Z69:Z132" si="136">PRODUCT(1/(2*$B$6),X70-X68)</f>
        <v>6.7358300602765597E-2</v>
      </c>
      <c r="AA69" s="1">
        <f t="shared" si="85"/>
        <v>0.35576503767035556</v>
      </c>
      <c r="AB69" s="1">
        <f t="shared" ref="AB69:AB132" si="137">PRODUCT(1/(2*$B$6),Z70-Z68)</f>
        <v>-4.7195851185233284E-3</v>
      </c>
      <c r="AC69" s="1">
        <f t="shared" si="120"/>
        <v>1.0590707567729174E-2</v>
      </c>
      <c r="AD69" s="1">
        <f t="shared" si="86"/>
        <v>10</v>
      </c>
      <c r="AE69" s="1">
        <f>0</f>
        <v>0</v>
      </c>
      <c r="AF69" s="1">
        <f t="shared" ref="AF69:AF132" si="138">PRODUCT(1/(2*$B$6),K70-K68)</f>
        <v>0.15141394255152041</v>
      </c>
      <c r="AG69" s="1">
        <f t="shared" si="87"/>
        <v>0</v>
      </c>
      <c r="AH69" s="1">
        <f t="shared" ref="AH69:AH132" si="139">PRODUCT(1/(2*$B$6),AF70-AF68)</f>
        <v>6.7358300602765597E-2</v>
      </c>
      <c r="AI69" s="1">
        <f t="shared" si="88"/>
        <v>0</v>
      </c>
      <c r="AJ69" s="1">
        <f t="shared" ref="AJ69:AK132" si="140">PRODUCT(1/(2*$B$6),AH70-AH68)</f>
        <v>-4.7195851185233284E-3</v>
      </c>
      <c r="AK69" s="1">
        <f t="shared" si="140"/>
        <v>0</v>
      </c>
      <c r="AL69" s="1">
        <f t="shared" si="89"/>
        <v>7.1334490873446548</v>
      </c>
      <c r="AM69" s="1">
        <f t="shared" si="90"/>
        <v>10.225797743622287</v>
      </c>
      <c r="AN69" s="1">
        <f t="shared" si="91"/>
        <v>12.468080661240885</v>
      </c>
      <c r="AO69" s="1">
        <f t="shared" si="92"/>
        <v>0.9616873522717353</v>
      </c>
      <c r="AP69" s="1">
        <f t="shared" si="121"/>
        <v>3.9630311475397084E-2</v>
      </c>
      <c r="AQ69" s="1">
        <f t="shared" si="93"/>
        <v>0.4941139201053511</v>
      </c>
      <c r="AR69" s="1">
        <f t="shared" ref="AR69:AR132" si="141">PRODUCT(1/(2*$B$6),AP70-AP68)</f>
        <v>1.9841928719091517E-2</v>
      </c>
      <c r="AS69" s="1">
        <f t="shared" si="94"/>
        <v>0.24816454687279391</v>
      </c>
      <c r="AT69" s="1">
        <f t="shared" ref="AT69:AU132" si="142">PRODUCT(1/(2*$B$6),AR70-AR68)</f>
        <v>-4.101820929414135E-3</v>
      </c>
      <c r="AU69" s="1">
        <f t="shared" si="142"/>
        <v>-5.2312696927967334E-2</v>
      </c>
      <c r="AV69" s="1">
        <f t="shared" si="95"/>
        <v>0.69505764359897593</v>
      </c>
      <c r="AW69" s="1">
        <f t="shared" si="96"/>
        <v>1.3292459787694062</v>
      </c>
      <c r="AX69" s="1">
        <f t="shared" si="97"/>
        <v>0.32999999999999963</v>
      </c>
      <c r="AY69" s="1">
        <f t="shared" si="98"/>
        <v>0.49499999999999944</v>
      </c>
      <c r="AZ69" s="1">
        <f t="shared" ref="AZ69:AZ132" si="143">PRODUCT(1/(2*$B$6),AX70-AX68)</f>
        <v>4.9999999999999767E-2</v>
      </c>
      <c r="BA69" s="1">
        <f t="shared" si="99"/>
        <v>0.1797448817073794</v>
      </c>
      <c r="BB69" s="1">
        <f t="shared" si="100"/>
        <v>5.7352379574376879</v>
      </c>
      <c r="BC69" s="1">
        <f t="shared" si="101"/>
        <v>3.8289230663908898</v>
      </c>
      <c r="BD69" s="1">
        <f t="shared" si="122"/>
        <v>6.8959122874913543</v>
      </c>
      <c r="BE69" s="1">
        <f t="shared" si="123"/>
        <v>0.5886579112332605</v>
      </c>
      <c r="BF69" s="1">
        <f t="shared" si="124"/>
        <v>0.23517385555833492</v>
      </c>
      <c r="BG69" s="1">
        <f t="shared" si="102"/>
        <v>1.6217382802414386</v>
      </c>
      <c r="BH69" s="1">
        <f t="shared" ref="BH69:BH132" si="144">PRODUCT(1/(2*$B$6),BF70-BF68)</f>
        <v>-0.16475220523166634</v>
      </c>
      <c r="BI69" s="1">
        <f t="shared" si="103"/>
        <v>1.1984239463192163</v>
      </c>
      <c r="BJ69" s="1">
        <f t="shared" si="104"/>
        <v>5.6950576435989761</v>
      </c>
      <c r="BK69" s="1">
        <f t="shared" si="105"/>
        <v>1.3292459787694062</v>
      </c>
      <c r="BL69" s="1">
        <f t="shared" si="125"/>
        <v>5.8481258909149485</v>
      </c>
      <c r="BM69" s="1">
        <f t="shared" si="126"/>
        <v>0.22929840804264845</v>
      </c>
      <c r="BN69" s="1">
        <f t="shared" si="127"/>
        <v>5.522234204603349E-2</v>
      </c>
      <c r="BO69" s="1">
        <f t="shared" si="106"/>
        <v>0.32294720827636964</v>
      </c>
      <c r="BP69" s="1">
        <f t="shared" ref="BP69:BP132" si="145">PRODUCT(1/(2*$B$6),BN70-BN68)</f>
        <v>-5.7343887499471113E-3</v>
      </c>
      <c r="BQ69" s="1">
        <f t="shared" si="107"/>
        <v>3.7982534371628018E-2</v>
      </c>
      <c r="BR69" s="1">
        <f t="shared" si="128"/>
        <v>0.49115192338879471</v>
      </c>
      <c r="BS69" s="1">
        <f t="shared" si="129"/>
        <v>-0.87107392806321982</v>
      </c>
      <c r="BT69" s="1">
        <f t="shared" si="130"/>
        <v>1.4079119942425777</v>
      </c>
      <c r="BU69" s="1">
        <f t="shared" si="131"/>
        <v>8.9074258081170754</v>
      </c>
      <c r="BV69" s="1">
        <f t="shared" si="132"/>
        <v>9.0180070254265292</v>
      </c>
      <c r="BW69" s="1">
        <f t="shared" si="108"/>
        <v>1.4140327428743302</v>
      </c>
      <c r="BX69" s="1">
        <f t="shared" si="109"/>
        <v>7.0303249994314532E-2</v>
      </c>
      <c r="BY69" s="1">
        <f t="shared" si="110"/>
        <v>-0.46104754052594477</v>
      </c>
      <c r="BZ69" s="1" t="e">
        <f>SQRT(POWER((BV69)*(#REF!^2),2) + POWER(CA69*BV69,2))</f>
        <v>#REF!</v>
      </c>
    </row>
    <row r="70" spans="4:78" x14ac:dyDescent="0.2">
      <c r="D70" s="14">
        <f t="shared" si="133"/>
        <v>67</v>
      </c>
      <c r="E70" s="1">
        <f t="shared" si="75"/>
        <v>6.6999999999999922</v>
      </c>
      <c r="F70" s="1">
        <f t="shared" si="76"/>
        <v>0.33499999999999963</v>
      </c>
      <c r="G70" s="1">
        <f t="shared" si="77"/>
        <v>1.1222499999999973</v>
      </c>
      <c r="H70" s="1">
        <f t="shared" si="111"/>
        <v>9.1093706066779134</v>
      </c>
      <c r="I70" s="1">
        <f t="shared" si="78"/>
        <v>0.30129094963977843</v>
      </c>
      <c r="J70" s="1">
        <f t="shared" si="112"/>
        <v>1.2700998781591304</v>
      </c>
      <c r="K70" s="1">
        <f t="shared" si="113"/>
        <v>1.5702018257908843</v>
      </c>
      <c r="L70" s="1">
        <f t="shared" si="114"/>
        <v>0.65845970875764392</v>
      </c>
      <c r="M70" s="1">
        <f t="shared" si="79"/>
        <v>0.25805038339468472</v>
      </c>
      <c r="N70" s="1">
        <f t="shared" si="80"/>
        <v>1.3009683575096238</v>
      </c>
      <c r="O70" s="1">
        <f t="shared" si="81"/>
        <v>2.7032353454256866</v>
      </c>
      <c r="P70" s="1">
        <f t="shared" si="115"/>
        <v>0.33499999999999863</v>
      </c>
      <c r="Q70" s="1">
        <f t="shared" si="116"/>
        <v>1.0049999999999959</v>
      </c>
      <c r="R70" s="1">
        <f t="shared" si="134"/>
        <v>5.0000000000005596E-2</v>
      </c>
      <c r="S70" s="1">
        <f t="shared" si="117"/>
        <v>0.36857842533849322</v>
      </c>
      <c r="T70" s="1">
        <f t="shared" si="135"/>
        <v>-2.7755575615628914E-14</v>
      </c>
      <c r="U70" s="1">
        <f t="shared" si="118"/>
        <v>9.1798652158303351E-2</v>
      </c>
      <c r="V70" s="1">
        <f t="shared" si="82"/>
        <v>10.002972504844966</v>
      </c>
      <c r="W70" s="1">
        <f t="shared" si="83"/>
        <v>4.9999991164214164</v>
      </c>
      <c r="X70" s="1">
        <f t="shared" si="119"/>
        <v>0.15812613595271419</v>
      </c>
      <c r="Y70" s="1">
        <f t="shared" si="84"/>
        <v>0.79063067976357093</v>
      </c>
      <c r="Z70" s="1">
        <f t="shared" si="136"/>
        <v>6.6833984053116247E-2</v>
      </c>
      <c r="AA70" s="1">
        <f t="shared" si="85"/>
        <v>0.35679038604598212</v>
      </c>
      <c r="AB70" s="1">
        <f t="shared" si="137"/>
        <v>-5.7521711809005449E-3</v>
      </c>
      <c r="AC70" s="1">
        <f t="shared" si="120"/>
        <v>1.0160253032868716E-2</v>
      </c>
      <c r="AD70" s="1">
        <f t="shared" si="86"/>
        <v>10</v>
      </c>
      <c r="AE70" s="1">
        <f>0</f>
        <v>0</v>
      </c>
      <c r="AF70" s="1">
        <f t="shared" si="138"/>
        <v>0.15812613595271419</v>
      </c>
      <c r="AG70" s="1">
        <f t="shared" si="87"/>
        <v>0</v>
      </c>
      <c r="AH70" s="1">
        <f t="shared" si="139"/>
        <v>6.6833984053116247E-2</v>
      </c>
      <c r="AI70" s="1">
        <f t="shared" si="88"/>
        <v>0</v>
      </c>
      <c r="AJ70" s="1">
        <f t="shared" si="140"/>
        <v>-5.7521711809005449E-3</v>
      </c>
      <c r="AK70" s="1">
        <f t="shared" si="140"/>
        <v>0</v>
      </c>
      <c r="AL70" s="1">
        <f t="shared" si="89"/>
        <v>7.0826022191574136</v>
      </c>
      <c r="AM70" s="1">
        <f t="shared" si="90"/>
        <v>10.241319312180611</v>
      </c>
      <c r="AN70" s="1">
        <f t="shared" si="91"/>
        <v>12.451822173836931</v>
      </c>
      <c r="AO70" s="1">
        <f t="shared" si="92"/>
        <v>0.96574965520590295</v>
      </c>
      <c r="AP70" s="1">
        <f t="shared" si="121"/>
        <v>4.1593981959687776E-2</v>
      </c>
      <c r="AQ70" s="1">
        <f t="shared" si="93"/>
        <v>0.51792086686381356</v>
      </c>
      <c r="AR70" s="1">
        <f t="shared" si="141"/>
        <v>1.9406885136172281E-2</v>
      </c>
      <c r="AS70" s="1">
        <f t="shared" si="94"/>
        <v>0.24260939876856305</v>
      </c>
      <c r="AT70" s="1">
        <f t="shared" si="142"/>
        <v>-4.5938367408820957E-3</v>
      </c>
      <c r="AU70" s="1">
        <f t="shared" si="142"/>
        <v>-5.8682020510796157E-2</v>
      </c>
      <c r="AV70" s="1">
        <f t="shared" si="95"/>
        <v>0.6504841787548119</v>
      </c>
      <c r="AW70" s="1">
        <f t="shared" si="96"/>
        <v>1.3516176727128433</v>
      </c>
      <c r="AX70" s="1">
        <f t="shared" si="97"/>
        <v>0.33499999999999963</v>
      </c>
      <c r="AY70" s="1">
        <f t="shared" si="98"/>
        <v>0.5024999999999995</v>
      </c>
      <c r="AZ70" s="1">
        <f t="shared" si="143"/>
        <v>5.0000000000000044E-2</v>
      </c>
      <c r="BA70" s="1">
        <f t="shared" si="99"/>
        <v>0.18428921266924411</v>
      </c>
      <c r="BB70" s="1">
        <f t="shared" si="100"/>
        <v>5.6519704311772951</v>
      </c>
      <c r="BC70" s="1">
        <f t="shared" si="101"/>
        <v>3.8516172309235515</v>
      </c>
      <c r="BD70" s="1">
        <f t="shared" si="122"/>
        <v>6.8395705309945933</v>
      </c>
      <c r="BE70" s="1">
        <f t="shared" si="123"/>
        <v>0.59817741552930659</v>
      </c>
      <c r="BF70" s="1">
        <f t="shared" si="124"/>
        <v>0.21786111822257981</v>
      </c>
      <c r="BG70" s="1">
        <f t="shared" si="102"/>
        <v>1.4900764840446861</v>
      </c>
      <c r="BH70" s="1">
        <f t="shared" si="144"/>
        <v>-0.18170508046155831</v>
      </c>
      <c r="BI70" s="1">
        <f t="shared" si="103"/>
        <v>1.2844836727195184</v>
      </c>
      <c r="BJ70" s="1">
        <f t="shared" si="104"/>
        <v>5.6504841787548123</v>
      </c>
      <c r="BK70" s="1">
        <f t="shared" si="105"/>
        <v>1.3516176727128433</v>
      </c>
      <c r="BL70" s="1">
        <f t="shared" si="125"/>
        <v>5.8098917190897916</v>
      </c>
      <c r="BM70" s="1">
        <f t="shared" si="126"/>
        <v>0.23479207270510882</v>
      </c>
      <c r="BN70" s="1">
        <f t="shared" si="127"/>
        <v>5.4586641957454773E-2</v>
      </c>
      <c r="BO70" s="1">
        <f t="shared" si="106"/>
        <v>0.31714247908153587</v>
      </c>
      <c r="BP70" s="1">
        <f t="shared" si="145"/>
        <v>-7.0219513399590039E-3</v>
      </c>
      <c r="BQ70" s="1">
        <f t="shared" si="107"/>
        <v>4.431786832632767E-2</v>
      </c>
      <c r="BR70" s="1">
        <f t="shared" si="128"/>
        <v>0.48672838094792531</v>
      </c>
      <c r="BS70" s="1">
        <f t="shared" si="129"/>
        <v>-0.87355336595986577</v>
      </c>
      <c r="BT70" s="1">
        <f t="shared" si="130"/>
        <v>1.4199802984505823</v>
      </c>
      <c r="BU70" s="1">
        <f t="shared" si="131"/>
        <v>8.9463389570251497</v>
      </c>
      <c r="BV70" s="1">
        <f t="shared" si="132"/>
        <v>9.0583290281361304</v>
      </c>
      <c r="BW70" s="1">
        <f t="shared" si="108"/>
        <v>1.4133874682848759</v>
      </c>
      <c r="BX70" s="1">
        <f t="shared" si="109"/>
        <v>7.7520232252477894E-2</v>
      </c>
      <c r="BY70" s="1">
        <f t="shared" si="110"/>
        <v>-0.48503988563110795</v>
      </c>
      <c r="BZ70" s="1" t="e">
        <f>SQRT(POWER((BV70)*(#REF!^2),2) + POWER(CA70*BV70,2))</f>
        <v>#REF!</v>
      </c>
    </row>
    <row r="71" spans="4:78" x14ac:dyDescent="0.2">
      <c r="D71" s="14">
        <f t="shared" si="133"/>
        <v>68</v>
      </c>
      <c r="E71" s="1">
        <f t="shared" si="75"/>
        <v>6.7999999999999918</v>
      </c>
      <c r="F71" s="1">
        <f t="shared" si="76"/>
        <v>0.33999999999999964</v>
      </c>
      <c r="G71" s="1">
        <f t="shared" si="77"/>
        <v>1.1559999999999973</v>
      </c>
      <c r="H71" s="1">
        <f t="shared" si="111"/>
        <v>9.2097658905636841</v>
      </c>
      <c r="I71" s="1">
        <f t="shared" si="78"/>
        <v>0.30272019595138233</v>
      </c>
      <c r="J71" s="1">
        <f t="shared" si="112"/>
        <v>1.2525237212093148</v>
      </c>
      <c r="K71" s="1">
        <f t="shared" si="113"/>
        <v>1.586348736429096</v>
      </c>
      <c r="L71" s="1">
        <f t="shared" si="114"/>
        <v>0.65845970875764392</v>
      </c>
      <c r="M71" s="1">
        <f t="shared" si="79"/>
        <v>0.25311635549458661</v>
      </c>
      <c r="N71" s="1">
        <f t="shared" si="80"/>
        <v>1.2090106120504853</v>
      </c>
      <c r="O71" s="1">
        <f t="shared" si="81"/>
        <v>2.745595261496006</v>
      </c>
      <c r="P71" s="1">
        <f t="shared" si="115"/>
        <v>0.33999999999999919</v>
      </c>
      <c r="Q71" s="1">
        <f t="shared" si="116"/>
        <v>1.0199999999999976</v>
      </c>
      <c r="R71" s="1">
        <f t="shared" si="134"/>
        <v>5.0000000000000044E-2</v>
      </c>
      <c r="S71" s="1">
        <f t="shared" si="117"/>
        <v>0.37784949384642408</v>
      </c>
      <c r="T71" s="1">
        <f t="shared" si="135"/>
        <v>-5.5511151231257827E-14</v>
      </c>
      <c r="U71" s="1">
        <f t="shared" si="118"/>
        <v>9.3616042829373636E-2</v>
      </c>
      <c r="V71" s="1">
        <f t="shared" si="82"/>
        <v>9.9222410866053519</v>
      </c>
      <c r="W71" s="1">
        <f t="shared" si="83"/>
        <v>4.9993953185748055</v>
      </c>
      <c r="X71" s="1">
        <f t="shared" si="119"/>
        <v>0.16478073936214366</v>
      </c>
      <c r="Y71" s="1">
        <f t="shared" si="84"/>
        <v>0.82390369681071829</v>
      </c>
      <c r="Z71" s="1">
        <f t="shared" si="136"/>
        <v>6.6207866366585488E-2</v>
      </c>
      <c r="AA71" s="1">
        <f t="shared" si="85"/>
        <v>0.3577970882769293</v>
      </c>
      <c r="AB71" s="1">
        <f t="shared" si="137"/>
        <v>-6.7576638744237805E-3</v>
      </c>
      <c r="AC71" s="1">
        <f t="shared" si="120"/>
        <v>1.0199289247798948E-2</v>
      </c>
      <c r="AD71" s="1">
        <f t="shared" si="86"/>
        <v>10</v>
      </c>
      <c r="AE71" s="1">
        <f>0</f>
        <v>0</v>
      </c>
      <c r="AF71" s="1">
        <f t="shared" si="138"/>
        <v>0.16478073936214366</v>
      </c>
      <c r="AG71" s="1">
        <f t="shared" si="87"/>
        <v>0</v>
      </c>
      <c r="AH71" s="1">
        <f t="shared" si="139"/>
        <v>6.6207866366585488E-2</v>
      </c>
      <c r="AI71" s="1">
        <f t="shared" si="88"/>
        <v>0</v>
      </c>
      <c r="AJ71" s="1">
        <f t="shared" si="140"/>
        <v>-6.7576638744237805E-3</v>
      </c>
      <c r="AK71" s="1">
        <f t="shared" si="140"/>
        <v>0</v>
      </c>
      <c r="AL71" s="1">
        <f t="shared" si="89"/>
        <v>7.0277670636653058</v>
      </c>
      <c r="AM71" s="1">
        <f t="shared" si="90"/>
        <v>10.255060845463412</v>
      </c>
      <c r="AN71" s="1">
        <f t="shared" si="91"/>
        <v>12.432046607268475</v>
      </c>
      <c r="AO71" s="1">
        <f t="shared" si="92"/>
        <v>0.97000614866367285</v>
      </c>
      <c r="AP71" s="1">
        <f t="shared" si="121"/>
        <v>4.351168850263154E-2</v>
      </c>
      <c r="AQ71" s="1">
        <f t="shared" si="93"/>
        <v>0.54093933942566319</v>
      </c>
      <c r="AR71" s="1">
        <f t="shared" si="141"/>
        <v>1.8923161370915098E-2</v>
      </c>
      <c r="AS71" s="1">
        <f t="shared" si="94"/>
        <v>0.23642814277063467</v>
      </c>
      <c r="AT71" s="1">
        <f t="shared" si="142"/>
        <v>-5.0756439723825819E-3</v>
      </c>
      <c r="AU71" s="1">
        <f t="shared" si="142"/>
        <v>-6.4830402407777821E-2</v>
      </c>
      <c r="AV71" s="1">
        <f t="shared" si="95"/>
        <v>0.60450530602524266</v>
      </c>
      <c r="AW71" s="1">
        <f t="shared" si="96"/>
        <v>1.372797630748003</v>
      </c>
      <c r="AX71" s="1">
        <f t="shared" si="97"/>
        <v>0.33999999999999964</v>
      </c>
      <c r="AY71" s="1">
        <f t="shared" si="98"/>
        <v>0.50999999999999945</v>
      </c>
      <c r="AZ71" s="1">
        <f t="shared" si="143"/>
        <v>4.9999999999999767E-2</v>
      </c>
      <c r="BA71" s="1">
        <f t="shared" si="99"/>
        <v>0.18892474692321232</v>
      </c>
      <c r="BB71" s="1">
        <f t="shared" si="100"/>
        <v>5.5656258493279189</v>
      </c>
      <c r="BC71" s="1">
        <f t="shared" si="101"/>
        <v>3.8724952900354057</v>
      </c>
      <c r="BD71" s="1">
        <f t="shared" si="122"/>
        <v>6.7802957801303565</v>
      </c>
      <c r="BE71" s="1">
        <f t="shared" si="123"/>
        <v>0.60789347447264808</v>
      </c>
      <c r="BF71" s="1">
        <f t="shared" si="124"/>
        <v>0.19883283946602326</v>
      </c>
      <c r="BG71" s="1">
        <f t="shared" si="102"/>
        <v>1.3481454623828142</v>
      </c>
      <c r="BH71" s="1">
        <f t="shared" si="144"/>
        <v>-0.19903486873539267</v>
      </c>
      <c r="BI71" s="1">
        <f t="shared" si="103"/>
        <v>1.3758798247026833</v>
      </c>
      <c r="BJ71" s="1">
        <f t="shared" si="104"/>
        <v>5.604505306025243</v>
      </c>
      <c r="BK71" s="1">
        <f t="shared" si="105"/>
        <v>1.372797630748003</v>
      </c>
      <c r="BL71" s="1">
        <f t="shared" si="125"/>
        <v>5.7701865706623767</v>
      </c>
      <c r="BM71" s="1">
        <f t="shared" si="126"/>
        <v>0.2402157364341394</v>
      </c>
      <c r="BN71" s="1">
        <f t="shared" si="127"/>
        <v>5.3817951778041689E-2</v>
      </c>
      <c r="BO71" s="1">
        <f t="shared" si="106"/>
        <v>0.31053962261021156</v>
      </c>
      <c r="BP71" s="1">
        <f t="shared" si="145"/>
        <v>-8.3970367862215567E-3</v>
      </c>
      <c r="BQ71" s="1">
        <f t="shared" si="107"/>
        <v>5.1253809186051949E-2</v>
      </c>
      <c r="BR71" s="1">
        <f t="shared" si="128"/>
        <v>0.48241233715667425</v>
      </c>
      <c r="BS71" s="1">
        <f t="shared" si="129"/>
        <v>-0.8759442544814342</v>
      </c>
      <c r="BT71" s="1">
        <f t="shared" si="130"/>
        <v>1.4338418373912645</v>
      </c>
      <c r="BU71" s="1">
        <f t="shared" si="131"/>
        <v>8.9828616269411938</v>
      </c>
      <c r="BV71" s="1">
        <f t="shared" si="132"/>
        <v>9.0965765771209863</v>
      </c>
      <c r="BW71" s="1">
        <f t="shared" si="108"/>
        <v>1.4125118766253904</v>
      </c>
      <c r="BX71" s="1">
        <f t="shared" si="109"/>
        <v>8.5069465630448871E-2</v>
      </c>
      <c r="BY71" s="1">
        <f t="shared" si="110"/>
        <v>-0.50860389247394677</v>
      </c>
      <c r="BZ71" s="1" t="e">
        <f>SQRT(POWER((BV71)*(#REF!^2),2) + POWER(CA71*BV71,2))</f>
        <v>#REF!</v>
      </c>
    </row>
    <row r="72" spans="4:78" x14ac:dyDescent="0.2">
      <c r="D72" s="14">
        <f t="shared" si="133"/>
        <v>69</v>
      </c>
      <c r="E72" s="1">
        <f t="shared" si="75"/>
        <v>6.8999999999999915</v>
      </c>
      <c r="F72" s="1">
        <f t="shared" si="76"/>
        <v>0.34499999999999958</v>
      </c>
      <c r="G72" s="1">
        <f t="shared" si="77"/>
        <v>1.1902499999999971</v>
      </c>
      <c r="H72" s="1">
        <f t="shared" si="111"/>
        <v>9.3120531514588016</v>
      </c>
      <c r="I72" s="1">
        <f t="shared" si="78"/>
        <v>0.30376627041869786</v>
      </c>
      <c r="J72" s="1">
        <f t="shared" si="112"/>
        <v>1.2346684095077822</v>
      </c>
      <c r="K72" s="1">
        <f t="shared" si="113"/>
        <v>1.603157973663313</v>
      </c>
      <c r="L72" s="1">
        <f t="shared" si="114"/>
        <v>0.65845970875764392</v>
      </c>
      <c r="M72" s="1">
        <f t="shared" si="79"/>
        <v>0.24832159747421961</v>
      </c>
      <c r="N72" s="1">
        <f t="shared" si="80"/>
        <v>1.11428330522031</v>
      </c>
      <c r="O72" s="1">
        <f t="shared" si="81"/>
        <v>2.7853855596142005</v>
      </c>
      <c r="P72" s="1">
        <f t="shared" si="115"/>
        <v>0.34499999999999864</v>
      </c>
      <c r="Q72" s="1">
        <f t="shared" si="116"/>
        <v>1.0349999999999959</v>
      </c>
      <c r="R72" s="1">
        <f t="shared" si="134"/>
        <v>4.9999999999994493E-2</v>
      </c>
      <c r="S72" s="1">
        <f t="shared" si="117"/>
        <v>0.38730163390436795</v>
      </c>
      <c r="T72" s="1">
        <f t="shared" si="135"/>
        <v>0</v>
      </c>
      <c r="U72" s="1">
        <f t="shared" si="118"/>
        <v>9.5420324127747647E-2</v>
      </c>
      <c r="V72" s="1">
        <f t="shared" si="82"/>
        <v>9.8382200071641872</v>
      </c>
      <c r="W72" s="1">
        <f t="shared" si="83"/>
        <v>4.9973820380193112</v>
      </c>
      <c r="X72" s="1">
        <f t="shared" si="119"/>
        <v>0.17136770922603128</v>
      </c>
      <c r="Y72" s="1">
        <f t="shared" si="84"/>
        <v>0.85683854613015642</v>
      </c>
      <c r="Z72" s="1">
        <f t="shared" si="136"/>
        <v>6.548245127823149E-2</v>
      </c>
      <c r="AA72" s="1">
        <f t="shared" si="85"/>
        <v>0.35883024389554191</v>
      </c>
      <c r="AB72" s="1">
        <f t="shared" si="137"/>
        <v>-7.7406056122053535E-3</v>
      </c>
      <c r="AC72" s="1">
        <f t="shared" si="120"/>
        <v>1.0665878496711467E-2</v>
      </c>
      <c r="AD72" s="1">
        <f t="shared" si="86"/>
        <v>10</v>
      </c>
      <c r="AE72" s="1">
        <f>0</f>
        <v>0</v>
      </c>
      <c r="AF72" s="1">
        <f t="shared" si="138"/>
        <v>0.17136770922603128</v>
      </c>
      <c r="AG72" s="1">
        <f t="shared" si="87"/>
        <v>0</v>
      </c>
      <c r="AH72" s="1">
        <f t="shared" si="139"/>
        <v>6.548245127823149E-2</v>
      </c>
      <c r="AI72" s="1">
        <f t="shared" si="88"/>
        <v>0</v>
      </c>
      <c r="AJ72" s="1">
        <f t="shared" si="140"/>
        <v>-7.7406056122053535E-3</v>
      </c>
      <c r="AK72" s="1">
        <f t="shared" si="140"/>
        <v>0</v>
      </c>
      <c r="AL72" s="1">
        <f t="shared" si="89"/>
        <v>6.9689788035937266</v>
      </c>
      <c r="AM72" s="1">
        <f t="shared" si="90"/>
        <v>10.266865401284967</v>
      </c>
      <c r="AN72" s="1">
        <f t="shared" si="91"/>
        <v>12.408674011877375</v>
      </c>
      <c r="AO72" s="1">
        <f t="shared" si="92"/>
        <v>0.97445199290642925</v>
      </c>
      <c r="AP72" s="1">
        <f t="shared" si="121"/>
        <v>4.5378614233870795E-2</v>
      </c>
      <c r="AQ72" s="1">
        <f t="shared" si="93"/>
        <v>0.56308843113884133</v>
      </c>
      <c r="AR72" s="1">
        <f t="shared" si="141"/>
        <v>1.8391756341695764E-2</v>
      </c>
      <c r="AS72" s="1">
        <f t="shared" si="94"/>
        <v>0.22964331828700749</v>
      </c>
      <c r="AT72" s="1">
        <f t="shared" si="142"/>
        <v>-5.5477101987277955E-3</v>
      </c>
      <c r="AU72" s="1">
        <f t="shared" si="142"/>
        <v>-7.0748910940905962E-2</v>
      </c>
      <c r="AV72" s="1">
        <f t="shared" si="95"/>
        <v>0.55714165261015502</v>
      </c>
      <c r="AW72" s="1">
        <f t="shared" si="96"/>
        <v>1.3926927798071003</v>
      </c>
      <c r="AX72" s="1">
        <f t="shared" si="97"/>
        <v>0.34499999999999958</v>
      </c>
      <c r="AY72" s="1">
        <f t="shared" si="98"/>
        <v>0.5174999999999994</v>
      </c>
      <c r="AZ72" s="1">
        <f t="shared" si="143"/>
        <v>4.9999999999999767E-2</v>
      </c>
      <c r="BA72" s="1">
        <f t="shared" si="99"/>
        <v>0.19365081695218792</v>
      </c>
      <c r="BB72" s="1">
        <f t="shared" si="100"/>
        <v>5.4762516561922485</v>
      </c>
      <c r="BC72" s="1">
        <f t="shared" si="101"/>
        <v>3.8913837988167561</v>
      </c>
      <c r="BD72" s="1">
        <f t="shared" si="122"/>
        <v>6.7180503177366777</v>
      </c>
      <c r="BE72" s="1">
        <f t="shared" si="123"/>
        <v>0.61779975871526727</v>
      </c>
      <c r="BF72" s="1">
        <f t="shared" si="124"/>
        <v>0.17805414447550127</v>
      </c>
      <c r="BG72" s="1">
        <f t="shared" si="102"/>
        <v>1.1961767018679736</v>
      </c>
      <c r="BH72" s="1">
        <f t="shared" si="144"/>
        <v>-0.21668274200514759</v>
      </c>
      <c r="BI72" s="1">
        <f t="shared" si="103"/>
        <v>1.4711841279230733</v>
      </c>
      <c r="BJ72" s="1">
        <f t="shared" si="104"/>
        <v>5.5571416526101549</v>
      </c>
      <c r="BK72" s="1">
        <f t="shared" si="105"/>
        <v>1.3926927798071003</v>
      </c>
      <c r="BL72" s="1">
        <f t="shared" si="125"/>
        <v>5.7289978640335999</v>
      </c>
      <c r="BM72" s="1">
        <f t="shared" si="126"/>
        <v>0.24555566306071716</v>
      </c>
      <c r="BN72" s="1">
        <f t="shared" si="127"/>
        <v>5.2907234600210462E-2</v>
      </c>
      <c r="BO72" s="1">
        <f t="shared" si="106"/>
        <v>0.30310543401653028</v>
      </c>
      <c r="BP72" s="1">
        <f t="shared" si="145"/>
        <v>-9.8655224291838151E-3</v>
      </c>
      <c r="BQ72" s="1">
        <f t="shared" si="107"/>
        <v>5.8750563357348726E-2</v>
      </c>
      <c r="BR72" s="1">
        <f t="shared" si="128"/>
        <v>0.4782068672617435</v>
      </c>
      <c r="BS72" s="1">
        <f t="shared" si="129"/>
        <v>-0.87824722721094273</v>
      </c>
      <c r="BT72" s="1">
        <f t="shared" si="130"/>
        <v>1.4494551509373859</v>
      </c>
      <c r="BU72" s="1">
        <f t="shared" si="131"/>
        <v>9.0168460708264853</v>
      </c>
      <c r="BV72" s="1">
        <f t="shared" si="132"/>
        <v>9.1326027669858689</v>
      </c>
      <c r="BW72" s="1">
        <f t="shared" si="108"/>
        <v>1.4114101796888825</v>
      </c>
      <c r="BX72" s="1">
        <f t="shared" si="109"/>
        <v>9.292937872192647E-2</v>
      </c>
      <c r="BY72" s="1">
        <f t="shared" si="110"/>
        <v>-0.53167039057967025</v>
      </c>
      <c r="BZ72" s="1" t="e">
        <f>SQRT(POWER((BV72)*(#REF!^2),2) + POWER(CA72*BV72,2))</f>
        <v>#REF!</v>
      </c>
    </row>
    <row r="73" spans="4:78" x14ac:dyDescent="0.2">
      <c r="D73" s="14">
        <f t="shared" si="133"/>
        <v>70</v>
      </c>
      <c r="E73" s="1">
        <f t="shared" si="75"/>
        <v>6.9999999999999911</v>
      </c>
      <c r="F73" s="1">
        <f t="shared" si="76"/>
        <v>0.34999999999999959</v>
      </c>
      <c r="G73" s="1">
        <f t="shared" si="77"/>
        <v>1.224999999999997</v>
      </c>
      <c r="H73" s="1">
        <f t="shared" si="111"/>
        <v>9.4161160564126849</v>
      </c>
      <c r="I73" s="1">
        <f t="shared" si="78"/>
        <v>0.30442355037403113</v>
      </c>
      <c r="J73" s="1">
        <f t="shared" si="112"/>
        <v>1.2165468249414597</v>
      </c>
      <c r="K73" s="1">
        <f t="shared" si="113"/>
        <v>1.6206222782743023</v>
      </c>
      <c r="L73" s="1">
        <f t="shared" si="114"/>
        <v>0.65845970875764392</v>
      </c>
      <c r="M73" s="1">
        <f t="shared" si="79"/>
        <v>0.24366825407261877</v>
      </c>
      <c r="N73" s="1">
        <f t="shared" si="80"/>
        <v>1.0168379206083604</v>
      </c>
      <c r="O73" s="1">
        <f t="shared" si="81"/>
        <v>2.8224175175216129</v>
      </c>
      <c r="P73" s="1">
        <f t="shared" si="115"/>
        <v>0.34999999999999809</v>
      </c>
      <c r="Q73" s="1">
        <f t="shared" si="116"/>
        <v>1.0499999999999943</v>
      </c>
      <c r="R73" s="1">
        <f t="shared" si="134"/>
        <v>5.0000000000000044E-2</v>
      </c>
      <c r="S73" s="1">
        <f t="shared" si="117"/>
        <v>0.39693355867197361</v>
      </c>
      <c r="T73" s="1">
        <f t="shared" si="135"/>
        <v>5.5511151231257827E-14</v>
      </c>
      <c r="U73" s="1">
        <f t="shared" si="118"/>
        <v>9.7211978538131738E-2</v>
      </c>
      <c r="V73" s="1">
        <f t="shared" si="82"/>
        <v>9.7509733124535778</v>
      </c>
      <c r="W73" s="1">
        <f t="shared" si="83"/>
        <v>4.9937947203393991</v>
      </c>
      <c r="X73" s="1">
        <f t="shared" si="119"/>
        <v>0.17787722961778996</v>
      </c>
      <c r="Y73" s="1">
        <f t="shared" si="84"/>
        <v>0.88938614808894978</v>
      </c>
      <c r="Z73" s="1">
        <f t="shared" si="136"/>
        <v>6.4659745244144418E-2</v>
      </c>
      <c r="AA73" s="1">
        <f t="shared" si="85"/>
        <v>0.35993026397627159</v>
      </c>
      <c r="AB73" s="1">
        <f t="shared" si="137"/>
        <v>-8.7063881675231158E-3</v>
      </c>
      <c r="AC73" s="1">
        <f t="shared" si="120"/>
        <v>1.1508477094548109E-2</v>
      </c>
      <c r="AD73" s="1">
        <f t="shared" si="86"/>
        <v>10</v>
      </c>
      <c r="AE73" s="1">
        <f>0</f>
        <v>0</v>
      </c>
      <c r="AF73" s="1">
        <f t="shared" si="138"/>
        <v>0.17787722961778996</v>
      </c>
      <c r="AG73" s="1">
        <f t="shared" si="87"/>
        <v>0</v>
      </c>
      <c r="AH73" s="1">
        <f t="shared" si="139"/>
        <v>6.4659745244144418E-2</v>
      </c>
      <c r="AI73" s="1">
        <f t="shared" si="88"/>
        <v>0</v>
      </c>
      <c r="AJ73" s="1">
        <f t="shared" si="140"/>
        <v>-8.7063881675231158E-3</v>
      </c>
      <c r="AK73" s="1">
        <f t="shared" si="140"/>
        <v>0</v>
      </c>
      <c r="AL73" s="1">
        <f t="shared" si="89"/>
        <v>6.9062838006793772</v>
      </c>
      <c r="AM73" s="1">
        <f t="shared" si="90"/>
        <v>10.276572548490217</v>
      </c>
      <c r="AN73" s="1">
        <f t="shared" si="91"/>
        <v>12.381627489143302</v>
      </c>
      <c r="AO73" s="1">
        <f t="shared" si="92"/>
        <v>0.97908187151044701</v>
      </c>
      <c r="AP73" s="1">
        <f t="shared" si="121"/>
        <v>4.7190039770970693E-2</v>
      </c>
      <c r="AQ73" s="1">
        <f t="shared" si="93"/>
        <v>0.58428949364201643</v>
      </c>
      <c r="AR73" s="1">
        <f t="shared" si="141"/>
        <v>1.7813619331169539E-2</v>
      </c>
      <c r="AS73" s="1">
        <f t="shared" si="94"/>
        <v>0.22227836058245348</v>
      </c>
      <c r="AT73" s="1">
        <f t="shared" si="142"/>
        <v>-6.0105329815346442E-3</v>
      </c>
      <c r="AU73" s="1">
        <f t="shared" si="142"/>
        <v>-7.6428047489253415E-2</v>
      </c>
      <c r="AV73" s="1">
        <f t="shared" si="95"/>
        <v>0.50841896030418021</v>
      </c>
      <c r="AW73" s="1">
        <f t="shared" si="96"/>
        <v>1.4112087587608064</v>
      </c>
      <c r="AX73" s="1">
        <f t="shared" si="97"/>
        <v>0.34999999999999959</v>
      </c>
      <c r="AY73" s="1">
        <f t="shared" si="98"/>
        <v>0.52499999999999936</v>
      </c>
      <c r="AZ73" s="1">
        <f t="shared" si="143"/>
        <v>4.9999999999999767E-2</v>
      </c>
      <c r="BA73" s="1">
        <f t="shared" si="99"/>
        <v>0.19846677933598808</v>
      </c>
      <c r="BB73" s="1">
        <f t="shared" si="100"/>
        <v>5.3839056165309689</v>
      </c>
      <c r="BC73" s="1">
        <f t="shared" si="101"/>
        <v>3.908106118930506</v>
      </c>
      <c r="BD73" s="1">
        <f t="shared" si="122"/>
        <v>6.6527988940396936</v>
      </c>
      <c r="BE73" s="1">
        <f t="shared" si="123"/>
        <v>0.62788922942248337</v>
      </c>
      <c r="BF73" s="1">
        <f t="shared" si="124"/>
        <v>0.15549629106499374</v>
      </c>
      <c r="BG73" s="1">
        <f t="shared" si="102"/>
        <v>1.0344855532244646</v>
      </c>
      <c r="BH73" s="1">
        <f t="shared" si="144"/>
        <v>-0.23458483757815562</v>
      </c>
      <c r="BI73" s="1">
        <f t="shared" si="103"/>
        <v>1.5689138476646269</v>
      </c>
      <c r="BJ73" s="1">
        <f t="shared" si="104"/>
        <v>5.50841896030418</v>
      </c>
      <c r="BK73" s="1">
        <f t="shared" si="105"/>
        <v>1.4112087587608064</v>
      </c>
      <c r="BL73" s="1">
        <f t="shared" si="125"/>
        <v>5.6863159957077478</v>
      </c>
      <c r="BM73" s="1">
        <f t="shared" si="126"/>
        <v>0.2507971833541815</v>
      </c>
      <c r="BN73" s="1">
        <f t="shared" si="127"/>
        <v>5.1844847292204926E-2</v>
      </c>
      <c r="BO73" s="1">
        <f t="shared" si="106"/>
        <v>0.29480618445269041</v>
      </c>
      <c r="BP73" s="1">
        <f t="shared" si="145"/>
        <v>-1.1433660874611562E-2</v>
      </c>
      <c r="BQ73" s="1">
        <f t="shared" si="107"/>
        <v>6.6787795133054759E-2</v>
      </c>
      <c r="BR73" s="1">
        <f t="shared" si="128"/>
        <v>0.47411491862903332</v>
      </c>
      <c r="BS73" s="1">
        <f t="shared" si="129"/>
        <v>-0.8804629713584694</v>
      </c>
      <c r="BT73" s="1">
        <f t="shared" si="130"/>
        <v>1.4667770041022192</v>
      </c>
      <c r="BU73" s="1">
        <f t="shared" si="131"/>
        <v>9.0481416014245752</v>
      </c>
      <c r="BV73" s="1">
        <f t="shared" si="132"/>
        <v>9.1662588453083274</v>
      </c>
      <c r="BW73" s="1">
        <f t="shared" si="108"/>
        <v>1.4100862678053219</v>
      </c>
      <c r="BX73" s="1">
        <f t="shared" si="109"/>
        <v>0.10107435480092974</v>
      </c>
      <c r="BY73" s="1">
        <f t="shared" si="110"/>
        <v>-0.55416913243124788</v>
      </c>
      <c r="BZ73" s="1" t="e">
        <f>SQRT(POWER((BV73)*(#REF!^2),2) + POWER(CA73*BV73,2))</f>
        <v>#REF!</v>
      </c>
    </row>
    <row r="74" spans="4:78" x14ac:dyDescent="0.2">
      <c r="D74" s="14">
        <f t="shared" si="133"/>
        <v>71</v>
      </c>
      <c r="E74" s="1">
        <f t="shared" si="75"/>
        <v>7.0999999999999908</v>
      </c>
      <c r="F74" s="1">
        <f t="shared" si="76"/>
        <v>0.35499999999999954</v>
      </c>
      <c r="G74" s="1">
        <f t="shared" si="77"/>
        <v>1.2602499999999968</v>
      </c>
      <c r="H74" s="1">
        <f t="shared" si="111"/>
        <v>9.5218310962589676</v>
      </c>
      <c r="I74" s="1">
        <f t="shared" si="78"/>
        <v>0.30468725609558245</v>
      </c>
      <c r="J74" s="1">
        <f t="shared" si="112"/>
        <v>1.1981719779073396</v>
      </c>
      <c r="K74" s="1">
        <f t="shared" si="113"/>
        <v>1.638733419586871</v>
      </c>
      <c r="L74" s="1">
        <f t="shared" si="114"/>
        <v>0.65845970875764392</v>
      </c>
      <c r="M74" s="1">
        <f t="shared" si="79"/>
        <v>0.23915839301804243</v>
      </c>
      <c r="N74" s="1">
        <f t="shared" si="80"/>
        <v>0.91673662871578765</v>
      </c>
      <c r="O74" s="1">
        <f t="shared" si="81"/>
        <v>2.8565002981919689</v>
      </c>
      <c r="P74" s="1">
        <f t="shared" si="115"/>
        <v>0.35499999999999865</v>
      </c>
      <c r="Q74" s="1">
        <f t="shared" si="116"/>
        <v>1.0649999999999959</v>
      </c>
      <c r="R74" s="1">
        <f t="shared" si="134"/>
        <v>5.0000000000005596E-2</v>
      </c>
      <c r="S74" s="1">
        <f t="shared" si="117"/>
        <v>0.4067440296119943</v>
      </c>
      <c r="T74" s="1">
        <f t="shared" si="135"/>
        <v>-2.7755575615628914E-14</v>
      </c>
      <c r="U74" s="1">
        <f t="shared" si="118"/>
        <v>9.899148780868311E-2</v>
      </c>
      <c r="V74" s="1">
        <f t="shared" si="82"/>
        <v>9.6605757758777671</v>
      </c>
      <c r="W74" s="1">
        <f t="shared" si="83"/>
        <v>4.9884658158675412</v>
      </c>
      <c r="X74" s="1">
        <f t="shared" si="119"/>
        <v>0.18429965827486017</v>
      </c>
      <c r="Y74" s="1">
        <f t="shared" si="84"/>
        <v>0.92149829137430084</v>
      </c>
      <c r="Z74" s="1">
        <f t="shared" si="136"/>
        <v>6.3741173644726867E-2</v>
      </c>
      <c r="AA74" s="1">
        <f t="shared" si="85"/>
        <v>0.36113193931445153</v>
      </c>
      <c r="AB74" s="1">
        <f t="shared" si="137"/>
        <v>-9.6612350803104707E-3</v>
      </c>
      <c r="AC74" s="1">
        <f t="shared" si="120"/>
        <v>1.2666635636600088E-2</v>
      </c>
      <c r="AD74" s="1">
        <f t="shared" si="86"/>
        <v>10</v>
      </c>
      <c r="AE74" s="1">
        <f>0</f>
        <v>0</v>
      </c>
      <c r="AF74" s="1">
        <f t="shared" si="138"/>
        <v>0.18429965827486017</v>
      </c>
      <c r="AG74" s="1">
        <f t="shared" si="87"/>
        <v>0</v>
      </c>
      <c r="AH74" s="1">
        <f t="shared" si="139"/>
        <v>6.3741173644726867E-2</v>
      </c>
      <c r="AI74" s="1">
        <f t="shared" si="88"/>
        <v>0</v>
      </c>
      <c r="AJ74" s="1">
        <f t="shared" si="140"/>
        <v>-9.6612350803104707E-3</v>
      </c>
      <c r="AK74" s="1">
        <f t="shared" si="140"/>
        <v>0</v>
      </c>
      <c r="AL74" s="1">
        <f t="shared" si="89"/>
        <v>6.8397397061329688</v>
      </c>
      <c r="AM74" s="1">
        <f t="shared" si="90"/>
        <v>10.284019032258319</v>
      </c>
      <c r="AN74" s="1">
        <f t="shared" si="91"/>
        <v>12.350833441654991</v>
      </c>
      <c r="AO74" s="1">
        <f t="shared" si="92"/>
        <v>0.98389000086062339</v>
      </c>
      <c r="AP74" s="1">
        <f t="shared" si="121"/>
        <v>4.8941338100104703E-2</v>
      </c>
      <c r="AQ74" s="1">
        <f t="shared" si="93"/>
        <v>0.60446631528611672</v>
      </c>
      <c r="AR74" s="1">
        <f t="shared" si="141"/>
        <v>1.7189649745388835E-2</v>
      </c>
      <c r="AS74" s="1">
        <f t="shared" si="94"/>
        <v>0.2143577087891568</v>
      </c>
      <c r="AT74" s="1">
        <f t="shared" si="142"/>
        <v>-6.4645822243913909E-3</v>
      </c>
      <c r="AU74" s="1">
        <f t="shared" si="142"/>
        <v>-8.1856625710965553E-2</v>
      </c>
      <c r="AV74" s="1">
        <f t="shared" si="95"/>
        <v>0.45836831435789382</v>
      </c>
      <c r="AW74" s="1">
        <f t="shared" si="96"/>
        <v>1.4282501490959845</v>
      </c>
      <c r="AX74" s="1">
        <f t="shared" si="97"/>
        <v>0.35499999999999954</v>
      </c>
      <c r="AY74" s="1">
        <f t="shared" si="98"/>
        <v>0.53249999999999931</v>
      </c>
      <c r="AZ74" s="1">
        <f t="shared" si="143"/>
        <v>4.9999999999999767E-2</v>
      </c>
      <c r="BA74" s="1">
        <f t="shared" si="99"/>
        <v>0.20337201480599479</v>
      </c>
      <c r="BB74" s="1">
        <f t="shared" si="100"/>
        <v>5.2886562022967771</v>
      </c>
      <c r="BC74" s="1">
        <f t="shared" si="101"/>
        <v>3.9224830570297549</v>
      </c>
      <c r="BD74" s="1">
        <f t="shared" si="122"/>
        <v>6.5845089231299285</v>
      </c>
      <c r="BE74" s="1">
        <f t="shared" si="123"/>
        <v>0.63815409750791385</v>
      </c>
      <c r="BF74" s="1">
        <f t="shared" si="124"/>
        <v>0.13113717695987015</v>
      </c>
      <c r="BG74" s="1">
        <f t="shared" si="102"/>
        <v>0.86347391184633349</v>
      </c>
      <c r="BH74" s="1">
        <f t="shared" si="144"/>
        <v>-0.25267217435904765</v>
      </c>
      <c r="BI74" s="1">
        <f t="shared" si="103"/>
        <v>1.6675710920618083</v>
      </c>
      <c r="BJ74" s="1">
        <f t="shared" si="104"/>
        <v>5.4583683143578936</v>
      </c>
      <c r="BK74" s="1">
        <f t="shared" si="105"/>
        <v>1.4282501490959845</v>
      </c>
      <c r="BL74" s="1">
        <f t="shared" si="125"/>
        <v>5.6421346265025383</v>
      </c>
      <c r="BM74" s="1">
        <f t="shared" si="126"/>
        <v>0.25592463251915815</v>
      </c>
      <c r="BN74" s="1">
        <f t="shared" si="127"/>
        <v>5.062050242528815E-2</v>
      </c>
      <c r="BO74" s="1">
        <f t="shared" si="106"/>
        <v>0.28560768954467397</v>
      </c>
      <c r="BP74" s="1">
        <f t="shared" si="145"/>
        <v>-1.3108088836217419E-2</v>
      </c>
      <c r="BQ74" s="1">
        <f t="shared" si="107"/>
        <v>7.5357476172884713E-2</v>
      </c>
      <c r="BR74" s="1">
        <f t="shared" si="128"/>
        <v>0.47013934495746634</v>
      </c>
      <c r="BS74" s="1">
        <f t="shared" si="129"/>
        <v>-0.88259220273179628</v>
      </c>
      <c r="BT74" s="1">
        <f t="shared" si="130"/>
        <v>1.485762704453736</v>
      </c>
      <c r="BU74" s="1">
        <f t="shared" si="131"/>
        <v>9.076595010616586</v>
      </c>
      <c r="BV74" s="1">
        <f t="shared" si="132"/>
        <v>9.1973946202549985</v>
      </c>
      <c r="BW74" s="1">
        <f t="shared" si="108"/>
        <v>1.4085436609496558</v>
      </c>
      <c r="BX74" s="1">
        <f t="shared" si="109"/>
        <v>0.10947469173774532</v>
      </c>
      <c r="BY74" s="1">
        <f t="shared" si="110"/>
        <v>-0.57602886734086234</v>
      </c>
      <c r="BZ74" s="1" t="e">
        <f>SQRT(POWER((BV74)*(#REF!^2),2) + POWER(CA74*BV74,2))</f>
        <v>#REF!</v>
      </c>
    </row>
    <row r="75" spans="4:78" x14ac:dyDescent="0.2">
      <c r="D75" s="14">
        <f t="shared" si="133"/>
        <v>72</v>
      </c>
      <c r="E75" s="1">
        <f t="shared" si="75"/>
        <v>7.1999999999999904</v>
      </c>
      <c r="F75" s="1">
        <f t="shared" si="76"/>
        <v>0.35999999999999954</v>
      </c>
      <c r="G75" s="1">
        <f t="shared" si="77"/>
        <v>1.2959999999999967</v>
      </c>
      <c r="H75" s="1">
        <f t="shared" si="111"/>
        <v>9.6290677292232054</v>
      </c>
      <c r="I75" s="1">
        <f t="shared" si="78"/>
        <v>0.30455343122049605</v>
      </c>
      <c r="J75" s="1">
        <f t="shared" si="112"/>
        <v>1.1795570124400228</v>
      </c>
      <c r="K75" s="1">
        <f t="shared" si="113"/>
        <v>1.6574822099292743</v>
      </c>
      <c r="L75" s="1">
        <f t="shared" si="114"/>
        <v>0.65845970875764392</v>
      </c>
      <c r="M75" s="1">
        <f t="shared" si="79"/>
        <v>0.23479404776256216</v>
      </c>
      <c r="N75" s="1">
        <f t="shared" si="80"/>
        <v>0.81405273330161387</v>
      </c>
      <c r="O75" s="1">
        <f t="shared" si="81"/>
        <v>2.8874414535024258</v>
      </c>
      <c r="P75" s="1">
        <f t="shared" si="115"/>
        <v>0.35999999999999921</v>
      </c>
      <c r="Q75" s="1">
        <f t="shared" si="116"/>
        <v>1.0799999999999976</v>
      </c>
      <c r="R75" s="1">
        <f t="shared" si="134"/>
        <v>4.9999999999994493E-2</v>
      </c>
      <c r="S75" s="1">
        <f t="shared" si="117"/>
        <v>0.41673185623371023</v>
      </c>
      <c r="T75" s="1">
        <f t="shared" si="135"/>
        <v>-5.5511151231257827E-14</v>
      </c>
      <c r="U75" s="1">
        <f t="shared" si="118"/>
        <v>0.10075932961714329</v>
      </c>
      <c r="V75" s="1">
        <f t="shared" si="82"/>
        <v>9.5671132104697172</v>
      </c>
      <c r="W75" s="1">
        <f t="shared" si="83"/>
        <v>4.9812256551425342</v>
      </c>
      <c r="X75" s="1">
        <f t="shared" si="119"/>
        <v>0.19062546434673533</v>
      </c>
      <c r="Y75" s="1">
        <f t="shared" si="84"/>
        <v>0.95312732173367665</v>
      </c>
      <c r="Z75" s="1">
        <f t="shared" si="136"/>
        <v>6.2727498228082323E-2</v>
      </c>
      <c r="AA75" s="1">
        <f t="shared" si="85"/>
        <v>0.36246359110359161</v>
      </c>
      <c r="AB75" s="1">
        <f t="shared" si="137"/>
        <v>-1.0612195524478674E-2</v>
      </c>
      <c r="AC75" s="1">
        <f t="shared" si="120"/>
        <v>1.4071946670915769E-2</v>
      </c>
      <c r="AD75" s="1">
        <f t="shared" si="86"/>
        <v>10</v>
      </c>
      <c r="AE75" s="1">
        <f>0</f>
        <v>0</v>
      </c>
      <c r="AF75" s="1">
        <f t="shared" si="138"/>
        <v>0.19062546434673533</v>
      </c>
      <c r="AG75" s="1">
        <f t="shared" si="87"/>
        <v>0</v>
      </c>
      <c r="AH75" s="1">
        <f t="shared" si="139"/>
        <v>6.2727498228082323E-2</v>
      </c>
      <c r="AI75" s="1">
        <f t="shared" si="88"/>
        <v>0</v>
      </c>
      <c r="AJ75" s="1">
        <f t="shared" si="140"/>
        <v>-1.0612195524478674E-2</v>
      </c>
      <c r="AK75" s="1">
        <f t="shared" si="140"/>
        <v>0</v>
      </c>
      <c r="AL75" s="1">
        <f t="shared" si="89"/>
        <v>6.7694155548185666</v>
      </c>
      <c r="AM75" s="1">
        <f t="shared" si="90"/>
        <v>10.289039501498117</v>
      </c>
      <c r="AN75" s="1">
        <f t="shared" si="91"/>
        <v>12.316221856446406</v>
      </c>
      <c r="AO75" s="1">
        <f t="shared" si="92"/>
        <v>0.98887013913046795</v>
      </c>
      <c r="AP75" s="1">
        <f t="shared" si="121"/>
        <v>5.062796972004846E-2</v>
      </c>
      <c r="AQ75" s="1">
        <f t="shared" si="93"/>
        <v>0.62354530721356771</v>
      </c>
      <c r="AR75" s="1">
        <f t="shared" si="141"/>
        <v>1.6520702886291261E-2</v>
      </c>
      <c r="AS75" s="1">
        <f t="shared" si="94"/>
        <v>0.20590703544026037</v>
      </c>
      <c r="AT75" s="1">
        <f t="shared" si="142"/>
        <v>-6.910237129148511E-3</v>
      </c>
      <c r="AU75" s="1">
        <f t="shared" si="142"/>
        <v>-8.7020431020588956E-2</v>
      </c>
      <c r="AV75" s="1">
        <f t="shared" si="95"/>
        <v>0.40702636665080694</v>
      </c>
      <c r="AW75" s="1">
        <f t="shared" si="96"/>
        <v>1.4437207267512129</v>
      </c>
      <c r="AX75" s="1">
        <f t="shared" si="97"/>
        <v>0.35999999999999954</v>
      </c>
      <c r="AY75" s="1">
        <f t="shared" si="98"/>
        <v>0.53999999999999937</v>
      </c>
      <c r="AZ75" s="1">
        <f t="shared" si="143"/>
        <v>5.0000000000000044E-2</v>
      </c>
      <c r="BA75" s="1">
        <f t="shared" si="99"/>
        <v>0.20836592811685842</v>
      </c>
      <c r="BB75" s="1">
        <f t="shared" si="100"/>
        <v>5.1905829718856653</v>
      </c>
      <c r="BC75" s="1">
        <f t="shared" si="101"/>
        <v>3.93433355432248</v>
      </c>
      <c r="BD75" s="1">
        <f t="shared" si="122"/>
        <v>6.5131507048967618</v>
      </c>
      <c r="BE75" s="1">
        <f t="shared" si="123"/>
        <v>0.64858577588115685</v>
      </c>
      <c r="BF75" s="1">
        <f t="shared" si="124"/>
        <v>0.10496185619318421</v>
      </c>
      <c r="BG75" s="1">
        <f t="shared" si="102"/>
        <v>0.68363238765191026</v>
      </c>
      <c r="BH75" s="1">
        <f t="shared" si="144"/>
        <v>-0.2708705543934653</v>
      </c>
      <c r="BI75" s="1">
        <f t="shared" si="103"/>
        <v>1.7656793746538086</v>
      </c>
      <c r="BJ75" s="1">
        <f t="shared" si="104"/>
        <v>5.4070263666508067</v>
      </c>
      <c r="BK75" s="1">
        <f t="shared" si="105"/>
        <v>1.4437207267512129</v>
      </c>
      <c r="BL75" s="1">
        <f t="shared" si="125"/>
        <v>5.5964509884844054</v>
      </c>
      <c r="BM75" s="1">
        <f t="shared" si="126"/>
        <v>0.26092128383923913</v>
      </c>
      <c r="BN75" s="1">
        <f t="shared" si="127"/>
        <v>4.9223229524961443E-2</v>
      </c>
      <c r="BO75" s="1">
        <f t="shared" si="106"/>
        <v>0.27547539153136524</v>
      </c>
      <c r="BP75" s="1">
        <f t="shared" si="145"/>
        <v>-1.4895831019599848E-2</v>
      </c>
      <c r="BQ75" s="1">
        <f t="shared" si="107"/>
        <v>8.4459392910828809E-2</v>
      </c>
      <c r="BR75" s="1">
        <f t="shared" si="128"/>
        <v>0.46628294260852515</v>
      </c>
      <c r="BS75" s="1">
        <f t="shared" si="129"/>
        <v>-0.88463564105926384</v>
      </c>
      <c r="BT75" s="1">
        <f t="shared" si="130"/>
        <v>1.5063664214445285</v>
      </c>
      <c r="BU75" s="1">
        <f t="shared" si="131"/>
        <v>9.1020510552918754</v>
      </c>
      <c r="BV75" s="1">
        <f t="shared" si="132"/>
        <v>9.2258589415184282</v>
      </c>
      <c r="BW75" s="1">
        <f t="shared" si="108"/>
        <v>1.4067854613764779</v>
      </c>
      <c r="BX75" s="1">
        <f t="shared" si="109"/>
        <v>0.11809659948587281</v>
      </c>
      <c r="BY75" s="1">
        <f t="shared" si="110"/>
        <v>-0.5971774539024205</v>
      </c>
      <c r="BZ75" s="1" t="e">
        <f>SQRT(POWER((BV75)*(#REF!^2),2) + POWER(CA75*BV75,2))</f>
        <v>#REF!</v>
      </c>
    </row>
    <row r="76" spans="4:78" x14ac:dyDescent="0.2">
      <c r="D76" s="14">
        <f t="shared" si="133"/>
        <v>73</v>
      </c>
      <c r="E76" s="1">
        <f t="shared" si="75"/>
        <v>7.2999999999999901</v>
      </c>
      <c r="F76" s="1">
        <f t="shared" si="76"/>
        <v>0.36499999999999955</v>
      </c>
      <c r="G76" s="1">
        <f t="shared" si="77"/>
        <v>1.3322499999999966</v>
      </c>
      <c r="H76" s="1">
        <f t="shared" si="111"/>
        <v>9.7376885313153885</v>
      </c>
      <c r="I76" s="1">
        <f t="shared" si="78"/>
        <v>0.30401891991668961</v>
      </c>
      <c r="J76" s="1">
        <f t="shared" si="112"/>
        <v>1.1607152212168854</v>
      </c>
      <c r="K76" s="1">
        <f t="shared" si="113"/>
        <v>1.6768585124562181</v>
      </c>
      <c r="L76" s="1">
        <f t="shared" si="114"/>
        <v>0.65845970875764392</v>
      </c>
      <c r="M76" s="1">
        <f t="shared" si="79"/>
        <v>0.23057726190260869</v>
      </c>
      <c r="N76" s="1">
        <f t="shared" si="80"/>
        <v>0.70887110335443781</v>
      </c>
      <c r="O76" s="1">
        <f t="shared" si="81"/>
        <v>2.9150474711107273</v>
      </c>
      <c r="P76" s="1">
        <f t="shared" si="115"/>
        <v>0.36499999999999755</v>
      </c>
      <c r="Q76" s="1">
        <f t="shared" si="116"/>
        <v>1.0949999999999926</v>
      </c>
      <c r="R76" s="1">
        <f t="shared" si="134"/>
        <v>4.9999999999994493E-2</v>
      </c>
      <c r="S76" s="1">
        <f t="shared" si="117"/>
        <v>0.42689589553542295</v>
      </c>
      <c r="T76" s="1">
        <f t="shared" si="135"/>
        <v>5.5511151231257827E-14</v>
      </c>
      <c r="U76" s="1">
        <f t="shared" si="118"/>
        <v>0.10251597484365632</v>
      </c>
      <c r="V76" s="1">
        <f t="shared" si="82"/>
        <v>9.4706827737651889</v>
      </c>
      <c r="W76" s="1">
        <f t="shared" si="83"/>
        <v>4.9719033854260566</v>
      </c>
      <c r="X76" s="1">
        <f t="shared" si="119"/>
        <v>0.19684515792047663</v>
      </c>
      <c r="Y76" s="1">
        <f t="shared" si="84"/>
        <v>0.98422578960238316</v>
      </c>
      <c r="Z76" s="1">
        <f t="shared" si="136"/>
        <v>6.1618734539831133E-2</v>
      </c>
      <c r="AA76" s="1">
        <f t="shared" si="85"/>
        <v>0.36394632864863469</v>
      </c>
      <c r="AB76" s="1">
        <f t="shared" si="137"/>
        <v>-1.1567151657010388E-2</v>
      </c>
      <c r="AC76" s="1">
        <f t="shared" si="120"/>
        <v>1.5649228327309916E-2</v>
      </c>
      <c r="AD76" s="1">
        <f t="shared" si="86"/>
        <v>10</v>
      </c>
      <c r="AE76" s="1">
        <f>0</f>
        <v>0</v>
      </c>
      <c r="AF76" s="1">
        <f t="shared" si="138"/>
        <v>0.19684515792047663</v>
      </c>
      <c r="AG76" s="1">
        <f t="shared" si="87"/>
        <v>0</v>
      </c>
      <c r="AH76" s="1">
        <f t="shared" si="139"/>
        <v>6.1618734539831133E-2</v>
      </c>
      <c r="AI76" s="1">
        <f t="shared" si="88"/>
        <v>0</v>
      </c>
      <c r="AJ76" s="1">
        <f t="shared" si="140"/>
        <v>-1.1567151657010388E-2</v>
      </c>
      <c r="AK76" s="1">
        <f t="shared" si="140"/>
        <v>0</v>
      </c>
      <c r="AL76" s="1">
        <f t="shared" si="89"/>
        <v>6.6953918394488277</v>
      </c>
      <c r="AM76" s="1">
        <f t="shared" si="90"/>
        <v>10.291467298934514</v>
      </c>
      <c r="AN76" s="1">
        <f t="shared" si="91"/>
        <v>12.277726623801183</v>
      </c>
      <c r="AO76" s="1">
        <f t="shared" si="92"/>
        <v>0.99401559480463308</v>
      </c>
      <c r="AP76" s="1">
        <f t="shared" si="121"/>
        <v>5.2245478677362955E-2</v>
      </c>
      <c r="AQ76" s="1">
        <f t="shared" si="93"/>
        <v>0.6414557045302961</v>
      </c>
      <c r="AR76" s="1">
        <f t="shared" si="141"/>
        <v>1.5807602319559133E-2</v>
      </c>
      <c r="AS76" s="1">
        <f t="shared" si="94"/>
        <v>0.19695362258503901</v>
      </c>
      <c r="AT76" s="1">
        <f t="shared" si="142"/>
        <v>-7.347716742683863E-3</v>
      </c>
      <c r="AU76" s="1">
        <f t="shared" si="142"/>
        <v>-9.1900581575721924E-2</v>
      </c>
      <c r="AV76" s="1">
        <f t="shared" si="95"/>
        <v>0.35443555167721891</v>
      </c>
      <c r="AW76" s="1">
        <f t="shared" si="96"/>
        <v>1.4575237355553636</v>
      </c>
      <c r="AX76" s="1">
        <f t="shared" si="97"/>
        <v>0.36499999999999955</v>
      </c>
      <c r="AY76" s="1">
        <f t="shared" si="98"/>
        <v>0.54749999999999932</v>
      </c>
      <c r="AZ76" s="1">
        <f t="shared" si="143"/>
        <v>4.9999999999999767E-2</v>
      </c>
      <c r="BA76" s="1">
        <f t="shared" si="99"/>
        <v>0.21344794776771631</v>
      </c>
      <c r="BB76" s="1">
        <f t="shared" si="100"/>
        <v>5.0897769385598135</v>
      </c>
      <c r="BC76" s="1">
        <f t="shared" si="101"/>
        <v>3.9434754282683917</v>
      </c>
      <c r="BD76" s="1">
        <f t="shared" si="122"/>
        <v>6.4386976740371873</v>
      </c>
      <c r="BE76" s="1">
        <f t="shared" si="123"/>
        <v>0.65917482365907909</v>
      </c>
      <c r="BF76" s="1">
        <f t="shared" si="124"/>
        <v>7.6963066081177089E-2</v>
      </c>
      <c r="BG76" s="1">
        <f t="shared" si="102"/>
        <v>0.49554191456364527</v>
      </c>
      <c r="BH76" s="1">
        <f t="shared" si="144"/>
        <v>-0.28910044990453354</v>
      </c>
      <c r="BI76" s="1">
        <f t="shared" si="103"/>
        <v>1.8618210581391395</v>
      </c>
      <c r="BJ76" s="1">
        <f t="shared" si="104"/>
        <v>5.3544355516772191</v>
      </c>
      <c r="BK76" s="1">
        <f t="shared" si="105"/>
        <v>1.4575237355553636</v>
      </c>
      <c r="BL76" s="1">
        <f t="shared" si="125"/>
        <v>5.5492662142640254</v>
      </c>
      <c r="BM76" s="1">
        <f t="shared" si="126"/>
        <v>0.26576927842415043</v>
      </c>
      <c r="BN76" s="1">
        <f t="shared" si="127"/>
        <v>4.764133622136818E-2</v>
      </c>
      <c r="BO76" s="1">
        <f t="shared" si="106"/>
        <v>0.26437445749563138</v>
      </c>
      <c r="BP76" s="1">
        <f t="shared" si="145"/>
        <v>-1.6804297254657818E-2</v>
      </c>
      <c r="BQ76" s="1">
        <f t="shared" si="107"/>
        <v>9.4098265988542637E-2</v>
      </c>
      <c r="BR76" s="1">
        <f t="shared" si="128"/>
        <v>0.46254848905272694</v>
      </c>
      <c r="BS76" s="1">
        <f t="shared" si="129"/>
        <v>-0.88659398558474289</v>
      </c>
      <c r="BT76" s="1">
        <f t="shared" si="130"/>
        <v>1.528541511574256</v>
      </c>
      <c r="BU76" s="1">
        <f t="shared" si="131"/>
        <v>9.1243530100773995</v>
      </c>
      <c r="BV76" s="1">
        <f t="shared" si="132"/>
        <v>9.2515002569915232</v>
      </c>
      <c r="BW76" s="1">
        <f t="shared" si="108"/>
        <v>1.4048143071820411</v>
      </c>
      <c r="BX76" s="1">
        <f t="shared" si="109"/>
        <v>0.12690223904821774</v>
      </c>
      <c r="BY76" s="1">
        <f t="shared" si="110"/>
        <v>-0.61754201827567812</v>
      </c>
      <c r="BZ76" s="1" t="e">
        <f>SQRT(POWER((BV76)*(#REF!^2),2) + POWER(CA76*BV76,2))</f>
        <v>#REF!</v>
      </c>
    </row>
    <row r="77" spans="4:78" x14ac:dyDescent="0.2">
      <c r="D77" s="14">
        <f t="shared" si="133"/>
        <v>74</v>
      </c>
      <c r="E77" s="1">
        <f t="shared" si="75"/>
        <v>7.3999999999999897</v>
      </c>
      <c r="F77" s="1">
        <f t="shared" si="76"/>
        <v>0.3699999999999995</v>
      </c>
      <c r="G77" s="1">
        <f t="shared" si="77"/>
        <v>1.3689999999999962</v>
      </c>
      <c r="H77" s="1">
        <f t="shared" si="111"/>
        <v>9.8475493524912938</v>
      </c>
      <c r="I77" s="1">
        <f t="shared" si="78"/>
        <v>0.30308134137575715</v>
      </c>
      <c r="J77" s="1">
        <f t="shared" si="112"/>
        <v>1.1416600707006663</v>
      </c>
      <c r="K77" s="1">
        <f t="shared" si="113"/>
        <v>1.6968512415133696</v>
      </c>
      <c r="L77" s="1">
        <f t="shared" si="114"/>
        <v>0.65845970875764392</v>
      </c>
      <c r="M77" s="1">
        <f t="shared" si="79"/>
        <v>0.22651013541924223</v>
      </c>
      <c r="N77" s="1">
        <f t="shared" si="80"/>
        <v>0.60128858751241521</v>
      </c>
      <c r="O77" s="1">
        <f t="shared" si="81"/>
        <v>2.9391243652705987</v>
      </c>
      <c r="P77" s="1">
        <f t="shared" si="115"/>
        <v>0.36999999999999811</v>
      </c>
      <c r="Q77" s="1">
        <f t="shared" si="116"/>
        <v>1.1099999999999943</v>
      </c>
      <c r="R77" s="1">
        <f t="shared" si="134"/>
        <v>5.0000000000005596E-2</v>
      </c>
      <c r="S77" s="1">
        <f t="shared" si="117"/>
        <v>0.43723505120244149</v>
      </c>
      <c r="T77" s="1">
        <f t="shared" si="135"/>
        <v>0</v>
      </c>
      <c r="U77" s="1">
        <f t="shared" si="118"/>
        <v>0.10426188537150965</v>
      </c>
      <c r="V77" s="1">
        <f t="shared" si="82"/>
        <v>9.3713932612896738</v>
      </c>
      <c r="W77" s="1">
        <f t="shared" si="83"/>
        <v>4.9603279698068317</v>
      </c>
      <c r="X77" s="1">
        <f t="shared" si="119"/>
        <v>0.20294921125470156</v>
      </c>
      <c r="Y77" s="1">
        <f t="shared" si="84"/>
        <v>1.0147460562735078</v>
      </c>
      <c r="Z77" s="1">
        <f t="shared" si="136"/>
        <v>6.0414067896680246E-2</v>
      </c>
      <c r="AA77" s="1">
        <f t="shared" si="85"/>
        <v>0.36559343676905359</v>
      </c>
      <c r="AB77" s="1">
        <f t="shared" si="137"/>
        <v>-1.2534841221628623E-2</v>
      </c>
      <c r="AC77" s="1">
        <f t="shared" si="120"/>
        <v>1.7317918467357751E-2</v>
      </c>
      <c r="AD77" s="1">
        <f t="shared" si="86"/>
        <v>10</v>
      </c>
      <c r="AE77" s="1">
        <f>0</f>
        <v>0</v>
      </c>
      <c r="AF77" s="1">
        <f t="shared" si="138"/>
        <v>0.20294921125470156</v>
      </c>
      <c r="AG77" s="1">
        <f t="shared" si="87"/>
        <v>0</v>
      </c>
      <c r="AH77" s="1">
        <f t="shared" si="139"/>
        <v>6.0414067896680246E-2</v>
      </c>
      <c r="AI77" s="1">
        <f t="shared" si="88"/>
        <v>0</v>
      </c>
      <c r="AJ77" s="1">
        <f t="shared" si="140"/>
        <v>-1.2534841221628623E-2</v>
      </c>
      <c r="AK77" s="1">
        <f t="shared" si="140"/>
        <v>0</v>
      </c>
      <c r="AL77" s="1">
        <f t="shared" si="89"/>
        <v>6.6177605603296579</v>
      </c>
      <c r="AM77" s="1">
        <f t="shared" si="90"/>
        <v>10.291135314684684</v>
      </c>
      <c r="AN77" s="1">
        <f t="shared" si="91"/>
        <v>12.235285893635872</v>
      </c>
      <c r="AO77" s="1">
        <f t="shared" si="92"/>
        <v>0.99931923486594054</v>
      </c>
      <c r="AP77" s="1">
        <f t="shared" si="121"/>
        <v>5.3789490183960287E-2</v>
      </c>
      <c r="AQ77" s="1">
        <f t="shared" si="93"/>
        <v>0.65812979047367448</v>
      </c>
      <c r="AR77" s="1">
        <f t="shared" si="141"/>
        <v>1.5051159537754488E-2</v>
      </c>
      <c r="AS77" s="1">
        <f t="shared" si="94"/>
        <v>0.18752691912511599</v>
      </c>
      <c r="AT77" s="1">
        <f t="shared" si="142"/>
        <v>-7.7770027369639116E-3</v>
      </c>
      <c r="AU77" s="1">
        <f t="shared" si="142"/>
        <v>-9.6471468322152643E-2</v>
      </c>
      <c r="AV77" s="1">
        <f t="shared" si="95"/>
        <v>0.3006442937562076</v>
      </c>
      <c r="AW77" s="1">
        <f t="shared" si="96"/>
        <v>1.4695621826352994</v>
      </c>
      <c r="AX77" s="1">
        <f t="shared" si="97"/>
        <v>0.3699999999999995</v>
      </c>
      <c r="AY77" s="1">
        <f t="shared" si="98"/>
        <v>0.55499999999999927</v>
      </c>
      <c r="AZ77" s="1">
        <f t="shared" si="143"/>
        <v>4.9999999999999767E-2</v>
      </c>
      <c r="BA77" s="1">
        <f t="shared" si="99"/>
        <v>0.21861752560121919</v>
      </c>
      <c r="BB77" s="1">
        <f t="shared" si="100"/>
        <v>4.9863409244010448</v>
      </c>
      <c r="BC77" s="1">
        <f t="shared" si="101"/>
        <v>3.9497261675387154</v>
      </c>
      <c r="BD77" s="1">
        <f t="shared" si="122"/>
        <v>6.3611266779476052</v>
      </c>
      <c r="BE77" s="1">
        <f t="shared" si="123"/>
        <v>0.66991088116051645</v>
      </c>
      <c r="BF77" s="1">
        <f t="shared" si="124"/>
        <v>4.7141766212277503E-2</v>
      </c>
      <c r="BG77" s="1">
        <f t="shared" si="102"/>
        <v>0.29987474669848746</v>
      </c>
      <c r="BH77" s="1">
        <f t="shared" si="144"/>
        <v>-0.30727687622071898</v>
      </c>
      <c r="BI77" s="1">
        <f t="shared" si="103"/>
        <v>1.9546782549669492</v>
      </c>
      <c r="BJ77" s="1">
        <f t="shared" si="104"/>
        <v>5.3006442937562079</v>
      </c>
      <c r="BK77" s="1">
        <f t="shared" si="105"/>
        <v>1.4695621826352994</v>
      </c>
      <c r="BL77" s="1">
        <f t="shared" si="125"/>
        <v>5.5005856904117101</v>
      </c>
      <c r="BM77" s="1">
        <f t="shared" si="126"/>
        <v>0.27044955108351276</v>
      </c>
      <c r="BN77" s="1">
        <f t="shared" si="127"/>
        <v>4.5862370074029879E-2</v>
      </c>
      <c r="BO77" s="1">
        <f t="shared" si="106"/>
        <v>0.25226989655757498</v>
      </c>
      <c r="BP77" s="1">
        <f t="shared" si="145"/>
        <v>-1.8841270618809303E-2</v>
      </c>
      <c r="BQ77" s="1">
        <f t="shared" si="107"/>
        <v>0.1042818190145394</v>
      </c>
      <c r="BR77" s="1">
        <f t="shared" si="128"/>
        <v>0.45893878349333589</v>
      </c>
      <c r="BS77" s="1">
        <f t="shared" si="129"/>
        <v>-0.88846789081297528</v>
      </c>
      <c r="BT77" s="1">
        <f t="shared" si="130"/>
        <v>1.5522408539254888</v>
      </c>
      <c r="BU77" s="1">
        <f t="shared" si="131"/>
        <v>9.1433432871088254</v>
      </c>
      <c r="BV77" s="1">
        <f t="shared" si="132"/>
        <v>9.2741672474952352</v>
      </c>
      <c r="BW77" s="1">
        <f t="shared" si="108"/>
        <v>1.4026323261409517</v>
      </c>
      <c r="BX77" s="1">
        <f t="shared" si="109"/>
        <v>0.13584980729086771</v>
      </c>
      <c r="BY77" s="1">
        <f t="shared" si="110"/>
        <v>-0.63704916616640617</v>
      </c>
      <c r="BZ77" s="1" t="e">
        <f>SQRT(POWER((BV77)*(#REF!^2),2) + POWER(CA77*BV77,2))</f>
        <v>#REF!</v>
      </c>
    </row>
    <row r="78" spans="4:78" x14ac:dyDescent="0.2">
      <c r="D78" s="14">
        <f t="shared" si="133"/>
        <v>75</v>
      </c>
      <c r="E78" s="1">
        <f t="shared" si="75"/>
        <v>7.4999999999999893</v>
      </c>
      <c r="F78" s="1">
        <f t="shared" si="76"/>
        <v>0.3749999999999995</v>
      </c>
      <c r="G78" s="1">
        <f t="shared" si="77"/>
        <v>1.4062499999999962</v>
      </c>
      <c r="H78" s="1">
        <f t="shared" si="111"/>
        <v>9.9584994777551596</v>
      </c>
      <c r="I78" s="1">
        <f t="shared" si="78"/>
        <v>0.30173906217511437</v>
      </c>
      <c r="J78" s="1">
        <f t="shared" si="112"/>
        <v>1.1224052367075203</v>
      </c>
      <c r="K78" s="1">
        <f t="shared" si="113"/>
        <v>1.7174483547071584</v>
      </c>
      <c r="L78" s="1">
        <f t="shared" si="114"/>
        <v>0.65845970875764392</v>
      </c>
      <c r="M78" s="1">
        <f t="shared" si="79"/>
        <v>0.22259487294288133</v>
      </c>
      <c r="N78" s="1">
        <f t="shared" si="80"/>
        <v>0.4914144075775112</v>
      </c>
      <c r="O78" s="1">
        <f t="shared" si="81"/>
        <v>2.9594783121397037</v>
      </c>
      <c r="P78" s="1">
        <f t="shared" si="115"/>
        <v>0.37499999999999867</v>
      </c>
      <c r="Q78" s="1">
        <f t="shared" si="116"/>
        <v>1.124999999999996</v>
      </c>
      <c r="R78" s="1">
        <f t="shared" si="134"/>
        <v>4.9999999999994493E-2</v>
      </c>
      <c r="S78" s="1">
        <f t="shared" si="117"/>
        <v>0.44774827260972488</v>
      </c>
      <c r="T78" s="1">
        <f t="shared" si="135"/>
        <v>-5.5511151231257827E-14</v>
      </c>
      <c r="U78" s="1">
        <f t="shared" si="118"/>
        <v>0.10599751234530191</v>
      </c>
      <c r="V78" s="1">
        <f t="shared" si="82"/>
        <v>9.2693653841562096</v>
      </c>
      <c r="W78" s="1">
        <f t="shared" si="83"/>
        <v>4.9463292508819903</v>
      </c>
      <c r="X78" s="1">
        <f t="shared" si="119"/>
        <v>0.20892797149981268</v>
      </c>
      <c r="Y78" s="1">
        <f t="shared" si="84"/>
        <v>1.0446398574990634</v>
      </c>
      <c r="Z78" s="1">
        <f t="shared" si="136"/>
        <v>5.9111766295505408E-2</v>
      </c>
      <c r="AA78" s="1">
        <f t="shared" si="85"/>
        <v>0.36740991234210624</v>
      </c>
      <c r="AB78" s="1">
        <f t="shared" si="137"/>
        <v>-1.3524896921857099E-2</v>
      </c>
      <c r="AC78" s="1">
        <f t="shared" si="120"/>
        <v>1.8993643172958985E-2</v>
      </c>
      <c r="AD78" s="1">
        <f t="shared" si="86"/>
        <v>10</v>
      </c>
      <c r="AE78" s="1">
        <f>0</f>
        <v>0</v>
      </c>
      <c r="AF78" s="1">
        <f t="shared" si="138"/>
        <v>0.20892797149981268</v>
      </c>
      <c r="AG78" s="1">
        <f t="shared" si="87"/>
        <v>0</v>
      </c>
      <c r="AH78" s="1">
        <f t="shared" si="139"/>
        <v>5.9111766295505408E-2</v>
      </c>
      <c r="AI78" s="1">
        <f t="shared" si="88"/>
        <v>0</v>
      </c>
      <c r="AJ78" s="1">
        <f t="shared" si="140"/>
        <v>-1.3524896921857099E-2</v>
      </c>
      <c r="AK78" s="1">
        <f t="shared" si="140"/>
        <v>0</v>
      </c>
      <c r="AL78" s="1">
        <f t="shared" si="89"/>
        <v>6.5366252454148768</v>
      </c>
      <c r="AM78" s="1">
        <f t="shared" si="90"/>
        <v>10.287876904335249</v>
      </c>
      <c r="AN78" s="1">
        <f t="shared" si="91"/>
        <v>12.188842471611064</v>
      </c>
      <c r="AO78" s="1">
        <f t="shared" si="92"/>
        <v>1.0047734928414251</v>
      </c>
      <c r="AP78" s="1">
        <f t="shared" si="121"/>
        <v>5.5255710584913853E-2</v>
      </c>
      <c r="AQ78" s="1">
        <f t="shared" si="93"/>
        <v>0.67350315197644706</v>
      </c>
      <c r="AR78" s="1">
        <f t="shared" si="141"/>
        <v>1.4252201772166351E-2</v>
      </c>
      <c r="AS78" s="1">
        <f t="shared" si="94"/>
        <v>0.17765932892060848</v>
      </c>
      <c r="AT78" s="1">
        <f t="shared" si="142"/>
        <v>-8.197752692035154E-3</v>
      </c>
      <c r="AU78" s="1">
        <f t="shared" si="142"/>
        <v>-0.10069808213471657</v>
      </c>
      <c r="AV78" s="1">
        <f t="shared" si="95"/>
        <v>0.2457072037887556</v>
      </c>
      <c r="AW78" s="1">
        <f t="shared" si="96"/>
        <v>1.4797391560698518</v>
      </c>
      <c r="AX78" s="1">
        <f t="shared" si="97"/>
        <v>0.3749999999999995</v>
      </c>
      <c r="AY78" s="1">
        <f t="shared" si="98"/>
        <v>0.56249999999999922</v>
      </c>
      <c r="AZ78" s="1">
        <f t="shared" si="143"/>
        <v>4.9999999999999767E-2</v>
      </c>
      <c r="BA78" s="1">
        <f t="shared" si="99"/>
        <v>0.22387413630486599</v>
      </c>
      <c r="BB78" s="1">
        <f t="shared" si="100"/>
        <v>4.8803898958668608</v>
      </c>
      <c r="BC78" s="1">
        <f t="shared" si="101"/>
        <v>3.9529037815108472</v>
      </c>
      <c r="BD78" s="1">
        <f t="shared" si="122"/>
        <v>6.2804182855572686</v>
      </c>
      <c r="BE78" s="1">
        <f t="shared" si="123"/>
        <v>0.68078259434597177</v>
      </c>
      <c r="BF78" s="1">
        <f t="shared" si="124"/>
        <v>1.5507690837033294E-2</v>
      </c>
      <c r="BG78" s="1">
        <f t="shared" si="102"/>
        <v>9.7394785099672809E-2</v>
      </c>
      <c r="BH78" s="1">
        <f t="shared" si="144"/>
        <v>-0.32530925111005082</v>
      </c>
      <c r="BI78" s="1">
        <f t="shared" si="103"/>
        <v>2.0430787274106632</v>
      </c>
      <c r="BJ78" s="1">
        <f t="shared" si="104"/>
        <v>5.245707203788756</v>
      </c>
      <c r="BK78" s="1">
        <f t="shared" si="105"/>
        <v>1.4797391560698518</v>
      </c>
      <c r="BL78" s="1">
        <f t="shared" si="125"/>
        <v>5.4504194368770893</v>
      </c>
      <c r="BM78" s="1">
        <f t="shared" si="126"/>
        <v>0.27494175243895641</v>
      </c>
      <c r="BN78" s="1">
        <f t="shared" si="127"/>
        <v>4.387308209760632E-2</v>
      </c>
      <c r="BO78" s="1">
        <f t="shared" si="106"/>
        <v>0.23912669942049775</v>
      </c>
      <c r="BP78" s="1">
        <f t="shared" si="145"/>
        <v>-2.1014883722891842E-2</v>
      </c>
      <c r="BQ78" s="1">
        <f t="shared" si="107"/>
        <v>0.11501939634241773</v>
      </c>
      <c r="BR78" s="1">
        <f t="shared" si="128"/>
        <v>0.45545668979022202</v>
      </c>
      <c r="BS78" s="1">
        <f t="shared" si="129"/>
        <v>-0.89025794224220967</v>
      </c>
      <c r="BT78" s="1">
        <f t="shared" si="130"/>
        <v>1.5774172012263628</v>
      </c>
      <c r="BU78" s="1">
        <f t="shared" si="131"/>
        <v>9.1588641228946521</v>
      </c>
      <c r="BV78" s="1">
        <f t="shared" si="132"/>
        <v>9.293709541855268</v>
      </c>
      <c r="BW78" s="1">
        <f t="shared" si="108"/>
        <v>1.400241089111282</v>
      </c>
      <c r="BX78" s="1">
        <f t="shared" si="109"/>
        <v>0.14489367249853186</v>
      </c>
      <c r="BY78" s="1">
        <f t="shared" si="110"/>
        <v>-0.65562525710179675</v>
      </c>
      <c r="BZ78" s="1" t="e">
        <f>SQRT(POWER((BV78)*(#REF!^2),2) + POWER(CA78*BV78,2))</f>
        <v>#REF!</v>
      </c>
    </row>
    <row r="79" spans="4:78" x14ac:dyDescent="0.2">
      <c r="D79" s="14">
        <f t="shared" si="133"/>
        <v>76</v>
      </c>
      <c r="E79" s="1">
        <f t="shared" si="75"/>
        <v>7.599999999999989</v>
      </c>
      <c r="F79" s="1">
        <f t="shared" si="76"/>
        <v>0.37999999999999945</v>
      </c>
      <c r="G79" s="1">
        <f t="shared" si="77"/>
        <v>1.443999999999996</v>
      </c>
      <c r="H79" s="1">
        <f t="shared" si="111"/>
        <v>10.070381792565808</v>
      </c>
      <c r="I79" s="1">
        <f t="shared" si="78"/>
        <v>0.29999116703577022</v>
      </c>
      <c r="J79" s="1">
        <f t="shared" si="112"/>
        <v>1.1029646507406907</v>
      </c>
      <c r="K79" s="1">
        <f t="shared" si="113"/>
        <v>1.7386368358133322</v>
      </c>
      <c r="L79" s="1">
        <f t="shared" si="114"/>
        <v>0.65845970875764392</v>
      </c>
      <c r="M79" s="1">
        <f t="shared" si="79"/>
        <v>0.21883383432107703</v>
      </c>
      <c r="N79" s="1">
        <f t="shared" si="80"/>
        <v>0.37937052759795387</v>
      </c>
      <c r="O79" s="1">
        <f t="shared" si="81"/>
        <v>2.9759163299377343</v>
      </c>
      <c r="P79" s="1">
        <f t="shared" si="115"/>
        <v>0.37999999999999701</v>
      </c>
      <c r="Q79" s="1">
        <f t="shared" si="116"/>
        <v>1.139999999999991</v>
      </c>
      <c r="R79" s="1">
        <f t="shared" si="134"/>
        <v>4.9999999999994493E-2</v>
      </c>
      <c r="S79" s="1">
        <f t="shared" si="117"/>
        <v>0.45843455367150188</v>
      </c>
      <c r="T79" s="1">
        <f t="shared" si="135"/>
        <v>8.3266726846886741E-14</v>
      </c>
      <c r="U79" s="1">
        <f t="shared" si="118"/>
        <v>0.10772329481970266</v>
      </c>
      <c r="V79" s="1">
        <f t="shared" si="82"/>
        <v>9.1647320258845948</v>
      </c>
      <c r="W79" s="1">
        <f t="shared" si="83"/>
        <v>4.9297390814745103</v>
      </c>
      <c r="X79" s="1">
        <f t="shared" si="119"/>
        <v>0.21477156451380264</v>
      </c>
      <c r="Y79" s="1">
        <f t="shared" si="84"/>
        <v>1.0738578225690132</v>
      </c>
      <c r="Z79" s="1">
        <f t="shared" si="136"/>
        <v>5.7709088512308826E-2</v>
      </c>
      <c r="AA79" s="1">
        <f t="shared" si="85"/>
        <v>0.36939216540364539</v>
      </c>
      <c r="AB79" s="1">
        <f t="shared" si="137"/>
        <v>-1.45479038037577E-2</v>
      </c>
      <c r="AC79" s="1">
        <f t="shared" si="120"/>
        <v>2.0589918871348756E-2</v>
      </c>
      <c r="AD79" s="1">
        <f t="shared" si="86"/>
        <v>10</v>
      </c>
      <c r="AE79" s="1">
        <f>0</f>
        <v>0</v>
      </c>
      <c r="AF79" s="1">
        <f t="shared" si="138"/>
        <v>0.21477156451380264</v>
      </c>
      <c r="AG79" s="1">
        <f t="shared" si="87"/>
        <v>0</v>
      </c>
      <c r="AH79" s="1">
        <f t="shared" si="139"/>
        <v>5.7709088512308826E-2</v>
      </c>
      <c r="AI79" s="1">
        <f t="shared" si="88"/>
        <v>0</v>
      </c>
      <c r="AJ79" s="1">
        <f t="shared" si="140"/>
        <v>-1.45479038037577E-2</v>
      </c>
      <c r="AK79" s="1">
        <f t="shared" si="140"/>
        <v>0</v>
      </c>
      <c r="AL79" s="1">
        <f t="shared" si="89"/>
        <v>6.452100934649267</v>
      </c>
      <c r="AM79" s="1">
        <f t="shared" si="90"/>
        <v>10.281526872751687</v>
      </c>
      <c r="AN79" s="1">
        <f t="shared" si="91"/>
        <v>12.138344257188335</v>
      </c>
      <c r="AO79" s="1">
        <f t="shared" si="92"/>
        <v>1.0103703769829233</v>
      </c>
      <c r="AP79" s="1">
        <f t="shared" si="121"/>
        <v>5.6639930538393557E-2</v>
      </c>
      <c r="AQ79" s="1">
        <f t="shared" si="93"/>
        <v>0.68751497557825558</v>
      </c>
      <c r="AR79" s="1">
        <f t="shared" si="141"/>
        <v>1.3411608999347457E-2</v>
      </c>
      <c r="AS79" s="1">
        <f t="shared" si="94"/>
        <v>0.16738730269817267</v>
      </c>
      <c r="AT79" s="1">
        <f t="shared" si="142"/>
        <v>-8.60920176569413E-3</v>
      </c>
      <c r="AU79" s="1">
        <f t="shared" si="142"/>
        <v>-0.10453242288782583</v>
      </c>
      <c r="AV79" s="1">
        <f t="shared" si="95"/>
        <v>0.18968526379897693</v>
      </c>
      <c r="AW79" s="1">
        <f t="shared" si="96"/>
        <v>1.4879581649688671</v>
      </c>
      <c r="AX79" s="1">
        <f t="shared" si="97"/>
        <v>0.37999999999999945</v>
      </c>
      <c r="AY79" s="1">
        <f t="shared" si="98"/>
        <v>0.56999999999999917</v>
      </c>
      <c r="AZ79" s="1">
        <f t="shared" si="143"/>
        <v>4.9999999999999767E-2</v>
      </c>
      <c r="BA79" s="1">
        <f t="shared" si="99"/>
        <v>0.22921727683575616</v>
      </c>
      <c r="BB79" s="1">
        <f t="shared" si="100"/>
        <v>4.7720512767412746</v>
      </c>
      <c r="BC79" s="1">
        <f t="shared" si="101"/>
        <v>3.9528277057061221</v>
      </c>
      <c r="BD79" s="1">
        <f t="shared" si="122"/>
        <v>6.1965571294748791</v>
      </c>
      <c r="BE79" s="1">
        <f t="shared" si="123"/>
        <v>0.6917775271736365</v>
      </c>
      <c r="BF79" s="1">
        <f t="shared" si="124"/>
        <v>-1.7920084009732662E-2</v>
      </c>
      <c r="BG79" s="1">
        <f t="shared" si="102"/>
        <v>-0.11104282433129771</v>
      </c>
      <c r="BH79" s="1">
        <f t="shared" si="144"/>
        <v>-0.34310124110650264</v>
      </c>
      <c r="BI79" s="1">
        <f t="shared" si="103"/>
        <v>2.1260473729429337</v>
      </c>
      <c r="BJ79" s="1">
        <f t="shared" si="104"/>
        <v>5.1896852637989772</v>
      </c>
      <c r="BK79" s="1">
        <f t="shared" si="105"/>
        <v>1.4879581649688671</v>
      </c>
      <c r="BL79" s="1">
        <f t="shared" si="125"/>
        <v>5.3987825144183921</v>
      </c>
      <c r="BM79" s="1">
        <f t="shared" si="126"/>
        <v>0.27922416750303403</v>
      </c>
      <c r="BN79" s="1">
        <f t="shared" si="127"/>
        <v>4.1659393329451511E-2</v>
      </c>
      <c r="BO79" s="1">
        <f t="shared" si="106"/>
        <v>0.22491000426832103</v>
      </c>
      <c r="BP79" s="1">
        <f t="shared" si="145"/>
        <v>-2.3333579640373581E-2</v>
      </c>
      <c r="BQ79" s="1">
        <f t="shared" si="107"/>
        <v>0.12632088778101908</v>
      </c>
      <c r="BR79" s="1">
        <f t="shared" si="128"/>
        <v>0.45210518187255455</v>
      </c>
      <c r="BS79" s="1">
        <f t="shared" si="129"/>
        <v>-0.89196463187952935</v>
      </c>
      <c r="BT79" s="1">
        <f t="shared" si="130"/>
        <v>1.6040235522058595</v>
      </c>
      <c r="BU79" s="1">
        <f t="shared" si="131"/>
        <v>9.1707583322134472</v>
      </c>
      <c r="BV79" s="1">
        <f t="shared" si="132"/>
        <v>9.3099785146848468</v>
      </c>
      <c r="BW79" s="1">
        <f t="shared" si="108"/>
        <v>1.39764156224616</v>
      </c>
      <c r="BX79" s="1">
        <f t="shared" si="109"/>
        <v>0.15398456615572498</v>
      </c>
      <c r="BY79" s="1">
        <f t="shared" si="110"/>
        <v>-0.67319675048016936</v>
      </c>
      <c r="BZ79" s="1" t="e">
        <f>SQRT(POWER((BV79)*(#REF!^2),2) + POWER(CA79*BV79,2))</f>
        <v>#REF!</v>
      </c>
    </row>
    <row r="80" spans="4:78" x14ac:dyDescent="0.2">
      <c r="D80" s="14">
        <f t="shared" si="133"/>
        <v>77</v>
      </c>
      <c r="E80" s="1">
        <f t="shared" si="75"/>
        <v>7.6999999999999886</v>
      </c>
      <c r="F80" s="1">
        <f t="shared" si="76"/>
        <v>0.38499999999999945</v>
      </c>
      <c r="G80" s="1">
        <f t="shared" si="77"/>
        <v>1.4822499999999956</v>
      </c>
      <c r="H80" s="1">
        <f t="shared" si="111"/>
        <v>10.183032952095553</v>
      </c>
      <c r="I80" s="1">
        <f t="shared" si="78"/>
        <v>0.29783742847410943</v>
      </c>
      <c r="J80" s="1">
        <f t="shared" si="112"/>
        <v>1.0833525575057648</v>
      </c>
      <c r="K80" s="1">
        <f t="shared" si="113"/>
        <v>1.7604026676099189</v>
      </c>
      <c r="L80" s="1">
        <f t="shared" si="114"/>
        <v>0.65845970875764392</v>
      </c>
      <c r="M80" s="1">
        <f t="shared" si="79"/>
        <v>0.21522958784499979</v>
      </c>
      <c r="N80" s="1">
        <f t="shared" si="80"/>
        <v>0.26529199482680632</v>
      </c>
      <c r="O80" s="1">
        <f t="shared" si="81"/>
        <v>2.9882470040946703</v>
      </c>
      <c r="P80" s="1">
        <f t="shared" si="115"/>
        <v>0.38499999999999757</v>
      </c>
      <c r="Q80" s="1">
        <f t="shared" si="116"/>
        <v>1.1549999999999927</v>
      </c>
      <c r="R80" s="1">
        <f t="shared" si="134"/>
        <v>5.0000000000011147E-2</v>
      </c>
      <c r="S80" s="1">
        <f t="shared" si="117"/>
        <v>0.46929293157366542</v>
      </c>
      <c r="T80" s="1">
        <f t="shared" si="135"/>
        <v>5.5511151231257827E-14</v>
      </c>
      <c r="U80" s="1">
        <f t="shared" si="118"/>
        <v>0.1094396587422683</v>
      </c>
      <c r="V80" s="1">
        <f t="shared" si="82"/>
        <v>9.0576384731692805</v>
      </c>
      <c r="W80" s="1">
        <f t="shared" si="83"/>
        <v>4.9103925253231315</v>
      </c>
      <c r="X80" s="1">
        <f t="shared" si="119"/>
        <v>0.22046978920227445</v>
      </c>
      <c r="Y80" s="1">
        <f t="shared" si="84"/>
        <v>1.1023489460113722</v>
      </c>
      <c r="Z80" s="1">
        <f t="shared" si="136"/>
        <v>5.6202185534753868E-2</v>
      </c>
      <c r="AA80" s="1">
        <f t="shared" si="85"/>
        <v>0.37152789611637599</v>
      </c>
      <c r="AB80" s="1">
        <f t="shared" si="137"/>
        <v>-1.5615475604829898E-2</v>
      </c>
      <c r="AC80" s="1">
        <f t="shared" si="120"/>
        <v>2.2019951699387419E-2</v>
      </c>
      <c r="AD80" s="1">
        <f t="shared" si="86"/>
        <v>10</v>
      </c>
      <c r="AE80" s="1">
        <f>0</f>
        <v>0</v>
      </c>
      <c r="AF80" s="1">
        <f t="shared" si="138"/>
        <v>0.22046978920227445</v>
      </c>
      <c r="AG80" s="1">
        <f t="shared" si="87"/>
        <v>0</v>
      </c>
      <c r="AH80" s="1">
        <f t="shared" si="139"/>
        <v>5.6202185534753868E-2</v>
      </c>
      <c r="AI80" s="1">
        <f t="shared" si="88"/>
        <v>0</v>
      </c>
      <c r="AJ80" s="1">
        <f t="shared" si="140"/>
        <v>-1.5615475604829898E-2</v>
      </c>
      <c r="AK80" s="1">
        <f t="shared" si="140"/>
        <v>0</v>
      </c>
      <c r="AL80" s="1">
        <f t="shared" si="89"/>
        <v>6.3643141217821659</v>
      </c>
      <c r="AM80" s="1">
        <f t="shared" si="90"/>
        <v>10.271922525073684</v>
      </c>
      <c r="AN80" s="1">
        <f t="shared" si="91"/>
        <v>12.083744725946175</v>
      </c>
      <c r="AO80" s="1">
        <f t="shared" si="92"/>
        <v>1.0161014789491039</v>
      </c>
      <c r="AP80" s="1">
        <f t="shared" si="121"/>
        <v>5.7938032384783344E-2</v>
      </c>
      <c r="AQ80" s="1">
        <f t="shared" si="93"/>
        <v>0.70010839326132446</v>
      </c>
      <c r="AR80" s="1">
        <f t="shared" si="141"/>
        <v>1.2530361419027525E-2</v>
      </c>
      <c r="AS80" s="1">
        <f t="shared" si="94"/>
        <v>0.15675284434304332</v>
      </c>
      <c r="AT80" s="1">
        <f t="shared" si="142"/>
        <v>-9.0100502497525436E-3</v>
      </c>
      <c r="AU80" s="1">
        <f t="shared" si="142"/>
        <v>-0.10790849677301803</v>
      </c>
      <c r="AV80" s="1">
        <f t="shared" si="95"/>
        <v>0.13264599741340316</v>
      </c>
      <c r="AW80" s="1">
        <f t="shared" si="96"/>
        <v>1.4941235020473351</v>
      </c>
      <c r="AX80" s="1">
        <f t="shared" si="97"/>
        <v>0.38499999999999945</v>
      </c>
      <c r="AY80" s="1">
        <f t="shared" si="98"/>
        <v>0.57749999999999924</v>
      </c>
      <c r="AZ80" s="1">
        <f t="shared" si="143"/>
        <v>5.0000000000000044E-2</v>
      </c>
      <c r="BA80" s="1">
        <f t="shared" si="99"/>
        <v>0.23464646578682946</v>
      </c>
      <c r="BB80" s="1">
        <f t="shared" si="100"/>
        <v>4.6614652339980438</v>
      </c>
      <c r="BC80" s="1">
        <f t="shared" si="101"/>
        <v>3.9493197647089007</v>
      </c>
      <c r="BD80" s="1">
        <f t="shared" si="122"/>
        <v>6.1095322842008786</v>
      </c>
      <c r="BE80" s="1">
        <f t="shared" si="123"/>
        <v>0.70288206011488119</v>
      </c>
      <c r="BF80" s="1">
        <f t="shared" si="124"/>
        <v>-5.3112557384267234E-2</v>
      </c>
      <c r="BG80" s="1">
        <f t="shared" si="102"/>
        <v>-0.32449288403565241</v>
      </c>
      <c r="BH80" s="1">
        <f t="shared" si="144"/>
        <v>-0.36055059543111945</v>
      </c>
      <c r="BI80" s="1">
        <f t="shared" si="103"/>
        <v>2.2028629236831159</v>
      </c>
      <c r="BJ80" s="1">
        <f t="shared" si="104"/>
        <v>5.1326459974134035</v>
      </c>
      <c r="BK80" s="1">
        <f t="shared" si="105"/>
        <v>1.4941235020473351</v>
      </c>
      <c r="BL80" s="1">
        <f t="shared" si="125"/>
        <v>5.3456954621577557</v>
      </c>
      <c r="BM80" s="1">
        <f t="shared" si="126"/>
        <v>0.28327363110484671</v>
      </c>
      <c r="BN80" s="1">
        <f t="shared" si="127"/>
        <v>3.9206366169531603E-2</v>
      </c>
      <c r="BO80" s="1">
        <f t="shared" si="106"/>
        <v>0.20958529372016044</v>
      </c>
      <c r="BP80" s="1">
        <f t="shared" si="145"/>
        <v>-2.5806053122556794E-2</v>
      </c>
      <c r="BQ80" s="1">
        <f t="shared" si="107"/>
        <v>0.13819580975892903</v>
      </c>
      <c r="BR80" s="1">
        <f t="shared" si="128"/>
        <v>0.44888739189785248</v>
      </c>
      <c r="BS80" s="1">
        <f t="shared" si="129"/>
        <v>-0.89358833329175891</v>
      </c>
      <c r="BT80" s="1">
        <f t="shared" si="130"/>
        <v>1.6320135516330569</v>
      </c>
      <c r="BU80" s="1">
        <f t="shared" si="131"/>
        <v>9.1788701288826697</v>
      </c>
      <c r="BV80" s="1">
        <f t="shared" si="132"/>
        <v>9.3228281693705206</v>
      </c>
      <c r="BW80" s="1">
        <f t="shared" si="108"/>
        <v>1.3948340571902427</v>
      </c>
      <c r="BX80" s="1">
        <f t="shared" si="109"/>
        <v>0.16306983708817552</v>
      </c>
      <c r="BY80" s="1">
        <f t="shared" si="110"/>
        <v>-0.68969063391862595</v>
      </c>
      <c r="BZ80" s="1" t="e">
        <f>SQRT(POWER((BV80)*(#REF!^2),2) + POWER(CA80*BV80,2))</f>
        <v>#REF!</v>
      </c>
    </row>
    <row r="81" spans="4:78" x14ac:dyDescent="0.2">
      <c r="D81" s="14">
        <f t="shared" si="133"/>
        <v>78</v>
      </c>
      <c r="E81" s="1">
        <f t="shared" si="75"/>
        <v>7.7999999999999883</v>
      </c>
      <c r="F81" s="1">
        <f t="shared" si="76"/>
        <v>0.38999999999999946</v>
      </c>
      <c r="G81" s="1">
        <f t="shared" si="77"/>
        <v>1.5209999999999955</v>
      </c>
      <c r="H81" s="1">
        <f t="shared" si="111"/>
        <v>10.29628355407284</v>
      </c>
      <c r="I81" s="1">
        <f t="shared" si="78"/>
        <v>0.29527827581342292</v>
      </c>
      <c r="J81" s="1">
        <f t="shared" si="112"/>
        <v>1.0635835841225831</v>
      </c>
      <c r="K81" s="1">
        <f t="shared" si="113"/>
        <v>1.7827307936537871</v>
      </c>
      <c r="L81" s="1">
        <f t="shared" si="114"/>
        <v>0.65845970875764392</v>
      </c>
      <c r="M81" s="1">
        <f t="shared" si="79"/>
        <v>0.21178496657088011</v>
      </c>
      <c r="N81" s="1">
        <f t="shared" si="80"/>
        <v>0.14932724870645842</v>
      </c>
      <c r="O81" s="1">
        <f t="shared" si="81"/>
        <v>2.9962812572910722</v>
      </c>
      <c r="P81" s="1">
        <f t="shared" si="115"/>
        <v>0.38999999999999924</v>
      </c>
      <c r="Q81" s="1">
        <f t="shared" si="116"/>
        <v>1.1699999999999977</v>
      </c>
      <c r="R81" s="1">
        <f t="shared" si="134"/>
        <v>5.0000000000005596E-2</v>
      </c>
      <c r="S81" s="1">
        <f t="shared" si="117"/>
        <v>0.48032248541995554</v>
      </c>
      <c r="T81" s="1">
        <f t="shared" si="135"/>
        <v>-1.3877787807814457E-13</v>
      </c>
      <c r="U81" s="1">
        <f t="shared" si="118"/>
        <v>0.11114701622189693</v>
      </c>
      <c r="V81" s="1">
        <f t="shared" si="82"/>
        <v>8.9482426149382199</v>
      </c>
      <c r="W81" s="1">
        <f t="shared" si="83"/>
        <v>4.8881291311674655</v>
      </c>
      <c r="X81" s="1">
        <f t="shared" si="119"/>
        <v>0.22601200162075341</v>
      </c>
      <c r="Y81" s="1">
        <f t="shared" si="84"/>
        <v>1.1300600081037671</v>
      </c>
      <c r="Z81" s="1">
        <f t="shared" si="136"/>
        <v>5.4585993391342846E-2</v>
      </c>
      <c r="AA81" s="1">
        <f t="shared" si="85"/>
        <v>0.37379615574352287</v>
      </c>
      <c r="AB81" s="1">
        <f t="shared" si="137"/>
        <v>-1.6740350630206624E-2</v>
      </c>
      <c r="AC81" s="1">
        <f t="shared" si="120"/>
        <v>2.3198513149277344E-2</v>
      </c>
      <c r="AD81" s="1">
        <f t="shared" si="86"/>
        <v>10</v>
      </c>
      <c r="AE81" s="1">
        <f>0</f>
        <v>0</v>
      </c>
      <c r="AF81" s="1">
        <f t="shared" si="138"/>
        <v>0.22601200162075341</v>
      </c>
      <c r="AG81" s="1">
        <f t="shared" si="87"/>
        <v>0</v>
      </c>
      <c r="AH81" s="1">
        <f t="shared" si="139"/>
        <v>5.4585993391342846E-2</v>
      </c>
      <c r="AI81" s="1">
        <f t="shared" si="88"/>
        <v>0</v>
      </c>
      <c r="AJ81" s="1">
        <f t="shared" si="140"/>
        <v>-1.6740350630206624E-2</v>
      </c>
      <c r="AK81" s="1">
        <f t="shared" si="140"/>
        <v>0</v>
      </c>
      <c r="AL81" s="1">
        <f t="shared" si="89"/>
        <v>6.2734026460182255</v>
      </c>
      <c r="AM81" s="1">
        <f t="shared" si="90"/>
        <v>10.258904786570332</v>
      </c>
      <c r="AN81" s="1">
        <f t="shared" si="91"/>
        <v>12.025003458585122</v>
      </c>
      <c r="AO81" s="1">
        <f t="shared" si="92"/>
        <v>1.02195798345988</v>
      </c>
      <c r="AP81" s="1">
        <f t="shared" si="121"/>
        <v>5.9146002822199062E-2</v>
      </c>
      <c r="AQ81" s="1">
        <f t="shared" si="93"/>
        <v>0.71123088849842908</v>
      </c>
      <c r="AR81" s="1">
        <f t="shared" si="141"/>
        <v>1.1609598949396949E-2</v>
      </c>
      <c r="AS81" s="1">
        <f t="shared" si="94"/>
        <v>0.14580560334356907</v>
      </c>
      <c r="AT81" s="1">
        <f t="shared" si="142"/>
        <v>-9.3983341214187721E-3</v>
      </c>
      <c r="AU81" s="1">
        <f t="shared" si="142"/>
        <v>-0.11073508828134987</v>
      </c>
      <c r="AV81" s="1">
        <f t="shared" si="95"/>
        <v>7.4663624353229208E-2</v>
      </c>
      <c r="AW81" s="1">
        <f t="shared" si="96"/>
        <v>1.4981406286455361</v>
      </c>
      <c r="AX81" s="1">
        <f t="shared" si="97"/>
        <v>0.38999999999999946</v>
      </c>
      <c r="AY81" s="1">
        <f t="shared" si="98"/>
        <v>0.58499999999999919</v>
      </c>
      <c r="AZ81" s="1">
        <f t="shared" si="143"/>
        <v>4.9999999999999767E-2</v>
      </c>
      <c r="BA81" s="1">
        <f t="shared" si="99"/>
        <v>0.24016124270997527</v>
      </c>
      <c r="BB81" s="1">
        <f t="shared" si="100"/>
        <v>4.5487849318223388</v>
      </c>
      <c r="BC81" s="1">
        <f t="shared" si="101"/>
        <v>3.9422051942292686</v>
      </c>
      <c r="BD81" s="1">
        <f t="shared" si="122"/>
        <v>6.0193376836145509</v>
      </c>
      <c r="BE81" s="1">
        <f t="shared" si="123"/>
        <v>0.7140812727995548</v>
      </c>
      <c r="BF81" s="1">
        <f t="shared" si="124"/>
        <v>-9.0030203095956551E-2</v>
      </c>
      <c r="BG81" s="1">
        <f t="shared" si="102"/>
        <v>-0.5419221941589627</v>
      </c>
      <c r="BH81" s="1">
        <f t="shared" si="144"/>
        <v>-0.37754896811112992</v>
      </c>
      <c r="BI81" s="1">
        <f t="shared" si="103"/>
        <v>2.2731183898464455</v>
      </c>
      <c r="BJ81" s="1">
        <f t="shared" si="104"/>
        <v>5.0746636243532288</v>
      </c>
      <c r="BK81" s="1">
        <f t="shared" si="105"/>
        <v>1.4981406286455361</v>
      </c>
      <c r="BL81" s="1">
        <f t="shared" si="125"/>
        <v>5.2911847674724317</v>
      </c>
      <c r="BM81" s="1">
        <f t="shared" si="126"/>
        <v>0.28706544073694035</v>
      </c>
      <c r="BN81" s="1">
        <f t="shared" si="127"/>
        <v>3.6498182704940152E-2</v>
      </c>
      <c r="BO81" s="1">
        <f t="shared" si="106"/>
        <v>0.19311862836880508</v>
      </c>
      <c r="BP81" s="1">
        <f t="shared" si="145"/>
        <v>-2.8441166734921586E-2</v>
      </c>
      <c r="BQ81" s="1">
        <f t="shared" si="107"/>
        <v>0.1506524448533445</v>
      </c>
      <c r="BR81" s="1">
        <f t="shared" si="128"/>
        <v>0.4458066614866657</v>
      </c>
      <c r="BS81" s="1">
        <f t="shared" si="129"/>
        <v>-0.89512927590047764</v>
      </c>
      <c r="BT81" s="1">
        <f t="shared" si="130"/>
        <v>1.661341925083657</v>
      </c>
      <c r="BU81" s="1">
        <f t="shared" si="131"/>
        <v>9.1830460131346445</v>
      </c>
      <c r="BV81" s="1">
        <f t="shared" si="132"/>
        <v>9.3321161089748976</v>
      </c>
      <c r="BW81" s="1">
        <f t="shared" si="108"/>
        <v>1.3918181783740433</v>
      </c>
      <c r="BX81" s="1">
        <f t="shared" si="109"/>
        <v>0.17209377480306043</v>
      </c>
      <c r="BY81" s="1">
        <f t="shared" si="110"/>
        <v>-0.70503494564879587</v>
      </c>
      <c r="BZ81" s="1" t="e">
        <f>SQRT(POWER((BV81)*(#REF!^2),2) + POWER(CA81*BV81,2))</f>
        <v>#REF!</v>
      </c>
    </row>
    <row r="82" spans="4:78" x14ac:dyDescent="0.2">
      <c r="D82" s="14">
        <f t="shared" si="133"/>
        <v>79</v>
      </c>
      <c r="E82" s="1">
        <f t="shared" si="75"/>
        <v>7.8999999999999879</v>
      </c>
      <c r="F82" s="1">
        <f t="shared" si="76"/>
        <v>0.39499999999999941</v>
      </c>
      <c r="G82" s="1">
        <f t="shared" si="77"/>
        <v>1.5602499999999955</v>
      </c>
      <c r="H82" s="1">
        <f t="shared" si="111"/>
        <v>10.40995831511316</v>
      </c>
      <c r="I82" s="1">
        <f t="shared" si="78"/>
        <v>0.29231476398506229</v>
      </c>
      <c r="J82" s="1">
        <f t="shared" si="112"/>
        <v>1.0436728216706612</v>
      </c>
      <c r="K82" s="1">
        <f t="shared" si="113"/>
        <v>1.8056050679340696</v>
      </c>
      <c r="L82" s="1">
        <f t="shared" si="114"/>
        <v>0.65845970875764392</v>
      </c>
      <c r="M82" s="1">
        <f t="shared" si="79"/>
        <v>0.20850312825699846</v>
      </c>
      <c r="N82" s="1">
        <f t="shared" si="80"/>
        <v>3.1638393880319512E-2</v>
      </c>
      <c r="O82" s="1">
        <f t="shared" si="81"/>
        <v>2.9998331640330762</v>
      </c>
      <c r="P82" s="1">
        <f t="shared" si="115"/>
        <v>0.39499999999999869</v>
      </c>
      <c r="Q82" s="1">
        <f t="shared" si="116"/>
        <v>1.1849999999999961</v>
      </c>
      <c r="R82" s="1">
        <f t="shared" si="134"/>
        <v>4.9999999999983391E-2</v>
      </c>
      <c r="S82" s="1">
        <f t="shared" si="117"/>
        <v>0.4915223348180448</v>
      </c>
      <c r="T82" s="1">
        <f t="shared" si="135"/>
        <v>-5.5511151231257827E-14</v>
      </c>
      <c r="U82" s="1">
        <f t="shared" si="118"/>
        <v>0.11284576503618221</v>
      </c>
      <c r="V82" s="1">
        <f t="shared" si="82"/>
        <v>8.8367151036510148</v>
      </c>
      <c r="W82" s="1">
        <f t="shared" si="83"/>
        <v>4.8627942841463421</v>
      </c>
      <c r="X82" s="1">
        <f t="shared" si="119"/>
        <v>0.23138698788054302</v>
      </c>
      <c r="Y82" s="1">
        <f t="shared" si="84"/>
        <v>1.1569349394027151</v>
      </c>
      <c r="Z82" s="1">
        <f t="shared" si="136"/>
        <v>5.2854115408712543E-2</v>
      </c>
      <c r="AA82" s="1">
        <f t="shared" si="85"/>
        <v>0.37616759874623146</v>
      </c>
      <c r="AB82" s="1">
        <f t="shared" si="137"/>
        <v>-1.7936507163279769E-2</v>
      </c>
      <c r="AC82" s="1">
        <f t="shared" si="120"/>
        <v>2.4043898770347572E-2</v>
      </c>
      <c r="AD82" s="1">
        <f t="shared" si="86"/>
        <v>10</v>
      </c>
      <c r="AE82" s="1">
        <f>0</f>
        <v>0</v>
      </c>
      <c r="AF82" s="1">
        <f t="shared" si="138"/>
        <v>0.23138698788054302</v>
      </c>
      <c r="AG82" s="1">
        <f t="shared" si="87"/>
        <v>0</v>
      </c>
      <c r="AH82" s="1">
        <f t="shared" si="139"/>
        <v>5.2854115408712543E-2</v>
      </c>
      <c r="AI82" s="1">
        <f t="shared" si="88"/>
        <v>0</v>
      </c>
      <c r="AJ82" s="1">
        <f t="shared" si="140"/>
        <v>-1.7936507163279769E-2</v>
      </c>
      <c r="AK82" s="1">
        <f t="shared" si="140"/>
        <v>0</v>
      </c>
      <c r="AL82" s="1">
        <f t="shared" si="89"/>
        <v>6.1795155250312952</v>
      </c>
      <c r="AM82" s="1">
        <f t="shared" si="90"/>
        <v>10.242319393241306</v>
      </c>
      <c r="AN82" s="1">
        <f t="shared" si="91"/>
        <v>11.962086719183645</v>
      </c>
      <c r="AO82" s="1">
        <f t="shared" si="92"/>
        <v>1.0279306795135437</v>
      </c>
      <c r="AP82" s="1">
        <f t="shared" si="121"/>
        <v>6.0259952174662734E-2</v>
      </c>
      <c r="AQ82" s="1">
        <f t="shared" si="93"/>
        <v>0.72083477360717474</v>
      </c>
      <c r="AR82" s="1">
        <f t="shared" si="141"/>
        <v>1.065069459474377E-2</v>
      </c>
      <c r="AS82" s="1">
        <f t="shared" si="94"/>
        <v>0.13460582668677334</v>
      </c>
      <c r="AT82" s="1">
        <f t="shared" si="142"/>
        <v>-9.7712753305279065E-3</v>
      </c>
      <c r="AU82" s="1">
        <f t="shared" si="142"/>
        <v>-0.11288494584924313</v>
      </c>
      <c r="AV82" s="1">
        <f t="shared" si="95"/>
        <v>1.5819196940159756E-2</v>
      </c>
      <c r="AW82" s="1">
        <f t="shared" si="96"/>
        <v>1.4999165820165381</v>
      </c>
      <c r="AX82" s="1">
        <f t="shared" si="97"/>
        <v>0.39499999999999941</v>
      </c>
      <c r="AY82" s="1">
        <f t="shared" si="98"/>
        <v>0.59249999999999914</v>
      </c>
      <c r="AZ82" s="1">
        <f t="shared" si="143"/>
        <v>4.9999999999999767E-2</v>
      </c>
      <c r="BA82" s="1">
        <f t="shared" si="99"/>
        <v>0.2457611674090307</v>
      </c>
      <c r="BB82" s="1">
        <f t="shared" si="100"/>
        <v>4.4341767487656671</v>
      </c>
      <c r="BC82" s="1">
        <f t="shared" si="101"/>
        <v>3.9313137240897094</v>
      </c>
      <c r="BD82" s="1">
        <f t="shared" si="122"/>
        <v>5.9259725814848458</v>
      </c>
      <c r="BE82" s="1">
        <f t="shared" si="123"/>
        <v>0.72535880843607237</v>
      </c>
      <c r="BF82" s="1">
        <f t="shared" si="124"/>
        <v>-0.12862235100649322</v>
      </c>
      <c r="BG82" s="1">
        <f t="shared" si="102"/>
        <v>-0.76221252543059859</v>
      </c>
      <c r="BH82" s="1">
        <f t="shared" si="144"/>
        <v>-0.39398172896388806</v>
      </c>
      <c r="BI82" s="1">
        <f t="shared" si="103"/>
        <v>2.336782367423361</v>
      </c>
      <c r="BJ82" s="1">
        <f t="shared" si="104"/>
        <v>5.0158191969401598</v>
      </c>
      <c r="BK82" s="1">
        <f t="shared" si="105"/>
        <v>1.4999165820165381</v>
      </c>
      <c r="BL82" s="1">
        <f t="shared" si="125"/>
        <v>5.2352833704969211</v>
      </c>
      <c r="BM82" s="1">
        <f t="shared" si="126"/>
        <v>0.29057326764583474</v>
      </c>
      <c r="BN82" s="1">
        <f t="shared" si="127"/>
        <v>3.3518132822547286E-2</v>
      </c>
      <c r="BO82" s="1">
        <f t="shared" si="106"/>
        <v>0.17547692337598883</v>
      </c>
      <c r="BP82" s="1">
        <f t="shared" si="145"/>
        <v>-3.1247835355525944E-2</v>
      </c>
      <c r="BQ82" s="1">
        <f t="shared" si="107"/>
        <v>0.1636969714048585</v>
      </c>
      <c r="BR82" s="1">
        <f t="shared" si="128"/>
        <v>0.44286659643661991</v>
      </c>
      <c r="BS82" s="1">
        <f t="shared" si="129"/>
        <v>-0.89658751818249405</v>
      </c>
      <c r="BT82" s="1">
        <f t="shared" si="130"/>
        <v>1.691964956168337</v>
      </c>
      <c r="BU82" s="1">
        <f t="shared" si="131"/>
        <v>9.1831357252186514</v>
      </c>
      <c r="BV82" s="1">
        <f t="shared" si="132"/>
        <v>9.3377045980631017</v>
      </c>
      <c r="BW82" s="1">
        <f t="shared" si="108"/>
        <v>1.3885927664462894</v>
      </c>
      <c r="BX82" s="1">
        <f t="shared" si="109"/>
        <v>0.18099800961414109</v>
      </c>
      <c r="BY82" s="1">
        <f t="shared" si="110"/>
        <v>-0.71915940413425106</v>
      </c>
      <c r="BZ82" s="1" t="e">
        <f>SQRT(POWER((BV82)*(#REF!^2),2) + POWER(CA82*BV82,2))</f>
        <v>#REF!</v>
      </c>
    </row>
    <row r="83" spans="4:78" x14ac:dyDescent="0.2">
      <c r="D83" s="14">
        <f t="shared" si="133"/>
        <v>80</v>
      </c>
      <c r="E83" s="1">
        <f t="shared" si="75"/>
        <v>7.9999999999999876</v>
      </c>
      <c r="F83" s="1">
        <f t="shared" si="76"/>
        <v>0.39999999999999941</v>
      </c>
      <c r="G83" s="1">
        <f t="shared" si="77"/>
        <v>1.5999999999999952</v>
      </c>
      <c r="H83" s="1">
        <f t="shared" si="111"/>
        <v>10.523876250606381</v>
      </c>
      <c r="I83" s="1">
        <f t="shared" si="78"/>
        <v>0.2889485425113445</v>
      </c>
      <c r="J83" s="1">
        <f t="shared" si="112"/>
        <v>1.023635919848553</v>
      </c>
      <c r="K83" s="1">
        <f t="shared" si="113"/>
        <v>1.8290081912298957</v>
      </c>
      <c r="L83" s="1">
        <f t="shared" si="114"/>
        <v>0.65845970875764392</v>
      </c>
      <c r="M83" s="1">
        <f t="shared" si="79"/>
        <v>0.20538761952515833</v>
      </c>
      <c r="N83" s="1">
        <f t="shared" si="80"/>
        <v>-8.7598566903851788E-2</v>
      </c>
      <c r="O83" s="1">
        <f t="shared" si="81"/>
        <v>2.9987208091245088</v>
      </c>
      <c r="P83" s="1">
        <f t="shared" si="115"/>
        <v>0.39999999999999591</v>
      </c>
      <c r="Q83" s="1">
        <f t="shared" si="116"/>
        <v>1.1999999999999877</v>
      </c>
      <c r="R83" s="1">
        <f t="shared" si="134"/>
        <v>4.9999999999994493E-2</v>
      </c>
      <c r="S83" s="1">
        <f t="shared" si="117"/>
        <v>0.50289163842719198</v>
      </c>
      <c r="T83" s="1">
        <f t="shared" si="135"/>
        <v>1.6653345369377348E-13</v>
      </c>
      <c r="U83" s="1">
        <f t="shared" si="118"/>
        <v>0.11453628833830415</v>
      </c>
      <c r="V83" s="1">
        <f t="shared" si="82"/>
        <v>8.7232394723739972</v>
      </c>
      <c r="W83" s="1">
        <f t="shared" si="83"/>
        <v>4.8342406389314316</v>
      </c>
      <c r="X83" s="1">
        <f t="shared" si="119"/>
        <v>0.23658282470249592</v>
      </c>
      <c r="Y83" s="1">
        <f t="shared" si="84"/>
        <v>1.1829141235124796</v>
      </c>
      <c r="Z83" s="1">
        <f t="shared" si="136"/>
        <v>5.0998691958686893E-2</v>
      </c>
      <c r="AA83" s="1">
        <f t="shared" si="85"/>
        <v>0.37860493549759239</v>
      </c>
      <c r="AB83" s="1">
        <f t="shared" si="137"/>
        <v>-1.9219297684947012E-2</v>
      </c>
      <c r="AC83" s="1">
        <f t="shared" si="120"/>
        <v>2.4480016998720544E-2</v>
      </c>
      <c r="AD83" s="1">
        <f t="shared" si="86"/>
        <v>10</v>
      </c>
      <c r="AE83" s="1">
        <f>0</f>
        <v>0</v>
      </c>
      <c r="AF83" s="1">
        <f t="shared" si="138"/>
        <v>0.23658282470249592</v>
      </c>
      <c r="AG83" s="1">
        <f t="shared" si="87"/>
        <v>0</v>
      </c>
      <c r="AH83" s="1">
        <f t="shared" si="139"/>
        <v>5.0998691958686893E-2</v>
      </c>
      <c r="AI83" s="1">
        <f t="shared" si="88"/>
        <v>0</v>
      </c>
      <c r="AJ83" s="1">
        <f t="shared" si="140"/>
        <v>-1.9219297684947012E-2</v>
      </c>
      <c r="AK83" s="1">
        <f t="shared" si="140"/>
        <v>0</v>
      </c>
      <c r="AL83" s="1">
        <f t="shared" si="89"/>
        <v>6.0828127199951716</v>
      </c>
      <c r="AM83" s="1">
        <f t="shared" si="90"/>
        <v>10.222018155247618</v>
      </c>
      <c r="AN83" s="1">
        <f t="shared" si="91"/>
        <v>11.894968085402624</v>
      </c>
      <c r="AO83" s="1">
        <f t="shared" si="92"/>
        <v>1.0340099738948125</v>
      </c>
      <c r="AP83" s="1">
        <f t="shared" si="121"/>
        <v>6.1276141741147816E-2</v>
      </c>
      <c r="AQ83" s="1">
        <f t="shared" si="93"/>
        <v>0.72887775040756086</v>
      </c>
      <c r="AR83" s="1">
        <f t="shared" si="141"/>
        <v>9.6553438832913674E-3</v>
      </c>
      <c r="AS83" s="1">
        <f t="shared" si="94"/>
        <v>0.12322861417372044</v>
      </c>
      <c r="AT83" s="1">
        <f t="shared" si="142"/>
        <v>-1.0125108278885575E-2</v>
      </c>
      <c r="AU83" s="1">
        <f t="shared" si="142"/>
        <v>-0.11417809008765718</v>
      </c>
      <c r="AV83" s="1">
        <f t="shared" si="95"/>
        <v>-4.3799283451925894E-2</v>
      </c>
      <c r="AW83" s="1">
        <f t="shared" si="96"/>
        <v>1.4993604045622544</v>
      </c>
      <c r="AX83" s="1">
        <f t="shared" si="97"/>
        <v>0.39999999999999941</v>
      </c>
      <c r="AY83" s="1">
        <f t="shared" si="98"/>
        <v>0.59999999999999909</v>
      </c>
      <c r="AZ83" s="1">
        <f t="shared" si="143"/>
        <v>4.9999999999999767E-2</v>
      </c>
      <c r="BA83" s="1">
        <f t="shared" si="99"/>
        <v>0.25144581921360237</v>
      </c>
      <c r="BB83" s="1">
        <f t="shared" si="100"/>
        <v>4.3178204527350728</v>
      </c>
      <c r="BC83" s="1">
        <f t="shared" si="101"/>
        <v>3.91648072402797</v>
      </c>
      <c r="BD83" s="1">
        <f t="shared" si="122"/>
        <v>5.8294420593861256</v>
      </c>
      <c r="BE83" s="1">
        <f t="shared" si="123"/>
        <v>0.73669671726411667</v>
      </c>
      <c r="BF83" s="1">
        <f t="shared" si="124"/>
        <v>-0.16882654888873416</v>
      </c>
      <c r="BG83" s="1">
        <f t="shared" si="102"/>
        <v>-0.98416458483299485</v>
      </c>
      <c r="BH83" s="1">
        <f t="shared" si="144"/>
        <v>-0.40972776428658264</v>
      </c>
      <c r="BI83" s="1">
        <f t="shared" si="103"/>
        <v>2.3942564453419273</v>
      </c>
      <c r="BJ83" s="1">
        <f t="shared" si="104"/>
        <v>4.9562007165480741</v>
      </c>
      <c r="BK83" s="1">
        <f t="shared" si="105"/>
        <v>1.4993604045622544</v>
      </c>
      <c r="BL83" s="1">
        <f t="shared" si="125"/>
        <v>5.1780312055336948</v>
      </c>
      <c r="BM83" s="1">
        <f t="shared" si="126"/>
        <v>0.2937690673014498</v>
      </c>
      <c r="BN83" s="1">
        <f t="shared" si="127"/>
        <v>3.0248615633834963E-2</v>
      </c>
      <c r="BO83" s="1">
        <f t="shared" si="106"/>
        <v>0.15662827567619181</v>
      </c>
      <c r="BP83" s="1">
        <f t="shared" si="145"/>
        <v>-3.423487107229034E-2</v>
      </c>
      <c r="BQ83" s="1">
        <f t="shared" si="107"/>
        <v>0.17733253171221608</v>
      </c>
      <c r="BR83" s="1">
        <f t="shared" si="128"/>
        <v>0.44007112539647092</v>
      </c>
      <c r="BS83" s="1">
        <f t="shared" si="129"/>
        <v>-0.89796291938603101</v>
      </c>
      <c r="BT83" s="1">
        <f t="shared" si="130"/>
        <v>1.7238410147004657</v>
      </c>
      <c r="BU83" s="1">
        <f t="shared" si="131"/>
        <v>9.1789932647031627</v>
      </c>
      <c r="BV83" s="1">
        <f t="shared" si="132"/>
        <v>9.3394617188267102</v>
      </c>
      <c r="BW83" s="1">
        <f t="shared" si="108"/>
        <v>1.3851558368028629</v>
      </c>
      <c r="BX83" s="1">
        <f t="shared" si="109"/>
        <v>0.18972199791371114</v>
      </c>
      <c r="BY83" s="1">
        <f t="shared" si="110"/>
        <v>-0.73199615971752918</v>
      </c>
      <c r="BZ83" s="1" t="e">
        <f>SQRT(POWER((BV83)*(#REF!^2),2) + POWER(CA83*BV83,2))</f>
        <v>#REF!</v>
      </c>
    </row>
    <row r="84" spans="4:78" x14ac:dyDescent="0.2">
      <c r="D84" s="14">
        <f t="shared" si="133"/>
        <v>81</v>
      </c>
      <c r="E84" s="1">
        <f t="shared" si="75"/>
        <v>8.0999999999999872</v>
      </c>
      <c r="F84" s="1">
        <f t="shared" si="76"/>
        <v>0.40499999999999936</v>
      </c>
      <c r="G84" s="1">
        <f t="shared" si="77"/>
        <v>1.6402499999999947</v>
      </c>
      <c r="H84" s="1">
        <f t="shared" si="111"/>
        <v>10.63785085838084</v>
      </c>
      <c r="I84" s="1">
        <f t="shared" si="78"/>
        <v>0.28518182502373191</v>
      </c>
      <c r="J84" s="1">
        <f t="shared" si="112"/>
        <v>1.0034891956914924</v>
      </c>
      <c r="K84" s="1">
        <f t="shared" si="113"/>
        <v>1.8529216328745688</v>
      </c>
      <c r="L84" s="1">
        <f t="shared" si="114"/>
        <v>0.65845970875764392</v>
      </c>
      <c r="M84" s="1">
        <f t="shared" si="79"/>
        <v>0.20244244494799551</v>
      </c>
      <c r="N84" s="1">
        <f t="shared" si="80"/>
        <v>-0.2081935442576987</v>
      </c>
      <c r="O84" s="1">
        <f t="shared" si="81"/>
        <v>2.9927671890959795</v>
      </c>
      <c r="P84" s="1">
        <f t="shared" si="115"/>
        <v>0.40499999999999758</v>
      </c>
      <c r="Q84" s="1">
        <f t="shared" si="116"/>
        <v>1.2149999999999928</v>
      </c>
      <c r="R84" s="1">
        <f t="shared" si="134"/>
        <v>5.0000000000016698E-2</v>
      </c>
      <c r="S84" s="1">
        <f t="shared" si="117"/>
        <v>0.51442959248570563</v>
      </c>
      <c r="T84" s="1">
        <f t="shared" si="135"/>
        <v>0</v>
      </c>
      <c r="U84" s="1">
        <f t="shared" si="118"/>
        <v>0.11621895453176267</v>
      </c>
      <c r="V84" s="1">
        <f t="shared" si="82"/>
        <v>8.6080122007318476</v>
      </c>
      <c r="W84" s="1">
        <f t="shared" si="83"/>
        <v>4.8023296395279456</v>
      </c>
      <c r="X84" s="1">
        <f t="shared" si="119"/>
        <v>0.24158672627228039</v>
      </c>
      <c r="Y84" s="1">
        <f t="shared" si="84"/>
        <v>1.207933631361402</v>
      </c>
      <c r="Z84" s="1">
        <f t="shared" si="136"/>
        <v>4.9010255871723141E-2</v>
      </c>
      <c r="AA84" s="1">
        <f t="shared" si="85"/>
        <v>0.38106360214597557</v>
      </c>
      <c r="AB84" s="1">
        <f t="shared" si="137"/>
        <v>-2.0605600051903927E-2</v>
      </c>
      <c r="AC84" s="1">
        <f t="shared" si="120"/>
        <v>2.4438708616687788E-2</v>
      </c>
      <c r="AD84" s="1">
        <f t="shared" si="86"/>
        <v>10</v>
      </c>
      <c r="AE84" s="1">
        <f>0</f>
        <v>0</v>
      </c>
      <c r="AF84" s="1">
        <f t="shared" si="138"/>
        <v>0.24158672627228039</v>
      </c>
      <c r="AG84" s="1">
        <f t="shared" si="87"/>
        <v>0</v>
      </c>
      <c r="AH84" s="1">
        <f t="shared" si="139"/>
        <v>4.9010255871723141E-2</v>
      </c>
      <c r="AI84" s="1">
        <f t="shared" si="88"/>
        <v>0</v>
      </c>
      <c r="AJ84" s="1">
        <f t="shared" si="140"/>
        <v>-2.0605600051903927E-2</v>
      </c>
      <c r="AK84" s="1">
        <f t="shared" si="140"/>
        <v>0</v>
      </c>
      <c r="AL84" s="1">
        <f t="shared" si="89"/>
        <v>5.9834648223744935</v>
      </c>
      <c r="AM84" s="1">
        <f t="shared" si="90"/>
        <v>10.197860295428026</v>
      </c>
      <c r="AN84" s="1">
        <f t="shared" si="91"/>
        <v>11.823629133462383</v>
      </c>
      <c r="AO84" s="1">
        <f t="shared" si="92"/>
        <v>1.0401859078617732</v>
      </c>
      <c r="AP84" s="1">
        <f t="shared" si="121"/>
        <v>6.2191020951321008E-2</v>
      </c>
      <c r="AQ84" s="1">
        <f t="shared" si="93"/>
        <v>0.73532356715980851</v>
      </c>
      <c r="AR84" s="1">
        <f t="shared" si="141"/>
        <v>8.6256729389666553E-3</v>
      </c>
      <c r="AS84" s="1">
        <f t="shared" si="94"/>
        <v>0.11177020866924191</v>
      </c>
      <c r="AT84" s="1">
        <f t="shared" si="142"/>
        <v>-1.0454878772353515E-2</v>
      </c>
      <c r="AU84" s="1">
        <f t="shared" si="142"/>
        <v>-0.11435543752119026</v>
      </c>
      <c r="AV84" s="1">
        <f t="shared" si="95"/>
        <v>-0.10409677212884935</v>
      </c>
      <c r="AW84" s="1">
        <f t="shared" si="96"/>
        <v>1.4963835945479897</v>
      </c>
      <c r="AX84" s="1">
        <f t="shared" si="97"/>
        <v>0.40499999999999936</v>
      </c>
      <c r="AY84" s="1">
        <f t="shared" si="98"/>
        <v>0.60749999999999904</v>
      </c>
      <c r="AZ84" s="1">
        <f t="shared" si="143"/>
        <v>4.9999999999999767E-2</v>
      </c>
      <c r="BA84" s="1">
        <f t="shared" si="99"/>
        <v>0.25721479624284749</v>
      </c>
      <c r="BB84" s="1">
        <f t="shared" si="100"/>
        <v>4.1999093282370747</v>
      </c>
      <c r="BC84" s="1">
        <f t="shared" si="101"/>
        <v>3.8975484143119625</v>
      </c>
      <c r="BD84" s="1">
        <f t="shared" si="122"/>
        <v>5.7297575871338999</v>
      </c>
      <c r="BE84" s="1">
        <f t="shared" si="123"/>
        <v>0.74807527583802946</v>
      </c>
      <c r="BF84" s="1">
        <f t="shared" si="124"/>
        <v>-0.21056790386380975</v>
      </c>
      <c r="BG84" s="1">
        <f t="shared" si="102"/>
        <v>-1.2065030447705456</v>
      </c>
      <c r="BH84" s="1">
        <f t="shared" si="144"/>
        <v>-0.42465926844246216</v>
      </c>
      <c r="BI84" s="1">
        <f t="shared" si="103"/>
        <v>2.4464214880022634</v>
      </c>
      <c r="BJ84" s="1">
        <f t="shared" si="104"/>
        <v>4.895903227871151</v>
      </c>
      <c r="BK84" s="1">
        <f t="shared" si="105"/>
        <v>1.4963835945479897</v>
      </c>
      <c r="BL84" s="1">
        <f t="shared" si="125"/>
        <v>5.1194757816315057</v>
      </c>
      <c r="BM84" s="1">
        <f t="shared" si="126"/>
        <v>0.29662299077260174</v>
      </c>
      <c r="BN84" s="1">
        <f t="shared" si="127"/>
        <v>2.6671158608089218E-2</v>
      </c>
      <c r="BO84" s="1">
        <f t="shared" si="106"/>
        <v>0.1365423505621654</v>
      </c>
      <c r="BP84" s="1">
        <f t="shared" si="145"/>
        <v>-3.741077888331501E-2</v>
      </c>
      <c r="BQ84" s="1">
        <f t="shared" si="107"/>
        <v>0.19155819646205091</v>
      </c>
      <c r="BR84" s="1">
        <f t="shared" si="128"/>
        <v>0.4374245630595589</v>
      </c>
      <c r="BS84" s="1">
        <f t="shared" si="129"/>
        <v>-0.89925510931667985</v>
      </c>
      <c r="BT84" s="1">
        <f t="shared" si="130"/>
        <v>1.7569311450861851</v>
      </c>
      <c r="BU84" s="1">
        <f t="shared" si="131"/>
        <v>9.1704779747613578</v>
      </c>
      <c r="BV84" s="1">
        <f t="shared" si="132"/>
        <v>9.3372626253178197</v>
      </c>
      <c r="BW84" s="1">
        <f t="shared" si="108"/>
        <v>1.3815045120793603</v>
      </c>
      <c r="BX84" s="1">
        <f t="shared" si="109"/>
        <v>0.19820360173222717</v>
      </c>
      <c r="BY84" s="1">
        <f t="shared" si="110"/>
        <v>-0.74348068494569242</v>
      </c>
      <c r="BZ84" s="1" t="e">
        <f>SQRT(POWER((BV84)*(#REF!^2),2) + POWER(CA84*BV84,2))</f>
        <v>#REF!</v>
      </c>
    </row>
    <row r="85" spans="4:78" x14ac:dyDescent="0.2">
      <c r="D85" s="14">
        <f t="shared" si="133"/>
        <v>82</v>
      </c>
      <c r="E85" s="1">
        <f t="shared" si="75"/>
        <v>8.1999999999999869</v>
      </c>
      <c r="F85" s="1">
        <f t="shared" si="76"/>
        <v>0.40999999999999936</v>
      </c>
      <c r="G85" s="1">
        <f t="shared" si="77"/>
        <v>1.6809999999999947</v>
      </c>
      <c r="H85" s="1">
        <f t="shared" si="111"/>
        <v>10.75169030650442</v>
      </c>
      <c r="I85" s="1">
        <f t="shared" si="78"/>
        <v>0.28101735963152286</v>
      </c>
      <c r="J85" s="1">
        <f t="shared" si="112"/>
        <v>0.98324975747391841</v>
      </c>
      <c r="K85" s="1">
        <f t="shared" si="113"/>
        <v>1.8773255364843517</v>
      </c>
      <c r="L85" s="1">
        <f t="shared" si="114"/>
        <v>0.65845970875764392</v>
      </c>
      <c r="M85" s="1">
        <f t="shared" si="79"/>
        <v>0.1996721418593416</v>
      </c>
      <c r="N85" s="1">
        <f t="shared" si="80"/>
        <v>-0.32994222234905574</v>
      </c>
      <c r="O85" s="1">
        <f t="shared" si="81"/>
        <v>2.9818011553273274</v>
      </c>
      <c r="P85" s="1">
        <f t="shared" si="115"/>
        <v>0.40999999999999925</v>
      </c>
      <c r="Q85" s="1">
        <f t="shared" si="116"/>
        <v>1.2299999999999978</v>
      </c>
      <c r="R85" s="1">
        <f t="shared" si="134"/>
        <v>4.9999999999994493E-2</v>
      </c>
      <c r="S85" s="1">
        <f t="shared" si="117"/>
        <v>0.52613542933354451</v>
      </c>
      <c r="T85" s="1">
        <f t="shared" si="135"/>
        <v>-1.1102230246251565E-13</v>
      </c>
      <c r="U85" s="1">
        <f t="shared" si="118"/>
        <v>0.11789411728410137</v>
      </c>
      <c r="V85" s="1">
        <f t="shared" si="82"/>
        <v>8.4912427223608873</v>
      </c>
      <c r="W85" s="1">
        <f t="shared" si="83"/>
        <v>4.7669331311830891</v>
      </c>
      <c r="X85" s="1">
        <f t="shared" si="119"/>
        <v>0.24638487587684055</v>
      </c>
      <c r="Y85" s="1">
        <f t="shared" si="84"/>
        <v>1.2319243793842027</v>
      </c>
      <c r="Z85" s="1">
        <f t="shared" si="136"/>
        <v>4.6877571948306107E-2</v>
      </c>
      <c r="AA85" s="1">
        <f t="shared" si="85"/>
        <v>0.38349267722092995</v>
      </c>
      <c r="AB85" s="1">
        <f t="shared" si="137"/>
        <v>-2.2113982120514075E-2</v>
      </c>
      <c r="AC85" s="1">
        <f t="shared" si="120"/>
        <v>2.3862464291608543E-2</v>
      </c>
      <c r="AD85" s="1">
        <f t="shared" si="86"/>
        <v>10</v>
      </c>
      <c r="AE85" s="1">
        <f>0</f>
        <v>0</v>
      </c>
      <c r="AF85" s="1">
        <f t="shared" si="138"/>
        <v>0.24638487587684055</v>
      </c>
      <c r="AG85" s="1">
        <f t="shared" si="87"/>
        <v>0</v>
      </c>
      <c r="AH85" s="1">
        <f t="shared" si="139"/>
        <v>4.6877571948306107E-2</v>
      </c>
      <c r="AI85" s="1">
        <f t="shared" si="88"/>
        <v>0</v>
      </c>
      <c r="AJ85" s="1">
        <f t="shared" si="140"/>
        <v>-2.2113982120514075E-2</v>
      </c>
      <c r="AK85" s="1">
        <f t="shared" si="140"/>
        <v>0</v>
      </c>
      <c r="AL85" s="1">
        <f t="shared" si="89"/>
        <v>5.8816526512674461</v>
      </c>
      <c r="AM85" s="1">
        <f t="shared" si="90"/>
        <v>10.169713865291271</v>
      </c>
      <c r="AN85" s="1">
        <f t="shared" si="91"/>
        <v>11.748060180815338</v>
      </c>
      <c r="AO85" s="1">
        <f t="shared" si="92"/>
        <v>1.0464481780850767</v>
      </c>
      <c r="AP85" s="1">
        <f t="shared" si="121"/>
        <v>6.3001276328941147E-2</v>
      </c>
      <c r="AQ85" s="1">
        <f t="shared" si="93"/>
        <v>0.74014278578057746</v>
      </c>
      <c r="AR85" s="1">
        <f t="shared" si="141"/>
        <v>7.5643681288206643E-3</v>
      </c>
      <c r="AS85" s="1">
        <f t="shared" si="94"/>
        <v>0.10035752666948239</v>
      </c>
      <c r="AT85" s="1">
        <f t="shared" si="142"/>
        <v>-1.0754211757141308E-2</v>
      </c>
      <c r="AU85" s="1">
        <f t="shared" si="142"/>
        <v>-0.11303678235282534</v>
      </c>
      <c r="AV85" s="1">
        <f t="shared" si="95"/>
        <v>-0.16497111117452787</v>
      </c>
      <c r="AW85" s="1">
        <f t="shared" si="96"/>
        <v>1.4909005776636637</v>
      </c>
      <c r="AX85" s="1">
        <f t="shared" si="97"/>
        <v>0.40999999999999936</v>
      </c>
      <c r="AY85" s="1">
        <f t="shared" si="98"/>
        <v>0.6149999999999991</v>
      </c>
      <c r="AZ85" s="1">
        <f t="shared" si="143"/>
        <v>5.0000000000000044E-2</v>
      </c>
      <c r="BA85" s="1">
        <f t="shared" si="99"/>
        <v>0.26306771466677475</v>
      </c>
      <c r="BB85" s="1">
        <f t="shared" si="100"/>
        <v>4.0806502500059159</v>
      </c>
      <c r="BC85" s="1">
        <f t="shared" si="101"/>
        <v>3.874367143255208</v>
      </c>
      <c r="BD85" s="1">
        <f t="shared" si="122"/>
        <v>5.6269376417025327</v>
      </c>
      <c r="BE85" s="1">
        <f t="shared" si="123"/>
        <v>0.7594727783941454</v>
      </c>
      <c r="BF85" s="1">
        <f t="shared" si="124"/>
        <v>-0.25375840257722659</v>
      </c>
      <c r="BG85" s="1">
        <f t="shared" si="102"/>
        <v>-1.4278827073601013</v>
      </c>
      <c r="BH85" s="1">
        <f t="shared" si="144"/>
        <v>-0.43864152824397706</v>
      </c>
      <c r="BI85" s="1">
        <f t="shared" si="103"/>
        <v>2.4946626228858171</v>
      </c>
      <c r="BJ85" s="1">
        <f t="shared" si="104"/>
        <v>4.8350288888254722</v>
      </c>
      <c r="BK85" s="1">
        <f t="shared" si="105"/>
        <v>1.4909005776636637</v>
      </c>
      <c r="BL85" s="1">
        <f t="shared" si="125"/>
        <v>5.0596728044661869</v>
      </c>
      <c r="BM85" s="1">
        <f t="shared" si="126"/>
        <v>0.29910329902306765</v>
      </c>
      <c r="BN85" s="1">
        <f t="shared" si="127"/>
        <v>2.2766459857171961E-2</v>
      </c>
      <c r="BO85" s="1">
        <f t="shared" si="106"/>
        <v>0.11519083779330412</v>
      </c>
      <c r="BP85" s="1">
        <f t="shared" si="145"/>
        <v>-4.078349175098972E-2</v>
      </c>
      <c r="BQ85" s="1">
        <f t="shared" si="107"/>
        <v>0.20636778782484078</v>
      </c>
      <c r="BR85" s="1">
        <f t="shared" si="128"/>
        <v>0.43493167851557346</v>
      </c>
      <c r="BS85" s="1">
        <f t="shared" si="129"/>
        <v>-0.90046345568469688</v>
      </c>
      <c r="BT85" s="1">
        <f t="shared" si="130"/>
        <v>1.7911997250944114</v>
      </c>
      <c r="BU85" s="1">
        <f t="shared" si="131"/>
        <v>9.1574556904647544</v>
      </c>
      <c r="BV85" s="1">
        <f t="shared" si="132"/>
        <v>9.3309909001136422</v>
      </c>
      <c r="BW85" s="1">
        <f t="shared" si="108"/>
        <v>1.3776349473724259</v>
      </c>
      <c r="BX85" s="1">
        <f t="shared" si="109"/>
        <v>0.2063797724716549</v>
      </c>
      <c r="BY85" s="1">
        <f t="shared" si="110"/>
        <v>-0.75355282225447606</v>
      </c>
      <c r="BZ85" s="1" t="e">
        <f>SQRT(POWER((BV85)*(#REF!^2),2) + POWER(CA85*BV85,2))</f>
        <v>#REF!</v>
      </c>
    </row>
    <row r="86" spans="4:78" x14ac:dyDescent="0.2">
      <c r="D86" s="14">
        <f t="shared" si="133"/>
        <v>83</v>
      </c>
      <c r="E86" s="1">
        <f t="shared" si="75"/>
        <v>8.2999999999999865</v>
      </c>
      <c r="F86" s="1">
        <f t="shared" si="76"/>
        <v>0.41499999999999937</v>
      </c>
      <c r="G86" s="1">
        <f t="shared" si="77"/>
        <v>1.7222499999999945</v>
      </c>
      <c r="H86" s="1">
        <f t="shared" si="111"/>
        <v>10.865197625710076</v>
      </c>
      <c r="I86" s="1">
        <f t="shared" si="78"/>
        <v>0.27645840041911773</v>
      </c>
      <c r="J86" s="1">
        <f t="shared" si="112"/>
        <v>0.96293564512073837</v>
      </c>
      <c r="K86" s="1">
        <f t="shared" si="113"/>
        <v>1.9021986080499369</v>
      </c>
      <c r="L86" s="1">
        <f t="shared" si="114"/>
        <v>0.65845970875764392</v>
      </c>
      <c r="M86" s="1">
        <f t="shared" si="79"/>
        <v>0.19708186178306708</v>
      </c>
      <c r="N86" s="1">
        <f t="shared" si="80"/>
        <v>-0.45262597228679269</v>
      </c>
      <c r="O86" s="1">
        <f t="shared" si="81"/>
        <v>2.965658397255392</v>
      </c>
      <c r="P86" s="1">
        <f t="shared" si="115"/>
        <v>0.41499999999999648</v>
      </c>
      <c r="Q86" s="1">
        <f t="shared" si="116"/>
        <v>1.2449999999999894</v>
      </c>
      <c r="R86" s="1">
        <f t="shared" si="134"/>
        <v>4.9999999999994493E-2</v>
      </c>
      <c r="S86" s="1">
        <f t="shared" si="117"/>
        <v>0.53800841594252591</v>
      </c>
      <c r="T86" s="1">
        <f t="shared" si="135"/>
        <v>1.1102230246251565E-13</v>
      </c>
      <c r="U86" s="1">
        <f t="shared" si="118"/>
        <v>0.11956211565114949</v>
      </c>
      <c r="V86" s="1">
        <f t="shared" si="82"/>
        <v>8.37315336596488</v>
      </c>
      <c r="W86" s="1">
        <f t="shared" si="83"/>
        <v>4.7279350703376419</v>
      </c>
      <c r="X86" s="1">
        <f t="shared" si="119"/>
        <v>0.25096224066194162</v>
      </c>
      <c r="Y86" s="1">
        <f t="shared" si="84"/>
        <v>1.2548112033097081</v>
      </c>
      <c r="Z86" s="1">
        <f t="shared" si="136"/>
        <v>4.4587459447620326E-2</v>
      </c>
      <c r="AA86" s="1">
        <f t="shared" si="85"/>
        <v>0.38583609500429727</v>
      </c>
      <c r="AB86" s="1">
        <f t="shared" si="137"/>
        <v>-2.3764873957610178E-2</v>
      </c>
      <c r="AC86" s="1">
        <f t="shared" si="120"/>
        <v>2.2707789022800573E-2</v>
      </c>
      <c r="AD86" s="1">
        <f t="shared" si="86"/>
        <v>10</v>
      </c>
      <c r="AE86" s="1">
        <f>0</f>
        <v>0</v>
      </c>
      <c r="AF86" s="1">
        <f t="shared" si="138"/>
        <v>0.25096224066194162</v>
      </c>
      <c r="AG86" s="1">
        <f t="shared" si="87"/>
        <v>0</v>
      </c>
      <c r="AH86" s="1">
        <f t="shared" si="139"/>
        <v>4.4587459447620326E-2</v>
      </c>
      <c r="AI86" s="1">
        <f t="shared" si="88"/>
        <v>0</v>
      </c>
      <c r="AJ86" s="1">
        <f t="shared" si="140"/>
        <v>-2.3764873957610178E-2</v>
      </c>
      <c r="AK86" s="1">
        <f t="shared" si="140"/>
        <v>0</v>
      </c>
      <c r="AL86" s="1">
        <f t="shared" si="89"/>
        <v>5.7775667490975549</v>
      </c>
      <c r="AM86" s="1">
        <f t="shared" si="90"/>
        <v>10.137457240949315</v>
      </c>
      <c r="AN86" s="1">
        <f t="shared" si="91"/>
        <v>11.668261089483446</v>
      </c>
      <c r="AO86" s="1">
        <f t="shared" si="92"/>
        <v>1.0527861631275615</v>
      </c>
      <c r="AP86" s="1">
        <f t="shared" si="121"/>
        <v>6.3703894577085141E-2</v>
      </c>
      <c r="AQ86" s="1">
        <f t="shared" si="93"/>
        <v>0.74331367434235807</v>
      </c>
      <c r="AR86" s="1">
        <f t="shared" si="141"/>
        <v>6.4748305875383938E-3</v>
      </c>
      <c r="AS86" s="1">
        <f t="shared" si="94"/>
        <v>8.916285219867684E-2</v>
      </c>
      <c r="AT86" s="1">
        <f t="shared" si="142"/>
        <v>-1.1015044562384668E-2</v>
      </c>
      <c r="AU86" s="1">
        <f t="shared" si="142"/>
        <v>-0.10965554104728707</v>
      </c>
      <c r="AV86" s="1">
        <f t="shared" si="95"/>
        <v>-0.22631298614339634</v>
      </c>
      <c r="AW86" s="1">
        <f t="shared" si="96"/>
        <v>1.482829198627696</v>
      </c>
      <c r="AX86" s="1">
        <f t="shared" si="97"/>
        <v>0.41499999999999937</v>
      </c>
      <c r="AY86" s="1">
        <f t="shared" si="98"/>
        <v>0.62249999999999905</v>
      </c>
      <c r="AZ86" s="1">
        <f t="shared" si="143"/>
        <v>4.9999999999999767E-2</v>
      </c>
      <c r="BA86" s="1">
        <f t="shared" si="99"/>
        <v>0.26900420797126862</v>
      </c>
      <c r="BB86" s="1">
        <f t="shared" si="100"/>
        <v>3.9602636968390437</v>
      </c>
      <c r="BC86" s="1">
        <f t="shared" si="101"/>
        <v>3.8467967337965172</v>
      </c>
      <c r="BD86" s="1">
        <f t="shared" si="122"/>
        <v>5.5210083915575421</v>
      </c>
      <c r="BE86" s="1">
        <f t="shared" si="123"/>
        <v>0.77086529591119701</v>
      </c>
      <c r="BF86" s="1">
        <f t="shared" si="124"/>
        <v>-0.29829620951260516</v>
      </c>
      <c r="BG86" s="1">
        <f t="shared" si="102"/>
        <v>-1.6468958758888999</v>
      </c>
      <c r="BH86" s="1">
        <f t="shared" si="144"/>
        <v>-0.45153270325352102</v>
      </c>
      <c r="BI86" s="1">
        <f t="shared" si="103"/>
        <v>2.5408598032651377</v>
      </c>
      <c r="BJ86" s="1">
        <f t="shared" si="104"/>
        <v>4.7736870138566037</v>
      </c>
      <c r="BK86" s="1">
        <f t="shared" si="105"/>
        <v>1.482829198627696</v>
      </c>
      <c r="BL86" s="1">
        <f t="shared" si="125"/>
        <v>4.9986868414180572</v>
      </c>
      <c r="BM86" s="1">
        <f t="shared" si="126"/>
        <v>0.30117628274403613</v>
      </c>
      <c r="BN86" s="1">
        <f t="shared" si="127"/>
        <v>1.8514460257891274E-2</v>
      </c>
      <c r="BO86" s="1">
        <f t="shared" si="106"/>
        <v>9.2547988867078684E-2</v>
      </c>
      <c r="BP86" s="1">
        <f t="shared" si="145"/>
        <v>-4.4360031500874364E-2</v>
      </c>
      <c r="BQ86" s="1">
        <f t="shared" si="107"/>
        <v>0.22174852595926625</v>
      </c>
      <c r="BR86" s="1">
        <f t="shared" si="128"/>
        <v>0.43259776947788758</v>
      </c>
      <c r="BS86" s="1">
        <f t="shared" si="129"/>
        <v>-0.90158702843527894</v>
      </c>
      <c r="BT86" s="1">
        <f t="shared" si="130"/>
        <v>1.8266152061096634</v>
      </c>
      <c r="BU86" s="1">
        <f t="shared" si="131"/>
        <v>9.1397999497571938</v>
      </c>
      <c r="BV86" s="1">
        <f t="shared" si="132"/>
        <v>9.3205400183021929</v>
      </c>
      <c r="BW86" s="1">
        <f t="shared" si="108"/>
        <v>1.3735422468431802</v>
      </c>
      <c r="BX86" s="1">
        <f t="shared" si="109"/>
        <v>0.21418734935839717</v>
      </c>
      <c r="BY86" s="1">
        <f t="shared" si="110"/>
        <v>-0.76215800988005422</v>
      </c>
      <c r="BZ86" s="1" t="e">
        <f>SQRT(POWER((BV86)*(#REF!^2),2) + POWER(CA86*BV86,2))</f>
        <v>#REF!</v>
      </c>
    </row>
    <row r="87" spans="4:78" x14ac:dyDescent="0.2">
      <c r="D87" s="14">
        <f t="shared" si="133"/>
        <v>84</v>
      </c>
      <c r="E87" s="1">
        <f t="shared" si="75"/>
        <v>8.3999999999999861</v>
      </c>
      <c r="F87" s="1">
        <f t="shared" si="76"/>
        <v>0.41999999999999932</v>
      </c>
      <c r="G87" s="1">
        <f t="shared" si="77"/>
        <v>1.763999999999994</v>
      </c>
      <c r="H87" s="1">
        <f t="shared" si="111"/>
        <v>10.978170907047536</v>
      </c>
      <c r="I87" s="1">
        <f t="shared" si="78"/>
        <v>0.27150868031442155</v>
      </c>
      <c r="J87" s="1">
        <f t="shared" si="112"/>
        <v>0.94256598865863139</v>
      </c>
      <c r="K87" s="1">
        <f t="shared" si="113"/>
        <v>1.9275179846167401</v>
      </c>
      <c r="L87" s="1">
        <f t="shared" si="114"/>
        <v>0.65845970875764392</v>
      </c>
      <c r="M87" s="1">
        <f t="shared" si="79"/>
        <v>0.1946774594743019</v>
      </c>
      <c r="N87" s="1">
        <f t="shared" si="80"/>
        <v>-0.5760118232172462</v>
      </c>
      <c r="O87" s="1">
        <f t="shared" si="81"/>
        <v>2.9441824636924108</v>
      </c>
      <c r="P87" s="1">
        <f t="shared" si="115"/>
        <v>0.41999999999999815</v>
      </c>
      <c r="Q87" s="1">
        <f t="shared" si="116"/>
        <v>1.2599999999999945</v>
      </c>
      <c r="R87" s="1">
        <f t="shared" si="134"/>
        <v>5.0000000000016698E-2</v>
      </c>
      <c r="S87" s="1">
        <f t="shared" si="117"/>
        <v>0.55004785246377441</v>
      </c>
      <c r="T87" s="1">
        <f t="shared" si="135"/>
        <v>0</v>
      </c>
      <c r="U87" s="1">
        <f t="shared" si="118"/>
        <v>0.12122327429166024</v>
      </c>
      <c r="V87" s="1">
        <f t="shared" si="82"/>
        <v>8.2539792214863397</v>
      </c>
      <c r="W87" s="1">
        <f t="shared" si="83"/>
        <v>4.6852333390129628</v>
      </c>
      <c r="X87" s="1">
        <f t="shared" si="119"/>
        <v>0.25530236776636461</v>
      </c>
      <c r="Y87" s="1">
        <f t="shared" si="84"/>
        <v>1.2765118388318231</v>
      </c>
      <c r="Z87" s="1">
        <f t="shared" si="136"/>
        <v>4.2124597156784072E-2</v>
      </c>
      <c r="AA87" s="1">
        <f t="shared" si="85"/>
        <v>0.38803423502549006</v>
      </c>
      <c r="AB87" s="1">
        <f t="shared" si="137"/>
        <v>-2.5580738358732535E-2</v>
      </c>
      <c r="AC87" s="1">
        <f t="shared" si="120"/>
        <v>2.0949560640212694E-2</v>
      </c>
      <c r="AD87" s="1">
        <f t="shared" si="86"/>
        <v>10</v>
      </c>
      <c r="AE87" s="1">
        <f>0</f>
        <v>0</v>
      </c>
      <c r="AF87" s="1">
        <f t="shared" si="138"/>
        <v>0.25530236776636461</v>
      </c>
      <c r="AG87" s="1">
        <f t="shared" si="87"/>
        <v>0</v>
      </c>
      <c r="AH87" s="1">
        <f t="shared" si="139"/>
        <v>4.2124597156784072E-2</v>
      </c>
      <c r="AI87" s="1">
        <f t="shared" si="88"/>
        <v>0</v>
      </c>
      <c r="AJ87" s="1">
        <f t="shared" si="140"/>
        <v>-2.5580738358732535E-2</v>
      </c>
      <c r="AK87" s="1">
        <f t="shared" si="140"/>
        <v>0</v>
      </c>
      <c r="AL87" s="1">
        <f t="shared" si="89"/>
        <v>5.6714067624178739</v>
      </c>
      <c r="AM87" s="1">
        <f t="shared" si="90"/>
        <v>10.100980701442367</v>
      </c>
      <c r="AN87" s="1">
        <f t="shared" si="91"/>
        <v>11.58424213298869</v>
      </c>
      <c r="AO87" s="1">
        <f t="shared" si="92"/>
        <v>1.0591889570004938</v>
      </c>
      <c r="AP87" s="1">
        <f t="shared" si="121"/>
        <v>6.4296242446448826E-2</v>
      </c>
      <c r="AQ87" s="1">
        <f t="shared" si="93"/>
        <v>0.74482324074100825</v>
      </c>
      <c r="AR87" s="1">
        <f t="shared" si="141"/>
        <v>5.3613592163437307E-3</v>
      </c>
      <c r="AS87" s="1">
        <f t="shared" si="94"/>
        <v>7.8426418460024974E-2</v>
      </c>
      <c r="AT87" s="1">
        <f t="shared" si="142"/>
        <v>-1.1227323321955085E-2</v>
      </c>
      <c r="AU87" s="1">
        <f t="shared" si="142"/>
        <v>-0.10336802040683858</v>
      </c>
      <c r="AV87" s="1">
        <f t="shared" si="95"/>
        <v>-0.2880059116086231</v>
      </c>
      <c r="AW87" s="1">
        <f t="shared" si="96"/>
        <v>1.4720912318462054</v>
      </c>
      <c r="AX87" s="1">
        <f t="shared" si="97"/>
        <v>0.41999999999999932</v>
      </c>
      <c r="AY87" s="1">
        <f t="shared" si="98"/>
        <v>0.62999999999999901</v>
      </c>
      <c r="AZ87" s="1">
        <f t="shared" si="143"/>
        <v>4.9999999999999767E-2</v>
      </c>
      <c r="BA87" s="1">
        <f t="shared" si="99"/>
        <v>0.27502392623188165</v>
      </c>
      <c r="BB87" s="1">
        <f t="shared" si="100"/>
        <v>3.8389836991345465</v>
      </c>
      <c r="BC87" s="1">
        <f t="shared" si="101"/>
        <v>3.814707901352687</v>
      </c>
      <c r="BD87" s="1">
        <f t="shared" si="122"/>
        <v>5.4120044544386134</v>
      </c>
      <c r="BE87" s="1">
        <f t="shared" si="123"/>
        <v>0.78222639771320934</v>
      </c>
      <c r="BF87" s="1">
        <f t="shared" si="124"/>
        <v>-0.3440649432279308</v>
      </c>
      <c r="BG87" s="1">
        <f t="shared" si="102"/>
        <v>-1.8620810053657302</v>
      </c>
      <c r="BH87" s="1">
        <f t="shared" si="144"/>
        <v>-0.46318360705914774</v>
      </c>
      <c r="BI87" s="1">
        <f t="shared" si="103"/>
        <v>2.5873289441721354</v>
      </c>
      <c r="BJ87" s="1">
        <f t="shared" si="104"/>
        <v>4.7119940883913767</v>
      </c>
      <c r="BK87" s="1">
        <f t="shared" si="105"/>
        <v>1.4720912318462054</v>
      </c>
      <c r="BL87" s="1">
        <f t="shared" si="125"/>
        <v>4.9365920313424478</v>
      </c>
      <c r="BM87" s="1">
        <f t="shared" si="126"/>
        <v>0.3028061910746459</v>
      </c>
      <c r="BN87" s="1">
        <f t="shared" si="127"/>
        <v>1.3894453556997088E-2</v>
      </c>
      <c r="BO87" s="1">
        <f t="shared" si="106"/>
        <v>6.8591248709329561E-2</v>
      </c>
      <c r="BP87" s="1">
        <f t="shared" si="145"/>
        <v>-4.8146079836319799E-2</v>
      </c>
      <c r="BQ87" s="1">
        <f t="shared" si="107"/>
        <v>0.23767946479531743</v>
      </c>
      <c r="BR87" s="1">
        <f t="shared" si="128"/>
        <v>0.43042874317807767</v>
      </c>
      <c r="BS87" s="1">
        <f t="shared" si="129"/>
        <v>-0.9026245604049008</v>
      </c>
      <c r="BT87" s="1">
        <f t="shared" si="130"/>
        <v>1.8631509469816008</v>
      </c>
      <c r="BU87" s="1">
        <f t="shared" si="131"/>
        <v>9.1173932652978031</v>
      </c>
      <c r="BV87" s="1">
        <f t="shared" si="132"/>
        <v>9.3058149243006216</v>
      </c>
      <c r="BW87" s="1">
        <f t="shared" si="108"/>
        <v>1.369220370235716</v>
      </c>
      <c r="BX87" s="1">
        <f t="shared" si="109"/>
        <v>0.22156398365635827</v>
      </c>
      <c r="BY87" s="1">
        <f t="shared" si="110"/>
        <v>-0.7692487091282989</v>
      </c>
      <c r="BZ87" s="1" t="e">
        <f>SQRT(POWER((BV87)*(#REF!^2),2) + POWER(CA87*BV87,2))</f>
        <v>#REF!</v>
      </c>
    </row>
    <row r="88" spans="4:78" x14ac:dyDescent="0.2">
      <c r="D88" s="14">
        <f t="shared" si="133"/>
        <v>85</v>
      </c>
      <c r="E88" s="1">
        <f t="shared" si="75"/>
        <v>8.4999999999999858</v>
      </c>
      <c r="F88" s="1">
        <f t="shared" si="76"/>
        <v>0.42499999999999932</v>
      </c>
      <c r="G88" s="1">
        <f t="shared" si="77"/>
        <v>1.8062499999999941</v>
      </c>
      <c r="H88" s="1">
        <f t="shared" si="111"/>
        <v>11.090403505464675</v>
      </c>
      <c r="I88" s="1">
        <f t="shared" si="78"/>
        <v>0.26617238553791744</v>
      </c>
      <c r="J88" s="1">
        <f t="shared" si="112"/>
        <v>0.92216118644866574</v>
      </c>
      <c r="K88" s="1">
        <f t="shared" si="113"/>
        <v>1.9532590816032098</v>
      </c>
      <c r="L88" s="1">
        <f t="shared" si="114"/>
        <v>0.65845970875764392</v>
      </c>
      <c r="M88" s="1">
        <f t="shared" si="79"/>
        <v>0.19246559066159069</v>
      </c>
      <c r="N88" s="1">
        <f t="shared" si="80"/>
        <v>-0.69985249570115715</v>
      </c>
      <c r="O88" s="1">
        <f t="shared" si="81"/>
        <v>2.9172258198947989</v>
      </c>
      <c r="P88" s="1">
        <f t="shared" si="115"/>
        <v>0.42499999999999982</v>
      </c>
      <c r="Q88" s="1">
        <f t="shared" si="116"/>
        <v>1.2749999999999995</v>
      </c>
      <c r="R88" s="1">
        <f t="shared" si="134"/>
        <v>4.9999999999994493E-2</v>
      </c>
      <c r="S88" s="1">
        <f t="shared" si="117"/>
        <v>0.56225307080085796</v>
      </c>
      <c r="T88" s="1">
        <f t="shared" si="135"/>
        <v>-1.6653345369377348E-13</v>
      </c>
      <c r="U88" s="1">
        <f t="shared" si="118"/>
        <v>0.12287790375692442</v>
      </c>
      <c r="V88" s="1">
        <f t="shared" si="82"/>
        <v>8.1339679222400569</v>
      </c>
      <c r="W88" s="1">
        <f t="shared" si="83"/>
        <v>4.6387416704070628</v>
      </c>
      <c r="X88" s="1">
        <f t="shared" si="119"/>
        <v>0.25938716009329843</v>
      </c>
      <c r="Y88" s="1">
        <f t="shared" si="84"/>
        <v>1.2969358004664922</v>
      </c>
      <c r="Z88" s="1">
        <f t="shared" si="136"/>
        <v>3.9471311775873819E-2</v>
      </c>
      <c r="AA88" s="1">
        <f t="shared" si="85"/>
        <v>0.39002600713233981</v>
      </c>
      <c r="AB88" s="1">
        <f t="shared" si="137"/>
        <v>-2.7586225518433372E-2</v>
      </c>
      <c r="AC88" s="1">
        <f t="shared" si="120"/>
        <v>1.8586847340359425E-2</v>
      </c>
      <c r="AD88" s="1">
        <f t="shared" si="86"/>
        <v>10</v>
      </c>
      <c r="AE88" s="1">
        <f>0</f>
        <v>0</v>
      </c>
      <c r="AF88" s="1">
        <f t="shared" si="138"/>
        <v>0.25938716009329843</v>
      </c>
      <c r="AG88" s="1">
        <f t="shared" si="87"/>
        <v>0</v>
      </c>
      <c r="AH88" s="1">
        <f t="shared" si="139"/>
        <v>3.9471311775873819E-2</v>
      </c>
      <c r="AI88" s="1">
        <f t="shared" si="88"/>
        <v>0</v>
      </c>
      <c r="AJ88" s="1">
        <f t="shared" si="140"/>
        <v>-2.7586225518433372E-2</v>
      </c>
      <c r="AK88" s="1">
        <f t="shared" si="140"/>
        <v>0</v>
      </c>
      <c r="AL88" s="1">
        <f t="shared" si="89"/>
        <v>5.5633806935317569</v>
      </c>
      <c r="AM88" s="1">
        <f t="shared" si="90"/>
        <v>10.060188091760114</v>
      </c>
      <c r="AN88" s="1">
        <f t="shared" si="91"/>
        <v>11.496024929633455</v>
      </c>
      <c r="AO88" s="1">
        <f t="shared" si="92"/>
        <v>1.0656454116168512</v>
      </c>
      <c r="AP88" s="1">
        <f t="shared" si="121"/>
        <v>6.4776166420353887E-2</v>
      </c>
      <c r="AQ88" s="1">
        <f t="shared" si="93"/>
        <v>0.74466842401447375</v>
      </c>
      <c r="AR88" s="1">
        <f t="shared" si="141"/>
        <v>4.2293659231473768E-3</v>
      </c>
      <c r="AS88" s="1">
        <f t="shared" si="94"/>
        <v>6.8489248117309123E-2</v>
      </c>
      <c r="AT88" s="1">
        <f t="shared" si="142"/>
        <v>-1.137866204256599E-2</v>
      </c>
      <c r="AU88" s="1">
        <f t="shared" si="142"/>
        <v>-9.2971983909515388E-2</v>
      </c>
      <c r="AV88" s="1">
        <f t="shared" si="95"/>
        <v>-0.34992624785057858</v>
      </c>
      <c r="AW88" s="1">
        <f t="shared" si="96"/>
        <v>1.4586129099473994</v>
      </c>
      <c r="AX88" s="1">
        <f t="shared" si="97"/>
        <v>0.42499999999999932</v>
      </c>
      <c r="AY88" s="1">
        <f t="shared" si="98"/>
        <v>0.63749999999999896</v>
      </c>
      <c r="AZ88" s="1">
        <f t="shared" si="143"/>
        <v>4.9999999999999767E-2</v>
      </c>
      <c r="BA88" s="1">
        <f t="shared" si="99"/>
        <v>0.28112653540043048</v>
      </c>
      <c r="BB88" s="1">
        <f t="shared" si="100"/>
        <v>3.7170577132694498</v>
      </c>
      <c r="BC88" s="1">
        <f t="shared" si="101"/>
        <v>3.777983745150931</v>
      </c>
      <c r="BD88" s="1">
        <f t="shared" si="122"/>
        <v>5.2999697378759221</v>
      </c>
      <c r="BE88" s="1">
        <f t="shared" si="123"/>
        <v>0.79352682957139331</v>
      </c>
      <c r="BF88" s="1">
        <f t="shared" si="124"/>
        <v>-0.39093293092443471</v>
      </c>
      <c r="BG88" s="1">
        <f t="shared" si="102"/>
        <v>-2.0719327034386423</v>
      </c>
      <c r="BH88" s="1">
        <f t="shared" si="144"/>
        <v>-0.47343749762285281</v>
      </c>
      <c r="BI88" s="1">
        <f t="shared" si="103"/>
        <v>2.6366996920031034</v>
      </c>
      <c r="BJ88" s="1">
        <f t="shared" si="104"/>
        <v>4.6500737521494218</v>
      </c>
      <c r="BK88" s="1">
        <f t="shared" si="105"/>
        <v>1.4586129099473994</v>
      </c>
      <c r="BL88" s="1">
        <f t="shared" si="125"/>
        <v>4.8734728399257774</v>
      </c>
      <c r="BM88" s="1">
        <f t="shared" si="126"/>
        <v>0.30395517345543555</v>
      </c>
      <c r="BN88" s="1">
        <f t="shared" si="127"/>
        <v>8.8852442906273144E-3</v>
      </c>
      <c r="BO88" s="1">
        <f t="shared" si="106"/>
        <v>4.3301996726477797E-2</v>
      </c>
      <c r="BP88" s="1">
        <f t="shared" si="145"/>
        <v>-5.2145441471307397E-2</v>
      </c>
      <c r="BQ88" s="1">
        <f t="shared" si="107"/>
        <v>0.2541296839887125</v>
      </c>
      <c r="BR88" s="1">
        <f t="shared" si="128"/>
        <v>0.42843120478471652</v>
      </c>
      <c r="BS88" s="1">
        <f t="shared" si="129"/>
        <v>-0.90357440355884155</v>
      </c>
      <c r="BT88" s="1">
        <f t="shared" si="130"/>
        <v>1.9007861546413229</v>
      </c>
      <c r="BU88" s="1">
        <f t="shared" si="131"/>
        <v>9.0901284547019063</v>
      </c>
      <c r="BV88" s="1">
        <f t="shared" si="132"/>
        <v>9.2867337276707467</v>
      </c>
      <c r="BW88" s="1">
        <f t="shared" si="108"/>
        <v>1.3646620277185268</v>
      </c>
      <c r="BX88" s="1">
        <f t="shared" si="109"/>
        <v>0.2284491999001681</v>
      </c>
      <c r="BY88" s="1">
        <f t="shared" si="110"/>
        <v>-0.77478605833446634</v>
      </c>
      <c r="BZ88" s="1" t="e">
        <f>SQRT(POWER((BV88)*(#REF!^2),2) + POWER(CA88*BV88,2))</f>
        <v>#REF!</v>
      </c>
    </row>
    <row r="89" spans="4:78" x14ac:dyDescent="0.2">
      <c r="D89" s="14">
        <f t="shared" si="133"/>
        <v>86</v>
      </c>
      <c r="E89" s="1">
        <f t="shared" si="75"/>
        <v>8.5999999999999854</v>
      </c>
      <c r="F89" s="1">
        <f t="shared" si="76"/>
        <v>0.42999999999999927</v>
      </c>
      <c r="G89" s="1">
        <f t="shared" si="77"/>
        <v>1.848999999999994</v>
      </c>
      <c r="H89" s="1">
        <f t="shared" si="111"/>
        <v>11.201684250111585</v>
      </c>
      <c r="I89" s="1">
        <f t="shared" si="78"/>
        <v>0.26045413181158361</v>
      </c>
      <c r="J89" s="1">
        <f t="shared" si="112"/>
        <v>0.90174310514280986</v>
      </c>
      <c r="K89" s="1">
        <f t="shared" si="113"/>
        <v>1.9793954166353998</v>
      </c>
      <c r="L89" s="1">
        <f t="shared" si="114"/>
        <v>0.65845970875764392</v>
      </c>
      <c r="M89" s="1">
        <f t="shared" si="79"/>
        <v>0.19045381966358846</v>
      </c>
      <c r="N89" s="1">
        <f t="shared" si="80"/>
        <v>-0.8238865019598971</v>
      </c>
      <c r="O89" s="1">
        <f t="shared" si="81"/>
        <v>2.8846509376159015</v>
      </c>
      <c r="P89" s="1">
        <f t="shared" si="115"/>
        <v>0.42999999999999705</v>
      </c>
      <c r="Q89" s="1">
        <f t="shared" si="116"/>
        <v>1.2899999999999912</v>
      </c>
      <c r="R89" s="1">
        <f t="shared" si="134"/>
        <v>4.9999999999983391E-2</v>
      </c>
      <c r="S89" s="1">
        <f t="shared" si="117"/>
        <v>0.5746234332151593</v>
      </c>
      <c r="T89" s="1">
        <f t="shared" si="135"/>
        <v>5.5511151231257827E-14</v>
      </c>
      <c r="U89" s="1">
        <f t="shared" si="118"/>
        <v>0.12452630083514493</v>
      </c>
      <c r="V89" s="1">
        <f t="shared" si="82"/>
        <v>8.0133793330932921</v>
      </c>
      <c r="W89" s="1">
        <f t="shared" si="83"/>
        <v>4.588391692719699</v>
      </c>
      <c r="X89" s="1">
        <f t="shared" si="119"/>
        <v>0.26319663012153938</v>
      </c>
      <c r="Y89" s="1">
        <f t="shared" si="84"/>
        <v>1.3159831506076969</v>
      </c>
      <c r="Z89" s="1">
        <f t="shared" si="136"/>
        <v>3.6607352053097397E-2</v>
      </c>
      <c r="AA89" s="1">
        <f t="shared" si="85"/>
        <v>0.39175160449356194</v>
      </c>
      <c r="AB89" s="1">
        <f t="shared" si="137"/>
        <v>-2.9808290930716241E-2</v>
      </c>
      <c r="AC89" s="1">
        <f t="shared" si="120"/>
        <v>1.5650787788324128E-2</v>
      </c>
      <c r="AD89" s="1">
        <f t="shared" si="86"/>
        <v>10</v>
      </c>
      <c r="AE89" s="1">
        <f>0</f>
        <v>0</v>
      </c>
      <c r="AF89" s="1">
        <f t="shared" si="138"/>
        <v>0.26319663012153938</v>
      </c>
      <c r="AG89" s="1">
        <f t="shared" si="87"/>
        <v>0</v>
      </c>
      <c r="AH89" s="1">
        <f t="shared" si="139"/>
        <v>3.6607352053097397E-2</v>
      </c>
      <c r="AI89" s="1">
        <f t="shared" si="88"/>
        <v>0</v>
      </c>
      <c r="AJ89" s="1">
        <f t="shared" si="140"/>
        <v>-2.9808290930716241E-2</v>
      </c>
      <c r="AK89" s="1">
        <f t="shared" si="140"/>
        <v>0</v>
      </c>
      <c r="AL89" s="1">
        <f t="shared" si="89"/>
        <v>5.4537040075732612</v>
      </c>
      <c r="AM89" s="1">
        <f t="shared" si="90"/>
        <v>10.014998572522577</v>
      </c>
      <c r="AN89" s="1">
        <f t="shared" si="91"/>
        <v>11.403643444524645</v>
      </c>
      <c r="AO89" s="1">
        <f t="shared" si="92"/>
        <v>1.0721441902845645</v>
      </c>
      <c r="AP89" s="1">
        <f t="shared" si="121"/>
        <v>6.5142115631078301E-2</v>
      </c>
      <c r="AQ89" s="1">
        <f t="shared" si="93"/>
        <v>0.74285745987881246</v>
      </c>
      <c r="AR89" s="1">
        <f t="shared" si="141"/>
        <v>3.0856268078305327E-3</v>
      </c>
      <c r="AS89" s="1">
        <f t="shared" si="94"/>
        <v>5.9832021678121898E-2</v>
      </c>
      <c r="AT89" s="1">
        <f t="shared" si="142"/>
        <v>-1.1453966861862952E-2</v>
      </c>
      <c r="AU89" s="1">
        <f t="shared" si="142"/>
        <v>-7.7001187453408115E-2</v>
      </c>
      <c r="AV89" s="1">
        <f t="shared" si="95"/>
        <v>-0.41194325097994855</v>
      </c>
      <c r="AW89" s="1">
        <f t="shared" si="96"/>
        <v>1.4423254688079508</v>
      </c>
      <c r="AX89" s="1">
        <f t="shared" si="97"/>
        <v>0.42999999999999927</v>
      </c>
      <c r="AY89" s="1">
        <f t="shared" si="98"/>
        <v>0.64499999999999891</v>
      </c>
      <c r="AZ89" s="1">
        <f t="shared" si="143"/>
        <v>4.9999999999999767E-2</v>
      </c>
      <c r="BA89" s="1">
        <f t="shared" si="99"/>
        <v>0.28731171660758881</v>
      </c>
      <c r="BB89" s="1">
        <f t="shared" si="100"/>
        <v>3.5947464155666973</v>
      </c>
      <c r="BC89" s="1">
        <f t="shared" si="101"/>
        <v>3.7365213151678001</v>
      </c>
      <c r="BD89" s="1">
        <f t="shared" si="122"/>
        <v>5.1849583731147666</v>
      </c>
      <c r="BE89" s="1">
        <f t="shared" si="123"/>
        <v>0.80473414121632425</v>
      </c>
      <c r="BF89" s="1">
        <f t="shared" si="124"/>
        <v>-0.43875244275250136</v>
      </c>
      <c r="BG89" s="1">
        <f t="shared" si="102"/>
        <v>-2.2749131517741392</v>
      </c>
      <c r="BH89" s="1">
        <f t="shared" si="144"/>
        <v>-0.48212988934936973</v>
      </c>
      <c r="BI89" s="1">
        <f t="shared" si="103"/>
        <v>2.6917221234766879</v>
      </c>
      <c r="BJ89" s="1">
        <f t="shared" si="104"/>
        <v>4.5880567490200512</v>
      </c>
      <c r="BK89" s="1">
        <f t="shared" si="105"/>
        <v>1.4423254688079508</v>
      </c>
      <c r="BL89" s="1">
        <f t="shared" si="125"/>
        <v>4.8094248606460752</v>
      </c>
      <c r="BM89" s="1">
        <f t="shared" si="126"/>
        <v>0.30458323993277137</v>
      </c>
      <c r="BN89" s="1">
        <f t="shared" si="127"/>
        <v>3.4653652627356091E-3</v>
      </c>
      <c r="BO89" s="1">
        <f t="shared" si="106"/>
        <v>1.6666413845819957E-2</v>
      </c>
      <c r="BP89" s="1">
        <f t="shared" si="145"/>
        <v>-5.6359379237884422E-2</v>
      </c>
      <c r="BQ89" s="1">
        <f t="shared" si="107"/>
        <v>0.27105620579034795</v>
      </c>
      <c r="BR89" s="1">
        <f t="shared" si="128"/>
        <v>0.42661255425333844</v>
      </c>
      <c r="BS89" s="1">
        <f t="shared" si="129"/>
        <v>-0.90443447996714632</v>
      </c>
      <c r="BT89" s="1">
        <f t="shared" si="130"/>
        <v>1.9395069457208871</v>
      </c>
      <c r="BU89" s="1">
        <f t="shared" si="131"/>
        <v>9.0579100258111698</v>
      </c>
      <c r="BV89" s="1">
        <f t="shared" si="132"/>
        <v>9.2632295247494572</v>
      </c>
      <c r="BW89" s="1">
        <f t="shared" si="108"/>
        <v>1.3598585613329006</v>
      </c>
      <c r="BX89" s="1">
        <f t="shared" si="109"/>
        <v>0.23478560519828223</v>
      </c>
      <c r="BY89" s="1">
        <f t="shared" si="110"/>
        <v>-0.77874178078177936</v>
      </c>
      <c r="BZ89" s="1" t="e">
        <f>SQRT(POWER((BV89)*(#REF!^2),2) + POWER(CA89*BV89,2))</f>
        <v>#REF!</v>
      </c>
    </row>
    <row r="90" spans="4:78" x14ac:dyDescent="0.2">
      <c r="D90" s="14">
        <f t="shared" si="133"/>
        <v>87</v>
      </c>
      <c r="E90" s="1">
        <f t="shared" si="75"/>
        <v>8.6999999999999851</v>
      </c>
      <c r="F90" s="1">
        <f t="shared" si="76"/>
        <v>0.43499999999999928</v>
      </c>
      <c r="G90" s="1">
        <f t="shared" si="77"/>
        <v>1.8922499999999935</v>
      </c>
      <c r="H90" s="1">
        <f t="shared" si="111"/>
        <v>11.311797662238677</v>
      </c>
      <c r="I90" s="1">
        <f t="shared" si="78"/>
        <v>0.25435894247955981</v>
      </c>
      <c r="J90" s="1">
        <f t="shared" si="112"/>
        <v>0.88133530348271527</v>
      </c>
      <c r="K90" s="1">
        <f t="shared" si="113"/>
        <v>2.0058984076275177</v>
      </c>
      <c r="L90" s="1">
        <f t="shared" si="114"/>
        <v>0.65845970875764392</v>
      </c>
      <c r="M90" s="1">
        <f t="shared" si="79"/>
        <v>0.18865073811993199</v>
      </c>
      <c r="N90" s="1">
        <f t="shared" si="80"/>
        <v>-0.94783831757141912</v>
      </c>
      <c r="O90" s="1">
        <f t="shared" si="81"/>
        <v>2.8463314149521279</v>
      </c>
      <c r="P90" s="1">
        <f t="shared" si="115"/>
        <v>0.4349999999999965</v>
      </c>
      <c r="Q90" s="1">
        <f t="shared" si="116"/>
        <v>1.3049999999999895</v>
      </c>
      <c r="R90" s="1">
        <f t="shared" si="134"/>
        <v>5.0000000000005596E-2</v>
      </c>
      <c r="S90" s="1">
        <f t="shared" si="117"/>
        <v>0.58715833096788694</v>
      </c>
      <c r="T90" s="1">
        <f t="shared" si="135"/>
        <v>1.1102230246251565E-13</v>
      </c>
      <c r="U90" s="1">
        <f t="shared" si="118"/>
        <v>0.12616874893797259</v>
      </c>
      <c r="V90" s="1">
        <f t="shared" si="82"/>
        <v>7.8924851339008422</v>
      </c>
      <c r="W90" s="1">
        <f t="shared" si="83"/>
        <v>4.5341350982487336</v>
      </c>
      <c r="X90" s="1">
        <f t="shared" si="119"/>
        <v>0.26670863050391791</v>
      </c>
      <c r="Y90" s="1">
        <f t="shared" si="84"/>
        <v>1.3335431525195895</v>
      </c>
      <c r="Z90" s="1">
        <f t="shared" si="136"/>
        <v>3.350965358973057E-2</v>
      </c>
      <c r="AA90" s="1">
        <f t="shared" si="85"/>
        <v>0.39315616469000464</v>
      </c>
      <c r="AB90" s="1">
        <f t="shared" si="137"/>
        <v>-3.2276246243356788E-2</v>
      </c>
      <c r="AC90" s="1">
        <f t="shared" si="120"/>
        <v>1.2215292803662292E-2</v>
      </c>
      <c r="AD90" s="1">
        <f t="shared" si="86"/>
        <v>10</v>
      </c>
      <c r="AE90" s="1">
        <f>0</f>
        <v>0</v>
      </c>
      <c r="AF90" s="1">
        <f t="shared" si="138"/>
        <v>0.26670863050391791</v>
      </c>
      <c r="AG90" s="1">
        <f t="shared" si="87"/>
        <v>0</v>
      </c>
      <c r="AH90" s="1">
        <f t="shared" si="139"/>
        <v>3.350965358973057E-2</v>
      </c>
      <c r="AI90" s="1">
        <f t="shared" si="88"/>
        <v>0</v>
      </c>
      <c r="AJ90" s="1">
        <f t="shared" si="140"/>
        <v>-3.2276246243356788E-2</v>
      </c>
      <c r="AK90" s="1">
        <f t="shared" si="140"/>
        <v>0</v>
      </c>
      <c r="AL90" s="1">
        <f t="shared" si="89"/>
        <v>5.3425985786716712</v>
      </c>
      <c r="AM90" s="1">
        <f t="shared" si="90"/>
        <v>9.9653484576612961</v>
      </c>
      <c r="AN90" s="1">
        <f t="shared" si="91"/>
        <v>11.307145062102853</v>
      </c>
      <c r="AO90" s="1">
        <f t="shared" si="92"/>
        <v>1.0786738347430669</v>
      </c>
      <c r="AP90" s="1">
        <f t="shared" si="121"/>
        <v>6.5393291781919993E-2</v>
      </c>
      <c r="AQ90" s="1">
        <f t="shared" si="93"/>
        <v>0.73941143626658767</v>
      </c>
      <c r="AR90" s="1">
        <f t="shared" si="141"/>
        <v>1.9385725507747864E-3</v>
      </c>
      <c r="AS90" s="1">
        <f t="shared" si="94"/>
        <v>5.3089010626627499E-2</v>
      </c>
      <c r="AT90" s="1">
        <f t="shared" si="142"/>
        <v>-1.1435032937961997E-2</v>
      </c>
      <c r="AU90" s="1">
        <f t="shared" si="142"/>
        <v>-5.4419891511490182E-2</v>
      </c>
      <c r="AV90" s="1">
        <f t="shared" si="95"/>
        <v>-0.47391915878570956</v>
      </c>
      <c r="AW90" s="1">
        <f t="shared" si="96"/>
        <v>1.423165707476064</v>
      </c>
      <c r="AX90" s="1">
        <f t="shared" si="97"/>
        <v>0.43499999999999928</v>
      </c>
      <c r="AY90" s="1">
        <f t="shared" si="98"/>
        <v>0.65249999999999897</v>
      </c>
      <c r="AZ90" s="1">
        <f t="shared" si="143"/>
        <v>5.0000000000000044E-2</v>
      </c>
      <c r="BA90" s="1">
        <f t="shared" si="99"/>
        <v>0.29357916548394486</v>
      </c>
      <c r="BB90" s="1">
        <f t="shared" si="100"/>
        <v>3.4723234081647116</v>
      </c>
      <c r="BC90" s="1">
        <f t="shared" si="101"/>
        <v>3.6902332566004308</v>
      </c>
      <c r="BD90" s="1">
        <f t="shared" si="122"/>
        <v>5.0670357546605507</v>
      </c>
      <c r="BE90" s="1">
        <f t="shared" si="123"/>
        <v>0.81581225495518628</v>
      </c>
      <c r="BF90" s="1">
        <f t="shared" si="124"/>
        <v>-0.48735890879430865</v>
      </c>
      <c r="BG90" s="1">
        <f t="shared" si="102"/>
        <v>-2.4694650162131122</v>
      </c>
      <c r="BH90" s="1">
        <f t="shared" si="144"/>
        <v>-0.48908840615210503</v>
      </c>
      <c r="BI90" s="1">
        <f t="shared" si="103"/>
        <v>2.7550075188142844</v>
      </c>
      <c r="BJ90" s="1">
        <f t="shared" si="104"/>
        <v>4.5260808412142906</v>
      </c>
      <c r="BK90" s="1">
        <f t="shared" si="105"/>
        <v>1.423165707476064</v>
      </c>
      <c r="BL90" s="1">
        <f t="shared" si="125"/>
        <v>4.7445556601375118</v>
      </c>
      <c r="BM90" s="1">
        <f t="shared" si="126"/>
        <v>0.30464824650798267</v>
      </c>
      <c r="BN90" s="1">
        <f t="shared" si="127"/>
        <v>-2.38663155694957E-3</v>
      </c>
      <c r="BO90" s="1">
        <f t="shared" si="106"/>
        <v>-1.1323506262187885E-2</v>
      </c>
      <c r="BP90" s="1">
        <f t="shared" si="145"/>
        <v>-6.0785799280138608E-2</v>
      </c>
      <c r="BQ90" s="1">
        <f t="shared" si="107"/>
        <v>0.28840160929677194</v>
      </c>
      <c r="BR90" s="1">
        <f t="shared" si="128"/>
        <v>0.42498109253819527</v>
      </c>
      <c r="BS90" s="1">
        <f t="shared" si="129"/>
        <v>-0.9052022265687607</v>
      </c>
      <c r="BT90" s="1">
        <f t="shared" si="130"/>
        <v>1.9793075444250567</v>
      </c>
      <c r="BU90" s="1">
        <f t="shared" si="131"/>
        <v>9.0206556124085697</v>
      </c>
      <c r="BV90" s="1">
        <f t="shared" si="132"/>
        <v>9.2352523535145572</v>
      </c>
      <c r="BW90" s="1">
        <f t="shared" si="108"/>
        <v>1.3547998112200821</v>
      </c>
      <c r="BX90" s="1">
        <f t="shared" si="109"/>
        <v>0.24052025679770028</v>
      </c>
      <c r="BY90" s="1">
        <f t="shared" si="110"/>
        <v>-0.78110037517909481</v>
      </c>
      <c r="BZ90" s="1" t="e">
        <f>SQRT(POWER((BV90)*(#REF!^2),2) + POWER(CA90*BV90,2))</f>
        <v>#REF!</v>
      </c>
    </row>
    <row r="91" spans="4:78" x14ac:dyDescent="0.2">
      <c r="D91" s="14">
        <f t="shared" si="133"/>
        <v>88</v>
      </c>
      <c r="E91" s="1">
        <f t="shared" si="75"/>
        <v>8.7999999999999847</v>
      </c>
      <c r="F91" s="1">
        <f t="shared" si="76"/>
        <v>0.43999999999999928</v>
      </c>
      <c r="G91" s="1">
        <f t="shared" si="77"/>
        <v>1.9359999999999933</v>
      </c>
      <c r="H91" s="1">
        <f t="shared" si="111"/>
        <v>11.420524181627652</v>
      </c>
      <c r="I91" s="1">
        <f t="shared" si="78"/>
        <v>0.24789222866841687</v>
      </c>
      <c r="J91" s="1">
        <f t="shared" si="112"/>
        <v>0.86096328218519291</v>
      </c>
      <c r="K91" s="1">
        <f t="shared" si="113"/>
        <v>2.0327371427361833</v>
      </c>
      <c r="L91" s="1">
        <f t="shared" si="114"/>
        <v>0.65845970875764392</v>
      </c>
      <c r="M91" s="1">
        <f t="shared" si="79"/>
        <v>0.18706609610938091</v>
      </c>
      <c r="N91" s="1">
        <f t="shared" si="80"/>
        <v>-1.0714186291570975</v>
      </c>
      <c r="O91" s="1">
        <f t="shared" si="81"/>
        <v>2.8021531223498743</v>
      </c>
      <c r="P91" s="1">
        <f t="shared" si="115"/>
        <v>0.43999999999999817</v>
      </c>
      <c r="Q91" s="1">
        <f t="shared" si="116"/>
        <v>1.3199999999999945</v>
      </c>
      <c r="R91" s="1">
        <f t="shared" si="134"/>
        <v>5.0000000000005596E-2</v>
      </c>
      <c r="S91" s="1">
        <f t="shared" si="117"/>
        <v>0.59985718300275381</v>
      </c>
      <c r="T91" s="1">
        <f t="shared" si="135"/>
        <v>-5.5511151231257827E-14</v>
      </c>
      <c r="U91" s="1">
        <f t="shared" si="118"/>
        <v>0.12780551852143052</v>
      </c>
      <c r="V91" s="1">
        <f t="shared" si="82"/>
        <v>7.7715682863950155</v>
      </c>
      <c r="W91" s="1">
        <f t="shared" si="83"/>
        <v>4.4759459444680019</v>
      </c>
      <c r="X91" s="1">
        <f t="shared" si="119"/>
        <v>0.26989856083948549</v>
      </c>
      <c r="Y91" s="1">
        <f t="shared" si="84"/>
        <v>1.3494928041974275</v>
      </c>
      <c r="Z91" s="1">
        <f t="shared" si="136"/>
        <v>3.015210280442604E-2</v>
      </c>
      <c r="AA91" s="1">
        <f t="shared" si="85"/>
        <v>0.3941946630542944</v>
      </c>
      <c r="AB91" s="1">
        <f t="shared" si="137"/>
        <v>-3.5021700072329631E-2</v>
      </c>
      <c r="AC91" s="1">
        <f t="shared" si="120"/>
        <v>8.4114822696434999E-3</v>
      </c>
      <c r="AD91" s="1">
        <f t="shared" si="86"/>
        <v>10</v>
      </c>
      <c r="AE91" s="1">
        <f>0</f>
        <v>0</v>
      </c>
      <c r="AF91" s="1">
        <f t="shared" si="138"/>
        <v>0.26989856083948549</v>
      </c>
      <c r="AG91" s="1">
        <f t="shared" si="87"/>
        <v>0</v>
      </c>
      <c r="AH91" s="1">
        <f t="shared" si="139"/>
        <v>3.015210280442604E-2</v>
      </c>
      <c r="AI91" s="1">
        <f t="shared" si="88"/>
        <v>0</v>
      </c>
      <c r="AJ91" s="1">
        <f t="shared" si="140"/>
        <v>-3.5021700072329631E-2</v>
      </c>
      <c r="AK91" s="1">
        <f t="shared" si="140"/>
        <v>0</v>
      </c>
      <c r="AL91" s="1">
        <f t="shared" si="89"/>
        <v>5.2302914579185016</v>
      </c>
      <c r="AM91" s="1">
        <f t="shared" si="90"/>
        <v>9.9111931404148752</v>
      </c>
      <c r="AN91" s="1">
        <f t="shared" si="91"/>
        <v>11.206591729932082</v>
      </c>
      <c r="AO91" s="1">
        <f t="shared" si="92"/>
        <v>1.0852228486409485</v>
      </c>
      <c r="AP91" s="1">
        <f t="shared" si="121"/>
        <v>6.5529830141233258E-2</v>
      </c>
      <c r="AQ91" s="1">
        <f t="shared" si="93"/>
        <v>0.73436605252459874</v>
      </c>
      <c r="AR91" s="1">
        <f t="shared" si="141"/>
        <v>7.9862022023813317E-4</v>
      </c>
      <c r="AS91" s="1">
        <f t="shared" si="94"/>
        <v>4.8948043375823862E-2</v>
      </c>
      <c r="AT91" s="1">
        <f t="shared" si="142"/>
        <v>-1.1300128902769213E-2</v>
      </c>
      <c r="AU91" s="1">
        <f t="shared" si="142"/>
        <v>-2.623980354878392E-2</v>
      </c>
      <c r="AV91" s="1">
        <f t="shared" si="95"/>
        <v>-0.53570931457854876</v>
      </c>
      <c r="AW91" s="1">
        <f t="shared" si="96"/>
        <v>1.4010765611749372</v>
      </c>
      <c r="AX91" s="1">
        <f t="shared" si="97"/>
        <v>0.43999999999999928</v>
      </c>
      <c r="AY91" s="1">
        <f t="shared" si="98"/>
        <v>0.65999999999999892</v>
      </c>
      <c r="AZ91" s="1">
        <f t="shared" si="143"/>
        <v>4.9999999999999767E-2</v>
      </c>
      <c r="BA91" s="1">
        <f t="shared" si="99"/>
        <v>0.29992859150137618</v>
      </c>
      <c r="BB91" s="1">
        <f t="shared" si="100"/>
        <v>3.350074828618959</v>
      </c>
      <c r="BC91" s="1">
        <f t="shared" si="101"/>
        <v>3.6390495334089383</v>
      </c>
      <c r="BD91" s="1">
        <f t="shared" si="122"/>
        <v>4.9462796993245499</v>
      </c>
      <c r="BE91" s="1">
        <f t="shared" si="123"/>
        <v>0.82672096568370812</v>
      </c>
      <c r="BF91" s="1">
        <f t="shared" si="124"/>
        <v>-0.53657012398292236</v>
      </c>
      <c r="BG91" s="1">
        <f t="shared" si="102"/>
        <v>-2.6540259115207858</v>
      </c>
      <c r="BH91" s="1">
        <f t="shared" si="144"/>
        <v>-0.49413270427673961</v>
      </c>
      <c r="BI91" s="1">
        <f t="shared" si="103"/>
        <v>2.8287265337837786</v>
      </c>
      <c r="BJ91" s="1">
        <f t="shared" si="104"/>
        <v>4.4642906854214512</v>
      </c>
      <c r="BK91" s="1">
        <f t="shared" si="105"/>
        <v>1.4010765611749372</v>
      </c>
      <c r="BL91" s="1">
        <f t="shared" si="125"/>
        <v>4.6789856651003445</v>
      </c>
      <c r="BM91" s="1">
        <f t="shared" si="126"/>
        <v>0.30410591362138145</v>
      </c>
      <c r="BN91" s="1">
        <f t="shared" si="127"/>
        <v>-8.6917945932921126E-3</v>
      </c>
      <c r="BO91" s="1">
        <f t="shared" si="106"/>
        <v>-4.0668782306010474E-2</v>
      </c>
      <c r="BP91" s="1">
        <f t="shared" si="145"/>
        <v>-6.5418263532165954E-2</v>
      </c>
      <c r="BQ91" s="1">
        <f t="shared" si="107"/>
        <v>0.30609132141092682</v>
      </c>
      <c r="BR91" s="1">
        <f t="shared" si="128"/>
        <v>0.42354613807941899</v>
      </c>
      <c r="BS91" s="1">
        <f t="shared" si="129"/>
        <v>-0.90587453265781215</v>
      </c>
      <c r="BT91" s="1">
        <f t="shared" si="130"/>
        <v>2.0201916327630345</v>
      </c>
      <c r="BU91" s="1">
        <f t="shared" si="131"/>
        <v>8.9782974541546388</v>
      </c>
      <c r="BV91" s="1">
        <f t="shared" si="132"/>
        <v>9.2027712895825804</v>
      </c>
      <c r="BW91" s="1">
        <f t="shared" si="108"/>
        <v>1.3494739647141603</v>
      </c>
      <c r="BX91" s="1">
        <f t="shared" si="109"/>
        <v>0.24560619630167774</v>
      </c>
      <c r="BY91" s="1">
        <f t="shared" si="110"/>
        <v>-0.78186161753604533</v>
      </c>
      <c r="BZ91" s="1" t="e">
        <f>SQRT(POWER((BV91)*(#REF!^2),2) + POWER(CA91*BV91,2))</f>
        <v>#REF!</v>
      </c>
    </row>
    <row r="92" spans="4:78" x14ac:dyDescent="0.2">
      <c r="D92" s="14">
        <f t="shared" si="133"/>
        <v>89</v>
      </c>
      <c r="E92" s="1">
        <f t="shared" si="75"/>
        <v>8.8999999999999844</v>
      </c>
      <c r="F92" s="1">
        <f t="shared" si="76"/>
        <v>0.44499999999999923</v>
      </c>
      <c r="G92" s="1">
        <f t="shared" si="77"/>
        <v>1.9802499999999932</v>
      </c>
      <c r="H92" s="1">
        <f t="shared" si="111"/>
        <v>11.527640402552361</v>
      </c>
      <c r="I92" s="1">
        <f t="shared" si="78"/>
        <v>0.24105977159423086</v>
      </c>
      <c r="J92" s="1">
        <f t="shared" si="112"/>
        <v>0.84065476220014745</v>
      </c>
      <c r="K92" s="1">
        <f t="shared" si="113"/>
        <v>2.0598781197954148</v>
      </c>
      <c r="L92" s="1">
        <f t="shared" si="114"/>
        <v>0.65845970875764392</v>
      </c>
      <c r="M92" s="1">
        <f t="shared" si="79"/>
        <v>0.18571094690938814</v>
      </c>
      <c r="N92" s="1">
        <f t="shared" si="80"/>
        <v>-1.1943246625278787</v>
      </c>
      <c r="O92" s="1">
        <f t="shared" si="81"/>
        <v>2.752015370683397</v>
      </c>
      <c r="P92" s="1">
        <f t="shared" si="115"/>
        <v>0.44499999999999762</v>
      </c>
      <c r="Q92" s="1">
        <f t="shared" si="116"/>
        <v>1.3349999999999929</v>
      </c>
      <c r="R92" s="1">
        <f t="shared" si="134"/>
        <v>4.9999999999994493E-2</v>
      </c>
      <c r="S92" s="1">
        <f t="shared" si="117"/>
        <v>0.61271943467217305</v>
      </c>
      <c r="T92" s="1">
        <f t="shared" si="135"/>
        <v>-5.5511151231257827E-14</v>
      </c>
      <c r="U92" s="1">
        <f t="shared" si="118"/>
        <v>0.12943686752859507</v>
      </c>
      <c r="V92" s="1">
        <f t="shared" si="82"/>
        <v>7.6509223715747048</v>
      </c>
      <c r="W92" s="1">
        <f t="shared" si="83"/>
        <v>4.4138230929242956</v>
      </c>
      <c r="X92" s="1">
        <f t="shared" si="119"/>
        <v>0.27273905106480312</v>
      </c>
      <c r="Y92" s="1">
        <f t="shared" si="84"/>
        <v>1.3636952553240156</v>
      </c>
      <c r="Z92" s="1">
        <f t="shared" si="136"/>
        <v>2.6505313575264644E-2</v>
      </c>
      <c r="AA92" s="1">
        <f t="shared" si="85"/>
        <v>0.39483846114393334</v>
      </c>
      <c r="AB92" s="1">
        <f t="shared" si="137"/>
        <v>-3.8078328883361934E-2</v>
      </c>
      <c r="AC92" s="1">
        <f t="shared" si="120"/>
        <v>4.4468763967006608E-3</v>
      </c>
      <c r="AD92" s="1">
        <f t="shared" si="86"/>
        <v>10</v>
      </c>
      <c r="AE92" s="1">
        <f>0</f>
        <v>0</v>
      </c>
      <c r="AF92" s="1">
        <f t="shared" si="138"/>
        <v>0.27273905106480312</v>
      </c>
      <c r="AG92" s="1">
        <f t="shared" si="87"/>
        <v>0</v>
      </c>
      <c r="AH92" s="1">
        <f t="shared" si="139"/>
        <v>2.6505313575264644E-2</v>
      </c>
      <c r="AI92" s="1">
        <f t="shared" si="88"/>
        <v>0</v>
      </c>
      <c r="AJ92" s="1">
        <f t="shared" si="140"/>
        <v>-3.8078328883361934E-2</v>
      </c>
      <c r="AK92" s="1">
        <f t="shared" si="140"/>
        <v>0</v>
      </c>
      <c r="AL92" s="1">
        <f t="shared" si="89"/>
        <v>5.1170134451704756</v>
      </c>
      <c r="AM92" s="1">
        <f t="shared" si="90"/>
        <v>9.8525091063552033</v>
      </c>
      <c r="AN92" s="1">
        <f t="shared" si="91"/>
        <v>11.102061172992501</v>
      </c>
      <c r="AO92" s="1">
        <f t="shared" si="92"/>
        <v>1.0917798007713135</v>
      </c>
      <c r="AP92" s="1">
        <f t="shared" si="121"/>
        <v>6.555301582596762E-2</v>
      </c>
      <c r="AQ92" s="1">
        <f t="shared" si="93"/>
        <v>0.72777359177403811</v>
      </c>
      <c r="AR92" s="1">
        <f t="shared" si="141"/>
        <v>-3.2145322977905622E-4</v>
      </c>
      <c r="AS92" s="1">
        <f t="shared" si="94"/>
        <v>4.7841049916870715E-2</v>
      </c>
      <c r="AT92" s="1">
        <f t="shared" si="142"/>
        <v>-1.1023594896658606E-2</v>
      </c>
      <c r="AU92" s="1">
        <f t="shared" si="142"/>
        <v>3.1943011927601517E-3</v>
      </c>
      <c r="AV92" s="1">
        <f t="shared" si="95"/>
        <v>-0.59716233126393936</v>
      </c>
      <c r="AW92" s="1">
        <f t="shared" si="96"/>
        <v>1.3760076853416985</v>
      </c>
      <c r="AX92" s="1">
        <f t="shared" si="97"/>
        <v>0.44499999999999923</v>
      </c>
      <c r="AY92" s="1">
        <f t="shared" si="98"/>
        <v>0.66749999999999887</v>
      </c>
      <c r="AZ92" s="1">
        <f t="shared" si="143"/>
        <v>4.9999999999999767E-2</v>
      </c>
      <c r="BA92" s="1">
        <f t="shared" si="99"/>
        <v>0.30635971733609058</v>
      </c>
      <c r="BB92" s="1">
        <f t="shared" si="100"/>
        <v>3.228298854523413</v>
      </c>
      <c r="BC92" s="1">
        <f t="shared" si="101"/>
        <v>3.5829192318038463</v>
      </c>
      <c r="BD92" s="1">
        <f t="shared" si="122"/>
        <v>4.8227817404219158</v>
      </c>
      <c r="BE92" s="1">
        <f t="shared" si="123"/>
        <v>0.8374153609764603</v>
      </c>
      <c r="BF92" s="1">
        <f t="shared" si="124"/>
        <v>-0.58618544964965658</v>
      </c>
      <c r="BG92" s="1">
        <f t="shared" si="102"/>
        <v>-2.8270444830713739</v>
      </c>
      <c r="BH92" s="1">
        <f t="shared" si="144"/>
        <v>-0.49707450694540523</v>
      </c>
      <c r="BI92" s="1">
        <f t="shared" si="103"/>
        <v>2.9143061721765293</v>
      </c>
      <c r="BJ92" s="1">
        <f t="shared" si="104"/>
        <v>4.4028376687360602</v>
      </c>
      <c r="BK92" s="1">
        <f t="shared" si="105"/>
        <v>1.3760076853416985</v>
      </c>
      <c r="BL92" s="1">
        <f t="shared" si="125"/>
        <v>4.6128490856910336</v>
      </c>
      <c r="BM92" s="1">
        <f t="shared" si="126"/>
        <v>0.30290988758932424</v>
      </c>
      <c r="BN92" s="1">
        <f t="shared" si="127"/>
        <v>-1.5470284263382761E-2</v>
      </c>
      <c r="BO92" s="1">
        <f t="shared" si="106"/>
        <v>-7.1362086619725554E-2</v>
      </c>
      <c r="BP92" s="1">
        <f t="shared" si="145"/>
        <v>-7.0244807212420379E-2</v>
      </c>
      <c r="BQ92" s="1">
        <f t="shared" si="107"/>
        <v>0.32403057541316782</v>
      </c>
      <c r="BR92" s="1">
        <f t="shared" si="128"/>
        <v>0.42231815440070475</v>
      </c>
      <c r="BS92" s="1">
        <f t="shared" si="129"/>
        <v>-0.90644766890515105</v>
      </c>
      <c r="BT92" s="1">
        <f t="shared" si="130"/>
        <v>2.0621738697990604</v>
      </c>
      <c r="BU92" s="1">
        <f t="shared" si="131"/>
        <v>8.9307839123224468</v>
      </c>
      <c r="BV92" s="1">
        <f t="shared" si="132"/>
        <v>9.1657766914691674</v>
      </c>
      <c r="BW92" s="1">
        <f t="shared" si="108"/>
        <v>1.3438673863539523</v>
      </c>
      <c r="BX92" s="1">
        <f t="shared" si="109"/>
        <v>0.25000415578982094</v>
      </c>
      <c r="BY92" s="1">
        <f t="shared" si="110"/>
        <v>-0.78104340169722752</v>
      </c>
      <c r="BZ92" s="1" t="e">
        <f>SQRT(POWER((BV92)*(#REF!^2),2) + POWER(CA92*BV92,2))</f>
        <v>#REF!</v>
      </c>
    </row>
    <row r="93" spans="4:78" x14ac:dyDescent="0.2">
      <c r="D93" s="14">
        <f t="shared" si="133"/>
        <v>90</v>
      </c>
      <c r="E93" s="1">
        <f t="shared" si="75"/>
        <v>8.999999999999984</v>
      </c>
      <c r="F93" s="1">
        <f t="shared" si="76"/>
        <v>0.44999999999999923</v>
      </c>
      <c r="G93" s="1">
        <f t="shared" si="77"/>
        <v>2.0249999999999928</v>
      </c>
      <c r="H93" s="1">
        <f t="shared" si="111"/>
        <v>11.632919320316086</v>
      </c>
      <c r="I93" s="1">
        <f t="shared" si="78"/>
        <v>0.23386770710638749</v>
      </c>
      <c r="J93" s="1">
        <f t="shared" si="112"/>
        <v>0.82043999353426156</v>
      </c>
      <c r="K93" s="1">
        <f t="shared" si="113"/>
        <v>2.087284952949144</v>
      </c>
      <c r="L93" s="1">
        <f t="shared" si="114"/>
        <v>0.65845970875764392</v>
      </c>
      <c r="M93" s="1">
        <f t="shared" si="79"/>
        <v>0.18459780655215627</v>
      </c>
      <c r="N93" s="1">
        <f t="shared" si="80"/>
        <v>-1.3162405956491634</v>
      </c>
      <c r="O93" s="1">
        <f t="shared" si="81"/>
        <v>2.6958320968422935</v>
      </c>
      <c r="P93" s="1">
        <f t="shared" si="115"/>
        <v>0.44999999999999707</v>
      </c>
      <c r="Q93" s="1">
        <f t="shared" si="116"/>
        <v>1.3499999999999912</v>
      </c>
      <c r="R93" s="1">
        <f t="shared" si="134"/>
        <v>4.9999999999994493E-2</v>
      </c>
      <c r="S93" s="1">
        <f t="shared" si="117"/>
        <v>0.62574455650847283</v>
      </c>
      <c r="T93" s="1">
        <f t="shared" si="135"/>
        <v>5.5511151231257827E-14</v>
      </c>
      <c r="U93" s="1">
        <f t="shared" si="118"/>
        <v>0.13106304184588358</v>
      </c>
      <c r="V93" s="1">
        <f t="shared" si="82"/>
        <v>7.5308507833227738</v>
      </c>
      <c r="W93" s="1">
        <f t="shared" si="83"/>
        <v>4.3477927901157205</v>
      </c>
      <c r="X93" s="1">
        <f t="shared" si="119"/>
        <v>0.27519962355453842</v>
      </c>
      <c r="Y93" s="1">
        <f t="shared" si="84"/>
        <v>1.3759981177726921</v>
      </c>
      <c r="Z93" s="1">
        <f t="shared" si="136"/>
        <v>2.2536437027753653E-2</v>
      </c>
      <c r="AA93" s="1">
        <f t="shared" si="85"/>
        <v>0.39508403833363454</v>
      </c>
      <c r="AB93" s="1">
        <f t="shared" si="137"/>
        <v>-4.1481396053810737E-2</v>
      </c>
      <c r="AC93" s="1">
        <f t="shared" si="120"/>
        <v>6.3030848865275324E-4</v>
      </c>
      <c r="AD93" s="1">
        <f t="shared" si="86"/>
        <v>10</v>
      </c>
      <c r="AE93" s="1">
        <f>0</f>
        <v>0</v>
      </c>
      <c r="AF93" s="1">
        <f t="shared" si="138"/>
        <v>0.27519962355453842</v>
      </c>
      <c r="AG93" s="1">
        <f t="shared" si="87"/>
        <v>0</v>
      </c>
      <c r="AH93" s="1">
        <f t="shared" si="139"/>
        <v>2.2536437027753653E-2</v>
      </c>
      <c r="AI93" s="1">
        <f t="shared" si="88"/>
        <v>0</v>
      </c>
      <c r="AJ93" s="1">
        <f t="shared" si="140"/>
        <v>-4.1481396053810737E-2</v>
      </c>
      <c r="AK93" s="1">
        <f t="shared" si="140"/>
        <v>0</v>
      </c>
      <c r="AL93" s="1">
        <f t="shared" si="89"/>
        <v>5.0029974464197888</v>
      </c>
      <c r="AM93" s="1">
        <f t="shared" si="90"/>
        <v>9.7892960297645253</v>
      </c>
      <c r="AN93" s="1">
        <f t="shared" si="91"/>
        <v>10.993648175526012</v>
      </c>
      <c r="AO93" s="1">
        <f t="shared" si="92"/>
        <v>1.0983334518061421</v>
      </c>
      <c r="AP93" s="1">
        <f t="shared" si="121"/>
        <v>6.5465539495277447E-2</v>
      </c>
      <c r="AQ93" s="1">
        <f t="shared" si="93"/>
        <v>0.71970510883208294</v>
      </c>
      <c r="AR93" s="1">
        <f t="shared" si="141"/>
        <v>-1.4060987590935881E-3</v>
      </c>
      <c r="AS93" s="1">
        <f t="shared" si="94"/>
        <v>4.9586903614375892E-2</v>
      </c>
      <c r="AT93" s="1">
        <f t="shared" si="142"/>
        <v>-1.0575496111026039E-2</v>
      </c>
      <c r="AU93" s="1">
        <f t="shared" si="142"/>
        <v>2.7822569436356005E-2</v>
      </c>
      <c r="AV93" s="1">
        <f t="shared" si="95"/>
        <v>-0.6581202978245817</v>
      </c>
      <c r="AW93" s="1">
        <f t="shared" si="96"/>
        <v>1.3479160484211468</v>
      </c>
      <c r="AX93" s="1">
        <f t="shared" si="97"/>
        <v>0.44999999999999923</v>
      </c>
      <c r="AY93" s="1">
        <f t="shared" si="98"/>
        <v>0.67499999999999882</v>
      </c>
      <c r="AZ93" s="1">
        <f t="shared" si="143"/>
        <v>4.9999999999999767E-2</v>
      </c>
      <c r="BA93" s="1">
        <f t="shared" si="99"/>
        <v>0.31287227825424119</v>
      </c>
      <c r="BB93" s="1">
        <f t="shared" si="100"/>
        <v>3.1073050938368052</v>
      </c>
      <c r="BC93" s="1">
        <f t="shared" si="101"/>
        <v>3.521812443479007</v>
      </c>
      <c r="BD93" s="1">
        <f t="shared" si="122"/>
        <v>4.6966485745931355</v>
      </c>
      <c r="BE93" s="1">
        <f t="shared" si="123"/>
        <v>0.84784514813071155</v>
      </c>
      <c r="BF93" s="1">
        <f t="shared" si="124"/>
        <v>-0.63598502537200341</v>
      </c>
      <c r="BG93" s="1">
        <f t="shared" si="102"/>
        <v>-2.9869981628759987</v>
      </c>
      <c r="BH93" s="1">
        <f t="shared" si="144"/>
        <v>-0.49771781116852987</v>
      </c>
      <c r="BI93" s="1">
        <f t="shared" si="103"/>
        <v>3.0121765311770501</v>
      </c>
      <c r="BJ93" s="1">
        <f t="shared" si="104"/>
        <v>4.3418797021754187</v>
      </c>
      <c r="BK93" s="1">
        <f t="shared" si="105"/>
        <v>1.3479160484211468</v>
      </c>
      <c r="BL93" s="1">
        <f t="shared" si="125"/>
        <v>4.5462948674447174</v>
      </c>
      <c r="BM93" s="1">
        <f t="shared" si="126"/>
        <v>0.3010118567687049</v>
      </c>
      <c r="BN93" s="1">
        <f t="shared" si="127"/>
        <v>-2.2740756035776188E-2</v>
      </c>
      <c r="BO93" s="1">
        <f t="shared" si="106"/>
        <v>-0.10338618244726176</v>
      </c>
      <c r="BP93" s="1">
        <f t="shared" si="145"/>
        <v>-7.5246541912438181E-2</v>
      </c>
      <c r="BQ93" s="1">
        <f t="shared" si="107"/>
        <v>0.34210104625076104</v>
      </c>
      <c r="BR93" s="1">
        <f t="shared" si="128"/>
        <v>0.42130888948383088</v>
      </c>
      <c r="BS93" s="1">
        <f t="shared" si="129"/>
        <v>-0.90691720660813424</v>
      </c>
      <c r="BT93" s="1">
        <f t="shared" si="130"/>
        <v>2.105281596596746</v>
      </c>
      <c r="BU93" s="1">
        <f t="shared" si="131"/>
        <v>8.8780810099741423</v>
      </c>
      <c r="BV93" s="1">
        <f t="shared" si="132"/>
        <v>9.1242826030670727</v>
      </c>
      <c r="BW93" s="1">
        <f t="shared" si="108"/>
        <v>1.3379644269194093</v>
      </c>
      <c r="BX93" s="1">
        <f t="shared" si="109"/>
        <v>0.25368443607736807</v>
      </c>
      <c r="BY93" s="1">
        <f t="shared" si="110"/>
        <v>-0.77868494137819722</v>
      </c>
      <c r="BZ93" s="1" t="e">
        <f>SQRT(POWER((BV93)*(#REF!^2),2) + POWER(CA93*BV93,2))</f>
        <v>#REF!</v>
      </c>
    </row>
    <row r="94" spans="4:78" x14ac:dyDescent="0.2">
      <c r="D94" s="14">
        <f t="shared" si="133"/>
        <v>91</v>
      </c>
      <c r="E94" s="1">
        <f t="shared" si="75"/>
        <v>9.0999999999999837</v>
      </c>
      <c r="F94" s="1">
        <f t="shared" si="76"/>
        <v>0.45499999999999918</v>
      </c>
      <c r="G94" s="1">
        <f t="shared" si="77"/>
        <v>2.0702499999999926</v>
      </c>
      <c r="H94" s="1">
        <f t="shared" si="111"/>
        <v>11.736130589454019</v>
      </c>
      <c r="I94" s="1">
        <f t="shared" si="78"/>
        <v>0.22632251254413638</v>
      </c>
      <c r="J94" s="1">
        <f t="shared" si="112"/>
        <v>0.80035209653933403</v>
      </c>
      <c r="K94" s="1">
        <f t="shared" si="113"/>
        <v>2.1149180445063225</v>
      </c>
      <c r="L94" s="1">
        <f t="shared" si="114"/>
        <v>0.65845970875764392</v>
      </c>
      <c r="M94" s="1">
        <f t="shared" si="79"/>
        <v>0.18374082911439799</v>
      </c>
      <c r="N94" s="1">
        <f t="shared" si="80"/>
        <v>-1.4368380606359172</v>
      </c>
      <c r="O94" s="1">
        <f t="shared" si="81"/>
        <v>2.6335330617837349</v>
      </c>
      <c r="P94" s="1">
        <f t="shared" si="115"/>
        <v>0.45499999999999652</v>
      </c>
      <c r="Q94" s="1">
        <f t="shared" si="116"/>
        <v>1.3649999999999896</v>
      </c>
      <c r="R94" s="1">
        <f t="shared" si="134"/>
        <v>5.0000000000005596E-2</v>
      </c>
      <c r="S94" s="1">
        <f t="shared" si="117"/>
        <v>0.63893204304134976</v>
      </c>
      <c r="T94" s="1">
        <f t="shared" si="135"/>
        <v>1.1102230246251565E-13</v>
      </c>
      <c r="U94" s="1">
        <f t="shared" si="118"/>
        <v>0.1326842757685448</v>
      </c>
      <c r="V94" s="1">
        <f t="shared" si="82"/>
        <v>7.411665762507492</v>
      </c>
      <c r="W94" s="1">
        <f t="shared" si="83"/>
        <v>4.2779113916751568</v>
      </c>
      <c r="X94" s="1">
        <f t="shared" si="119"/>
        <v>0.27724633847035385</v>
      </c>
      <c r="Y94" s="1">
        <f t="shared" si="84"/>
        <v>1.3862316923517692</v>
      </c>
      <c r="Z94" s="1">
        <f t="shared" si="136"/>
        <v>1.8209034364502497E-2</v>
      </c>
      <c r="AA94" s="1">
        <f t="shared" si="85"/>
        <v>0.39496452284166389</v>
      </c>
      <c r="AB94" s="1">
        <f t="shared" si="137"/>
        <v>-4.526690938894129E-2</v>
      </c>
      <c r="AC94" s="1">
        <f t="shared" si="120"/>
        <v>-2.5969023591601581E-3</v>
      </c>
      <c r="AD94" s="1">
        <f t="shared" si="86"/>
        <v>10</v>
      </c>
      <c r="AE94" s="1">
        <f>0</f>
        <v>0</v>
      </c>
      <c r="AF94" s="1">
        <f t="shared" si="138"/>
        <v>0.27724633847035385</v>
      </c>
      <c r="AG94" s="1">
        <f t="shared" si="87"/>
        <v>0</v>
      </c>
      <c r="AH94" s="1">
        <f t="shared" si="139"/>
        <v>1.8209034364502497E-2</v>
      </c>
      <c r="AI94" s="1">
        <f t="shared" si="88"/>
        <v>0</v>
      </c>
      <c r="AJ94" s="1">
        <f t="shared" si="140"/>
        <v>-4.526690938894129E-2</v>
      </c>
      <c r="AK94" s="1">
        <f t="shared" si="140"/>
        <v>0</v>
      </c>
      <c r="AL94" s="1">
        <f t="shared" si="89"/>
        <v>4.8884765987783281</v>
      </c>
      <c r="AM94" s="1">
        <f t="shared" si="90"/>
        <v>9.7215789461865203</v>
      </c>
      <c r="AN94" s="1">
        <f t="shared" si="91"/>
        <v>10.881465924393659</v>
      </c>
      <c r="AO94" s="1">
        <f t="shared" si="92"/>
        <v>1.104872908670369</v>
      </c>
      <c r="AP94" s="1">
        <f t="shared" si="121"/>
        <v>6.5271796074148902E-2</v>
      </c>
      <c r="AQ94" s="1">
        <f t="shared" si="93"/>
        <v>0.7102528248048231</v>
      </c>
      <c r="AR94" s="1">
        <f t="shared" si="141"/>
        <v>-2.4365524519842641E-3</v>
      </c>
      <c r="AS94" s="1">
        <f t="shared" si="94"/>
        <v>5.3405563804141916E-2</v>
      </c>
      <c r="AT94" s="1">
        <f t="shared" si="142"/>
        <v>-9.9213959355304304E-3</v>
      </c>
      <c r="AU94" s="1">
        <f t="shared" si="142"/>
        <v>4.3541206295274991E-2</v>
      </c>
      <c r="AV94" s="1">
        <f t="shared" si="95"/>
        <v>-0.71841903031795862</v>
      </c>
      <c r="AW94" s="1">
        <f t="shared" si="96"/>
        <v>1.3167665308918675</v>
      </c>
      <c r="AX94" s="1">
        <f t="shared" si="97"/>
        <v>0.45499999999999918</v>
      </c>
      <c r="AY94" s="1">
        <f t="shared" si="98"/>
        <v>0.68249999999999877</v>
      </c>
      <c r="AZ94" s="1">
        <f t="shared" si="143"/>
        <v>4.9999999999999767E-2</v>
      </c>
      <c r="BA94" s="1">
        <f t="shared" si="99"/>
        <v>0.31946602152067638</v>
      </c>
      <c r="BB94" s="1">
        <f t="shared" si="100"/>
        <v>2.9874138509357873</v>
      </c>
      <c r="BC94" s="1">
        <f t="shared" si="101"/>
        <v>3.4557222267294456</v>
      </c>
      <c r="BD94" s="1">
        <f t="shared" si="122"/>
        <v>4.5680036805014623</v>
      </c>
      <c r="BE94" s="1">
        <f t="shared" si="123"/>
        <v>0.85795387304563608</v>
      </c>
      <c r="BF94" s="1">
        <f t="shared" si="124"/>
        <v>-0.68572901188336255</v>
      </c>
      <c r="BG94" s="1">
        <f t="shared" si="102"/>
        <v>-3.1324126501098313</v>
      </c>
      <c r="BH94" s="1">
        <f t="shared" si="144"/>
        <v>-0.49585935172330453</v>
      </c>
      <c r="BI94" s="1">
        <f t="shared" si="103"/>
        <v>3.1216126480830111</v>
      </c>
      <c r="BJ94" s="1">
        <f t="shared" si="104"/>
        <v>4.2815809696820413</v>
      </c>
      <c r="BK94" s="1">
        <f t="shared" si="105"/>
        <v>1.3167665308918675</v>
      </c>
      <c r="BL94" s="1">
        <f t="shared" si="125"/>
        <v>4.4794876600812747</v>
      </c>
      <c r="BM94" s="1">
        <f t="shared" si="126"/>
        <v>0.29836173638216901</v>
      </c>
      <c r="BN94" s="1">
        <f t="shared" si="127"/>
        <v>-3.0519592645870397E-2</v>
      </c>
      <c r="BO94" s="1">
        <f t="shared" si="106"/>
        <v>-0.13671213864788367</v>
      </c>
      <c r="BP94" s="1">
        <f t="shared" si="145"/>
        <v>-8.0396031174650995E-2</v>
      </c>
      <c r="BQ94" s="1">
        <f t="shared" si="107"/>
        <v>0.36015719886770797</v>
      </c>
      <c r="BR94" s="1">
        <f t="shared" si="128"/>
        <v>0.42053152728819387</v>
      </c>
      <c r="BS94" s="1">
        <f t="shared" si="129"/>
        <v>-0.9072779257518937</v>
      </c>
      <c r="BT94" s="1">
        <f t="shared" si="130"/>
        <v>2.149556742685093</v>
      </c>
      <c r="BU94" s="1">
        <f t="shared" si="131"/>
        <v>8.8201739813293862</v>
      </c>
      <c r="BV94" s="1">
        <f t="shared" si="132"/>
        <v>9.0783293204720668</v>
      </c>
      <c r="BW94" s="1">
        <f t="shared" si="108"/>
        <v>1.3317472097859353</v>
      </c>
      <c r="BX94" s="1">
        <f t="shared" si="109"/>
        <v>0.25662894977913764</v>
      </c>
      <c r="BY94" s="1">
        <f t="shared" si="110"/>
        <v>-0.77485034785257922</v>
      </c>
      <c r="BZ94" s="1" t="e">
        <f>SQRT(POWER((BV94)*(#REF!^2),2) + POWER(CA94*BV94,2))</f>
        <v>#REF!</v>
      </c>
    </row>
    <row r="95" spans="4:78" x14ac:dyDescent="0.2">
      <c r="D95" s="14">
        <f t="shared" si="133"/>
        <v>92</v>
      </c>
      <c r="E95" s="1">
        <f t="shared" si="75"/>
        <v>9.1999999999999833</v>
      </c>
      <c r="F95" s="1">
        <f t="shared" si="76"/>
        <v>0.45999999999999919</v>
      </c>
      <c r="G95" s="1">
        <f t="shared" si="77"/>
        <v>2.1159999999999921</v>
      </c>
      <c r="H95" s="1">
        <f t="shared" si="111"/>
        <v>11.837040794725716</v>
      </c>
      <c r="I95" s="1">
        <f t="shared" si="78"/>
        <v>0.21843099597137239</v>
      </c>
      <c r="J95" s="1">
        <f t="shared" si="112"/>
        <v>0.78042743697520567</v>
      </c>
      <c r="K95" s="1">
        <f t="shared" si="113"/>
        <v>2.1427342206432147</v>
      </c>
      <c r="L95" s="1">
        <f t="shared" si="114"/>
        <v>0.65845970875764392</v>
      </c>
      <c r="M95" s="1">
        <f t="shared" si="79"/>
        <v>0.18315599828896309</v>
      </c>
      <c r="N95" s="1">
        <f t="shared" si="80"/>
        <v>-1.5557767388000414</v>
      </c>
      <c r="O95" s="1">
        <f t="shared" si="81"/>
        <v>2.5650650555119858</v>
      </c>
      <c r="P95" s="1">
        <f t="shared" si="115"/>
        <v>0.45999999999999819</v>
      </c>
      <c r="Q95" s="1">
        <f t="shared" si="116"/>
        <v>1.3799999999999946</v>
      </c>
      <c r="R95" s="1">
        <f t="shared" si="134"/>
        <v>5.0000000000016698E-2</v>
      </c>
      <c r="S95" s="1">
        <f t="shared" si="117"/>
        <v>0.65228141166218179</v>
      </c>
      <c r="T95" s="1">
        <f t="shared" si="135"/>
        <v>-5.5511151231257827E-14</v>
      </c>
      <c r="U95" s="1">
        <f t="shared" si="118"/>
        <v>0.13430079246889826</v>
      </c>
      <c r="V95" s="1">
        <f t="shared" si="82"/>
        <v>7.2936872542105622</v>
      </c>
      <c r="W95" s="1">
        <f t="shared" si="83"/>
        <v>4.2042682266926832</v>
      </c>
      <c r="X95" s="1">
        <f t="shared" si="119"/>
        <v>0.27884143042743892</v>
      </c>
      <c r="Y95" s="1">
        <f t="shared" si="84"/>
        <v>1.3942071521371946</v>
      </c>
      <c r="Z95" s="1">
        <f t="shared" si="136"/>
        <v>1.3483055149965395E-2</v>
      </c>
      <c r="AA95" s="1">
        <f t="shared" si="85"/>
        <v>0.3945646578618025</v>
      </c>
      <c r="AB95" s="1">
        <f t="shared" si="137"/>
        <v>-4.9470273509322205E-2</v>
      </c>
      <c r="AC95" s="1">
        <f t="shared" si="120"/>
        <v>-4.6241902945845514E-3</v>
      </c>
      <c r="AD95" s="1">
        <f t="shared" si="86"/>
        <v>10</v>
      </c>
      <c r="AE95" s="1">
        <f>0</f>
        <v>0</v>
      </c>
      <c r="AF95" s="1">
        <f t="shared" si="138"/>
        <v>0.27884143042743892</v>
      </c>
      <c r="AG95" s="1">
        <f t="shared" si="87"/>
        <v>0</v>
      </c>
      <c r="AH95" s="1">
        <f t="shared" si="139"/>
        <v>1.3483055149965395E-2</v>
      </c>
      <c r="AI95" s="1">
        <f t="shared" si="88"/>
        <v>0</v>
      </c>
      <c r="AJ95" s="1">
        <f t="shared" si="140"/>
        <v>-4.9470273509322205E-2</v>
      </c>
      <c r="AK95" s="1">
        <f t="shared" si="140"/>
        <v>0</v>
      </c>
      <c r="AL95" s="1">
        <f t="shared" si="89"/>
        <v>4.7736821463887313</v>
      </c>
      <c r="AM95" s="1">
        <f t="shared" si="90"/>
        <v>9.6494104889804078</v>
      </c>
      <c r="AN95" s="1">
        <f t="shared" si="91"/>
        <v>10.76564740364441</v>
      </c>
      <c r="AO95" s="1">
        <f t="shared" si="92"/>
        <v>1.1113878110209718</v>
      </c>
      <c r="AP95" s="1">
        <f t="shared" si="121"/>
        <v>6.4978229004880594E-2</v>
      </c>
      <c r="AQ95" s="1">
        <f t="shared" si="93"/>
        <v>0.69953270237980469</v>
      </c>
      <c r="AR95" s="1">
        <f t="shared" si="141"/>
        <v>-3.3903779461996741E-3</v>
      </c>
      <c r="AS95" s="1">
        <f t="shared" si="94"/>
        <v>5.829514487343089E-2</v>
      </c>
      <c r="AT95" s="1">
        <f t="shared" si="142"/>
        <v>-9.022342754932966E-3</v>
      </c>
      <c r="AU95" s="1">
        <f t="shared" si="142"/>
        <v>4.9666342975630308E-2</v>
      </c>
      <c r="AV95" s="1">
        <f t="shared" si="95"/>
        <v>-0.77788836940002071</v>
      </c>
      <c r="AW95" s="1">
        <f t="shared" si="96"/>
        <v>1.2825325277559929</v>
      </c>
      <c r="AX95" s="1">
        <f t="shared" si="97"/>
        <v>0.45999999999999919</v>
      </c>
      <c r="AY95" s="1">
        <f t="shared" si="98"/>
        <v>0.68999999999999884</v>
      </c>
      <c r="AZ95" s="1">
        <f t="shared" si="143"/>
        <v>5.0000000000000044E-2</v>
      </c>
      <c r="BA95" s="1">
        <f t="shared" si="99"/>
        <v>0.32614070583108651</v>
      </c>
      <c r="BB95" s="1">
        <f t="shared" si="100"/>
        <v>2.8689552577052604</v>
      </c>
      <c r="BC95" s="1">
        <f t="shared" si="101"/>
        <v>3.3846666411023345</v>
      </c>
      <c r="BD95" s="1">
        <f t="shared" si="122"/>
        <v>4.4369891302667872</v>
      </c>
      <c r="BE95" s="1">
        <f t="shared" si="123"/>
        <v>0.86767801369111763</v>
      </c>
      <c r="BF95" s="1">
        <f t="shared" si="124"/>
        <v>-0.73515689571666432</v>
      </c>
      <c r="BG95" s="1">
        <f t="shared" si="102"/>
        <v>-3.2618831553355134</v>
      </c>
      <c r="BH95" s="1">
        <f t="shared" si="144"/>
        <v>-0.49128943984085849</v>
      </c>
      <c r="BI95" s="1">
        <f t="shared" si="103"/>
        <v>3.2406962951995157</v>
      </c>
      <c r="BJ95" s="1">
        <f t="shared" si="104"/>
        <v>4.2221116305999793</v>
      </c>
      <c r="BK95" s="1">
        <f t="shared" si="105"/>
        <v>1.2825325277559929</v>
      </c>
      <c r="BL95" s="1">
        <f t="shared" si="125"/>
        <v>4.4126087868742445</v>
      </c>
      <c r="BM95" s="1">
        <f t="shared" si="126"/>
        <v>0.29490793823953082</v>
      </c>
      <c r="BN95" s="1">
        <f t="shared" si="127"/>
        <v>-3.8819962270706387E-2</v>
      </c>
      <c r="BO95" s="1">
        <f t="shared" si="106"/>
        <v>-0.17129730662184564</v>
      </c>
      <c r="BP95" s="1">
        <f t="shared" si="145"/>
        <v>-8.5655436744815072E-2</v>
      </c>
      <c r="BQ95" s="1">
        <f t="shared" si="107"/>
        <v>0.37802242493914412</v>
      </c>
      <c r="BR95" s="1">
        <f t="shared" si="128"/>
        <v>0.42000085130363846</v>
      </c>
      <c r="BS95" s="1">
        <f t="shared" si="129"/>
        <v>-0.90752371038128743</v>
      </c>
      <c r="BT95" s="1">
        <f t="shared" si="130"/>
        <v>2.1950579477001373</v>
      </c>
      <c r="BU95" s="1">
        <f t="shared" si="131"/>
        <v>8.7570688099516119</v>
      </c>
      <c r="BV95" s="1">
        <f t="shared" si="132"/>
        <v>9.0279861284778722</v>
      </c>
      <c r="BW95" s="1">
        <f t="shared" si="108"/>
        <v>1.3251953932834184</v>
      </c>
      <c r="BX95" s="1">
        <f t="shared" si="109"/>
        <v>0.25883341083997613</v>
      </c>
      <c r="BY95" s="1">
        <f t="shared" si="110"/>
        <v>-0.76963258251970856</v>
      </c>
      <c r="BZ95" s="1" t="e">
        <f>SQRT(POWER((BV95)*(#REF!^2),2) + POWER(CA95*BV95,2))</f>
        <v>#REF!</v>
      </c>
    </row>
    <row r="96" spans="4:78" x14ac:dyDescent="0.2">
      <c r="D96" s="14">
        <f t="shared" si="133"/>
        <v>93</v>
      </c>
      <c r="E96" s="1">
        <f t="shared" si="75"/>
        <v>9.2999999999999829</v>
      </c>
      <c r="F96" s="1">
        <f t="shared" si="76"/>
        <v>0.46499999999999919</v>
      </c>
      <c r="G96" s="1">
        <f t="shared" si="77"/>
        <v>2.1622499999999922</v>
      </c>
      <c r="H96" s="1">
        <f t="shared" si="111"/>
        <v>11.935413736053288</v>
      </c>
      <c r="I96" s="1">
        <f t="shared" si="78"/>
        <v>0.21020028784781308</v>
      </c>
      <c r="J96" s="1">
        <f t="shared" si="112"/>
        <v>0.76070603515016977</v>
      </c>
      <c r="K96" s="1">
        <f t="shared" si="113"/>
        <v>2.1706863305918103</v>
      </c>
      <c r="L96" s="1">
        <f t="shared" si="114"/>
        <v>0.65845970875764392</v>
      </c>
      <c r="M96" s="1">
        <f t="shared" si="79"/>
        <v>0.18286133515662278</v>
      </c>
      <c r="N96" s="1">
        <f t="shared" si="80"/>
        <v>-1.6727050525384755</v>
      </c>
      <c r="O96" s="1">
        <f t="shared" si="81"/>
        <v>2.4903931029482647</v>
      </c>
      <c r="P96" s="1">
        <f t="shared" si="115"/>
        <v>0.46499999999999986</v>
      </c>
      <c r="Q96" s="1">
        <f t="shared" si="116"/>
        <v>1.3949999999999996</v>
      </c>
      <c r="R96" s="1">
        <f t="shared" si="134"/>
        <v>4.9999999999994493E-2</v>
      </c>
      <c r="S96" s="1">
        <f t="shared" si="117"/>
        <v>0.66579220153512941</v>
      </c>
      <c r="T96" s="1">
        <f t="shared" si="135"/>
        <v>-1.6653345369377348E-13</v>
      </c>
      <c r="U96" s="1">
        <f t="shared" si="118"/>
        <v>0.13591280446318021</v>
      </c>
      <c r="V96" s="1">
        <f t="shared" si="82"/>
        <v>7.1772415690227236</v>
      </c>
      <c r="W96" s="1">
        <f t="shared" si="83"/>
        <v>4.1269885922239604</v>
      </c>
      <c r="X96" s="1">
        <f t="shared" si="119"/>
        <v>0.27994294950034693</v>
      </c>
      <c r="Y96" s="1">
        <f t="shared" si="84"/>
        <v>1.3997147475017346</v>
      </c>
      <c r="Z96" s="1">
        <f t="shared" si="136"/>
        <v>8.3149796626380557E-3</v>
      </c>
      <c r="AA96" s="1">
        <f t="shared" si="85"/>
        <v>0.39403968478274698</v>
      </c>
      <c r="AB96" s="1">
        <f t="shared" si="137"/>
        <v>-5.4124254598275634E-2</v>
      </c>
      <c r="AC96" s="1">
        <f t="shared" si="120"/>
        <v>-4.6327251838701455E-3</v>
      </c>
      <c r="AD96" s="1">
        <f t="shared" si="86"/>
        <v>10</v>
      </c>
      <c r="AE96" s="1">
        <f>0</f>
        <v>0</v>
      </c>
      <c r="AF96" s="1">
        <f t="shared" si="138"/>
        <v>0.27994294950034693</v>
      </c>
      <c r="AG96" s="1">
        <f t="shared" si="87"/>
        <v>0</v>
      </c>
      <c r="AH96" s="1">
        <f t="shared" si="139"/>
        <v>8.3149796626380557E-3</v>
      </c>
      <c r="AI96" s="1">
        <f t="shared" si="88"/>
        <v>0</v>
      </c>
      <c r="AJ96" s="1">
        <f t="shared" si="140"/>
        <v>-5.4124254598275634E-2</v>
      </c>
      <c r="AK96" s="1">
        <f t="shared" si="140"/>
        <v>0</v>
      </c>
      <c r="AL96" s="1">
        <f t="shared" si="89"/>
        <v>4.6588410532541555</v>
      </c>
      <c r="AM96" s="1">
        <f t="shared" si="90"/>
        <v>9.572873170708581</v>
      </c>
      <c r="AN96" s="1">
        <f t="shared" si="91"/>
        <v>10.646346824237808</v>
      </c>
      <c r="AO96" s="1">
        <f t="shared" si="92"/>
        <v>1.1178685544713451</v>
      </c>
      <c r="AP96" s="1">
        <f t="shared" si="121"/>
        <v>6.4593720484908967E-2</v>
      </c>
      <c r="AQ96" s="1">
        <f t="shared" si="93"/>
        <v>0.68768715095021526</v>
      </c>
      <c r="AR96" s="1">
        <f t="shared" si="141"/>
        <v>-4.2410210029708573E-3</v>
      </c>
      <c r="AS96" s="1">
        <f t="shared" si="94"/>
        <v>6.3338832399267977E-2</v>
      </c>
      <c r="AT96" s="1">
        <f t="shared" si="142"/>
        <v>-7.8352034346695909E-3</v>
      </c>
      <c r="AU96" s="1">
        <f t="shared" si="142"/>
        <v>4.7455617752690041E-2</v>
      </c>
      <c r="AV96" s="1">
        <f t="shared" si="95"/>
        <v>-0.83635252626923773</v>
      </c>
      <c r="AW96" s="1">
        <f t="shared" si="96"/>
        <v>1.2451965514741323</v>
      </c>
      <c r="AX96" s="1">
        <f t="shared" si="97"/>
        <v>0.46499999999999919</v>
      </c>
      <c r="AY96" s="1">
        <f t="shared" si="98"/>
        <v>0.69749999999999879</v>
      </c>
      <c r="AZ96" s="1">
        <f t="shared" si="143"/>
        <v>4.9999999999999767E-2</v>
      </c>
      <c r="BA96" s="1">
        <f t="shared" si="99"/>
        <v>0.33289610076756565</v>
      </c>
      <c r="BB96" s="1">
        <f t="shared" si="100"/>
        <v>2.7522682582421241</v>
      </c>
      <c r="BC96" s="1">
        <f t="shared" si="101"/>
        <v>3.3086908475861128</v>
      </c>
      <c r="BD96" s="1">
        <f t="shared" si="122"/>
        <v>4.3037676157324345</v>
      </c>
      <c r="BE96" s="1">
        <f t="shared" si="123"/>
        <v>0.87694592876414346</v>
      </c>
      <c r="BF96" s="1">
        <f t="shared" si="124"/>
        <v>-0.78398689985153425</v>
      </c>
      <c r="BG96" s="1">
        <f t="shared" si="102"/>
        <v>-3.3740974307395004</v>
      </c>
      <c r="BH96" s="1">
        <f t="shared" si="144"/>
        <v>-0.48379333596035856</v>
      </c>
      <c r="BI96" s="1">
        <f t="shared" si="103"/>
        <v>3.3663957483997309</v>
      </c>
      <c r="BJ96" s="1">
        <f t="shared" si="104"/>
        <v>4.1636474737307623</v>
      </c>
      <c r="BK96" s="1">
        <f t="shared" si="105"/>
        <v>1.2451965514741323</v>
      </c>
      <c r="BL96" s="1">
        <f t="shared" si="125"/>
        <v>4.3458571924659042</v>
      </c>
      <c r="BM96" s="1">
        <f t="shared" si="126"/>
        <v>0.29059774392802773</v>
      </c>
      <c r="BN96" s="1">
        <f t="shared" si="127"/>
        <v>-4.7650679994833411E-2</v>
      </c>
      <c r="BO96" s="1">
        <f t="shared" si="106"/>
        <v>-0.20708305038143796</v>
      </c>
      <c r="BP96" s="1">
        <f t="shared" si="145"/>
        <v>-9.0974451780284626E-2</v>
      </c>
      <c r="BQ96" s="1">
        <f t="shared" si="107"/>
        <v>0.39548509735596693</v>
      </c>
      <c r="BR96" s="1">
        <f t="shared" si="128"/>
        <v>0.41973341929476132</v>
      </c>
      <c r="BS96" s="1">
        <f t="shared" si="129"/>
        <v>-0.90764742974743673</v>
      </c>
      <c r="BT96" s="1">
        <f t="shared" si="130"/>
        <v>2.2418629077144394</v>
      </c>
      <c r="BU96" s="1">
        <f t="shared" si="131"/>
        <v>8.688793728691838</v>
      </c>
      <c r="BV96" s="1">
        <f t="shared" si="132"/>
        <v>8.9733542088084572</v>
      </c>
      <c r="BW96" s="1">
        <f t="shared" si="108"/>
        <v>1.3182859084418583</v>
      </c>
      <c r="BX96" s="1">
        <f t="shared" si="109"/>
        <v>0.26030963668463269</v>
      </c>
      <c r="BY96" s="1">
        <f t="shared" si="110"/>
        <v>-0.76315775985262624</v>
      </c>
      <c r="BZ96" s="1" t="e">
        <f>SQRT(POWER((BV96)*(#REF!^2),2) + POWER(CA96*BV96,2))</f>
        <v>#REF!</v>
      </c>
    </row>
    <row r="97" spans="4:78" x14ac:dyDescent="0.2">
      <c r="D97" s="14">
        <f t="shared" si="133"/>
        <v>94</v>
      </c>
      <c r="E97" s="1">
        <f t="shared" si="75"/>
        <v>9.3999999999999826</v>
      </c>
      <c r="F97" s="1">
        <f t="shared" si="76"/>
        <v>0.46999999999999914</v>
      </c>
      <c r="G97" s="1">
        <f t="shared" si="77"/>
        <v>2.2089999999999921</v>
      </c>
      <c r="H97" s="1">
        <f t="shared" si="111"/>
        <v>12.031010728588265</v>
      </c>
      <c r="I97" s="1">
        <f t="shared" si="78"/>
        <v>0.20163783519056921</v>
      </c>
      <c r="J97" s="1">
        <f t="shared" si="112"/>
        <v>0.74123200785594001</v>
      </c>
      <c r="K97" s="1">
        <f t="shared" si="113"/>
        <v>2.1987228105432841</v>
      </c>
      <c r="L97" s="1">
        <f t="shared" si="114"/>
        <v>0.65845970875764392</v>
      </c>
      <c r="M97" s="1">
        <f t="shared" si="79"/>
        <v>0.18287712111521587</v>
      </c>
      <c r="N97" s="1">
        <f t="shared" si="80"/>
        <v>-1.7872609575702978</v>
      </c>
      <c r="O97" s="1">
        <f t="shared" si="81"/>
        <v>2.4095016641506817</v>
      </c>
      <c r="P97" s="1">
        <f t="shared" si="115"/>
        <v>0.46999999999999709</v>
      </c>
      <c r="Q97" s="1">
        <f t="shared" si="116"/>
        <v>1.4099999999999913</v>
      </c>
      <c r="R97" s="1">
        <f t="shared" si="134"/>
        <v>4.9999999999983391E-2</v>
      </c>
      <c r="S97" s="1">
        <f t="shared" si="117"/>
        <v>0.67946397255481783</v>
      </c>
      <c r="T97" s="1">
        <f t="shared" si="135"/>
        <v>5.5511151231257827E-14</v>
      </c>
      <c r="U97" s="1">
        <f t="shared" si="118"/>
        <v>0.13752051407299626</v>
      </c>
      <c r="V97" s="1">
        <f t="shared" si="82"/>
        <v>7.0626598276595853</v>
      </c>
      <c r="W97" s="1">
        <f t="shared" si="83"/>
        <v>4.0462368581133736</v>
      </c>
      <c r="X97" s="1">
        <f t="shared" si="119"/>
        <v>0.28050442635996653</v>
      </c>
      <c r="Y97" s="1">
        <f t="shared" si="84"/>
        <v>1.4025221317998326</v>
      </c>
      <c r="Z97" s="1">
        <f t="shared" si="136"/>
        <v>2.6582042303102682E-3</v>
      </c>
      <c r="AA97" s="1">
        <f t="shared" si="85"/>
        <v>0.39363811282502847</v>
      </c>
      <c r="AB97" s="1">
        <f t="shared" si="137"/>
        <v>-5.9256034100174659E-2</v>
      </c>
      <c r="AC97" s="1">
        <f t="shared" si="120"/>
        <v>-1.5625061981086596E-3</v>
      </c>
      <c r="AD97" s="1">
        <f t="shared" si="86"/>
        <v>10</v>
      </c>
      <c r="AE97" s="1">
        <f>0</f>
        <v>0</v>
      </c>
      <c r="AF97" s="1">
        <f t="shared" si="138"/>
        <v>0.28050442635996653</v>
      </c>
      <c r="AG97" s="1">
        <f t="shared" si="87"/>
        <v>0</v>
      </c>
      <c r="AH97" s="1">
        <f t="shared" si="139"/>
        <v>2.6582042303102682E-3</v>
      </c>
      <c r="AI97" s="1">
        <f t="shared" si="88"/>
        <v>0</v>
      </c>
      <c r="AJ97" s="1">
        <f t="shared" si="140"/>
        <v>-5.9256034100174659E-2</v>
      </c>
      <c r="AK97" s="1">
        <f t="shared" si="140"/>
        <v>0</v>
      </c>
      <c r="AL97" s="1">
        <f t="shared" si="89"/>
        <v>4.5441733436963521</v>
      </c>
      <c r="AM97" s="1">
        <f t="shared" si="90"/>
        <v>9.492081680553186</v>
      </c>
      <c r="AN97" s="1">
        <f t="shared" si="91"/>
        <v>10.523741065222666</v>
      </c>
      <c r="AO97" s="1">
        <f t="shared" si="92"/>
        <v>1.1243065551179536</v>
      </c>
      <c r="AP97" s="1">
        <f t="shared" si="121"/>
        <v>6.4130024804286423E-2</v>
      </c>
      <c r="AQ97" s="1">
        <f t="shared" si="93"/>
        <v>0.67488777554661716</v>
      </c>
      <c r="AR97" s="1">
        <f t="shared" si="141"/>
        <v>-4.9574186331335923E-3</v>
      </c>
      <c r="AS97" s="1">
        <f t="shared" si="94"/>
        <v>6.7786268423968898E-2</v>
      </c>
      <c r="AT97" s="1">
        <f t="shared" si="142"/>
        <v>-6.3135249526169446E-3</v>
      </c>
      <c r="AU97" s="1">
        <f t="shared" si="142"/>
        <v>3.8421827330825317E-2</v>
      </c>
      <c r="AV97" s="1">
        <f t="shared" si="95"/>
        <v>-0.8936304787851489</v>
      </c>
      <c r="AW97" s="1">
        <f t="shared" si="96"/>
        <v>1.2047508320753408</v>
      </c>
      <c r="AX97" s="1">
        <f t="shared" si="97"/>
        <v>0.46999999999999914</v>
      </c>
      <c r="AY97" s="1">
        <f t="shared" si="98"/>
        <v>0.70499999999999874</v>
      </c>
      <c r="AZ97" s="1">
        <f t="shared" si="143"/>
        <v>4.9999999999999767E-2</v>
      </c>
      <c r="BA97" s="1">
        <f t="shared" si="99"/>
        <v>0.33973198627741713</v>
      </c>
      <c r="BB97" s="1">
        <f t="shared" si="100"/>
        <v>2.6376994350446439</v>
      </c>
      <c r="BC97" s="1">
        <f t="shared" si="101"/>
        <v>3.2278692611320277</v>
      </c>
      <c r="BD97" s="1">
        <f t="shared" si="122"/>
        <v>4.1685247122448317</v>
      </c>
      <c r="BE97" s="1">
        <f t="shared" si="123"/>
        <v>0.88567664013923852</v>
      </c>
      <c r="BF97" s="1">
        <f t="shared" si="124"/>
        <v>-0.83191556290873603</v>
      </c>
      <c r="BG97" s="1">
        <f t="shared" si="102"/>
        <v>-3.4678605824861362</v>
      </c>
      <c r="BH97" s="1">
        <f t="shared" si="144"/>
        <v>-0.47315336790519913</v>
      </c>
      <c r="BI97" s="1">
        <f t="shared" si="103"/>
        <v>3.4947397822254347</v>
      </c>
      <c r="BJ97" s="1">
        <f t="shared" si="104"/>
        <v>4.1063695212148508</v>
      </c>
      <c r="BK97" s="1">
        <f t="shared" si="105"/>
        <v>1.2047508320753408</v>
      </c>
      <c r="BL97" s="1">
        <f t="shared" si="125"/>
        <v>4.2794503399558819</v>
      </c>
      <c r="BM97" s="1">
        <f t="shared" si="126"/>
        <v>0.28537780224056414</v>
      </c>
      <c r="BN97" s="1">
        <f t="shared" si="127"/>
        <v>-5.7014852626763313E-2</v>
      </c>
      <c r="BO97" s="1">
        <f t="shared" si="106"/>
        <v>-0.24399223045613677</v>
      </c>
      <c r="BP97" s="1">
        <f t="shared" si="145"/>
        <v>-9.6288064298638565E-2</v>
      </c>
      <c r="BQ97" s="1">
        <f t="shared" si="107"/>
        <v>0.41229474396647914</v>
      </c>
      <c r="BR97" s="1">
        <f t="shared" si="128"/>
        <v>0.41974774732720554</v>
      </c>
      <c r="BS97" s="1">
        <f t="shared" si="129"/>
        <v>-0.90764080373996869</v>
      </c>
      <c r="BT97" s="1">
        <f t="shared" si="130"/>
        <v>2.2900709487911763</v>
      </c>
      <c r="BU97" s="1">
        <f t="shared" si="131"/>
        <v>8.6154006457027261</v>
      </c>
      <c r="BV97" s="1">
        <f t="shared" si="132"/>
        <v>8.9145697168440083</v>
      </c>
      <c r="BW97" s="1">
        <f t="shared" si="108"/>
        <v>1.3109926726318064</v>
      </c>
      <c r="BX97" s="1">
        <f t="shared" si="109"/>
        <v>0.26108790786155683</v>
      </c>
      <c r="BY97" s="1">
        <f t="shared" si="110"/>
        <v>-0.75558974036774251</v>
      </c>
      <c r="BZ97" s="1" t="e">
        <f>SQRT(POWER((BV97)*(#REF!^2),2) + POWER(CA97*BV97,2))</f>
        <v>#REF!</v>
      </c>
    </row>
    <row r="98" spans="4:78" x14ac:dyDescent="0.2">
      <c r="D98" s="14">
        <f t="shared" si="133"/>
        <v>95</v>
      </c>
      <c r="E98" s="1">
        <f t="shared" si="75"/>
        <v>9.4999999999999822</v>
      </c>
      <c r="F98" s="1">
        <f t="shared" si="76"/>
        <v>0.47499999999999915</v>
      </c>
      <c r="G98" s="1">
        <f t="shared" si="77"/>
        <v>2.2562499999999917</v>
      </c>
      <c r="H98" s="1">
        <f t="shared" si="111"/>
        <v>12.123590919114683</v>
      </c>
      <c r="I98" s="1">
        <f t="shared" si="78"/>
        <v>0.19275139827903454</v>
      </c>
      <c r="J98" s="1">
        <f t="shared" si="112"/>
        <v>0.7220540394469549</v>
      </c>
      <c r="K98" s="1">
        <f t="shared" si="113"/>
        <v>2.2267872158638036</v>
      </c>
      <c r="L98" s="1">
        <f t="shared" si="114"/>
        <v>0.65845970875764392</v>
      </c>
      <c r="M98" s="1">
        <f t="shared" si="79"/>
        <v>0.18322613351734549</v>
      </c>
      <c r="N98" s="1">
        <f t="shared" si="80"/>
        <v>-1.8990728387020015</v>
      </c>
      <c r="O98" s="1">
        <f t="shared" si="81"/>
        <v>2.3223958218409551</v>
      </c>
      <c r="P98" s="1">
        <f t="shared" si="115"/>
        <v>0.47499999999999654</v>
      </c>
      <c r="Q98" s="1">
        <f t="shared" si="116"/>
        <v>1.4249999999999896</v>
      </c>
      <c r="R98" s="1">
        <f t="shared" si="134"/>
        <v>5.0000000000005596E-2</v>
      </c>
      <c r="S98" s="1">
        <f t="shared" si="117"/>
        <v>0.69329630434972866</v>
      </c>
      <c r="T98" s="1">
        <f t="shared" si="135"/>
        <v>1.1102230246251565E-13</v>
      </c>
      <c r="U98" s="1">
        <f t="shared" si="118"/>
        <v>0.13912411387815626</v>
      </c>
      <c r="V98" s="1">
        <f t="shared" si="82"/>
        <v>6.9502761666548842</v>
      </c>
      <c r="W98" s="1">
        <f t="shared" si="83"/>
        <v>3.9622196481677756</v>
      </c>
      <c r="X98" s="1">
        <f t="shared" si="119"/>
        <v>0.28047459034640898</v>
      </c>
      <c r="Y98" s="1">
        <f t="shared" si="84"/>
        <v>1.4023729517320449</v>
      </c>
      <c r="Z98" s="1">
        <f t="shared" si="136"/>
        <v>-3.5362271573968762E-3</v>
      </c>
      <c r="AA98" s="1">
        <f t="shared" si="85"/>
        <v>0.39372718354312525</v>
      </c>
      <c r="AB98" s="1">
        <f t="shared" si="137"/>
        <v>-6.4883091943690463E-2</v>
      </c>
      <c r="AC98" s="1">
        <f t="shared" si="120"/>
        <v>5.8978132255477211E-3</v>
      </c>
      <c r="AD98" s="1">
        <f t="shared" si="86"/>
        <v>10</v>
      </c>
      <c r="AE98" s="1">
        <f>0</f>
        <v>0</v>
      </c>
      <c r="AF98" s="1">
        <f t="shared" si="138"/>
        <v>0.28047459034640898</v>
      </c>
      <c r="AG98" s="1">
        <f t="shared" si="87"/>
        <v>0</v>
      </c>
      <c r="AH98" s="1">
        <f t="shared" si="139"/>
        <v>-3.5362271573968762E-3</v>
      </c>
      <c r="AI98" s="1">
        <f t="shared" si="88"/>
        <v>0</v>
      </c>
      <c r="AJ98" s="1">
        <f t="shared" si="140"/>
        <v>-6.4883091943690463E-2</v>
      </c>
      <c r="AK98" s="1">
        <f t="shared" si="140"/>
        <v>0</v>
      </c>
      <c r="AL98" s="1">
        <f t="shared" si="89"/>
        <v>4.4298891687351158</v>
      </c>
      <c r="AM98" s="1">
        <f t="shared" si="90"/>
        <v>9.4071851559296924</v>
      </c>
      <c r="AN98" s="1">
        <f t="shared" si="91"/>
        <v>10.398031092722345</v>
      </c>
      <c r="AO98" s="1">
        <f t="shared" si="92"/>
        <v>1.1306945594322024</v>
      </c>
      <c r="AP98" s="1">
        <f t="shared" si="121"/>
        <v>6.3602236758282249E-2</v>
      </c>
      <c r="AQ98" s="1">
        <f t="shared" si="93"/>
        <v>0.66133803537930691</v>
      </c>
      <c r="AR98" s="1">
        <f t="shared" si="141"/>
        <v>-5.5037259934942462E-3</v>
      </c>
      <c r="AS98" s="1">
        <f t="shared" si="94"/>
        <v>7.1023197865433041E-2</v>
      </c>
      <c r="AT98" s="1">
        <f t="shared" si="142"/>
        <v>-4.4091619103570068E-3</v>
      </c>
      <c r="AU98" s="1">
        <f t="shared" si="142"/>
        <v>2.3709147986580373E-2</v>
      </c>
      <c r="AV98" s="1">
        <f t="shared" si="95"/>
        <v>-0.94953641935100075</v>
      </c>
      <c r="AW98" s="1">
        <f t="shared" si="96"/>
        <v>1.1611979109204775</v>
      </c>
      <c r="AX98" s="1">
        <f t="shared" si="97"/>
        <v>0.47499999999999915</v>
      </c>
      <c r="AY98" s="1">
        <f t="shared" si="98"/>
        <v>0.71249999999999869</v>
      </c>
      <c r="AZ98" s="1">
        <f t="shared" si="143"/>
        <v>4.9999999999999767E-2</v>
      </c>
      <c r="BA98" s="1">
        <f t="shared" si="99"/>
        <v>0.34664815217486611</v>
      </c>
      <c r="BB98" s="1">
        <f t="shared" si="100"/>
        <v>2.5256016639764414</v>
      </c>
      <c r="BC98" s="1">
        <f t="shared" si="101"/>
        <v>3.1423077350043656</v>
      </c>
      <c r="BD98" s="1">
        <f t="shared" si="122"/>
        <v>4.0314714021742528</v>
      </c>
      <c r="BE98" s="1">
        <f t="shared" si="123"/>
        <v>0.89377842622447667</v>
      </c>
      <c r="BF98" s="1">
        <f t="shared" si="124"/>
        <v>-0.87861757343257407</v>
      </c>
      <c r="BG98" s="1">
        <f t="shared" si="102"/>
        <v>-3.5421216207411588</v>
      </c>
      <c r="BH98" s="1">
        <f t="shared" si="144"/>
        <v>-0.45915206765667627</v>
      </c>
      <c r="BI98" s="1">
        <f t="shared" si="103"/>
        <v>3.6210525137777712</v>
      </c>
      <c r="BJ98" s="1">
        <f t="shared" si="104"/>
        <v>4.0504635806489997</v>
      </c>
      <c r="BK98" s="1">
        <f t="shared" si="105"/>
        <v>1.1611979109204775</v>
      </c>
      <c r="BL98" s="1">
        <f t="shared" si="125"/>
        <v>4.2136250196819836</v>
      </c>
      <c r="BM98" s="1">
        <f t="shared" si="126"/>
        <v>0.27919477340267507</v>
      </c>
      <c r="BN98" s="1">
        <f t="shared" si="127"/>
        <v>-6.6908292854561124E-2</v>
      </c>
      <c r="BO98" s="1">
        <f t="shared" si="106"/>
        <v>-0.28192645679618805</v>
      </c>
      <c r="BP98" s="1">
        <f t="shared" si="145"/>
        <v>-0.10151423223407341</v>
      </c>
      <c r="BQ98" s="1">
        <f t="shared" si="107"/>
        <v>0.42815863533919069</v>
      </c>
      <c r="BR98" s="1">
        <f t="shared" si="128"/>
        <v>0.42006449965329462</v>
      </c>
      <c r="BS98" s="1">
        <f t="shared" si="129"/>
        <v>-0.90749425129365258</v>
      </c>
      <c r="BT98" s="1">
        <f t="shared" si="130"/>
        <v>2.3398058193486806</v>
      </c>
      <c r="BU98" s="1">
        <f t="shared" si="131"/>
        <v>8.536966449861179</v>
      </c>
      <c r="BV98" s="1">
        <f t="shared" si="132"/>
        <v>8.8518070154242139</v>
      </c>
      <c r="BW98" s="1">
        <f t="shared" si="108"/>
        <v>1.3032862813359778</v>
      </c>
      <c r="BX98" s="1">
        <f t="shared" si="109"/>
        <v>0.26121930161874202</v>
      </c>
      <c r="BY98" s="1">
        <f t="shared" si="110"/>
        <v>-0.74713490120706005</v>
      </c>
      <c r="BZ98" s="1" t="e">
        <f>SQRT(POWER((BV98)*(#REF!^2),2) + POWER(CA98*BV98,2))</f>
        <v>#REF!</v>
      </c>
    </row>
    <row r="99" spans="4:78" x14ac:dyDescent="0.2">
      <c r="D99" s="14">
        <f t="shared" si="133"/>
        <v>96</v>
      </c>
      <c r="E99" s="1">
        <f t="shared" si="75"/>
        <v>9.5999999999999819</v>
      </c>
      <c r="F99" s="1">
        <f t="shared" si="76"/>
        <v>0.47999999999999909</v>
      </c>
      <c r="G99" s="1">
        <f t="shared" si="77"/>
        <v>2.3039999999999914</v>
      </c>
      <c r="H99" s="1">
        <f t="shared" si="111"/>
        <v>12.212911620019065</v>
      </c>
      <c r="I99" s="1">
        <f t="shared" si="78"/>
        <v>0.18354904995785004</v>
      </c>
      <c r="J99" s="1">
        <f t="shared" si="112"/>
        <v>0.70322587501937717</v>
      </c>
      <c r="K99" s="1">
        <f t="shared" si="113"/>
        <v>2.2548177286125659</v>
      </c>
      <c r="L99" s="1">
        <f t="shared" si="114"/>
        <v>0.65845970875764392</v>
      </c>
      <c r="M99" s="1">
        <f t="shared" si="79"/>
        <v>0.18393388957981274</v>
      </c>
      <c r="N99" s="1">
        <f t="shared" si="80"/>
        <v>-2.0077605119198365</v>
      </c>
      <c r="O99" s="1">
        <f t="shared" si="81"/>
        <v>2.2291024486944058</v>
      </c>
      <c r="P99" s="1">
        <f t="shared" si="115"/>
        <v>0.47999999999999821</v>
      </c>
      <c r="Q99" s="1">
        <f t="shared" si="116"/>
        <v>1.4399999999999946</v>
      </c>
      <c r="R99" s="1">
        <f t="shared" si="134"/>
        <v>5.0000000000005596E-2</v>
      </c>
      <c r="S99" s="1">
        <f t="shared" si="117"/>
        <v>0.70728879533044908</v>
      </c>
      <c r="T99" s="1">
        <f t="shared" si="135"/>
        <v>-5.5511151231257827E-14</v>
      </c>
      <c r="U99" s="1">
        <f t="shared" si="118"/>
        <v>0.14072378716082246</v>
      </c>
      <c r="V99" s="1">
        <f t="shared" si="82"/>
        <v>6.8404256818776226</v>
      </c>
      <c r="W99" s="1">
        <f t="shared" si="83"/>
        <v>3.8751890441966195</v>
      </c>
      <c r="X99" s="1">
        <f t="shared" si="119"/>
        <v>0.27979718092848715</v>
      </c>
      <c r="Y99" s="1">
        <f t="shared" si="84"/>
        <v>1.3989859046424358</v>
      </c>
      <c r="Z99" s="1">
        <f t="shared" si="136"/>
        <v>-1.0318414158427824E-2</v>
      </c>
      <c r="AA99" s="1">
        <f t="shared" si="85"/>
        <v>0.39481767547013802</v>
      </c>
      <c r="AB99" s="1">
        <f t="shared" si="137"/>
        <v>-7.1007641485876238E-2</v>
      </c>
      <c r="AC99" s="1">
        <f t="shared" si="120"/>
        <v>1.9270693012293505E-2</v>
      </c>
      <c r="AD99" s="1">
        <f t="shared" si="86"/>
        <v>10</v>
      </c>
      <c r="AE99" s="1">
        <f>0</f>
        <v>0</v>
      </c>
      <c r="AF99" s="1">
        <f t="shared" si="138"/>
        <v>0.27979718092848715</v>
      </c>
      <c r="AG99" s="1">
        <f t="shared" si="87"/>
        <v>0</v>
      </c>
      <c r="AH99" s="1">
        <f t="shared" si="139"/>
        <v>-1.0318414158427824E-2</v>
      </c>
      <c r="AI99" s="1">
        <f t="shared" si="88"/>
        <v>0</v>
      </c>
      <c r="AJ99" s="1">
        <f t="shared" si="140"/>
        <v>-7.1007641485876238E-2</v>
      </c>
      <c r="AK99" s="1">
        <f t="shared" si="140"/>
        <v>0</v>
      </c>
      <c r="AL99" s="1">
        <f t="shared" si="89"/>
        <v>4.3161856081859362</v>
      </c>
      <c r="AM99" s="1">
        <f t="shared" si="90"/>
        <v>9.3183693691876073</v>
      </c>
      <c r="AN99" s="1">
        <f t="shared" si="91"/>
        <v>10.269443310371075</v>
      </c>
      <c r="AO99" s="1">
        <f t="shared" si="92"/>
        <v>1.1370270024696101</v>
      </c>
      <c r="AP99" s="1">
        <f t="shared" si="121"/>
        <v>6.3029279605587574E-2</v>
      </c>
      <c r="AQ99" s="1">
        <f t="shared" si="93"/>
        <v>0.64727561380310938</v>
      </c>
      <c r="AR99" s="1">
        <f t="shared" si="141"/>
        <v>-5.8392510152049937E-3</v>
      </c>
      <c r="AS99" s="1">
        <f t="shared" si="94"/>
        <v>7.2528098021284973E-2</v>
      </c>
      <c r="AT99" s="1">
        <f t="shared" si="142"/>
        <v>-2.0749664899344378E-3</v>
      </c>
      <c r="AU99" s="1">
        <f t="shared" si="142"/>
        <v>4.1339468248041689E-3</v>
      </c>
      <c r="AV99" s="1">
        <f t="shared" si="95"/>
        <v>-1.0038802559599183</v>
      </c>
      <c r="AW99" s="1">
        <f t="shared" si="96"/>
        <v>1.1145512243472029</v>
      </c>
      <c r="AX99" s="1">
        <f t="shared" si="97"/>
        <v>0.47999999999999909</v>
      </c>
      <c r="AY99" s="1">
        <f t="shared" si="98"/>
        <v>0.71999999999999864</v>
      </c>
      <c r="AZ99" s="1">
        <f t="shared" si="143"/>
        <v>4.9999999999999767E-2</v>
      </c>
      <c r="BA99" s="1">
        <f t="shared" si="99"/>
        <v>0.35364439766522393</v>
      </c>
      <c r="BB99" s="1">
        <f t="shared" si="100"/>
        <v>2.416332584978893</v>
      </c>
      <c r="BC99" s="1">
        <f t="shared" si="101"/>
        <v>3.0521457464455128</v>
      </c>
      <c r="BD99" s="1">
        <f t="shared" si="122"/>
        <v>3.892846878413819</v>
      </c>
      <c r="BE99" s="1">
        <f t="shared" si="123"/>
        <v>0.90114720288282346</v>
      </c>
      <c r="BF99" s="1">
        <f t="shared" si="124"/>
        <v>-0.92374597644007128</v>
      </c>
      <c r="BG99" s="1">
        <f t="shared" si="102"/>
        <v>-3.5960016408320565</v>
      </c>
      <c r="BH99" s="1">
        <f t="shared" si="144"/>
        <v>-0.44157666868914758</v>
      </c>
      <c r="BI99" s="1">
        <f t="shared" si="103"/>
        <v>3.7402179413045999</v>
      </c>
      <c r="BJ99" s="1">
        <f t="shared" si="104"/>
        <v>3.9961197440400817</v>
      </c>
      <c r="BK99" s="1">
        <f t="shared" si="105"/>
        <v>1.1145512243472029</v>
      </c>
      <c r="BL99" s="1">
        <f t="shared" si="125"/>
        <v>4.1486380223394779</v>
      </c>
      <c r="BM99" s="1">
        <f t="shared" si="126"/>
        <v>0.27199614366965191</v>
      </c>
      <c r="BN99" s="1">
        <f t="shared" si="127"/>
        <v>-7.7317699073577995E-2</v>
      </c>
      <c r="BO99" s="1">
        <f t="shared" si="106"/>
        <v>-0.32076314617644747</v>
      </c>
      <c r="BP99" s="1">
        <f t="shared" si="145"/>
        <v>-0.10655160247684814</v>
      </c>
      <c r="BQ99" s="1">
        <f t="shared" si="107"/>
        <v>0.4427391975657099</v>
      </c>
      <c r="BR99" s="1">
        <f t="shared" si="128"/>
        <v>0.42070667894861435</v>
      </c>
      <c r="BS99" s="1">
        <f t="shared" si="129"/>
        <v>-0.90719672083183123</v>
      </c>
      <c r="BT99" s="1">
        <f t="shared" si="130"/>
        <v>2.3912186765404333</v>
      </c>
      <c r="BU99" s="1">
        <f t="shared" si="131"/>
        <v>8.4535941352267763</v>
      </c>
      <c r="BV99" s="1">
        <f t="shared" si="132"/>
        <v>8.7852820422668465</v>
      </c>
      <c r="BW99" s="1">
        <f t="shared" si="108"/>
        <v>1.2951336828355113</v>
      </c>
      <c r="BX99" s="1">
        <f t="shared" si="109"/>
        <v>0.26077787889339937</v>
      </c>
      <c r="BY99" s="1">
        <f t="shared" si="110"/>
        <v>-0.73804689900043841</v>
      </c>
      <c r="BZ99" s="1" t="e">
        <f>SQRT(POWER((BV99)*(#REF!^2),2) + POWER(CA99*BV99,2))</f>
        <v>#REF!</v>
      </c>
    </row>
    <row r="100" spans="4:78" x14ac:dyDescent="0.2">
      <c r="D100" s="14">
        <f t="shared" si="133"/>
        <v>97</v>
      </c>
      <c r="E100" s="1">
        <f t="shared" si="75"/>
        <v>9.6999999999999815</v>
      </c>
      <c r="F100" s="1">
        <f t="shared" si="76"/>
        <v>0.4849999999999991</v>
      </c>
      <c r="G100" s="1">
        <f t="shared" si="77"/>
        <v>2.3522499999999913</v>
      </c>
      <c r="H100" s="1">
        <f t="shared" si="111"/>
        <v>12.298728662081087</v>
      </c>
      <c r="I100" s="1">
        <f t="shared" si="78"/>
        <v>0.17403917759747256</v>
      </c>
      <c r="J100" s="1">
        <f t="shared" si="112"/>
        <v>0.68480682394281966</v>
      </c>
      <c r="K100" s="1">
        <f t="shared" si="113"/>
        <v>2.282746652049501</v>
      </c>
      <c r="L100" s="1">
        <f t="shared" si="114"/>
        <v>0.65845970875764392</v>
      </c>
      <c r="M100" s="1">
        <f t="shared" si="79"/>
        <v>0.18502889140178416</v>
      </c>
      <c r="N100" s="1">
        <f t="shared" si="80"/>
        <v>-2.1129363351747439</v>
      </c>
      <c r="O100" s="1">
        <f t="shared" si="81"/>
        <v>2.129671346358001</v>
      </c>
      <c r="P100" s="1">
        <f t="shared" si="115"/>
        <v>0.48499999999999766</v>
      </c>
      <c r="Q100" s="1">
        <f t="shared" si="116"/>
        <v>1.454999999999993</v>
      </c>
      <c r="R100" s="1">
        <f t="shared" si="134"/>
        <v>4.9999999999994493E-2</v>
      </c>
      <c r="S100" s="1">
        <f t="shared" si="117"/>
        <v>0.72144106178189316</v>
      </c>
      <c r="T100" s="1">
        <f t="shared" si="135"/>
        <v>0</v>
      </c>
      <c r="U100" s="1">
        <f t="shared" si="118"/>
        <v>0.14231970833756658</v>
      </c>
      <c r="V100" s="1">
        <f t="shared" si="82"/>
        <v>6.7334420865463684</v>
      </c>
      <c r="W100" s="1">
        <f t="shared" si="83"/>
        <v>3.7854457330747011</v>
      </c>
      <c r="X100" s="1">
        <f t="shared" si="119"/>
        <v>0.27841090751472342</v>
      </c>
      <c r="Y100" s="1">
        <f t="shared" si="84"/>
        <v>1.3920545375736171</v>
      </c>
      <c r="Z100" s="1">
        <f t="shared" si="136"/>
        <v>-1.7737755454572124E-2</v>
      </c>
      <c r="AA100" s="1">
        <f t="shared" si="85"/>
        <v>0.39758132214558395</v>
      </c>
      <c r="AB100" s="1">
        <f t="shared" si="137"/>
        <v>-7.7609358996089117E-2</v>
      </c>
      <c r="AC100" s="1">
        <f t="shared" si="120"/>
        <v>4.0161684550153176E-2</v>
      </c>
      <c r="AD100" s="1">
        <f t="shared" si="86"/>
        <v>10</v>
      </c>
      <c r="AE100" s="1">
        <f>0</f>
        <v>0</v>
      </c>
      <c r="AF100" s="1">
        <f t="shared" si="138"/>
        <v>0.27841090751472342</v>
      </c>
      <c r="AG100" s="1">
        <f t="shared" si="87"/>
        <v>0</v>
      </c>
      <c r="AH100" s="1">
        <f t="shared" si="139"/>
        <v>-1.7737755454572124E-2</v>
      </c>
      <c r="AI100" s="1">
        <f t="shared" si="88"/>
        <v>0</v>
      </c>
      <c r="AJ100" s="1">
        <f t="shared" si="140"/>
        <v>-7.7609358996089117E-2</v>
      </c>
      <c r="AK100" s="1">
        <f t="shared" si="140"/>
        <v>0</v>
      </c>
      <c r="AL100" s="1">
        <f t="shared" si="89"/>
        <v>4.203243234990957</v>
      </c>
      <c r="AM100" s="1">
        <f t="shared" si="90"/>
        <v>9.2258587478730867</v>
      </c>
      <c r="AN100" s="1">
        <f t="shared" si="91"/>
        <v>10.138230778997073</v>
      </c>
      <c r="AO100" s="1">
        <f t="shared" si="92"/>
        <v>1.1433004153533199</v>
      </c>
      <c r="AP100" s="1">
        <f t="shared" si="121"/>
        <v>6.243438655524125E-2</v>
      </c>
      <c r="AQ100" s="1">
        <f t="shared" si="93"/>
        <v>0.63297421944214793</v>
      </c>
      <c r="AR100" s="1">
        <f t="shared" si="141"/>
        <v>-5.9187192914811337E-3</v>
      </c>
      <c r="AS100" s="1">
        <f t="shared" si="94"/>
        <v>7.1849987230393875E-2</v>
      </c>
      <c r="AT100" s="1">
        <f t="shared" si="142"/>
        <v>7.3111276716053553E-4</v>
      </c>
      <c r="AU100" s="1">
        <f t="shared" si="142"/>
        <v>-1.9550883054863868E-2</v>
      </c>
      <c r="AV100" s="1">
        <f t="shared" si="95"/>
        <v>-1.0564681675873719</v>
      </c>
      <c r="AW100" s="1">
        <f t="shared" si="96"/>
        <v>1.0648356731790005</v>
      </c>
      <c r="AX100" s="1">
        <f t="shared" si="97"/>
        <v>0.4849999999999991</v>
      </c>
      <c r="AY100" s="1">
        <f t="shared" si="98"/>
        <v>0.7274999999999987</v>
      </c>
      <c r="AZ100" s="1">
        <f t="shared" si="143"/>
        <v>5.0000000000000044E-2</v>
      </c>
      <c r="BA100" s="1">
        <f t="shared" si="99"/>
        <v>0.36072053089095035</v>
      </c>
      <c r="BB100" s="1">
        <f t="shared" si="100"/>
        <v>2.3102528756858121</v>
      </c>
      <c r="BC100" s="1">
        <f t="shared" si="101"/>
        <v>2.9575585397163513</v>
      </c>
      <c r="BD100" s="1">
        <f t="shared" si="122"/>
        <v>3.7529216439280586</v>
      </c>
      <c r="BE100" s="1">
        <f t="shared" si="123"/>
        <v>0.90766467004480156</v>
      </c>
      <c r="BF100" s="1">
        <f t="shared" si="124"/>
        <v>-0.96693290717040359</v>
      </c>
      <c r="BG100" s="1">
        <f t="shared" si="102"/>
        <v>-3.6288234355460878</v>
      </c>
      <c r="BH100" s="1">
        <f t="shared" si="144"/>
        <v>-0.4202253743965878</v>
      </c>
      <c r="BI100" s="1">
        <f t="shared" si="103"/>
        <v>3.8469518384890646</v>
      </c>
      <c r="BJ100" s="1">
        <f t="shared" si="104"/>
        <v>3.9435318324126278</v>
      </c>
      <c r="BK100" s="1">
        <f t="shared" si="105"/>
        <v>1.0648356731790005</v>
      </c>
      <c r="BL100" s="1">
        <f t="shared" si="125"/>
        <v>4.0847666180733349</v>
      </c>
      <c r="BM100" s="1">
        <f t="shared" si="126"/>
        <v>0.26373123358795947</v>
      </c>
      <c r="BN100" s="1">
        <f t="shared" si="127"/>
        <v>-8.8218613349930752E-2</v>
      </c>
      <c r="BO100" s="1">
        <f t="shared" si="106"/>
        <v>-0.36035244690451579</v>
      </c>
      <c r="BP100" s="1">
        <f t="shared" si="145"/>
        <v>-0.1112774710649897</v>
      </c>
      <c r="BQ100" s="1">
        <f t="shared" si="107"/>
        <v>0.45565280036894074</v>
      </c>
      <c r="BR100" s="1">
        <f t="shared" si="128"/>
        <v>0.42169980859256861</v>
      </c>
      <c r="BS100" s="1">
        <f t="shared" si="129"/>
        <v>-0.90673550246639778</v>
      </c>
      <c r="BT100" s="1">
        <f t="shared" si="130"/>
        <v>2.4444912182619909</v>
      </c>
      <c r="BU100" s="1">
        <f t="shared" si="131"/>
        <v>8.3654136674367141</v>
      </c>
      <c r="BV100" s="1">
        <f t="shared" si="132"/>
        <v>8.7152557704003701</v>
      </c>
      <c r="BW100" s="1">
        <f t="shared" si="108"/>
        <v>1.2864978442266344</v>
      </c>
      <c r="BX100" s="1">
        <f t="shared" si="109"/>
        <v>0.25986255768811395</v>
      </c>
      <c r="BY100" s="1">
        <f t="shared" si="110"/>
        <v>-0.7286311410206241</v>
      </c>
      <c r="BZ100" s="1" t="e">
        <f>SQRT(POWER((BV100)*(#REF!^2),2) + POWER(CA100*BV100,2))</f>
        <v>#REF!</v>
      </c>
    </row>
    <row r="101" spans="4:78" x14ac:dyDescent="0.2">
      <c r="D101" s="14">
        <f t="shared" si="133"/>
        <v>98</v>
      </c>
      <c r="E101" s="1">
        <f t="shared" si="75"/>
        <v>9.7999999999999812</v>
      </c>
      <c r="F101" s="1">
        <f t="shared" si="76"/>
        <v>0.4899999999999991</v>
      </c>
      <c r="G101" s="1">
        <f t="shared" si="77"/>
        <v>2.4009999999999909</v>
      </c>
      <c r="H101" s="1">
        <f t="shared" si="111"/>
        <v>12.380796767362881</v>
      </c>
      <c r="I101" s="1">
        <f t="shared" si="78"/>
        <v>0.16423048777940652</v>
      </c>
      <c r="J101" s="1">
        <f t="shared" si="112"/>
        <v>0.666862255694876</v>
      </c>
      <c r="K101" s="1">
        <f t="shared" si="113"/>
        <v>2.3104999101155106</v>
      </c>
      <c r="L101" s="1">
        <f t="shared" si="114"/>
        <v>0.65845970875764392</v>
      </c>
      <c r="M101" s="1">
        <f t="shared" si="79"/>
        <v>0.18654286130294456</v>
      </c>
      <c r="N101" s="1">
        <f t="shared" si="80"/>
        <v>-2.2142064297371591</v>
      </c>
      <c r="O101" s="1">
        <f t="shared" si="81"/>
        <v>2.024176347680859</v>
      </c>
      <c r="P101" s="1">
        <f t="shared" si="115"/>
        <v>0.4899999999999971</v>
      </c>
      <c r="Q101" s="1">
        <f t="shared" si="116"/>
        <v>1.4699999999999913</v>
      </c>
      <c r="R101" s="1">
        <f t="shared" si="134"/>
        <v>5.0000000000005596E-2</v>
      </c>
      <c r="S101" s="1">
        <f t="shared" si="117"/>
        <v>0.7357527369979624</v>
      </c>
      <c r="T101" s="1">
        <f t="shared" si="135"/>
        <v>0</v>
      </c>
      <c r="U101" s="1">
        <f t="shared" si="118"/>
        <v>0.1439120433770158</v>
      </c>
      <c r="V101" s="1">
        <f t="shared" si="82"/>
        <v>6.6296550619454351</v>
      </c>
      <c r="W101" s="1">
        <f t="shared" si="83"/>
        <v>3.6933419823420048</v>
      </c>
      <c r="X101" s="1">
        <f t="shared" si="119"/>
        <v>0.27624962983757273</v>
      </c>
      <c r="Y101" s="1">
        <f t="shared" si="84"/>
        <v>1.3812481491878636</v>
      </c>
      <c r="Z101" s="1">
        <f t="shared" si="136"/>
        <v>-2.5840285957645648E-2</v>
      </c>
      <c r="AA101" s="1">
        <f t="shared" si="85"/>
        <v>0.40285001238016865</v>
      </c>
      <c r="AB101" s="1">
        <f t="shared" si="137"/>
        <v>-8.4636242723257205E-2</v>
      </c>
      <c r="AC101" s="1">
        <f t="shared" si="120"/>
        <v>7.0008788915873199E-2</v>
      </c>
      <c r="AD101" s="1">
        <f t="shared" si="86"/>
        <v>10</v>
      </c>
      <c r="AE101" s="1">
        <f>0</f>
        <v>0</v>
      </c>
      <c r="AF101" s="1">
        <f t="shared" si="138"/>
        <v>0.27624962983757273</v>
      </c>
      <c r="AG101" s="1">
        <f t="shared" si="87"/>
        <v>0</v>
      </c>
      <c r="AH101" s="1">
        <f t="shared" si="139"/>
        <v>-2.5840285957645648E-2</v>
      </c>
      <c r="AI101" s="1">
        <f t="shared" si="88"/>
        <v>0</v>
      </c>
      <c r="AJ101" s="1">
        <f t="shared" si="140"/>
        <v>-8.4636242723257205E-2</v>
      </c>
      <c r="AK101" s="1">
        <f t="shared" si="140"/>
        <v>0</v>
      </c>
      <c r="AL101" s="1">
        <f t="shared" si="89"/>
        <v>4.0912224917222559</v>
      </c>
      <c r="AM101" s="1">
        <f t="shared" si="90"/>
        <v>9.1299181187011893</v>
      </c>
      <c r="AN101" s="1">
        <f t="shared" si="91"/>
        <v>10.004674224129555</v>
      </c>
      <c r="AO101" s="1">
        <f t="shared" si="92"/>
        <v>1.1495138797806583</v>
      </c>
      <c r="AP101" s="1">
        <f t="shared" si="121"/>
        <v>6.1845535747291347E-2</v>
      </c>
      <c r="AQ101" s="1">
        <f t="shared" si="93"/>
        <v>0.61874443736840878</v>
      </c>
      <c r="AR101" s="1">
        <f t="shared" si="141"/>
        <v>-5.6930284617728866E-3</v>
      </c>
      <c r="AS101" s="1">
        <f t="shared" si="94"/>
        <v>6.8617921410312199E-2</v>
      </c>
      <c r="AT101" s="1">
        <f t="shared" si="142"/>
        <v>4.0401573278836533E-3</v>
      </c>
      <c r="AU101" s="1">
        <f t="shared" si="142"/>
        <v>-4.6244866521304995E-2</v>
      </c>
      <c r="AV101" s="1">
        <f t="shared" si="95"/>
        <v>-1.1071032148685795</v>
      </c>
      <c r="AW101" s="1">
        <f t="shared" si="96"/>
        <v>1.0120881738404295</v>
      </c>
      <c r="AX101" s="1">
        <f t="shared" si="97"/>
        <v>0.4899999999999991</v>
      </c>
      <c r="AY101" s="1">
        <f t="shared" si="98"/>
        <v>0.73499999999999865</v>
      </c>
      <c r="AZ101" s="1">
        <f t="shared" si="143"/>
        <v>4.9999999999999767E-2</v>
      </c>
      <c r="BA101" s="1">
        <f t="shared" si="99"/>
        <v>0.36787636849898225</v>
      </c>
      <c r="BB101" s="1">
        <f t="shared" si="100"/>
        <v>2.2077243161041382</v>
      </c>
      <c r="BC101" s="1">
        <f t="shared" si="101"/>
        <v>2.8587591650114321</v>
      </c>
      <c r="BD101" s="1">
        <f t="shared" si="122"/>
        <v>3.6120009163141615</v>
      </c>
      <c r="BE101" s="1">
        <f t="shared" si="123"/>
        <v>0.91319620689281067</v>
      </c>
      <c r="BF101" s="1">
        <f t="shared" si="124"/>
        <v>-1.0077910513193888</v>
      </c>
      <c r="BG101" s="1">
        <f t="shared" si="102"/>
        <v>-3.6401422008188447</v>
      </c>
      <c r="BH101" s="1">
        <f t="shared" si="144"/>
        <v>-0.39491586228808107</v>
      </c>
      <c r="BI101" s="1">
        <f t="shared" si="103"/>
        <v>3.9360682520476278</v>
      </c>
      <c r="BJ101" s="1">
        <f t="shared" si="104"/>
        <v>3.8928967851314207</v>
      </c>
      <c r="BK101" s="1">
        <f t="shared" si="105"/>
        <v>1.0120881738404295</v>
      </c>
      <c r="BL101" s="1">
        <f t="shared" si="125"/>
        <v>4.022308771254913</v>
      </c>
      <c r="BM101" s="1">
        <f t="shared" si="126"/>
        <v>0.25435242099966576</v>
      </c>
      <c r="BN101" s="1">
        <f t="shared" si="127"/>
        <v>-9.9573193286575934E-2</v>
      </c>
      <c r="BO101" s="1">
        <f t="shared" si="106"/>
        <v>-0.40051412873845521</v>
      </c>
      <c r="BP101" s="1">
        <f t="shared" si="145"/>
        <v>-0.11554625913095598</v>
      </c>
      <c r="BQ101" s="1">
        <f t="shared" si="107"/>
        <v>0.46647062996602229</v>
      </c>
      <c r="BR101" s="1">
        <f t="shared" si="128"/>
        <v>0.42307209503719645</v>
      </c>
      <c r="BS101" s="1">
        <f t="shared" si="129"/>
        <v>-0.90609602272653045</v>
      </c>
      <c r="BT101" s="1">
        <f t="shared" si="130"/>
        <v>2.4998388795357305</v>
      </c>
      <c r="BU101" s="1">
        <f t="shared" si="131"/>
        <v>8.272582495174035</v>
      </c>
      <c r="BV101" s="1">
        <f t="shared" si="132"/>
        <v>8.6420376973893323</v>
      </c>
      <c r="BW101" s="1">
        <f t="shared" si="108"/>
        <v>1.2773374222081897</v>
      </c>
      <c r="BX101" s="1">
        <f t="shared" si="109"/>
        <v>0.25859844956577116</v>
      </c>
      <c r="BY101" s="1">
        <f t="shared" si="110"/>
        <v>-0.71924855216677308</v>
      </c>
      <c r="BZ101" s="1" t="e">
        <f>SQRT(POWER((BV101)*(#REF!^2),2) + POWER(CA101*BV101,2))</f>
        <v>#REF!</v>
      </c>
    </row>
    <row r="102" spans="4:78" x14ac:dyDescent="0.2">
      <c r="D102" s="14">
        <f t="shared" si="133"/>
        <v>99</v>
      </c>
      <c r="E102" s="1">
        <f t="shared" si="75"/>
        <v>9.8999999999999808</v>
      </c>
      <c r="F102" s="1">
        <f t="shared" si="76"/>
        <v>0.49499999999999905</v>
      </c>
      <c r="G102" s="1">
        <f t="shared" si="77"/>
        <v>2.4502499999999907</v>
      </c>
      <c r="H102" s="1">
        <f t="shared" si="111"/>
        <v>12.458869943501572</v>
      </c>
      <c r="I102" s="1">
        <f t="shared" si="78"/>
        <v>0.15413201378349362</v>
      </c>
      <c r="J102" s="1">
        <f t="shared" si="112"/>
        <v>0.64946406178928417</v>
      </c>
      <c r="K102" s="1">
        <f t="shared" si="113"/>
        <v>2.3379965780170155</v>
      </c>
      <c r="L102" s="1">
        <f t="shared" si="114"/>
        <v>0.65845970875764392</v>
      </c>
      <c r="M102" s="1">
        <f t="shared" si="79"/>
        <v>0.18851095202843357</v>
      </c>
      <c r="N102" s="1">
        <f t="shared" si="80"/>
        <v>-2.311172013454343</v>
      </c>
      <c r="O102" s="1">
        <f t="shared" si="81"/>
        <v>1.9127163731785752</v>
      </c>
      <c r="P102" s="1">
        <f t="shared" si="115"/>
        <v>0.49499999999999877</v>
      </c>
      <c r="Q102" s="1">
        <f t="shared" si="116"/>
        <v>1.4849999999999963</v>
      </c>
      <c r="R102" s="1">
        <f t="shared" si="134"/>
        <v>4.9999999999994493E-2</v>
      </c>
      <c r="S102" s="1">
        <f t="shared" si="117"/>
        <v>0.75022347045729632</v>
      </c>
      <c r="T102" s="1">
        <f t="shared" si="135"/>
        <v>-1.1102230246251565E-13</v>
      </c>
      <c r="U102" s="1">
        <f t="shared" si="118"/>
        <v>0.14550095020466891</v>
      </c>
      <c r="V102" s="1">
        <f t="shared" si="82"/>
        <v>6.5293872831266242</v>
      </c>
      <c r="W102" s="1">
        <f t="shared" si="83"/>
        <v>3.5992842857263723</v>
      </c>
      <c r="X102" s="1">
        <f t="shared" si="119"/>
        <v>0.27324285032319429</v>
      </c>
      <c r="Y102" s="1">
        <f t="shared" si="84"/>
        <v>1.3662142516159714</v>
      </c>
      <c r="Z102" s="1">
        <f t="shared" si="136"/>
        <v>-3.4665003999223565E-2</v>
      </c>
      <c r="AA102" s="1">
        <f t="shared" si="85"/>
        <v>0.41158307992875859</v>
      </c>
      <c r="AB102" s="1">
        <f t="shared" si="137"/>
        <v>-9.1993645631227583E-2</v>
      </c>
      <c r="AC102" s="1">
        <f t="shared" si="120"/>
        <v>0.10970574221528667</v>
      </c>
      <c r="AD102" s="1">
        <f t="shared" si="86"/>
        <v>10</v>
      </c>
      <c r="AE102" s="1">
        <f>0</f>
        <v>0</v>
      </c>
      <c r="AF102" s="1">
        <f t="shared" si="138"/>
        <v>0.27324285032319429</v>
      </c>
      <c r="AG102" s="1">
        <f t="shared" si="87"/>
        <v>0</v>
      </c>
      <c r="AH102" s="1">
        <f t="shared" si="139"/>
        <v>-3.4665003999223565E-2</v>
      </c>
      <c r="AI102" s="1">
        <f t="shared" si="88"/>
        <v>0</v>
      </c>
      <c r="AJ102" s="1">
        <f t="shared" si="140"/>
        <v>-9.1993645631227583E-2</v>
      </c>
      <c r="AK102" s="1">
        <f t="shared" si="140"/>
        <v>0</v>
      </c>
      <c r="AL102" s="1">
        <f t="shared" si="89"/>
        <v>3.9802599608951712</v>
      </c>
      <c r="AM102" s="1">
        <f t="shared" si="90"/>
        <v>9.0308540307497314</v>
      </c>
      <c r="AN102" s="1">
        <f t="shared" si="91"/>
        <v>9.8690827274379398</v>
      </c>
      <c r="AO102" s="1">
        <f t="shared" si="92"/>
        <v>1.1556695225027782</v>
      </c>
      <c r="AP102" s="1">
        <f t="shared" si="121"/>
        <v>6.1295780862886673E-2</v>
      </c>
      <c r="AQ102" s="1">
        <f t="shared" si="93"/>
        <v>0.6049331321787359</v>
      </c>
      <c r="AR102" s="1">
        <f t="shared" si="141"/>
        <v>-5.1106878259044031E-3</v>
      </c>
      <c r="AS102" s="1">
        <f t="shared" si="94"/>
        <v>6.2601013926132876E-2</v>
      </c>
      <c r="AT102" s="1">
        <f t="shared" si="142"/>
        <v>7.8643088237406733E-3</v>
      </c>
      <c r="AU102" s="1">
        <f t="shared" si="142"/>
        <v>-7.364907501707478E-2</v>
      </c>
      <c r="AV102" s="1">
        <f t="shared" si="95"/>
        <v>-1.1555860067271715</v>
      </c>
      <c r="AW102" s="1">
        <f t="shared" si="96"/>
        <v>0.95635818658928762</v>
      </c>
      <c r="AX102" s="1">
        <f t="shared" si="97"/>
        <v>0.49499999999999905</v>
      </c>
      <c r="AY102" s="1">
        <f t="shared" si="98"/>
        <v>0.74249999999999861</v>
      </c>
      <c r="AZ102" s="1">
        <f t="shared" si="143"/>
        <v>4.9999999999999767E-2</v>
      </c>
      <c r="BA102" s="1">
        <f t="shared" si="99"/>
        <v>0.3751117352286501</v>
      </c>
      <c r="BB102" s="1">
        <f t="shared" si="100"/>
        <v>2.1091076348361408</v>
      </c>
      <c r="BC102" s="1">
        <f t="shared" si="101"/>
        <v>2.7560003294524735</v>
      </c>
      <c r="BD102" s="1">
        <f t="shared" si="122"/>
        <v>3.4704283354171488</v>
      </c>
      <c r="BE102" s="1">
        <f t="shared" si="123"/>
        <v>0.91758850864769903</v>
      </c>
      <c r="BF102" s="1">
        <f t="shared" si="124"/>
        <v>-1.0459160796280198</v>
      </c>
      <c r="BG102" s="1">
        <f t="shared" si="102"/>
        <v>-3.6297767992094987</v>
      </c>
      <c r="BH102" s="1">
        <f t="shared" si="144"/>
        <v>-0.36549650404367195</v>
      </c>
      <c r="BI102" s="1">
        <f t="shared" si="103"/>
        <v>4.0027346219879965</v>
      </c>
      <c r="BJ102" s="1">
        <f t="shared" si="104"/>
        <v>3.8444139932728287</v>
      </c>
      <c r="BK102" s="1">
        <f t="shared" si="105"/>
        <v>0.95635818658928762</v>
      </c>
      <c r="BL102" s="1">
        <f t="shared" si="125"/>
        <v>3.9615830084359316</v>
      </c>
      <c r="BM102" s="1">
        <f t="shared" si="126"/>
        <v>0.24381659493064428</v>
      </c>
      <c r="BN102" s="1">
        <f t="shared" si="127"/>
        <v>-0.11132786517612195</v>
      </c>
      <c r="BO102" s="1">
        <f t="shared" si="106"/>
        <v>-0.44103457904717097</v>
      </c>
      <c r="BP102" s="1">
        <f t="shared" si="145"/>
        <v>-0.11918886476521492</v>
      </c>
      <c r="BQ102" s="1">
        <f t="shared" si="107"/>
        <v>0.47472252832110545</v>
      </c>
      <c r="BR102" s="1">
        <f t="shared" si="128"/>
        <v>0.42485455370524206</v>
      </c>
      <c r="BS102" s="1">
        <f t="shared" si="129"/>
        <v>-0.90526162417055966</v>
      </c>
      <c r="BT102" s="1">
        <f t="shared" si="130"/>
        <v>2.5575139677354581</v>
      </c>
      <c r="BU102" s="1">
        <f t="shared" si="131"/>
        <v>8.1752855875237476</v>
      </c>
      <c r="BV102" s="1">
        <f t="shared" si="132"/>
        <v>8.5659892676056675</v>
      </c>
      <c r="BW102" s="1">
        <f t="shared" si="108"/>
        <v>1.2676064588216001</v>
      </c>
      <c r="BX102" s="1">
        <f t="shared" si="109"/>
        <v>0.257137371524019</v>
      </c>
      <c r="BY102" s="1">
        <f t="shared" si="110"/>
        <v>-0.71031806539363684</v>
      </c>
      <c r="BZ102" s="1" t="e">
        <f>SQRT(POWER((BV102)*(#REF!^2),2) + POWER(CA102*BV102,2))</f>
        <v>#REF!</v>
      </c>
    </row>
    <row r="103" spans="4:78" x14ac:dyDescent="0.2">
      <c r="D103" s="14">
        <f t="shared" si="133"/>
        <v>100</v>
      </c>
      <c r="E103" s="1">
        <f t="shared" si="75"/>
        <v>9.9999999999999805</v>
      </c>
      <c r="F103" s="1">
        <f t="shared" si="76"/>
        <v>0.49999999999999906</v>
      </c>
      <c r="G103" s="1">
        <f t="shared" si="77"/>
        <v>2.4999999999999907</v>
      </c>
      <c r="H103" s="1">
        <f t="shared" si="111"/>
        <v>12.532701900740147</v>
      </c>
      <c r="I103" s="1">
        <f t="shared" si="78"/>
        <v>0.14375312596776513</v>
      </c>
      <c r="J103" s="1">
        <f t="shared" si="112"/>
        <v>0.63269104744187865</v>
      </c>
      <c r="K103" s="1">
        <f t="shared" si="113"/>
        <v>2.3651484801801494</v>
      </c>
      <c r="L103" s="1">
        <f t="shared" si="114"/>
        <v>0.65845970875764392</v>
      </c>
      <c r="M103" s="1">
        <f t="shared" si="79"/>
        <v>0.19097191059712632</v>
      </c>
      <c r="N103" s="1">
        <f t="shared" si="80"/>
        <v>-2.4034308466407843</v>
      </c>
      <c r="O103" s="1">
        <f t="shared" si="81"/>
        <v>1.7954164323119002</v>
      </c>
      <c r="P103" s="1">
        <f t="shared" si="115"/>
        <v>0.499999999999996</v>
      </c>
      <c r="Q103" s="1">
        <f t="shared" si="116"/>
        <v>1.499999999999988</v>
      </c>
      <c r="R103" s="1">
        <f t="shared" si="134"/>
        <v>4.9999999999983391E-2</v>
      </c>
      <c r="S103" s="1">
        <f t="shared" si="117"/>
        <v>0.76485292703889618</v>
      </c>
      <c r="T103" s="1">
        <f t="shared" si="135"/>
        <v>1.1102230246251565E-13</v>
      </c>
      <c r="U103" s="1">
        <f t="shared" si="118"/>
        <v>0.14708657909330791</v>
      </c>
      <c r="V103" s="1">
        <f t="shared" si="82"/>
        <v>6.4329511097720404</v>
      </c>
      <c r="W103" s="1">
        <f t="shared" si="83"/>
        <v>3.5037354658597559</v>
      </c>
      <c r="X103" s="1">
        <f t="shared" si="119"/>
        <v>0.26931662903772802</v>
      </c>
      <c r="Y103" s="1">
        <f t="shared" si="84"/>
        <v>1.3465831451886401</v>
      </c>
      <c r="Z103" s="1">
        <f t="shared" si="136"/>
        <v>-4.4239015083891164E-2</v>
      </c>
      <c r="AA103" s="1">
        <f t="shared" si="85"/>
        <v>0.42479116082322599</v>
      </c>
      <c r="AB103" s="1">
        <f t="shared" si="137"/>
        <v>-9.9531906752492461E-2</v>
      </c>
      <c r="AC103" s="1">
        <f t="shared" si="120"/>
        <v>0.1591644532933939</v>
      </c>
      <c r="AD103" s="1">
        <f t="shared" si="86"/>
        <v>10</v>
      </c>
      <c r="AE103" s="1">
        <f>0</f>
        <v>0</v>
      </c>
      <c r="AF103" s="1">
        <f t="shared" si="138"/>
        <v>0.26931662903772802</v>
      </c>
      <c r="AG103" s="1">
        <f t="shared" si="87"/>
        <v>0</v>
      </c>
      <c r="AH103" s="1">
        <f t="shared" si="139"/>
        <v>-4.4239015083891164E-2</v>
      </c>
      <c r="AI103" s="1">
        <f t="shared" si="88"/>
        <v>0</v>
      </c>
      <c r="AJ103" s="1">
        <f t="shared" si="140"/>
        <v>-9.9531906752492461E-2</v>
      </c>
      <c r="AK103" s="1">
        <f t="shared" si="140"/>
        <v>0</v>
      </c>
      <c r="AL103" s="1">
        <f t="shared" si="89"/>
        <v>3.8704646520852188</v>
      </c>
      <c r="AM103" s="1">
        <f t="shared" si="90"/>
        <v>8.9290154728429556</v>
      </c>
      <c r="AN103" s="1">
        <f t="shared" si="91"/>
        <v>9.7317939732255976</v>
      </c>
      <c r="AO103" s="1">
        <f t="shared" si="92"/>
        <v>1.1617730359532357</v>
      </c>
      <c r="AP103" s="1">
        <f t="shared" si="121"/>
        <v>6.0823398182110466E-2</v>
      </c>
      <c r="AQ103" s="1">
        <f t="shared" si="93"/>
        <v>0.59192077985976344</v>
      </c>
      <c r="AR103" s="1">
        <f t="shared" si="141"/>
        <v>-4.1201666970247519E-3</v>
      </c>
      <c r="AS103" s="1">
        <f t="shared" si="94"/>
        <v>5.3888106406897243E-2</v>
      </c>
      <c r="AT103" s="1">
        <f t="shared" si="142"/>
        <v>1.2186539778497041E-2</v>
      </c>
      <c r="AU103" s="1">
        <f t="shared" si="142"/>
        <v>-9.5727717586772287E-2</v>
      </c>
      <c r="AV103" s="1">
        <f t="shared" si="95"/>
        <v>-1.2017154233203922</v>
      </c>
      <c r="AW103" s="1">
        <f t="shared" si="96"/>
        <v>0.89770821615595009</v>
      </c>
      <c r="AX103" s="1">
        <f t="shared" si="97"/>
        <v>0.49999999999999906</v>
      </c>
      <c r="AY103" s="1">
        <f t="shared" si="98"/>
        <v>0.74999999999999856</v>
      </c>
      <c r="AZ103" s="1">
        <f t="shared" si="143"/>
        <v>4.9999999999999767E-2</v>
      </c>
      <c r="BA103" s="1">
        <f t="shared" si="99"/>
        <v>0.38242646351945736</v>
      </c>
      <c r="BB103" s="1">
        <f t="shared" si="100"/>
        <v>2.0147601315656281</v>
      </c>
      <c r="BC103" s="1">
        <f t="shared" si="101"/>
        <v>2.6495759490858282</v>
      </c>
      <c r="BD103" s="1">
        <f t="shared" si="122"/>
        <v>3.3285899563809918</v>
      </c>
      <c r="BE103" s="1">
        <f t="shared" si="123"/>
        <v>0.92066697672267528</v>
      </c>
      <c r="BF103" s="1">
        <f t="shared" si="124"/>
        <v>-1.0808903521281232</v>
      </c>
      <c r="BG103" s="1">
        <f t="shared" si="102"/>
        <v>-3.5978407700427844</v>
      </c>
      <c r="BH103" s="1">
        <f t="shared" si="144"/>
        <v>-0.33186072048528859</v>
      </c>
      <c r="BI103" s="1">
        <f t="shared" si="103"/>
        <v>4.0427124781292791</v>
      </c>
      <c r="BJ103" s="1">
        <f t="shared" si="104"/>
        <v>3.7982845766796078</v>
      </c>
      <c r="BK103" s="1">
        <f t="shared" si="105"/>
        <v>0.89770821615595009</v>
      </c>
      <c r="BL103" s="1">
        <f t="shared" si="125"/>
        <v>3.9029278454509102</v>
      </c>
      <c r="BM103" s="1">
        <f t="shared" si="126"/>
        <v>0.23208684796444137</v>
      </c>
      <c r="BN103" s="1">
        <f t="shared" si="127"/>
        <v>-0.12341096623961892</v>
      </c>
      <c r="BO103" s="1">
        <f t="shared" si="106"/>
        <v>-0.48166409657061088</v>
      </c>
      <c r="BP103" s="1">
        <f t="shared" si="145"/>
        <v>-0.12201333510719753</v>
      </c>
      <c r="BQ103" s="1">
        <f t="shared" si="107"/>
        <v>0.4799048548063003</v>
      </c>
      <c r="BR103" s="1">
        <f t="shared" si="128"/>
        <v>0.42708107628113706</v>
      </c>
      <c r="BS103" s="1">
        <f t="shared" si="129"/>
        <v>-0.90421333449720021</v>
      </c>
      <c r="BT103" s="1">
        <f t="shared" si="130"/>
        <v>2.6178085534907187</v>
      </c>
      <c r="BU103" s="1">
        <f t="shared" si="131"/>
        <v>8.0737348544764238</v>
      </c>
      <c r="BV103" s="1">
        <f t="shared" si="132"/>
        <v>8.487527091156565</v>
      </c>
      <c r="BW103" s="1">
        <f t="shared" si="108"/>
        <v>1.2572541310695278</v>
      </c>
      <c r="BX103" s="1">
        <f t="shared" si="109"/>
        <v>0.2556571771870404</v>
      </c>
      <c r="BY103" s="1">
        <f t="shared" si="110"/>
        <v>-0.70231707549245304</v>
      </c>
      <c r="BZ103" s="1" t="e">
        <f>SQRT(POWER((BV103)*(#REF!^2),2) + POWER(CA103*BV103,2))</f>
        <v>#REF!</v>
      </c>
    </row>
    <row r="104" spans="4:78" x14ac:dyDescent="0.2">
      <c r="D104" s="14">
        <f t="shared" si="133"/>
        <v>101</v>
      </c>
      <c r="E104" s="1">
        <f t="shared" si="75"/>
        <v>10.09999999999998</v>
      </c>
      <c r="F104" s="1">
        <f t="shared" si="76"/>
        <v>0.50499999999999901</v>
      </c>
      <c r="G104" s="1">
        <f t="shared" si="77"/>
        <v>2.5502499999999899</v>
      </c>
      <c r="H104" s="1">
        <f t="shared" si="111"/>
        <v>12.602046493067558</v>
      </c>
      <c r="I104" s="1">
        <f t="shared" si="78"/>
        <v>0.13310354514721845</v>
      </c>
      <c r="J104" s="1">
        <f t="shared" si="112"/>
        <v>0.61662920461801318</v>
      </c>
      <c r="K104" s="1">
        <f t="shared" si="113"/>
        <v>2.3918599038245612</v>
      </c>
      <c r="L104" s="1">
        <f t="shared" si="114"/>
        <v>0.65845970875764392</v>
      </c>
      <c r="M104" s="1">
        <f t="shared" si="79"/>
        <v>0.19396816777779327</v>
      </c>
      <c r="N104" s="1">
        <f t="shared" si="80"/>
        <v>-2.490578790671818</v>
      </c>
      <c r="O104" s="1">
        <f t="shared" si="81"/>
        <v>1.6724285597464867</v>
      </c>
      <c r="P104" s="1">
        <f t="shared" si="115"/>
        <v>0.50499999999999545</v>
      </c>
      <c r="Q104" s="1">
        <f t="shared" si="116"/>
        <v>1.5149999999999864</v>
      </c>
      <c r="R104" s="1">
        <f t="shared" si="134"/>
        <v>5.0000000000016698E-2</v>
      </c>
      <c r="S104" s="1">
        <f t="shared" si="117"/>
        <v>0.7796407862759579</v>
      </c>
      <c r="T104" s="1">
        <f t="shared" si="135"/>
        <v>1.6653345369377348E-13</v>
      </c>
      <c r="U104" s="1">
        <f t="shared" si="118"/>
        <v>0.14866907303679289</v>
      </c>
      <c r="V104" s="1">
        <f t="shared" si="82"/>
        <v>6.3406449456964857</v>
      </c>
      <c r="W104" s="1">
        <f t="shared" si="83"/>
        <v>3.4072159583072108</v>
      </c>
      <c r="X104" s="1">
        <f t="shared" si="119"/>
        <v>0.26439504730641605</v>
      </c>
      <c r="Y104" s="1">
        <f t="shared" si="84"/>
        <v>1.3219752365320803</v>
      </c>
      <c r="Z104" s="1">
        <f t="shared" si="136"/>
        <v>-5.4571385349722057E-2</v>
      </c>
      <c r="AA104" s="1">
        <f t="shared" si="85"/>
        <v>0.44341597058743737</v>
      </c>
      <c r="AB104" s="1">
        <f t="shared" si="137"/>
        <v>-0.10703361210900875</v>
      </c>
      <c r="AC104" s="1">
        <f t="shared" si="120"/>
        <v>0.21696186535937884</v>
      </c>
      <c r="AD104" s="1">
        <f t="shared" si="86"/>
        <v>10</v>
      </c>
      <c r="AE104" s="1">
        <f>0</f>
        <v>0</v>
      </c>
      <c r="AF104" s="1">
        <f t="shared" si="138"/>
        <v>0.26439504730641605</v>
      </c>
      <c r="AG104" s="1">
        <f t="shared" si="87"/>
        <v>0</v>
      </c>
      <c r="AH104" s="1">
        <f t="shared" si="139"/>
        <v>-5.4571385349722057E-2</v>
      </c>
      <c r="AI104" s="1">
        <f t="shared" si="88"/>
        <v>0</v>
      </c>
      <c r="AJ104" s="1">
        <f t="shared" si="140"/>
        <v>-0.10703361210900875</v>
      </c>
      <c r="AK104" s="1">
        <f t="shared" si="140"/>
        <v>0</v>
      </c>
      <c r="AL104" s="1">
        <f t="shared" si="89"/>
        <v>3.761914480579728</v>
      </c>
      <c r="AM104" s="1">
        <f t="shared" si="90"/>
        <v>8.8247937554669988</v>
      </c>
      <c r="AN104" s="1">
        <f t="shared" si="91"/>
        <v>9.5931738953135195</v>
      </c>
      <c r="AO104" s="1">
        <f t="shared" si="92"/>
        <v>1.1678342021392003</v>
      </c>
      <c r="AP104" s="1">
        <f t="shared" si="121"/>
        <v>6.0471747523481723E-2</v>
      </c>
      <c r="AQ104" s="1">
        <f t="shared" si="93"/>
        <v>0.58011598974625478</v>
      </c>
      <c r="AR104" s="1">
        <f t="shared" si="141"/>
        <v>-2.6733798702049949E-3</v>
      </c>
      <c r="AS104" s="1">
        <f t="shared" si="94"/>
        <v>4.3455470408778417E-2</v>
      </c>
      <c r="AT104" s="1">
        <f t="shared" si="142"/>
        <v>1.6948334723154712E-2</v>
      </c>
      <c r="AU104" s="1">
        <f t="shared" si="142"/>
        <v>-9.4198366692569147E-2</v>
      </c>
      <c r="AV104" s="1">
        <f t="shared" si="95"/>
        <v>-1.245289395335909</v>
      </c>
      <c r="AW104" s="1">
        <f t="shared" si="96"/>
        <v>0.83621427987324337</v>
      </c>
      <c r="AX104" s="1">
        <f t="shared" si="97"/>
        <v>0.50499999999999901</v>
      </c>
      <c r="AY104" s="1">
        <f t="shared" si="98"/>
        <v>0.75749999999999851</v>
      </c>
      <c r="AZ104" s="1">
        <f t="shared" si="143"/>
        <v>4.9999999999999767E-2</v>
      </c>
      <c r="BA104" s="1">
        <f t="shared" si="99"/>
        <v>0.38982039313797939</v>
      </c>
      <c r="BB104" s="1">
        <f t="shared" si="100"/>
        <v>1.9250330775123339</v>
      </c>
      <c r="BC104" s="1">
        <f t="shared" si="101"/>
        <v>2.5398222590268489</v>
      </c>
      <c r="BD104" s="1">
        <f t="shared" si="122"/>
        <v>3.1869184892251092</v>
      </c>
      <c r="BE104" s="1">
        <f t="shared" si="123"/>
        <v>0.92223290606746566</v>
      </c>
      <c r="BF104" s="1">
        <f t="shared" si="124"/>
        <v>-1.1122882237250775</v>
      </c>
      <c r="BG104" s="1">
        <f t="shared" si="102"/>
        <v>-3.5447719055368045</v>
      </c>
      <c r="BH104" s="1">
        <f t="shared" si="144"/>
        <v>-0.29396470035387701</v>
      </c>
      <c r="BI104" s="1">
        <f t="shared" si="103"/>
        <v>4.0525803334209307</v>
      </c>
      <c r="BJ104" s="1">
        <f t="shared" si="104"/>
        <v>3.754710604664091</v>
      </c>
      <c r="BK104" s="1">
        <f t="shared" si="105"/>
        <v>0.83621427987324337</v>
      </c>
      <c r="BL104" s="1">
        <f t="shared" si="125"/>
        <v>3.8467006702680822</v>
      </c>
      <c r="BM104" s="1">
        <f t="shared" si="126"/>
        <v>0.2191344016827205</v>
      </c>
      <c r="BN104" s="1">
        <f t="shared" si="127"/>
        <v>-0.13573053219756145</v>
      </c>
      <c r="BO104" s="1">
        <f t="shared" si="106"/>
        <v>-0.52211472918020319</v>
      </c>
      <c r="BP104" s="1">
        <f t="shared" si="145"/>
        <v>-0.12380736954871394</v>
      </c>
      <c r="BQ104" s="1">
        <f t="shared" si="107"/>
        <v>0.48149359084603949</v>
      </c>
      <c r="BR104" s="1">
        <f t="shared" si="128"/>
        <v>0.42978841085279296</v>
      </c>
      <c r="BS104" s="1">
        <f t="shared" si="129"/>
        <v>-0.90292963285996475</v>
      </c>
      <c r="BT104" s="1">
        <f t="shared" si="130"/>
        <v>2.681056862155458</v>
      </c>
      <c r="BU104" s="1">
        <f t="shared" si="131"/>
        <v>7.9681677856887267</v>
      </c>
      <c r="BV104" s="1">
        <f t="shared" si="132"/>
        <v>8.4071257727595849</v>
      </c>
      <c r="BW104" s="1">
        <f t="shared" si="108"/>
        <v>1.2462245942408074</v>
      </c>
      <c r="BX104" s="1">
        <f t="shared" si="109"/>
        <v>0.25435948788636198</v>
      </c>
      <c r="BY104" s="1">
        <f t="shared" si="110"/>
        <v>-0.69577889359176126</v>
      </c>
      <c r="BZ104" s="1" t="e">
        <f>SQRT(POWER((BV104)*(#REF!^2),2) + POWER(CA104*BV104,2))</f>
        <v>#REF!</v>
      </c>
    </row>
    <row r="105" spans="4:78" x14ac:dyDescent="0.2">
      <c r="D105" s="14">
        <f t="shared" si="133"/>
        <v>102</v>
      </c>
      <c r="E105" s="1">
        <f t="shared" si="75"/>
        <v>10.19999999999998</v>
      </c>
      <c r="F105" s="1">
        <f t="shared" si="76"/>
        <v>0.50999999999999901</v>
      </c>
      <c r="G105" s="1">
        <f t="shared" si="77"/>
        <v>2.6009999999999898</v>
      </c>
      <c r="H105" s="1">
        <f t="shared" si="111"/>
        <v>12.66665818488169</v>
      </c>
      <c r="I105" s="1">
        <f t="shared" si="78"/>
        <v>0.12219335909664308</v>
      </c>
      <c r="J105" s="1">
        <f t="shared" si="112"/>
        <v>0.60137180485171737</v>
      </c>
      <c r="K105" s="1">
        <f t="shared" si="113"/>
        <v>2.4180274896414327</v>
      </c>
      <c r="L105" s="1">
        <f t="shared" si="114"/>
        <v>0.65845970875764392</v>
      </c>
      <c r="M105" s="1">
        <f t="shared" si="79"/>
        <v>0.19754581771231855</v>
      </c>
      <c r="N105" s="1">
        <f t="shared" si="80"/>
        <v>-2.5722114786315169</v>
      </c>
      <c r="O105" s="1">
        <f t="shared" si="81"/>
        <v>1.5439326763807761</v>
      </c>
      <c r="P105" s="1">
        <f t="shared" si="115"/>
        <v>0.50999999999999934</v>
      </c>
      <c r="Q105" s="1">
        <f t="shared" si="116"/>
        <v>1.529999999999998</v>
      </c>
      <c r="R105" s="1">
        <f t="shared" si="134"/>
        <v>5.0000000000016698E-2</v>
      </c>
      <c r="S105" s="1">
        <f t="shared" si="117"/>
        <v>0.79458674164625476</v>
      </c>
      <c r="T105" s="1">
        <f t="shared" si="135"/>
        <v>-1.6653345369377348E-13</v>
      </c>
      <c r="U105" s="1">
        <f t="shared" si="118"/>
        <v>0.15024856810992082</v>
      </c>
      <c r="V105" s="1">
        <f t="shared" si="82"/>
        <v>6.2527492910410256</v>
      </c>
      <c r="W105" s="1">
        <f t="shared" si="83"/>
        <v>3.3103039323008492</v>
      </c>
      <c r="X105" s="1">
        <f t="shared" si="119"/>
        <v>0.25840235196778361</v>
      </c>
      <c r="Y105" s="1">
        <f t="shared" si="84"/>
        <v>1.292011759838918</v>
      </c>
      <c r="Z105" s="1">
        <f t="shared" si="136"/>
        <v>-6.5645737505692914E-2</v>
      </c>
      <c r="AA105" s="1">
        <f t="shared" si="85"/>
        <v>0.46818353389510176</v>
      </c>
      <c r="AB105" s="1">
        <f t="shared" si="137"/>
        <v>-0.11420237327919303</v>
      </c>
      <c r="AC105" s="1">
        <f t="shared" si="120"/>
        <v>0.28023968219626105</v>
      </c>
      <c r="AD105" s="1">
        <f t="shared" si="86"/>
        <v>10</v>
      </c>
      <c r="AE105" s="1">
        <f>0</f>
        <v>0</v>
      </c>
      <c r="AF105" s="1">
        <f t="shared" si="138"/>
        <v>0.25840235196778361</v>
      </c>
      <c r="AG105" s="1">
        <f t="shared" si="87"/>
        <v>0</v>
      </c>
      <c r="AH105" s="1">
        <f t="shared" si="139"/>
        <v>-6.5645737505692914E-2</v>
      </c>
      <c r="AI105" s="1">
        <f t="shared" si="88"/>
        <v>0</v>
      </c>
      <c r="AJ105" s="1">
        <f t="shared" si="140"/>
        <v>-0.11420237327919303</v>
      </c>
      <c r="AK105" s="1">
        <f t="shared" si="140"/>
        <v>0</v>
      </c>
      <c r="AL105" s="1">
        <f t="shared" si="89"/>
        <v>3.6546531737348937</v>
      </c>
      <c r="AM105" s="1">
        <f t="shared" si="90"/>
        <v>8.7186212829413243</v>
      </c>
      <c r="AN105" s="1">
        <f t="shared" si="91"/>
        <v>9.4536155462155307</v>
      </c>
      <c r="AO105" s="1">
        <f t="shared" si="92"/>
        <v>1.173867385457932</v>
      </c>
      <c r="AP105" s="1">
        <f t="shared" si="121"/>
        <v>6.0288722208069467E-2</v>
      </c>
      <c r="AQ105" s="1">
        <f t="shared" si="93"/>
        <v>0.56994640152767506</v>
      </c>
      <c r="AR105" s="1">
        <f t="shared" si="141"/>
        <v>-7.3049975239380949E-4</v>
      </c>
      <c r="AS105" s="1">
        <f t="shared" si="94"/>
        <v>3.5048433068383414E-2</v>
      </c>
      <c r="AT105" s="1">
        <f t="shared" si="142"/>
        <v>2.2036020614984997E-2</v>
      </c>
      <c r="AU105" s="1">
        <f t="shared" si="142"/>
        <v>-2.95581392041026E-2</v>
      </c>
      <c r="AV105" s="1">
        <f t="shared" si="95"/>
        <v>-1.2861057393157584</v>
      </c>
      <c r="AW105" s="1">
        <f t="shared" si="96"/>
        <v>0.77196633819038807</v>
      </c>
      <c r="AX105" s="1">
        <f t="shared" si="97"/>
        <v>0.50999999999999901</v>
      </c>
      <c r="AY105" s="1">
        <f t="shared" si="98"/>
        <v>0.76499999999999857</v>
      </c>
      <c r="AZ105" s="1">
        <f t="shared" si="143"/>
        <v>5.0000000000000044E-2</v>
      </c>
      <c r="BA105" s="1">
        <f t="shared" si="99"/>
        <v>0.39729337082312216</v>
      </c>
      <c r="BB105" s="1">
        <f t="shared" si="100"/>
        <v>1.8402689062047544</v>
      </c>
      <c r="BC105" s="1">
        <f t="shared" si="101"/>
        <v>2.4271183043408127</v>
      </c>
      <c r="BD105" s="1">
        <f t="shared" si="122"/>
        <v>3.0458977183106897</v>
      </c>
      <c r="BE105" s="1">
        <f t="shared" si="123"/>
        <v>0.92206056580712448</v>
      </c>
      <c r="BF105" s="1">
        <f t="shared" si="124"/>
        <v>-1.1396832921988986</v>
      </c>
      <c r="BG105" s="1">
        <f t="shared" si="102"/>
        <v>-3.4713587393054404</v>
      </c>
      <c r="BH105" s="1">
        <f t="shared" si="144"/>
        <v>-0.25184832781679489</v>
      </c>
      <c r="BI105" s="1">
        <f t="shared" si="103"/>
        <v>4.0299329372196677</v>
      </c>
      <c r="BJ105" s="1">
        <f t="shared" si="104"/>
        <v>3.7138942606842416</v>
      </c>
      <c r="BK105" s="1">
        <f t="shared" si="105"/>
        <v>0.77196633819038807</v>
      </c>
      <c r="BL105" s="1">
        <f t="shared" si="125"/>
        <v>3.7932759729345324</v>
      </c>
      <c r="BM105" s="1">
        <f t="shared" si="126"/>
        <v>0.20494074152492908</v>
      </c>
      <c r="BN105" s="1">
        <f t="shared" si="127"/>
        <v>-0.14817244014936171</v>
      </c>
      <c r="BO105" s="1">
        <f t="shared" si="106"/>
        <v>-0.56205895706965381</v>
      </c>
      <c r="BP105" s="1">
        <f t="shared" si="145"/>
        <v>-0.12434319019257248</v>
      </c>
      <c r="BQ105" s="1">
        <f t="shared" si="107"/>
        <v>0.47896405784771418</v>
      </c>
      <c r="BR105" s="1">
        <f t="shared" si="128"/>
        <v>0.43301601955102187</v>
      </c>
      <c r="BS105" s="1">
        <f t="shared" si="129"/>
        <v>-0.90138622510674571</v>
      </c>
      <c r="BT105" s="1">
        <f t="shared" si="130"/>
        <v>2.7476368253800256</v>
      </c>
      <c r="BU105" s="1">
        <f t="shared" si="131"/>
        <v>7.8588451263658126</v>
      </c>
      <c r="BV105" s="1">
        <f t="shared" si="132"/>
        <v>8.3253201046198875</v>
      </c>
      <c r="BW105" s="1">
        <f t="shared" si="108"/>
        <v>1.2344569716895071</v>
      </c>
      <c r="BX105" s="1">
        <f t="shared" si="109"/>
        <v>0.25346536074156656</v>
      </c>
      <c r="BY105" s="1">
        <f t="shared" si="110"/>
        <v>-0.69128604985860997</v>
      </c>
      <c r="BZ105" s="1" t="e">
        <f>SQRT(POWER((BV105)*(#REF!^2),2) + POWER(CA105*BV105,2))</f>
        <v>#REF!</v>
      </c>
    </row>
    <row r="106" spans="4:78" x14ac:dyDescent="0.2">
      <c r="D106" s="14">
        <f t="shared" si="133"/>
        <v>103</v>
      </c>
      <c r="E106" s="1">
        <f t="shared" si="75"/>
        <v>10.299999999999979</v>
      </c>
      <c r="F106" s="1">
        <f t="shared" si="76"/>
        <v>0.51499999999999901</v>
      </c>
      <c r="G106" s="1">
        <f t="shared" si="77"/>
        <v>2.6522499999999898</v>
      </c>
      <c r="H106" s="1">
        <f t="shared" si="111"/>
        <v>12.726292544640181</v>
      </c>
      <c r="I106" s="1">
        <f t="shared" si="78"/>
        <v>0.11103304232425915</v>
      </c>
      <c r="J106" s="1">
        <f t="shared" si="112"/>
        <v>0.58701923704741621</v>
      </c>
      <c r="K106" s="1">
        <f t="shared" si="113"/>
        <v>2.4435403742181179</v>
      </c>
      <c r="L106" s="1">
        <f t="shared" si="114"/>
        <v>0.65845970875764392</v>
      </c>
      <c r="M106" s="1">
        <f t="shared" si="79"/>
        <v>0.20175444482471744</v>
      </c>
      <c r="N106" s="1">
        <f t="shared" si="80"/>
        <v>-2.6479260965882134</v>
      </c>
      <c r="O106" s="1">
        <f t="shared" si="81"/>
        <v>1.4101373645879776</v>
      </c>
      <c r="P106" s="1">
        <f t="shared" si="115"/>
        <v>0.51499999999999879</v>
      </c>
      <c r="Q106" s="1">
        <f t="shared" si="116"/>
        <v>1.5449999999999964</v>
      </c>
      <c r="R106" s="1">
        <f t="shared" si="134"/>
        <v>4.9999999999983391E-2</v>
      </c>
      <c r="S106" s="1">
        <f t="shared" si="117"/>
        <v>0.80969049989794206</v>
      </c>
      <c r="T106" s="1">
        <f t="shared" si="135"/>
        <v>-1.6653345369377348E-13</v>
      </c>
      <c r="U106" s="1">
        <f t="shared" si="118"/>
        <v>0.15182519381368387</v>
      </c>
      <c r="V106" s="1">
        <f t="shared" si="82"/>
        <v>6.1695225409423813</v>
      </c>
      <c r="W106" s="1">
        <f t="shared" si="83"/>
        <v>3.213633836586161</v>
      </c>
      <c r="X106" s="1">
        <f t="shared" si="119"/>
        <v>0.25126589980527747</v>
      </c>
      <c r="Y106" s="1">
        <f t="shared" si="84"/>
        <v>1.2563294990263874</v>
      </c>
      <c r="Z106" s="1">
        <f t="shared" si="136"/>
        <v>-7.7411860005560662E-2</v>
      </c>
      <c r="AA106" s="1">
        <f t="shared" si="85"/>
        <v>0.49946390702668958</v>
      </c>
      <c r="AB106" s="1">
        <f t="shared" si="137"/>
        <v>-0.1206560735948492</v>
      </c>
      <c r="AC106" s="1">
        <f t="shared" si="120"/>
        <v>0.34493589827107457</v>
      </c>
      <c r="AD106" s="1">
        <f t="shared" si="86"/>
        <v>10</v>
      </c>
      <c r="AE106" s="1">
        <f>0</f>
        <v>0</v>
      </c>
      <c r="AF106" s="1">
        <f t="shared" si="138"/>
        <v>0.25126589980527747</v>
      </c>
      <c r="AG106" s="1">
        <f t="shared" si="87"/>
        <v>0</v>
      </c>
      <c r="AH106" s="1">
        <f t="shared" si="139"/>
        <v>-7.7411860005560662E-2</v>
      </c>
      <c r="AI106" s="1">
        <f t="shared" si="88"/>
        <v>0</v>
      </c>
      <c r="AJ106" s="1">
        <f t="shared" si="140"/>
        <v>-0.1206560735948492</v>
      </c>
      <c r="AK106" s="1">
        <f t="shared" si="140"/>
        <v>0</v>
      </c>
      <c r="AL106" s="1">
        <f t="shared" si="89"/>
        <v>3.5486879092056598</v>
      </c>
      <c r="AM106" s="1">
        <f t="shared" si="90"/>
        <v>8.6109689042922088</v>
      </c>
      <c r="AN106" s="1">
        <f t="shared" si="91"/>
        <v>9.3135369944844157</v>
      </c>
      <c r="AO106" s="1">
        <f t="shared" si="92"/>
        <v>1.1798919465808142</v>
      </c>
      <c r="AP106" s="1">
        <f t="shared" si="121"/>
        <v>6.0325647573002961E-2</v>
      </c>
      <c r="AQ106" s="1">
        <f t="shared" si="93"/>
        <v>0.56184515038739213</v>
      </c>
      <c r="AR106" s="1">
        <f t="shared" si="141"/>
        <v>1.7338242527920045E-3</v>
      </c>
      <c r="AS106" s="1">
        <f t="shared" si="94"/>
        <v>3.7543842567957897E-2</v>
      </c>
      <c r="AT106" s="1">
        <f t="shared" si="142"/>
        <v>2.7267322725510468E-2</v>
      </c>
      <c r="AU106" s="1">
        <f t="shared" si="142"/>
        <v>9.9286565069022573E-2</v>
      </c>
      <c r="AV106" s="1">
        <f t="shared" si="95"/>
        <v>-1.3239630482941067</v>
      </c>
      <c r="AW106" s="1">
        <f t="shared" si="96"/>
        <v>0.70506868229398878</v>
      </c>
      <c r="AX106" s="1">
        <f t="shared" si="97"/>
        <v>0.51499999999999901</v>
      </c>
      <c r="AY106" s="1">
        <f t="shared" si="98"/>
        <v>0.77249999999999852</v>
      </c>
      <c r="AZ106" s="1">
        <f t="shared" si="143"/>
        <v>5.0000000000000044E-2</v>
      </c>
      <c r="BA106" s="1">
        <f t="shared" si="99"/>
        <v>0.40484524994897597</v>
      </c>
      <c r="BB106" s="1">
        <f t="shared" si="100"/>
        <v>1.7607982221770839</v>
      </c>
      <c r="BC106" s="1">
        <f t="shared" si="101"/>
        <v>2.3118856005870692</v>
      </c>
      <c r="BD106" s="1">
        <f t="shared" si="122"/>
        <v>2.9060670001608382</v>
      </c>
      <c r="BE106" s="1">
        <f t="shared" si="123"/>
        <v>0.91989435156437516</v>
      </c>
      <c r="BF106" s="1">
        <f t="shared" si="124"/>
        <v>-1.1626578892884365</v>
      </c>
      <c r="BG106" s="1">
        <f t="shared" si="102"/>
        <v>-3.3787617245377786</v>
      </c>
      <c r="BH106" s="1">
        <f t="shared" si="144"/>
        <v>-0.20565852115643768</v>
      </c>
      <c r="BI106" s="1">
        <f t="shared" si="103"/>
        <v>3.9735476345362568</v>
      </c>
      <c r="BJ106" s="1">
        <f t="shared" si="104"/>
        <v>3.6760369517058935</v>
      </c>
      <c r="BK106" s="1">
        <f t="shared" si="105"/>
        <v>0.70506868229398878</v>
      </c>
      <c r="BL106" s="1">
        <f t="shared" si="125"/>
        <v>3.7430428152853046</v>
      </c>
      <c r="BM106" s="1">
        <f t="shared" si="126"/>
        <v>0.18949991365284816</v>
      </c>
      <c r="BN106" s="1">
        <f t="shared" si="127"/>
        <v>-0.16059917023607595</v>
      </c>
      <c r="BO106" s="1">
        <f t="shared" si="106"/>
        <v>-0.60112957029292557</v>
      </c>
      <c r="BP106" s="1">
        <f t="shared" si="145"/>
        <v>-0.12338526899078883</v>
      </c>
      <c r="BQ106" s="1">
        <f t="shared" si="107"/>
        <v>0.4718187751053019</v>
      </c>
      <c r="BR106" s="1">
        <f t="shared" si="128"/>
        <v>0.43680577195612014</v>
      </c>
      <c r="BS106" s="1">
        <f t="shared" si="129"/>
        <v>-0.89955584461767446</v>
      </c>
      <c r="BT106" s="1">
        <f t="shared" si="130"/>
        <v>2.8179703579492732</v>
      </c>
      <c r="BU106" s="1">
        <f t="shared" si="131"/>
        <v>7.7460474056771087</v>
      </c>
      <c r="BV106" s="1">
        <f t="shared" si="132"/>
        <v>8.2427063122058293</v>
      </c>
      <c r="BW106" s="1">
        <f t="shared" si="108"/>
        <v>1.2218855581004442</v>
      </c>
      <c r="BX106" s="1">
        <f t="shared" si="109"/>
        <v>0.25320842972133378</v>
      </c>
      <c r="BY106" s="1">
        <f t="shared" si="110"/>
        <v>-0.6894581620672362</v>
      </c>
      <c r="BZ106" s="1" t="e">
        <f>SQRT(POWER((BV106)*(#REF!^2),2) + POWER(CA106*BV106,2))</f>
        <v>#REF!</v>
      </c>
    </row>
    <row r="107" spans="4:78" x14ac:dyDescent="0.2">
      <c r="D107" s="14">
        <f t="shared" si="133"/>
        <v>104</v>
      </c>
      <c r="E107" s="1">
        <f t="shared" si="75"/>
        <v>10.399999999999979</v>
      </c>
      <c r="F107" s="1">
        <f t="shared" si="76"/>
        <v>0.51999999999999902</v>
      </c>
      <c r="G107" s="1">
        <f t="shared" si="77"/>
        <v>2.7039999999999895</v>
      </c>
      <c r="H107" s="1">
        <f t="shared" si="111"/>
        <v>12.780706767026112</v>
      </c>
      <c r="I107" s="1">
        <f t="shared" si="78"/>
        <v>9.9633479287755344E-2</v>
      </c>
      <c r="J107" s="1">
        <f t="shared" si="112"/>
        <v>0.57367850469954951</v>
      </c>
      <c r="K107" s="1">
        <f t="shared" si="113"/>
        <v>2.4682806696024882</v>
      </c>
      <c r="L107" s="1">
        <f t="shared" si="114"/>
        <v>0.65845970875764392</v>
      </c>
      <c r="M107" s="1">
        <f t="shared" si="79"/>
        <v>0.20664674918073112</v>
      </c>
      <c r="N107" s="1">
        <f t="shared" si="80"/>
        <v>-2.7173232732353529</v>
      </c>
      <c r="O107" s="1">
        <f t="shared" si="81"/>
        <v>1.2712805468241448</v>
      </c>
      <c r="P107" s="1">
        <f t="shared" si="115"/>
        <v>0.51999999999999602</v>
      </c>
      <c r="Q107" s="1">
        <f t="shared" si="116"/>
        <v>1.5599999999999881</v>
      </c>
      <c r="R107" s="1">
        <f t="shared" si="134"/>
        <v>4.9999999999983391E-2</v>
      </c>
      <c r="S107" s="1">
        <f t="shared" si="117"/>
        <v>0.82495178040899153</v>
      </c>
      <c r="T107" s="1">
        <f t="shared" si="135"/>
        <v>1.1102230246251565E-13</v>
      </c>
      <c r="U107" s="1">
        <f t="shared" si="118"/>
        <v>0.1533990734034274</v>
      </c>
      <c r="V107" s="1">
        <f t="shared" si="82"/>
        <v>6.0911966248186991</v>
      </c>
      <c r="W107" s="1">
        <f t="shared" si="83"/>
        <v>3.1178929061421061</v>
      </c>
      <c r="X107" s="1">
        <f t="shared" si="119"/>
        <v>0.24291997996667147</v>
      </c>
      <c r="Y107" s="1">
        <f t="shared" si="84"/>
        <v>1.2145998998333574</v>
      </c>
      <c r="Z107" s="1">
        <f t="shared" si="136"/>
        <v>-8.9776952224662754E-2</v>
      </c>
      <c r="AA107" s="1">
        <f t="shared" si="85"/>
        <v>0.53717071354931667</v>
      </c>
      <c r="AB107" s="1">
        <f t="shared" si="137"/>
        <v>-0.12592861756721696</v>
      </c>
      <c r="AC107" s="1">
        <f t="shared" si="120"/>
        <v>0.40626683014431147</v>
      </c>
      <c r="AD107" s="1">
        <f t="shared" si="86"/>
        <v>10</v>
      </c>
      <c r="AE107" s="1">
        <f>0</f>
        <v>0</v>
      </c>
      <c r="AF107" s="1">
        <f t="shared" si="138"/>
        <v>0.24291997996667147</v>
      </c>
      <c r="AG107" s="1">
        <f t="shared" si="87"/>
        <v>0</v>
      </c>
      <c r="AH107" s="1">
        <f t="shared" si="139"/>
        <v>-8.9776952224662754E-2</v>
      </c>
      <c r="AI107" s="1">
        <f t="shared" si="88"/>
        <v>0</v>
      </c>
      <c r="AJ107" s="1">
        <f t="shared" si="140"/>
        <v>-0.12592861756721696</v>
      </c>
      <c r="AK107" s="1">
        <f t="shared" si="140"/>
        <v>0</v>
      </c>
      <c r="AL107" s="1">
        <f t="shared" si="89"/>
        <v>3.4439880568598911</v>
      </c>
      <c r="AM107" s="1">
        <f t="shared" si="90"/>
        <v>8.5023415127986386</v>
      </c>
      <c r="AN107" s="1">
        <f t="shared" si="91"/>
        <v>9.1733780547872659</v>
      </c>
      <c r="AO107" s="1">
        <f t="shared" si="92"/>
        <v>1.1859325149725326</v>
      </c>
      <c r="AP107" s="1">
        <f t="shared" si="121"/>
        <v>6.0635487058627868E-2</v>
      </c>
      <c r="AQ107" s="1">
        <f t="shared" si="93"/>
        <v>0.55623224632495416</v>
      </c>
      <c r="AR107" s="1">
        <f t="shared" si="141"/>
        <v>4.7229647927082841E-3</v>
      </c>
      <c r="AS107" s="1">
        <f t="shared" si="94"/>
        <v>5.4905746082187928E-2</v>
      </c>
      <c r="AT107" s="1">
        <f t="shared" si="142"/>
        <v>3.2380781229746081E-2</v>
      </c>
      <c r="AU107" s="1">
        <f t="shared" si="142"/>
        <v>0.2200368577492593</v>
      </c>
      <c r="AV107" s="1">
        <f t="shared" si="95"/>
        <v>-1.3586616366176765</v>
      </c>
      <c r="AW107" s="1">
        <f t="shared" si="96"/>
        <v>0.63564027341207241</v>
      </c>
      <c r="AX107" s="1">
        <f t="shared" si="97"/>
        <v>0.51999999999999902</v>
      </c>
      <c r="AY107" s="1">
        <f t="shared" si="98"/>
        <v>0.77999999999999847</v>
      </c>
      <c r="AZ107" s="1">
        <f t="shared" si="143"/>
        <v>4.9999999999999489E-2</v>
      </c>
      <c r="BA107" s="1">
        <f t="shared" si="99"/>
        <v>0.4124758902045047</v>
      </c>
      <c r="BB107" s="1">
        <f t="shared" si="100"/>
        <v>1.6869366757916731</v>
      </c>
      <c r="BC107" s="1">
        <f t="shared" si="101"/>
        <v>2.1945867264831254</v>
      </c>
      <c r="BD107" s="1">
        <f t="shared" si="122"/>
        <v>2.768025695001219</v>
      </c>
      <c r="BE107" s="1">
        <f t="shared" si="123"/>
        <v>0.91544631347255612</v>
      </c>
      <c r="BF107" s="1">
        <f t="shared" si="124"/>
        <v>-1.1808149964301862</v>
      </c>
      <c r="BG107" s="1">
        <f t="shared" si="102"/>
        <v>-3.2685262511615281</v>
      </c>
      <c r="BH107" s="1">
        <f t="shared" si="144"/>
        <v>-0.15567324592868359</v>
      </c>
      <c r="BI107" s="1">
        <f t="shared" si="103"/>
        <v>3.8835052592856991</v>
      </c>
      <c r="BJ107" s="1">
        <f t="shared" si="104"/>
        <v>3.6413383633823235</v>
      </c>
      <c r="BK107" s="1">
        <f t="shared" si="105"/>
        <v>0.63564027341207241</v>
      </c>
      <c r="BL107" s="1">
        <f t="shared" si="125"/>
        <v>3.6964014438130546</v>
      </c>
      <c r="BM107" s="1">
        <f t="shared" si="126"/>
        <v>0.17282090747771389</v>
      </c>
      <c r="BN107" s="1">
        <f t="shared" si="127"/>
        <v>-0.17284949394751947</v>
      </c>
      <c r="BO107" s="1">
        <f t="shared" si="106"/>
        <v>-0.63892111898996684</v>
      </c>
      <c r="BP107" s="1">
        <f t="shared" si="145"/>
        <v>-0.1207012482608967</v>
      </c>
      <c r="BQ107" s="1">
        <f t="shared" si="107"/>
        <v>0.45962523695217428</v>
      </c>
      <c r="BR107" s="1">
        <f t="shared" si="128"/>
        <v>0.44120142799313472</v>
      </c>
      <c r="BS107" s="1">
        <f t="shared" si="129"/>
        <v>-0.89740810110942215</v>
      </c>
      <c r="BT107" s="1">
        <f t="shared" si="130"/>
        <v>2.892521831253462</v>
      </c>
      <c r="BU107" s="1">
        <f t="shared" si="131"/>
        <v>7.6300701519844383</v>
      </c>
      <c r="BV107" s="1">
        <f t="shared" si="132"/>
        <v>8.1599419770291082</v>
      </c>
      <c r="BW107" s="1">
        <f t="shared" si="108"/>
        <v>1.2084403174625538</v>
      </c>
      <c r="BX107" s="1">
        <f t="shared" si="109"/>
        <v>0.25382512670527829</v>
      </c>
      <c r="BY107" s="1">
        <f t="shared" si="110"/>
        <v>-0.69093308883310423</v>
      </c>
      <c r="BZ107" s="1" t="e">
        <f>SQRT(POWER((BV107)*(#REF!^2),2) + POWER(CA107*BV107,2))</f>
        <v>#REF!</v>
      </c>
    </row>
    <row r="108" spans="4:78" x14ac:dyDescent="0.2">
      <c r="D108" s="14">
        <f t="shared" si="133"/>
        <v>105</v>
      </c>
      <c r="E108" s="1">
        <f t="shared" si="75"/>
        <v>10.499999999999979</v>
      </c>
      <c r="F108" s="1">
        <f t="shared" si="76"/>
        <v>0.52499999999999891</v>
      </c>
      <c r="G108" s="1">
        <f t="shared" si="77"/>
        <v>2.756249999999989</v>
      </c>
      <c r="H108" s="1">
        <f t="shared" si="111"/>
        <v>12.829660225230263</v>
      </c>
      <c r="I108" s="1">
        <f t="shared" si="78"/>
        <v>8.8005991252289251E-2</v>
      </c>
      <c r="J108" s="1">
        <f t="shared" si="112"/>
        <v>0.56146229212605214</v>
      </c>
      <c r="K108" s="1">
        <f t="shared" si="113"/>
        <v>2.4921243702114522</v>
      </c>
      <c r="L108" s="1">
        <f t="shared" si="114"/>
        <v>0.65845970875764392</v>
      </c>
      <c r="M108" s="1">
        <f t="shared" si="79"/>
        <v>0.2122779188905079</v>
      </c>
      <c r="N108" s="1">
        <f t="shared" si="80"/>
        <v>-2.7800090747427726</v>
      </c>
      <c r="O108" s="1">
        <f t="shared" si="81"/>
        <v>1.1276300565113706</v>
      </c>
      <c r="P108" s="1">
        <f t="shared" si="115"/>
        <v>0.52499999999999547</v>
      </c>
      <c r="Q108" s="1">
        <f t="shared" si="116"/>
        <v>1.5749999999999864</v>
      </c>
      <c r="R108" s="1">
        <f t="shared" si="134"/>
        <v>5.0000000000005596E-2</v>
      </c>
      <c r="S108" s="1">
        <f t="shared" si="117"/>
        <v>0.84037031457862754</v>
      </c>
      <c r="T108" s="1">
        <f t="shared" si="135"/>
        <v>1.1102230246251565E-13</v>
      </c>
      <c r="U108" s="1">
        <f t="shared" si="118"/>
        <v>0.15497032420285994</v>
      </c>
      <c r="V108" s="1">
        <f t="shared" si="82"/>
        <v>6.0179726316519968</v>
      </c>
      <c r="W108" s="1">
        <f t="shared" si="83"/>
        <v>3.0238151460906932</v>
      </c>
      <c r="X108" s="1">
        <f t="shared" si="119"/>
        <v>0.23331050936034492</v>
      </c>
      <c r="Y108" s="1">
        <f t="shared" si="84"/>
        <v>1.1665525468017246</v>
      </c>
      <c r="Z108" s="1">
        <f t="shared" si="136"/>
        <v>-0.10259758351900405</v>
      </c>
      <c r="AA108" s="1">
        <f t="shared" si="85"/>
        <v>0.58071727305555187</v>
      </c>
      <c r="AB108" s="1">
        <f t="shared" si="137"/>
        <v>-0.12948495141945626</v>
      </c>
      <c r="AC108" s="1">
        <f t="shared" si="120"/>
        <v>0.45927630456665036</v>
      </c>
      <c r="AD108" s="1">
        <f t="shared" si="86"/>
        <v>10</v>
      </c>
      <c r="AE108" s="1">
        <f>0</f>
        <v>0</v>
      </c>
      <c r="AF108" s="1">
        <f t="shared" si="138"/>
        <v>0.23331050936034492</v>
      </c>
      <c r="AG108" s="1">
        <f t="shared" si="87"/>
        <v>0</v>
      </c>
      <c r="AH108" s="1">
        <f t="shared" si="139"/>
        <v>-0.10259758351900405</v>
      </c>
      <c r="AI108" s="1">
        <f t="shared" si="88"/>
        <v>0</v>
      </c>
      <c r="AJ108" s="1">
        <f t="shared" si="140"/>
        <v>-0.12948495141945626</v>
      </c>
      <c r="AK108" s="1">
        <f t="shared" si="140"/>
        <v>0</v>
      </c>
      <c r="AL108" s="1">
        <f t="shared" si="89"/>
        <v>3.3404854515174121</v>
      </c>
      <c r="AM108" s="1">
        <f t="shared" si="90"/>
        <v>8.393271580425079</v>
      </c>
      <c r="AN108" s="1">
        <f t="shared" si="91"/>
        <v>9.033595678054823</v>
      </c>
      <c r="AO108" s="1">
        <f t="shared" si="92"/>
        <v>1.1920190439925398</v>
      </c>
      <c r="AP108" s="1">
        <f t="shared" si="121"/>
        <v>6.1270240531544617E-2</v>
      </c>
      <c r="AQ108" s="1">
        <f t="shared" si="93"/>
        <v>0.55349058005914087</v>
      </c>
      <c r="AR108" s="1">
        <f t="shared" si="141"/>
        <v>8.2099804987412206E-3</v>
      </c>
      <c r="AS108" s="1">
        <f t="shared" si="94"/>
        <v>8.1551214117809759E-2</v>
      </c>
      <c r="AT108" s="1">
        <f t="shared" si="142"/>
        <v>3.7031755295069413E-2</v>
      </c>
      <c r="AU108" s="1">
        <f t="shared" si="142"/>
        <v>0.29180844263517475</v>
      </c>
      <c r="AV108" s="1">
        <f t="shared" si="95"/>
        <v>-1.3900045373713863</v>
      </c>
      <c r="AW108" s="1">
        <f t="shared" si="96"/>
        <v>0.5638150282556853</v>
      </c>
      <c r="AX108" s="1">
        <f t="shared" si="97"/>
        <v>0.52499999999999891</v>
      </c>
      <c r="AY108" s="1">
        <f t="shared" si="98"/>
        <v>0.78749999999999831</v>
      </c>
      <c r="AZ108" s="1">
        <f t="shared" si="143"/>
        <v>4.9999999999999489E-2</v>
      </c>
      <c r="BA108" s="1">
        <f t="shared" si="99"/>
        <v>0.42018515728931743</v>
      </c>
      <c r="BB108" s="1">
        <f t="shared" si="100"/>
        <v>1.6189817784546121</v>
      </c>
      <c r="BC108" s="1">
        <f t="shared" si="101"/>
        <v>2.0757226013010319</v>
      </c>
      <c r="BD108" s="1">
        <f t="shared" si="122"/>
        <v>2.632437333825818</v>
      </c>
      <c r="BE108" s="1">
        <f t="shared" si="123"/>
        <v>0.90839454991971369</v>
      </c>
      <c r="BF108" s="1">
        <f t="shared" si="124"/>
        <v>-1.1937925384741732</v>
      </c>
      <c r="BG108" s="1">
        <f t="shared" si="102"/>
        <v>-3.1425840471221078</v>
      </c>
      <c r="BH108" s="1">
        <f t="shared" si="144"/>
        <v>-0.10232326272374692</v>
      </c>
      <c r="BI108" s="1">
        <f t="shared" si="103"/>
        <v>3.7612507923461198</v>
      </c>
      <c r="BJ108" s="1">
        <f t="shared" si="104"/>
        <v>3.6099954626286137</v>
      </c>
      <c r="BK108" s="1">
        <f t="shared" si="105"/>
        <v>0.5638150282556853</v>
      </c>
      <c r="BL108" s="1">
        <f t="shared" si="125"/>
        <v>3.6537589721116168</v>
      </c>
      <c r="BM108" s="1">
        <f t="shared" si="126"/>
        <v>0.15493001486334426</v>
      </c>
      <c r="BN108" s="1">
        <f t="shared" si="127"/>
        <v>-0.18473941988825529</v>
      </c>
      <c r="BO108" s="1">
        <f t="shared" si="106"/>
        <v>-0.67499331291940801</v>
      </c>
      <c r="BP108" s="1">
        <f t="shared" si="145"/>
        <v>-0.11607610274091823</v>
      </c>
      <c r="BQ108" s="1">
        <f t="shared" si="107"/>
        <v>0.44206598028157817</v>
      </c>
      <c r="BR108" s="1">
        <f t="shared" si="128"/>
        <v>0.44624786335576416</v>
      </c>
      <c r="BS108" s="1">
        <f t="shared" si="129"/>
        <v>-0.89490940572239774</v>
      </c>
      <c r="BT108" s="1">
        <f t="shared" si="130"/>
        <v>2.9717941382469815</v>
      </c>
      <c r="BU108" s="1">
        <f t="shared" si="131"/>
        <v>7.5112176821048973</v>
      </c>
      <c r="BV108" s="1">
        <f t="shared" si="132"/>
        <v>8.0777442066510368</v>
      </c>
      <c r="BW108" s="1">
        <f t="shared" si="108"/>
        <v>1.1940477684983142</v>
      </c>
      <c r="BX108" s="1">
        <f t="shared" si="109"/>
        <v>0.25554176696076081</v>
      </c>
      <c r="BY108" s="1">
        <f t="shared" si="110"/>
        <v>-0.69634031023984899</v>
      </c>
      <c r="BZ108" s="1" t="e">
        <f>SQRT(POWER((BV108)*(#REF!^2),2) + POWER(CA108*BV108,2))</f>
        <v>#REF!</v>
      </c>
    </row>
    <row r="109" spans="4:78" x14ac:dyDescent="0.2">
      <c r="D109" s="14">
        <f t="shared" si="133"/>
        <v>106</v>
      </c>
      <c r="E109" s="1">
        <f t="shared" si="75"/>
        <v>10.599999999999978</v>
      </c>
      <c r="F109" s="1">
        <f t="shared" si="76"/>
        <v>0.52999999999999892</v>
      </c>
      <c r="G109" s="1">
        <f t="shared" si="77"/>
        <v>2.8089999999999886</v>
      </c>
      <c r="H109" s="1">
        <f t="shared" si="111"/>
        <v>12.872915055041599</v>
      </c>
      <c r="I109" s="1">
        <f t="shared" si="78"/>
        <v>7.6162367021598509E-2</v>
      </c>
      <c r="J109" s="1">
        <f t="shared" si="112"/>
        <v>0.55048751509363725</v>
      </c>
      <c r="K109" s="1">
        <f t="shared" si="113"/>
        <v>2.5149427714745571</v>
      </c>
      <c r="L109" s="1">
        <f t="shared" si="114"/>
        <v>0.65845970875764392</v>
      </c>
      <c r="M109" s="1">
        <f t="shared" si="79"/>
        <v>0.21870470161332736</v>
      </c>
      <c r="N109" s="1">
        <f t="shared" si="80"/>
        <v>-2.8355971007158334</v>
      </c>
      <c r="O109" s="1">
        <f t="shared" si="81"/>
        <v>0.9794840899228664</v>
      </c>
      <c r="P109" s="1">
        <f t="shared" si="115"/>
        <v>0.52999999999999714</v>
      </c>
      <c r="Q109" s="1">
        <f t="shared" si="116"/>
        <v>1.5899999999999914</v>
      </c>
      <c r="R109" s="1">
        <f t="shared" si="134"/>
        <v>5.0000000000005596E-2</v>
      </c>
      <c r="S109" s="1">
        <f t="shared" si="117"/>
        <v>0.85594584524956352</v>
      </c>
      <c r="T109" s="1">
        <f t="shared" si="135"/>
        <v>-5.5511151231257827E-14</v>
      </c>
      <c r="U109" s="1">
        <f t="shared" si="118"/>
        <v>0.15653905790447398</v>
      </c>
      <c r="V109" s="1">
        <f t="shared" si="82"/>
        <v>5.9500166267434009</v>
      </c>
      <c r="W109" s="1">
        <f t="shared" si="83"/>
        <v>2.9321723476537151</v>
      </c>
      <c r="X109" s="1">
        <f t="shared" si="119"/>
        <v>0.22240046326287066</v>
      </c>
      <c r="Y109" s="1">
        <f t="shared" si="84"/>
        <v>1.1120023163143533</v>
      </c>
      <c r="Z109" s="1">
        <f t="shared" si="136"/>
        <v>-0.11567394250855401</v>
      </c>
      <c r="AA109" s="1">
        <f t="shared" si="85"/>
        <v>0.62902597446264674</v>
      </c>
      <c r="AB109" s="1">
        <f t="shared" si="137"/>
        <v>-0.13075391291850202</v>
      </c>
      <c r="AC109" s="1">
        <f t="shared" si="120"/>
        <v>0.49930480919002374</v>
      </c>
      <c r="AD109" s="1">
        <f t="shared" si="86"/>
        <v>10</v>
      </c>
      <c r="AE109" s="1">
        <f>0</f>
        <v>0</v>
      </c>
      <c r="AF109" s="1">
        <f t="shared" si="138"/>
        <v>0.22240046326287066</v>
      </c>
      <c r="AG109" s="1">
        <f t="shared" si="87"/>
        <v>0</v>
      </c>
      <c r="AH109" s="1">
        <f t="shared" si="139"/>
        <v>-0.11567394250855401</v>
      </c>
      <c r="AI109" s="1">
        <f t="shared" si="88"/>
        <v>0</v>
      </c>
      <c r="AJ109" s="1">
        <f t="shared" si="140"/>
        <v>-0.13075391291850202</v>
      </c>
      <c r="AK109" s="1">
        <f t="shared" si="140"/>
        <v>0</v>
      </c>
      <c r="AL109" s="1">
        <f t="shared" si="89"/>
        <v>3.2380766489718495</v>
      </c>
      <c r="AM109" s="1">
        <f t="shared" si="90"/>
        <v>8.2843103837066394</v>
      </c>
      <c r="AN109" s="1">
        <f t="shared" si="91"/>
        <v>8.8946578865185373</v>
      </c>
      <c r="AO109" s="1">
        <f t="shared" si="92"/>
        <v>1.1981865630788415</v>
      </c>
      <c r="AP109" s="1">
        <f t="shared" si="121"/>
        <v>6.2277483158376112E-2</v>
      </c>
      <c r="AQ109" s="1">
        <f t="shared" si="93"/>
        <v>0.55393690672717544</v>
      </c>
      <c r="AR109" s="1">
        <f t="shared" si="141"/>
        <v>1.2129315851722167E-2</v>
      </c>
      <c r="AS109" s="1">
        <f t="shared" si="94"/>
        <v>0.11326743460922288</v>
      </c>
      <c r="AT109" s="1">
        <f t="shared" si="142"/>
        <v>4.0799478125602695E-2</v>
      </c>
      <c r="AU109" s="1">
        <f t="shared" si="142"/>
        <v>0.33068807129683209</v>
      </c>
      <c r="AV109" s="1">
        <f t="shared" si="95"/>
        <v>-1.4177985503579167</v>
      </c>
      <c r="AW109" s="1">
        <f t="shared" si="96"/>
        <v>0.4897420449614332</v>
      </c>
      <c r="AX109" s="1">
        <f t="shared" si="97"/>
        <v>0.52999999999999892</v>
      </c>
      <c r="AY109" s="1">
        <f t="shared" si="98"/>
        <v>0.79499999999999837</v>
      </c>
      <c r="AZ109" s="1">
        <f t="shared" si="143"/>
        <v>5.0000000000000044E-2</v>
      </c>
      <c r="BA109" s="1">
        <f t="shared" si="99"/>
        <v>0.42797292262478315</v>
      </c>
      <c r="BB109" s="1">
        <f t="shared" si="100"/>
        <v>1.5572097630137838</v>
      </c>
      <c r="BC109" s="1">
        <f t="shared" si="101"/>
        <v>1.9558282187882907</v>
      </c>
      <c r="BD109" s="1">
        <f t="shared" si="122"/>
        <v>2.5000332532656486</v>
      </c>
      <c r="BE109" s="1">
        <f t="shared" si="123"/>
        <v>0.89838322308907914</v>
      </c>
      <c r="BF109" s="1">
        <f t="shared" si="124"/>
        <v>-1.2012796489749356</v>
      </c>
      <c r="BG109" s="1">
        <f t="shared" si="102"/>
        <v>-3.0032390689086244</v>
      </c>
      <c r="BH109" s="1">
        <f t="shared" si="144"/>
        <v>-4.6207364169664755E-2</v>
      </c>
      <c r="BI109" s="1">
        <f t="shared" si="103"/>
        <v>3.6095789819527875</v>
      </c>
      <c r="BJ109" s="1">
        <f t="shared" si="104"/>
        <v>3.5822014496420831</v>
      </c>
      <c r="BK109" s="1">
        <f t="shared" si="105"/>
        <v>0.4897420449614332</v>
      </c>
      <c r="BL109" s="1">
        <f t="shared" si="125"/>
        <v>3.6155240970599056</v>
      </c>
      <c r="BM109" s="1">
        <f t="shared" si="126"/>
        <v>0.13587302350006283</v>
      </c>
      <c r="BN109" s="1">
        <f t="shared" si="127"/>
        <v>-0.19606471449570312</v>
      </c>
      <c r="BO109" s="1">
        <f t="shared" si="106"/>
        <v>-0.70887669984238522</v>
      </c>
      <c r="BP109" s="1">
        <f t="shared" si="145"/>
        <v>-0.10932915352333816</v>
      </c>
      <c r="BQ109" s="1">
        <f t="shared" si="107"/>
        <v>0.41900481615767043</v>
      </c>
      <c r="BR109" s="1">
        <f t="shared" si="128"/>
        <v>0.45198999629525849</v>
      </c>
      <c r="BS109" s="1">
        <f t="shared" si="129"/>
        <v>-0.89202300600882056</v>
      </c>
      <c r="BT109" s="1">
        <f t="shared" si="130"/>
        <v>3.0563217103800353</v>
      </c>
      <c r="BU109" s="1">
        <f t="shared" si="131"/>
        <v>7.3897954511840824</v>
      </c>
      <c r="BV109" s="1">
        <f t="shared" si="132"/>
        <v>7.9968855942598864</v>
      </c>
      <c r="BW109" s="1">
        <f t="shared" si="108"/>
        <v>1.1786323552836111</v>
      </c>
      <c r="BX109" s="1">
        <f t="shared" si="109"/>
        <v>0.25855859778308576</v>
      </c>
      <c r="BY109" s="1">
        <f t="shared" si="110"/>
        <v>-0.70626602424482243</v>
      </c>
      <c r="BZ109" s="1" t="e">
        <f>SQRT(POWER((BV109)*(#REF!^2),2) + POWER(CA109*BV109,2))</f>
        <v>#REF!</v>
      </c>
    </row>
    <row r="110" spans="4:78" x14ac:dyDescent="0.2">
      <c r="D110" s="14">
        <f t="shared" si="133"/>
        <v>107</v>
      </c>
      <c r="E110" s="1">
        <f t="shared" si="75"/>
        <v>10.699999999999978</v>
      </c>
      <c r="F110" s="1">
        <f t="shared" si="76"/>
        <v>0.53499999999999892</v>
      </c>
      <c r="G110" s="1">
        <f t="shared" si="77"/>
        <v>2.8622499999999884</v>
      </c>
      <c r="H110" s="1">
        <f t="shared" si="111"/>
        <v>12.910236772545549</v>
      </c>
      <c r="I110" s="1">
        <f t="shared" si="78"/>
        <v>6.4114897808671856E-2</v>
      </c>
      <c r="J110" s="1">
        <f t="shared" si="112"/>
        <v>0.54087329291709496</v>
      </c>
      <c r="K110" s="1">
        <f t="shared" si="113"/>
        <v>2.5366044628640263</v>
      </c>
      <c r="L110" s="1">
        <f t="shared" si="114"/>
        <v>0.65845970875764392</v>
      </c>
      <c r="M110" s="1">
        <f t="shared" si="79"/>
        <v>0.22598413970267994</v>
      </c>
      <c r="N110" s="1">
        <f t="shared" si="80"/>
        <v>-2.8837106761593638</v>
      </c>
      <c r="O110" s="1">
        <f t="shared" si="81"/>
        <v>0.827171527680027</v>
      </c>
      <c r="P110" s="1">
        <f t="shared" si="115"/>
        <v>0.53499999999999659</v>
      </c>
      <c r="Q110" s="1">
        <f t="shared" si="116"/>
        <v>1.6049999999999898</v>
      </c>
      <c r="R110" s="1">
        <f t="shared" si="134"/>
        <v>4.9999999999994493E-2</v>
      </c>
      <c r="S110" s="1">
        <f t="shared" si="117"/>
        <v>0.87167812615952234</v>
      </c>
      <c r="T110" s="1">
        <f t="shared" si="135"/>
        <v>0</v>
      </c>
      <c r="U110" s="1">
        <f t="shared" si="118"/>
        <v>0.15810538085501646</v>
      </c>
      <c r="V110" s="1">
        <f t="shared" si="82"/>
        <v>5.8874559287882047</v>
      </c>
      <c r="W110" s="1">
        <f t="shared" si="83"/>
        <v>2.8437618153320625</v>
      </c>
      <c r="X110" s="1">
        <f t="shared" si="119"/>
        <v>0.21017572085863412</v>
      </c>
      <c r="Y110" s="1">
        <f t="shared" si="84"/>
        <v>1.0508786042931706</v>
      </c>
      <c r="Z110" s="1">
        <f t="shared" si="136"/>
        <v>-0.12874836610270446</v>
      </c>
      <c r="AA110" s="1">
        <f t="shared" si="85"/>
        <v>0.68057823489355662</v>
      </c>
      <c r="AB110" s="1">
        <f t="shared" si="137"/>
        <v>-0.12918161861991129</v>
      </c>
      <c r="AC110" s="1">
        <f t="shared" si="120"/>
        <v>0.52234907540406217</v>
      </c>
      <c r="AD110" s="1">
        <f t="shared" si="86"/>
        <v>10</v>
      </c>
      <c r="AE110" s="1">
        <f>0</f>
        <v>0</v>
      </c>
      <c r="AF110" s="1">
        <f t="shared" si="138"/>
        <v>0.21017572085863412</v>
      </c>
      <c r="AG110" s="1">
        <f t="shared" si="87"/>
        <v>0</v>
      </c>
      <c r="AH110" s="1">
        <f t="shared" si="139"/>
        <v>-0.12874836610270446</v>
      </c>
      <c r="AI110" s="1">
        <f t="shared" si="88"/>
        <v>0</v>
      </c>
      <c r="AJ110" s="1">
        <f t="shared" si="140"/>
        <v>-0.12918161861991129</v>
      </c>
      <c r="AK110" s="1">
        <f t="shared" si="140"/>
        <v>0</v>
      </c>
      <c r="AL110" s="1">
        <f t="shared" si="89"/>
        <v>3.1366275904539451</v>
      </c>
      <c r="AM110" s="1">
        <f t="shared" si="90"/>
        <v>8.1760168217076181</v>
      </c>
      <c r="AN110" s="1">
        <f t="shared" si="91"/>
        <v>8.7570362400781949</v>
      </c>
      <c r="AO110" s="1">
        <f t="shared" si="92"/>
        <v>1.204474540624215</v>
      </c>
      <c r="AP110" s="1">
        <f t="shared" si="121"/>
        <v>6.3696103701889051E-2</v>
      </c>
      <c r="AQ110" s="1">
        <f t="shared" si="93"/>
        <v>0.55778908846922126</v>
      </c>
      <c r="AR110" s="1">
        <f t="shared" si="141"/>
        <v>1.636987612386176E-2</v>
      </c>
      <c r="AS110" s="1">
        <f t="shared" si="94"/>
        <v>0.14768882837717617</v>
      </c>
      <c r="AT110" s="1">
        <f t="shared" si="142"/>
        <v>4.3209429881840844E-2</v>
      </c>
      <c r="AU110" s="1">
        <f t="shared" si="142"/>
        <v>0.34798433830412834</v>
      </c>
      <c r="AV110" s="1">
        <f t="shared" si="95"/>
        <v>-1.4418553380796819</v>
      </c>
      <c r="AW110" s="1">
        <f t="shared" si="96"/>
        <v>0.4135857638400135</v>
      </c>
      <c r="AX110" s="1">
        <f t="shared" si="97"/>
        <v>0.53499999999999892</v>
      </c>
      <c r="AY110" s="1">
        <f t="shared" si="98"/>
        <v>0.80249999999999844</v>
      </c>
      <c r="AZ110" s="1">
        <f t="shared" si="143"/>
        <v>5.0000000000000044E-2</v>
      </c>
      <c r="BA110" s="1">
        <f t="shared" si="99"/>
        <v>0.43583906307976633</v>
      </c>
      <c r="BB110" s="1">
        <f t="shared" si="100"/>
        <v>1.5018726263144204</v>
      </c>
      <c r="BC110" s="1">
        <f t="shared" si="101"/>
        <v>1.8354666715060448</v>
      </c>
      <c r="BD110" s="1">
        <f t="shared" si="122"/>
        <v>2.3716153330340175</v>
      </c>
      <c r="BE110" s="1">
        <f t="shared" si="123"/>
        <v>0.8850253157123279</v>
      </c>
      <c r="BF110" s="1">
        <f t="shared" si="124"/>
        <v>-1.2030340113081062</v>
      </c>
      <c r="BG110" s="1">
        <f t="shared" si="102"/>
        <v>-2.8531339073797244</v>
      </c>
      <c r="BH110" s="1">
        <f t="shared" si="144"/>
        <v>1.1904209962443346E-2</v>
      </c>
      <c r="BI110" s="1">
        <f t="shared" si="103"/>
        <v>3.4325332347500628</v>
      </c>
      <c r="BJ110" s="1">
        <f t="shared" si="104"/>
        <v>3.5581446619203181</v>
      </c>
      <c r="BK110" s="1">
        <f t="shared" si="105"/>
        <v>0.4135857638400135</v>
      </c>
      <c r="BL110" s="1">
        <f t="shared" si="125"/>
        <v>3.5821008666986445</v>
      </c>
      <c r="BM110" s="1">
        <f t="shared" si="126"/>
        <v>0.11571707196420364</v>
      </c>
      <c r="BN110" s="1">
        <f t="shared" si="127"/>
        <v>-0.20660525059292292</v>
      </c>
      <c r="BO110" s="1">
        <f t="shared" si="106"/>
        <v>-0.74008084721339984</v>
      </c>
      <c r="BP110" s="1">
        <f t="shared" si="145"/>
        <v>-0.1003329751732944</v>
      </c>
      <c r="BQ110" s="1">
        <f t="shared" si="107"/>
        <v>0.39057676938652991</v>
      </c>
      <c r="BR110" s="1">
        <f t="shared" si="128"/>
        <v>0.4584713897223765</v>
      </c>
      <c r="BS110" s="1">
        <f t="shared" si="129"/>
        <v>-0.88870916772925912</v>
      </c>
      <c r="BT110" s="1">
        <f t="shared" si="130"/>
        <v>3.1466598867867956</v>
      </c>
      <c r="BU110" s="1">
        <f t="shared" si="131"/>
        <v>7.2661011049601996</v>
      </c>
      <c r="BV110" s="1">
        <f t="shared" si="132"/>
        <v>7.9181875268660393</v>
      </c>
      <c r="BW110" s="1">
        <f t="shared" si="108"/>
        <v>1.1621183941285098</v>
      </c>
      <c r="BX110" s="1">
        <f t="shared" si="109"/>
        <v>0.26303137321419467</v>
      </c>
      <c r="BY110" s="1">
        <f t="shared" si="110"/>
        <v>-0.72121038980722396</v>
      </c>
      <c r="BZ110" s="1" t="e">
        <f>SQRT(POWER((BV110)*(#REF!^2),2) + POWER(CA110*BV110,2))</f>
        <v>#REF!</v>
      </c>
    </row>
    <row r="111" spans="4:78" x14ac:dyDescent="0.2">
      <c r="D111" s="14">
        <f t="shared" si="133"/>
        <v>108</v>
      </c>
      <c r="E111" s="1">
        <f t="shared" si="75"/>
        <v>10.799999999999978</v>
      </c>
      <c r="F111" s="1">
        <f t="shared" si="76"/>
        <v>0.53999999999999893</v>
      </c>
      <c r="G111" s="1">
        <f t="shared" si="77"/>
        <v>2.9159999999999879</v>
      </c>
      <c r="H111" s="1">
        <f t="shared" si="111"/>
        <v>12.941394927358708</v>
      </c>
      <c r="I111" s="1">
        <f t="shared" si="78"/>
        <v>5.1876416551887461E-2</v>
      </c>
      <c r="J111" s="1">
        <f t="shared" si="112"/>
        <v>0.53273832139162147</v>
      </c>
      <c r="K111" s="1">
        <f t="shared" si="113"/>
        <v>2.556977915646284</v>
      </c>
      <c r="L111" s="1">
        <f t="shared" si="114"/>
        <v>0.65845970875764392</v>
      </c>
      <c r="M111" s="1">
        <f t="shared" si="79"/>
        <v>0.23417195761851398</v>
      </c>
      <c r="N111" s="1">
        <f t="shared" si="80"/>
        <v>-2.923985133293284</v>
      </c>
      <c r="O111" s="1">
        <f t="shared" si="81"/>
        <v>0.67105211442915991</v>
      </c>
      <c r="P111" s="1">
        <f t="shared" si="115"/>
        <v>0.53999999999999604</v>
      </c>
      <c r="Q111" s="1">
        <f t="shared" si="116"/>
        <v>1.6199999999999881</v>
      </c>
      <c r="R111" s="1">
        <f t="shared" si="134"/>
        <v>5.0000000000005596E-2</v>
      </c>
      <c r="S111" s="1">
        <f t="shared" si="117"/>
        <v>0.88756692142056681</v>
      </c>
      <c r="T111" s="1">
        <f t="shared" si="135"/>
        <v>5.5511151231257827E-14</v>
      </c>
      <c r="U111" s="1">
        <f t="shared" si="118"/>
        <v>0.15966939432653371</v>
      </c>
      <c r="V111" s="1">
        <f t="shared" si="82"/>
        <v>5.8303761726061261</v>
      </c>
      <c r="W111" s="1">
        <f t="shared" si="83"/>
        <v>2.7593907186241791</v>
      </c>
      <c r="X111" s="1">
        <f t="shared" si="119"/>
        <v>0.19665079004232977</v>
      </c>
      <c r="Y111" s="1">
        <f t="shared" si="84"/>
        <v>0.98325395021164885</v>
      </c>
      <c r="Z111" s="1">
        <f t="shared" si="136"/>
        <v>-0.14151026623253626</v>
      </c>
      <c r="AA111" s="1">
        <f t="shared" si="85"/>
        <v>0.73349578954345918</v>
      </c>
      <c r="AB111" s="1">
        <f t="shared" si="137"/>
        <v>-0.12430408474756183</v>
      </c>
      <c r="AC111" s="1">
        <f t="shared" si="120"/>
        <v>0.52536680863260965</v>
      </c>
      <c r="AD111" s="1">
        <f t="shared" si="86"/>
        <v>10</v>
      </c>
      <c r="AE111" s="1">
        <f>0</f>
        <v>0</v>
      </c>
      <c r="AF111" s="1">
        <f t="shared" si="138"/>
        <v>0.19665079004232977</v>
      </c>
      <c r="AG111" s="1">
        <f t="shared" si="87"/>
        <v>0</v>
      </c>
      <c r="AH111" s="1">
        <f t="shared" si="139"/>
        <v>-0.14151026623253626</v>
      </c>
      <c r="AI111" s="1">
        <f t="shared" si="88"/>
        <v>0</v>
      </c>
      <c r="AJ111" s="1">
        <f t="shared" si="140"/>
        <v>-0.12430408474756183</v>
      </c>
      <c r="AK111" s="1">
        <f t="shared" si="140"/>
        <v>0</v>
      </c>
      <c r="AL111" s="1">
        <f t="shared" si="89"/>
        <v>3.035980996771352</v>
      </c>
      <c r="AM111" s="1">
        <f t="shared" si="90"/>
        <v>8.0689439579533921</v>
      </c>
      <c r="AN111" s="1">
        <f t="shared" si="91"/>
        <v>8.6211969708010585</v>
      </c>
      <c r="AO111" s="1">
        <f t="shared" si="92"/>
        <v>1.2109257838192193</v>
      </c>
      <c r="AP111" s="1">
        <f t="shared" si="121"/>
        <v>6.5551458383148464E-2</v>
      </c>
      <c r="AQ111" s="1">
        <f t="shared" si="93"/>
        <v>0.5651320344443912</v>
      </c>
      <c r="AR111" s="1">
        <f t="shared" si="141"/>
        <v>2.0771201828090335E-2</v>
      </c>
      <c r="AS111" s="1">
        <f t="shared" si="94"/>
        <v>0.18286430227004855</v>
      </c>
      <c r="AT111" s="1">
        <f t="shared" si="142"/>
        <v>4.3773536580998806E-2</v>
      </c>
      <c r="AU111" s="1">
        <f t="shared" si="142"/>
        <v>0.34554325257629293</v>
      </c>
      <c r="AV111" s="1">
        <f t="shared" si="95"/>
        <v>-1.461992566646642</v>
      </c>
      <c r="AW111" s="1">
        <f t="shared" si="96"/>
        <v>0.33552605721457995</v>
      </c>
      <c r="AX111" s="1">
        <f t="shared" si="97"/>
        <v>0.53999999999999893</v>
      </c>
      <c r="AY111" s="1">
        <f t="shared" si="98"/>
        <v>0.80999999999999839</v>
      </c>
      <c r="AZ111" s="1">
        <f t="shared" si="143"/>
        <v>5.0000000000000044E-2</v>
      </c>
      <c r="BA111" s="1">
        <f t="shared" si="99"/>
        <v>0.44378346071028663</v>
      </c>
      <c r="BB111" s="1">
        <f t="shared" si="100"/>
        <v>1.453195519656421</v>
      </c>
      <c r="BC111" s="1">
        <f t="shared" si="101"/>
        <v>1.7152214165266695</v>
      </c>
      <c r="BD111" s="1">
        <f t="shared" si="122"/>
        <v>2.2480573226813525</v>
      </c>
      <c r="BE111" s="1">
        <f t="shared" si="123"/>
        <v>0.86790971234017644</v>
      </c>
      <c r="BF111" s="1">
        <f t="shared" si="124"/>
        <v>-1.1988988069824469</v>
      </c>
      <c r="BG111" s="1">
        <f t="shared" si="102"/>
        <v>-2.6951932421908271</v>
      </c>
      <c r="BH111" s="1">
        <f t="shared" si="144"/>
        <v>7.1083790891718346E-2</v>
      </c>
      <c r="BI111" s="1">
        <f t="shared" si="103"/>
        <v>3.2352129722583323</v>
      </c>
      <c r="BJ111" s="1">
        <f t="shared" si="104"/>
        <v>3.538007433353358</v>
      </c>
      <c r="BK111" s="1">
        <f t="shared" si="105"/>
        <v>0.33552605721457995</v>
      </c>
      <c r="BL111" s="1">
        <f t="shared" si="125"/>
        <v>3.5538815868756206</v>
      </c>
      <c r="BM111" s="1">
        <f t="shared" si="126"/>
        <v>9.4551973381478249E-2</v>
      </c>
      <c r="BN111" s="1">
        <f t="shared" si="127"/>
        <v>-0.216131309530362</v>
      </c>
      <c r="BO111" s="1">
        <f t="shared" si="106"/>
        <v>-0.76810508128726884</v>
      </c>
      <c r="BP111" s="1">
        <f t="shared" si="145"/>
        <v>-8.9032600951235163E-2</v>
      </c>
      <c r="BQ111" s="1">
        <f t="shared" si="107"/>
        <v>0.3573177314883097</v>
      </c>
      <c r="BR111" s="1">
        <f t="shared" si="128"/>
        <v>0.46573252930579567</v>
      </c>
      <c r="BS111" s="1">
        <f t="shared" si="129"/>
        <v>-0.88492553988820222</v>
      </c>
      <c r="BT111" s="1">
        <f t="shared" si="130"/>
        <v>3.2433701845073042</v>
      </c>
      <c r="BU111" s="1">
        <f t="shared" si="131"/>
        <v>7.1404145883195529</v>
      </c>
      <c r="BV111" s="1">
        <f t="shared" si="132"/>
        <v>7.8425104811429884</v>
      </c>
      <c r="BW111" s="1">
        <f t="shared" si="108"/>
        <v>1.1444326637552844</v>
      </c>
      <c r="BX111" s="1">
        <f t="shared" si="109"/>
        <v>0.26905160776276849</v>
      </c>
      <c r="BY111" s="1">
        <f t="shared" si="110"/>
        <v>-0.74153868972661419</v>
      </c>
      <c r="BZ111" s="1" t="e">
        <f>SQRT(POWER((BV111)*(#REF!^2),2) + POWER(CA111*BV111,2))</f>
        <v>#REF!</v>
      </c>
    </row>
    <row r="112" spans="4:78" x14ac:dyDescent="0.2">
      <c r="D112" s="14">
        <f t="shared" si="133"/>
        <v>109</v>
      </c>
      <c r="E112" s="1">
        <f t="shared" si="75"/>
        <v>10.899999999999977</v>
      </c>
      <c r="F112" s="1">
        <f t="shared" si="76"/>
        <v>0.54499999999999893</v>
      </c>
      <c r="G112" s="1">
        <f t="shared" si="77"/>
        <v>2.9702499999999876</v>
      </c>
      <c r="H112" s="1">
        <f t="shared" si="111"/>
        <v>12.966163793482504</v>
      </c>
      <c r="I112" s="1">
        <f t="shared" si="78"/>
        <v>3.9460342026310213E-2</v>
      </c>
      <c r="J112" s="1">
        <f t="shared" si="112"/>
        <v>0.52619769069099021</v>
      </c>
      <c r="K112" s="1">
        <f t="shared" si="113"/>
        <v>2.5759346208724923</v>
      </c>
      <c r="L112" s="1">
        <f t="shared" si="114"/>
        <v>0.65845970875764392</v>
      </c>
      <c r="M112" s="1">
        <f t="shared" si="79"/>
        <v>0.24332062698325047</v>
      </c>
      <c r="N112" s="1">
        <f t="shared" si="80"/>
        <v>-2.9560701759708308</v>
      </c>
      <c r="O112" s="1">
        <f t="shared" si="81"/>
        <v>0.51151648530209193</v>
      </c>
      <c r="P112" s="1">
        <f t="shared" si="115"/>
        <v>0.54499999999999771</v>
      </c>
      <c r="Q112" s="1">
        <f t="shared" si="116"/>
        <v>1.6349999999999931</v>
      </c>
      <c r="R112" s="1">
        <f t="shared" si="134"/>
        <v>5.0000000000005596E-2</v>
      </c>
      <c r="S112" s="1">
        <f t="shared" si="117"/>
        <v>0.90361200502482908</v>
      </c>
      <c r="T112" s="1">
        <f t="shared" si="135"/>
        <v>-5.5511151231257827E-14</v>
      </c>
      <c r="U112" s="1">
        <f t="shared" si="118"/>
        <v>0.16123119477470083</v>
      </c>
      <c r="V112" s="1">
        <f t="shared" si="82"/>
        <v>5.7788195176596089</v>
      </c>
      <c r="W112" s="1">
        <f t="shared" si="83"/>
        <v>2.6798573349170187</v>
      </c>
      <c r="X112" s="1">
        <f t="shared" si="119"/>
        <v>0.18187366761212687</v>
      </c>
      <c r="Y112" s="1">
        <f t="shared" si="84"/>
        <v>0.90936833806063433</v>
      </c>
      <c r="Z112" s="1">
        <f t="shared" si="136"/>
        <v>-0.15360918305221682</v>
      </c>
      <c r="AA112" s="1">
        <f t="shared" si="85"/>
        <v>0.78565159662007855</v>
      </c>
      <c r="AB112" s="1">
        <f t="shared" si="137"/>
        <v>-0.11583172567641853</v>
      </c>
      <c r="AC112" s="1">
        <f t="shared" si="120"/>
        <v>0.5065793554941167</v>
      </c>
      <c r="AD112" s="1">
        <f t="shared" si="86"/>
        <v>10</v>
      </c>
      <c r="AE112" s="1">
        <f>0</f>
        <v>0</v>
      </c>
      <c r="AF112" s="1">
        <f t="shared" si="138"/>
        <v>0.18187366761212687</v>
      </c>
      <c r="AG112" s="1">
        <f t="shared" si="87"/>
        <v>0</v>
      </c>
      <c r="AH112" s="1">
        <f t="shared" si="139"/>
        <v>-0.15360918305221682</v>
      </c>
      <c r="AI112" s="1">
        <f t="shared" si="88"/>
        <v>0</v>
      </c>
      <c r="AJ112" s="1">
        <f t="shared" si="140"/>
        <v>-0.11583172567641853</v>
      </c>
      <c r="AK112" s="1">
        <f t="shared" si="140"/>
        <v>0</v>
      </c>
      <c r="AL112" s="1">
        <f t="shared" si="89"/>
        <v>2.9359666144112695</v>
      </c>
      <c r="AM112" s="1">
        <f t="shared" si="90"/>
        <v>7.9636237349854868</v>
      </c>
      <c r="AN112" s="1">
        <f t="shared" si="91"/>
        <v>8.4875911160565316</v>
      </c>
      <c r="AO112" s="1">
        <f t="shared" si="92"/>
        <v>1.2175848323008447</v>
      </c>
      <c r="AP112" s="1">
        <f t="shared" si="121"/>
        <v>6.7850344067507118E-2</v>
      </c>
      <c r="AQ112" s="1">
        <f t="shared" si="93"/>
        <v>0.57588597752875237</v>
      </c>
      <c r="AR112" s="1">
        <f t="shared" si="141"/>
        <v>2.5124583440061521E-2</v>
      </c>
      <c r="AS112" s="1">
        <f t="shared" si="94"/>
        <v>0.21679747889243475</v>
      </c>
      <c r="AT112" s="1">
        <f t="shared" si="142"/>
        <v>4.2047019185253998E-2</v>
      </c>
      <c r="AU112" s="1">
        <f t="shared" si="142"/>
        <v>0.32257359089613136</v>
      </c>
      <c r="AV112" s="1">
        <f t="shared" si="95"/>
        <v>-1.4780350879854154</v>
      </c>
      <c r="AW112" s="1">
        <f t="shared" si="96"/>
        <v>0.25575824265104596</v>
      </c>
      <c r="AX112" s="1">
        <f t="shared" si="97"/>
        <v>0.54499999999999893</v>
      </c>
      <c r="AY112" s="1">
        <f t="shared" si="98"/>
        <v>0.81749999999999834</v>
      </c>
      <c r="AZ112" s="1">
        <f t="shared" si="143"/>
        <v>4.9999999999999489E-2</v>
      </c>
      <c r="BA112" s="1">
        <f t="shared" si="99"/>
        <v>0.45180600251241498</v>
      </c>
      <c r="BB112" s="1">
        <f t="shared" si="100"/>
        <v>1.4113746708443891</v>
      </c>
      <c r="BC112" s="1">
        <f t="shared" si="101"/>
        <v>1.5956869101095554</v>
      </c>
      <c r="BD112" s="1">
        <f t="shared" si="122"/>
        <v>2.1303040103694326</v>
      </c>
      <c r="BE112" s="1">
        <f t="shared" si="123"/>
        <v>0.846614717207264</v>
      </c>
      <c r="BF112" s="1">
        <f t="shared" si="124"/>
        <v>-1.1888172531297625</v>
      </c>
      <c r="BG112" s="1">
        <f t="shared" si="102"/>
        <v>-2.5325421619387058</v>
      </c>
      <c r="BH112" s="1">
        <f t="shared" si="144"/>
        <v>0.13028226789882358</v>
      </c>
      <c r="BI112" s="1">
        <f t="shared" si="103"/>
        <v>3.0234951536170556</v>
      </c>
      <c r="BJ112" s="1">
        <f t="shared" si="104"/>
        <v>3.5219649120145844</v>
      </c>
      <c r="BK112" s="1">
        <f t="shared" si="105"/>
        <v>0.25575824265104596</v>
      </c>
      <c r="BL112" s="1">
        <f t="shared" si="125"/>
        <v>3.531239034693892</v>
      </c>
      <c r="BM112" s="1">
        <f t="shared" si="126"/>
        <v>7.2490810058131239E-2</v>
      </c>
      <c r="BN112" s="1">
        <f t="shared" si="127"/>
        <v>-0.22441177078316996</v>
      </c>
      <c r="BO112" s="1">
        <f t="shared" si="106"/>
        <v>-0.79245160483430799</v>
      </c>
      <c r="BP112" s="1">
        <f t="shared" si="145"/>
        <v>-7.5462843395847357E-2</v>
      </c>
      <c r="BQ112" s="1">
        <f t="shared" si="107"/>
        <v>0.32036795322585487</v>
      </c>
      <c r="BR112" s="1">
        <f t="shared" si="128"/>
        <v>0.47380881720805645</v>
      </c>
      <c r="BS112" s="1">
        <f t="shared" si="129"/>
        <v>-0.88062773334474453</v>
      </c>
      <c r="BT112" s="1">
        <f t="shared" si="130"/>
        <v>3.3470013031440193</v>
      </c>
      <c r="BU112" s="1">
        <f t="shared" si="131"/>
        <v>7.0129879189506781</v>
      </c>
      <c r="BV112" s="1">
        <f t="shared" si="132"/>
        <v>7.770741102018258</v>
      </c>
      <c r="BW112" s="1">
        <f t="shared" si="108"/>
        <v>1.1255076594532805</v>
      </c>
      <c r="BX112" s="1">
        <f t="shared" si="109"/>
        <v>0.27662729828355559</v>
      </c>
      <c r="BY112" s="1">
        <f t="shared" si="110"/>
        <v>-0.76742980045564768</v>
      </c>
      <c r="BZ112" s="1" t="e">
        <f>SQRT(POWER((BV112)*(#REF!^2),2) + POWER(CA112*BV112,2))</f>
        <v>#REF!</v>
      </c>
    </row>
    <row r="113" spans="4:78" x14ac:dyDescent="0.2">
      <c r="D113" s="14">
        <f t="shared" si="133"/>
        <v>110</v>
      </c>
      <c r="E113" s="1">
        <f t="shared" si="75"/>
        <v>10.999999999999977</v>
      </c>
      <c r="F113" s="1">
        <f t="shared" si="76"/>
        <v>0.54999999999999882</v>
      </c>
      <c r="G113" s="1">
        <f t="shared" si="77"/>
        <v>3.0249999999999875</v>
      </c>
      <c r="H113" s="1">
        <f t="shared" si="111"/>
        <v>12.984323100041156</v>
      </c>
      <c r="I113" s="1">
        <f t="shared" si="78"/>
        <v>2.6880728148726218E-2</v>
      </c>
      <c r="J113" s="1">
        <f t="shared" si="112"/>
        <v>0.52135927627235712</v>
      </c>
      <c r="K113" s="1">
        <f t="shared" si="113"/>
        <v>2.5933526491687093</v>
      </c>
      <c r="L113" s="1">
        <f t="shared" si="114"/>
        <v>0.65845970875764392</v>
      </c>
      <c r="M113" s="1">
        <f t="shared" si="79"/>
        <v>0.25347718214014026</v>
      </c>
      <c r="N113" s="1">
        <f t="shared" si="80"/>
        <v>-2.979632318313119</v>
      </c>
      <c r="O113" s="1">
        <f t="shared" si="81"/>
        <v>0.34898602789225547</v>
      </c>
      <c r="P113" s="1">
        <f t="shared" si="115"/>
        <v>0.54999999999999716</v>
      </c>
      <c r="Q113" s="1">
        <f t="shared" si="116"/>
        <v>1.6499999999999915</v>
      </c>
      <c r="R113" s="1">
        <f t="shared" si="134"/>
        <v>4.9999999999994493E-2</v>
      </c>
      <c r="S113" s="1">
        <f t="shared" si="117"/>
        <v>0.91981316037550698</v>
      </c>
      <c r="T113" s="1">
        <f t="shared" si="135"/>
        <v>0</v>
      </c>
      <c r="U113" s="1">
        <f t="shared" si="118"/>
        <v>0.16279087408473669</v>
      </c>
      <c r="V113" s="1">
        <f t="shared" si="82"/>
        <v>5.732784357931755</v>
      </c>
      <c r="W113" s="1">
        <f t="shared" si="83"/>
        <v>2.6059299039091783</v>
      </c>
      <c r="X113" s="1">
        <f t="shared" si="119"/>
        <v>0.16592895343188641</v>
      </c>
      <c r="Y113" s="1">
        <f t="shared" si="84"/>
        <v>0.82964476715943203</v>
      </c>
      <c r="Z113" s="1">
        <f t="shared" si="136"/>
        <v>-0.16467661136781997</v>
      </c>
      <c r="AA113" s="1">
        <f t="shared" si="85"/>
        <v>0.83481166064228252</v>
      </c>
      <c r="AB113" s="1">
        <f t="shared" si="137"/>
        <v>-0.10373151854176088</v>
      </c>
      <c r="AC113" s="1">
        <f t="shared" si="120"/>
        <v>0.46576529210169582</v>
      </c>
      <c r="AD113" s="1">
        <f t="shared" si="86"/>
        <v>10</v>
      </c>
      <c r="AE113" s="1">
        <f>0</f>
        <v>0</v>
      </c>
      <c r="AF113" s="1">
        <f t="shared" si="138"/>
        <v>0.16592895343188641</v>
      </c>
      <c r="AG113" s="1">
        <f t="shared" si="87"/>
        <v>0</v>
      </c>
      <c r="AH113" s="1">
        <f t="shared" si="139"/>
        <v>-0.16467661136781997</v>
      </c>
      <c r="AI113" s="1">
        <f t="shared" si="88"/>
        <v>0</v>
      </c>
      <c r="AJ113" s="1">
        <f t="shared" si="140"/>
        <v>-0.10373151854176088</v>
      </c>
      <c r="AK113" s="1">
        <f t="shared" si="140"/>
        <v>0</v>
      </c>
      <c r="AL113" s="1">
        <f t="shared" si="89"/>
        <v>2.8364141392949143</v>
      </c>
      <c r="AM113" s="1">
        <f t="shared" si="90"/>
        <v>7.8605506853351406</v>
      </c>
      <c r="AN113" s="1">
        <f t="shared" si="91"/>
        <v>8.3566441976618133</v>
      </c>
      <c r="AO113" s="1">
        <f t="shared" si="92"/>
        <v>1.2244958526327208</v>
      </c>
      <c r="AP113" s="1">
        <f t="shared" si="121"/>
        <v>7.0576375071160768E-2</v>
      </c>
      <c r="AQ113" s="1">
        <f t="shared" si="93"/>
        <v>0.58978165523041948</v>
      </c>
      <c r="AR113" s="1">
        <f t="shared" si="141"/>
        <v>2.9180605665141135E-2</v>
      </c>
      <c r="AS113" s="1">
        <f t="shared" si="94"/>
        <v>0.24737902044927482</v>
      </c>
      <c r="AT113" s="1">
        <f t="shared" si="142"/>
        <v>3.769544553830495E-2</v>
      </c>
      <c r="AU113" s="1">
        <f t="shared" si="142"/>
        <v>0.27835919728580583</v>
      </c>
      <c r="AV113" s="1">
        <f t="shared" si="95"/>
        <v>-1.4898161591565595</v>
      </c>
      <c r="AW113" s="1">
        <f t="shared" si="96"/>
        <v>0.17449301394612773</v>
      </c>
      <c r="AX113" s="1">
        <f t="shared" si="97"/>
        <v>0.54999999999999882</v>
      </c>
      <c r="AY113" s="1">
        <f t="shared" si="98"/>
        <v>0.82499999999999818</v>
      </c>
      <c r="AZ113" s="1">
        <f t="shared" si="143"/>
        <v>4.9999999999999489E-2</v>
      </c>
      <c r="BA113" s="1">
        <f t="shared" si="99"/>
        <v>0.45990658018775743</v>
      </c>
      <c r="BB113" s="1">
        <f t="shared" si="100"/>
        <v>1.376576019809318</v>
      </c>
      <c r="BC113" s="1">
        <f t="shared" si="101"/>
        <v>1.477457965900717</v>
      </c>
      <c r="BD113" s="1">
        <f t="shared" si="122"/>
        <v>2.0193671234615929</v>
      </c>
      <c r="BE113" s="1">
        <f t="shared" si="123"/>
        <v>0.82073059580992747</v>
      </c>
      <c r="BF113" s="1">
        <f t="shared" si="124"/>
        <v>-1.1728423534026822</v>
      </c>
      <c r="BG113" s="1">
        <f t="shared" si="102"/>
        <v>-2.368399289464699</v>
      </c>
      <c r="BH113" s="1">
        <f t="shared" si="144"/>
        <v>0.18838867418379257</v>
      </c>
      <c r="BI113" s="1">
        <f t="shared" si="103"/>
        <v>2.8036884463189806</v>
      </c>
      <c r="BJ113" s="1">
        <f t="shared" si="104"/>
        <v>3.5101838408434407</v>
      </c>
      <c r="BK113" s="1">
        <f t="shared" si="105"/>
        <v>0.17449301394612773</v>
      </c>
      <c r="BL113" s="1">
        <f t="shared" si="125"/>
        <v>3.5145182327645439</v>
      </c>
      <c r="BM113" s="1">
        <f t="shared" si="126"/>
        <v>4.9669619224844259E-2</v>
      </c>
      <c r="BN113" s="1">
        <f t="shared" si="127"/>
        <v>-0.23122387820953147</v>
      </c>
      <c r="BO113" s="1">
        <f t="shared" si="106"/>
        <v>-0.81264053581792672</v>
      </c>
      <c r="BP113" s="1">
        <f t="shared" si="145"/>
        <v>-5.976116697022249E-2</v>
      </c>
      <c r="BQ113" s="1">
        <f t="shared" si="107"/>
        <v>0.28181632710296473</v>
      </c>
      <c r="BR113" s="1">
        <f t="shared" si="128"/>
        <v>0.4827283697728067</v>
      </c>
      <c r="BS113" s="1">
        <f t="shared" si="129"/>
        <v>-0.87577013023766015</v>
      </c>
      <c r="BT113" s="1">
        <f t="shared" si="130"/>
        <v>3.4580661242656943</v>
      </c>
      <c r="BU113" s="1">
        <f t="shared" si="131"/>
        <v>6.8840354974356845</v>
      </c>
      <c r="BV113" s="1">
        <f t="shared" si="132"/>
        <v>7.7037760903175609</v>
      </c>
      <c r="BW113" s="1">
        <f t="shared" si="108"/>
        <v>1.1052854611782856</v>
      </c>
      <c r="BX113" s="1">
        <f t="shared" si="109"/>
        <v>0.28566644311818412</v>
      </c>
      <c r="BY113" s="1">
        <f t="shared" si="110"/>
        <v>-0.79882694524113362</v>
      </c>
      <c r="BZ113" s="1" t="e">
        <f>SQRT(POWER((BV113)*(#REF!^2),2) + POWER(CA113*BV113,2))</f>
        <v>#REF!</v>
      </c>
    </row>
    <row r="114" spans="4:78" x14ac:dyDescent="0.2">
      <c r="D114" s="14">
        <f t="shared" si="133"/>
        <v>111</v>
      </c>
      <c r="E114" s="1">
        <f t="shared" si="75"/>
        <v>11.099999999999977</v>
      </c>
      <c r="F114" s="1">
        <f t="shared" si="76"/>
        <v>0.55499999999999883</v>
      </c>
      <c r="G114" s="1">
        <f t="shared" si="77"/>
        <v>3.0802499999999871</v>
      </c>
      <c r="H114" s="1">
        <f t="shared" si="111"/>
        <v>12.995658804386023</v>
      </c>
      <c r="I114" s="1">
        <f t="shared" si="78"/>
        <v>1.4152318928987828E-2</v>
      </c>
      <c r="J114" s="1">
        <f t="shared" si="112"/>
        <v>0.51831992310193575</v>
      </c>
      <c r="K114" s="1">
        <f t="shared" si="113"/>
        <v>2.6091204115588695</v>
      </c>
      <c r="L114" s="1">
        <f t="shared" si="114"/>
        <v>0.65845970875764392</v>
      </c>
      <c r="M114" s="1">
        <f t="shared" si="79"/>
        <v>0.26468091119346199</v>
      </c>
      <c r="N114" s="1">
        <f t="shared" si="80"/>
        <v>-2.9943573880007976</v>
      </c>
      <c r="O114" s="1">
        <f t="shared" si="81"/>
        <v>0.18391256869774367</v>
      </c>
      <c r="P114" s="1">
        <f t="shared" si="115"/>
        <v>0.55499999999999661</v>
      </c>
      <c r="Q114" s="1">
        <f t="shared" si="116"/>
        <v>1.6649999999999898</v>
      </c>
      <c r="R114" s="1">
        <f t="shared" si="134"/>
        <v>5.0000000000005596E-2</v>
      </c>
      <c r="S114" s="1">
        <f t="shared" si="117"/>
        <v>0.93617017984177642</v>
      </c>
      <c r="T114" s="1">
        <f t="shared" si="135"/>
        <v>5.5511151231257827E-14</v>
      </c>
      <c r="U114" s="1">
        <f t="shared" si="118"/>
        <v>0.16434851980390464</v>
      </c>
      <c r="V114" s="1">
        <f t="shared" si="82"/>
        <v>5.6922268285749693</v>
      </c>
      <c r="W114" s="1">
        <f t="shared" si="83"/>
        <v>2.5383243101602941</v>
      </c>
      <c r="X114" s="1">
        <f t="shared" si="119"/>
        <v>0.14893834533856287</v>
      </c>
      <c r="Y114" s="1">
        <f t="shared" si="84"/>
        <v>0.74469172669281436</v>
      </c>
      <c r="Z114" s="1">
        <f t="shared" si="136"/>
        <v>-0.174355486760569</v>
      </c>
      <c r="AA114" s="1">
        <f t="shared" si="85"/>
        <v>0.87880465504041771</v>
      </c>
      <c r="AB114" s="1">
        <f t="shared" si="137"/>
        <v>-8.8287427968569698E-2</v>
      </c>
      <c r="AC114" s="1">
        <f t="shared" si="120"/>
        <v>0.40447472082240643</v>
      </c>
      <c r="AD114" s="1">
        <f t="shared" si="86"/>
        <v>10</v>
      </c>
      <c r="AE114" s="1">
        <f>0</f>
        <v>0</v>
      </c>
      <c r="AF114" s="1">
        <f t="shared" si="138"/>
        <v>0.14893834533856287</v>
      </c>
      <c r="AG114" s="1">
        <f t="shared" si="87"/>
        <v>0</v>
      </c>
      <c r="AH114" s="1">
        <f t="shared" si="139"/>
        <v>-0.174355486760569</v>
      </c>
      <c r="AI114" s="1">
        <f t="shared" si="88"/>
        <v>0</v>
      </c>
      <c r="AJ114" s="1">
        <f t="shared" si="140"/>
        <v>-8.8287427968569698E-2</v>
      </c>
      <c r="AK114" s="1">
        <f t="shared" si="140"/>
        <v>0</v>
      </c>
      <c r="AL114" s="1">
        <f t="shared" si="89"/>
        <v>2.7371682734675513</v>
      </c>
      <c r="AM114" s="1">
        <f t="shared" si="90"/>
        <v>7.7601658374269373</v>
      </c>
      <c r="AN114" s="1">
        <f t="shared" si="91"/>
        <v>8.2287461974255507</v>
      </c>
      <c r="AO114" s="1">
        <f t="shared" si="92"/>
        <v>1.2317001073150768</v>
      </c>
      <c r="AP114" s="1">
        <f t="shared" si="121"/>
        <v>7.3686465200535345E-2</v>
      </c>
      <c r="AQ114" s="1">
        <f t="shared" si="93"/>
        <v>0.60634722032063537</v>
      </c>
      <c r="AR114" s="1">
        <f t="shared" si="141"/>
        <v>3.2663672547722511E-2</v>
      </c>
      <c r="AS114" s="1">
        <f t="shared" si="94"/>
        <v>0.27246931834959592</v>
      </c>
      <c r="AT114" s="1">
        <f t="shared" si="142"/>
        <v>3.0560039614407897E-2</v>
      </c>
      <c r="AU114" s="1">
        <f t="shared" si="142"/>
        <v>0.21335753998771814</v>
      </c>
      <c r="AV114" s="1">
        <f t="shared" si="95"/>
        <v>-1.4971786940003988</v>
      </c>
      <c r="AW114" s="1">
        <f t="shared" si="96"/>
        <v>9.1956284348871833E-2</v>
      </c>
      <c r="AX114" s="1">
        <f t="shared" si="97"/>
        <v>0.55499999999999883</v>
      </c>
      <c r="AY114" s="1">
        <f t="shared" si="98"/>
        <v>0.83249999999999824</v>
      </c>
      <c r="AZ114" s="1">
        <f t="shared" si="143"/>
        <v>5.0000000000000044E-2</v>
      </c>
      <c r="BA114" s="1">
        <f t="shared" si="99"/>
        <v>0.46808508992089065</v>
      </c>
      <c r="BB114" s="1">
        <f t="shared" si="100"/>
        <v>1.3489347202870858</v>
      </c>
      <c r="BC114" s="1">
        <f t="shared" si="101"/>
        <v>1.361118439429019</v>
      </c>
      <c r="BD114" s="1">
        <f t="shared" si="122"/>
        <v>1.9163163323808745</v>
      </c>
      <c r="BE114" s="1">
        <f t="shared" si="123"/>
        <v>0.78989388224135526</v>
      </c>
      <c r="BF114" s="1">
        <f t="shared" si="124"/>
        <v>-1.151139518293004</v>
      </c>
      <c r="BG114" s="1">
        <f t="shared" si="102"/>
        <v>-2.2059474597539359</v>
      </c>
      <c r="BH114" s="1">
        <f t="shared" si="144"/>
        <v>0.24431031254555369</v>
      </c>
      <c r="BI114" s="1">
        <f t="shared" si="103"/>
        <v>2.5821509990804441</v>
      </c>
      <c r="BJ114" s="1">
        <f t="shared" si="104"/>
        <v>3.5028213059996012</v>
      </c>
      <c r="BK114" s="1">
        <f t="shared" si="105"/>
        <v>9.1956284348871833E-2</v>
      </c>
      <c r="BL114" s="1">
        <f t="shared" si="125"/>
        <v>3.5040281191788405</v>
      </c>
      <c r="BM114" s="1">
        <f t="shared" si="126"/>
        <v>2.6246034416224945E-2</v>
      </c>
      <c r="BN114" s="1">
        <f t="shared" si="127"/>
        <v>-0.23636400417721445</v>
      </c>
      <c r="BO114" s="1">
        <f t="shared" si="106"/>
        <v>-0.82822611699866433</v>
      </c>
      <c r="BP114" s="1">
        <f t="shared" si="145"/>
        <v>-4.2173544611698449E-2</v>
      </c>
      <c r="BQ114" s="1">
        <f t="shared" si="107"/>
        <v>0.24527783508183976</v>
      </c>
      <c r="BR114" s="1">
        <f t="shared" si="128"/>
        <v>0.49250975918456991</v>
      </c>
      <c r="BS114" s="1">
        <f t="shared" si="129"/>
        <v>-0.87030692121110753</v>
      </c>
      <c r="BT114" s="1">
        <f t="shared" si="130"/>
        <v>3.5770155046325502</v>
      </c>
      <c r="BU114" s="1">
        <f t="shared" si="131"/>
        <v>6.7537260380586535</v>
      </c>
      <c r="BV114" s="1">
        <f t="shared" si="132"/>
        <v>7.6425032101748629</v>
      </c>
      <c r="BW114" s="1">
        <f t="shared" si="108"/>
        <v>1.0837220738853761</v>
      </c>
      <c r="BX114" s="1">
        <f t="shared" si="109"/>
        <v>0.29596594394648235</v>
      </c>
      <c r="BY114" s="1">
        <f t="shared" si="110"/>
        <v>-0.83539681843382496</v>
      </c>
      <c r="BZ114" s="1" t="e">
        <f>SQRT(POWER((BV114)*(#REF!^2),2) + POWER(CA114*BV114,2))</f>
        <v>#REF!</v>
      </c>
    </row>
    <row r="115" spans="4:78" x14ac:dyDescent="0.2">
      <c r="D115" s="14">
        <f t="shared" si="133"/>
        <v>112</v>
      </c>
      <c r="E115" s="1">
        <f t="shared" si="75"/>
        <v>11.199999999999976</v>
      </c>
      <c r="F115" s="1">
        <f t="shared" si="76"/>
        <v>0.55999999999999883</v>
      </c>
      <c r="G115" s="1">
        <f t="shared" si="77"/>
        <v>3.1359999999999868</v>
      </c>
      <c r="H115" s="1">
        <f t="shared" si="111"/>
        <v>12.999963910304539</v>
      </c>
      <c r="I115" s="1">
        <f t="shared" si="78"/>
        <v>1.2906095799891659E-3</v>
      </c>
      <c r="J115" s="1">
        <f t="shared" si="112"/>
        <v>0.51716172577338204</v>
      </c>
      <c r="K115" s="1">
        <f t="shared" si="113"/>
        <v>2.6231403182364219</v>
      </c>
      <c r="L115" s="1">
        <f t="shared" si="114"/>
        <v>0.65845970875764392</v>
      </c>
      <c r="M115" s="1">
        <f t="shared" si="79"/>
        <v>0.27696109390301443</v>
      </c>
      <c r="N115" s="1">
        <f t="shared" si="80"/>
        <v>-2.999953083461024</v>
      </c>
      <c r="O115" s="1">
        <f t="shared" si="81"/>
        <v>1.6777873304409545E-2</v>
      </c>
      <c r="P115" s="1">
        <f t="shared" si="115"/>
        <v>0.55999999999999828</v>
      </c>
      <c r="Q115" s="1">
        <f t="shared" si="116"/>
        <v>1.6799999999999948</v>
      </c>
      <c r="R115" s="1">
        <f t="shared" si="134"/>
        <v>5.0000000000005596E-2</v>
      </c>
      <c r="S115" s="1">
        <f t="shared" si="117"/>
        <v>0.9526828643362879</v>
      </c>
      <c r="T115" s="1">
        <f t="shared" si="135"/>
        <v>-5.5511151231257827E-14</v>
      </c>
      <c r="U115" s="1">
        <f t="shared" si="118"/>
        <v>0.16590421536256783</v>
      </c>
      <c r="V115" s="1">
        <f t="shared" si="82"/>
        <v>5.657064280675054</v>
      </c>
      <c r="W115" s="1">
        <f t="shared" si="83"/>
        <v>2.4776822511798229</v>
      </c>
      <c r="X115" s="1">
        <f t="shared" si="119"/>
        <v>0.13105785607977261</v>
      </c>
      <c r="Y115" s="1">
        <f t="shared" si="84"/>
        <v>0.65528928039886303</v>
      </c>
      <c r="Z115" s="1">
        <f t="shared" si="136"/>
        <v>-0.18233409696153391</v>
      </c>
      <c r="AA115" s="1">
        <f t="shared" si="85"/>
        <v>0.9157066048067638</v>
      </c>
      <c r="AB115" s="1">
        <f t="shared" si="137"/>
        <v>-7.0119199665485965E-2</v>
      </c>
      <c r="AC115" s="1">
        <f t="shared" si="120"/>
        <v>0.32606605674816158</v>
      </c>
      <c r="AD115" s="1">
        <f t="shared" si="86"/>
        <v>10</v>
      </c>
      <c r="AE115" s="1">
        <f>0</f>
        <v>0</v>
      </c>
      <c r="AF115" s="1">
        <f t="shared" si="138"/>
        <v>0.13105785607977261</v>
      </c>
      <c r="AG115" s="1">
        <f t="shared" si="87"/>
        <v>0</v>
      </c>
      <c r="AH115" s="1">
        <f t="shared" si="139"/>
        <v>-0.18233409696153391</v>
      </c>
      <c r="AI115" s="1">
        <f t="shared" si="88"/>
        <v>0</v>
      </c>
      <c r="AJ115" s="1">
        <f t="shared" si="140"/>
        <v>-7.0119199665485965E-2</v>
      </c>
      <c r="AK115" s="1">
        <f t="shared" si="140"/>
        <v>0</v>
      </c>
      <c r="AL115" s="1">
        <f t="shared" si="89"/>
        <v>2.6381049821115572</v>
      </c>
      <c r="AM115" s="1">
        <f t="shared" si="90"/>
        <v>7.6628423020959939</v>
      </c>
      <c r="AN115" s="1">
        <f t="shared" si="91"/>
        <v>8.1042427186896155</v>
      </c>
      <c r="AO115" s="1">
        <f t="shared" si="92"/>
        <v>1.2392331456728278</v>
      </c>
      <c r="AP115" s="1">
        <f t="shared" si="121"/>
        <v>7.7109109580705271E-2</v>
      </c>
      <c r="AQ115" s="1">
        <f t="shared" si="93"/>
        <v>0.62491093986407031</v>
      </c>
      <c r="AR115" s="1">
        <f t="shared" si="141"/>
        <v>3.5292613588022714E-2</v>
      </c>
      <c r="AS115" s="1">
        <f t="shared" si="94"/>
        <v>0.29005052844681845</v>
      </c>
      <c r="AT115" s="1">
        <f t="shared" si="142"/>
        <v>2.0705822592559375E-2</v>
      </c>
      <c r="AU115" s="1">
        <f t="shared" si="142"/>
        <v>0.12967008082670262</v>
      </c>
      <c r="AV115" s="1">
        <f t="shared" si="95"/>
        <v>-1.499976541730512</v>
      </c>
      <c r="AW115" s="1">
        <f t="shared" si="96"/>
        <v>8.3889366522047724E-3</v>
      </c>
      <c r="AX115" s="1">
        <f t="shared" si="97"/>
        <v>0.55999999999999883</v>
      </c>
      <c r="AY115" s="1">
        <f t="shared" si="98"/>
        <v>0.8399999999999983</v>
      </c>
      <c r="AZ115" s="1">
        <f t="shared" si="143"/>
        <v>5.0000000000000044E-2</v>
      </c>
      <c r="BA115" s="1">
        <f t="shared" si="99"/>
        <v>0.47634143216814362</v>
      </c>
      <c r="BB115" s="1">
        <f t="shared" si="100"/>
        <v>1.328555598607015</v>
      </c>
      <c r="BC115" s="1">
        <f t="shared" si="101"/>
        <v>1.2472300622421162</v>
      </c>
      <c r="BD115" s="1">
        <f t="shared" si="122"/>
        <v>1.8222631003097542</v>
      </c>
      <c r="BE115" s="1">
        <f t="shared" si="123"/>
        <v>0.75383554918437312</v>
      </c>
      <c r="BF115" s="1">
        <f t="shared" si="124"/>
        <v>-1.1239802908935714</v>
      </c>
      <c r="BG115" s="1">
        <f t="shared" si="102"/>
        <v>-2.0481878095707788</v>
      </c>
      <c r="BH115" s="1">
        <f t="shared" si="144"/>
        <v>0.29706473285139312</v>
      </c>
      <c r="BI115" s="1">
        <f t="shared" si="103"/>
        <v>2.3649116986357113</v>
      </c>
      <c r="BJ115" s="1">
        <f t="shared" si="104"/>
        <v>3.5000234582694878</v>
      </c>
      <c r="BK115" s="1">
        <f t="shared" si="105"/>
        <v>8.3889366522047724E-3</v>
      </c>
      <c r="BL115" s="1">
        <f t="shared" si="125"/>
        <v>3.5000335116531183</v>
      </c>
      <c r="BM115" s="1">
        <f t="shared" si="126"/>
        <v>2.3968183894013651E-3</v>
      </c>
      <c r="BN115" s="1">
        <f t="shared" si="127"/>
        <v>-0.23965858713187116</v>
      </c>
      <c r="BO115" s="1">
        <f t="shared" si="106"/>
        <v>-0.83881308631698781</v>
      </c>
      <c r="BP115" s="1">
        <f t="shared" si="145"/>
        <v>-2.3051227711556876E-2</v>
      </c>
      <c r="BQ115" s="1">
        <f t="shared" si="107"/>
        <v>0.21661448614915074</v>
      </c>
      <c r="BR115" s="1">
        <f t="shared" si="128"/>
        <v>0.50315988309391624</v>
      </c>
      <c r="BS115" s="1">
        <f t="shared" si="129"/>
        <v>-0.86419334181936192</v>
      </c>
      <c r="BT115" s="1">
        <f t="shared" si="130"/>
        <v>3.7042102365504337</v>
      </c>
      <c r="BU115" s="1">
        <f t="shared" si="131"/>
        <v>6.6221772968831099</v>
      </c>
      <c r="BV115" s="1">
        <f t="shared" si="132"/>
        <v>7.5877800197369396</v>
      </c>
      <c r="BW115" s="1">
        <f t="shared" si="108"/>
        <v>1.0607919964174235</v>
      </c>
      <c r="BX115" s="1">
        <f t="shared" si="109"/>
        <v>0.30720826869717388</v>
      </c>
      <c r="BY115" s="1">
        <f t="shared" si="110"/>
        <v>-0.87650329981212138</v>
      </c>
      <c r="BZ115" s="1" t="e">
        <f>SQRT(POWER((BV115)*(#REF!^2),2) + POWER(CA115*BV115,2))</f>
        <v>#REF!</v>
      </c>
    </row>
    <row r="116" spans="4:78" x14ac:dyDescent="0.2">
      <c r="D116" s="14">
        <f t="shared" si="133"/>
        <v>113</v>
      </c>
      <c r="E116" s="1">
        <f t="shared" si="75"/>
        <v>11.299999999999976</v>
      </c>
      <c r="F116" s="1">
        <f t="shared" si="76"/>
        <v>0.56499999999999884</v>
      </c>
      <c r="G116" s="1">
        <f t="shared" si="77"/>
        <v>3.1922499999999867</v>
      </c>
      <c r="H116" s="1">
        <f t="shared" si="111"/>
        <v>12.99703933437387</v>
      </c>
      <c r="I116" s="1">
        <f t="shared" si="78"/>
        <v>-1.168808563413859E-2</v>
      </c>
      <c r="J116" s="1">
        <f t="shared" si="112"/>
        <v>0.51794875644910787</v>
      </c>
      <c r="K116" s="1">
        <f t="shared" si="113"/>
        <v>2.6353319827748241</v>
      </c>
      <c r="L116" s="1">
        <f t="shared" si="114"/>
        <v>0.65845970875764392</v>
      </c>
      <c r="M116" s="1">
        <f t="shared" si="79"/>
        <v>0.29033498558302884</v>
      </c>
      <c r="N116" s="1">
        <f t="shared" si="80"/>
        <v>-2.996151572963079</v>
      </c>
      <c r="O116" s="1">
        <f t="shared" si="81"/>
        <v>-0.15190704997088186</v>
      </c>
      <c r="P116" s="1">
        <f t="shared" si="115"/>
        <v>0.56499999999999773</v>
      </c>
      <c r="Q116" s="1">
        <f t="shared" si="116"/>
        <v>1.6949999999999932</v>
      </c>
      <c r="R116" s="1">
        <f t="shared" si="134"/>
        <v>4.9999999999994493E-2</v>
      </c>
      <c r="S116" s="1">
        <f t="shared" si="117"/>
        <v>0.96935102291428998</v>
      </c>
      <c r="T116" s="1">
        <f t="shared" si="135"/>
        <v>-1.1102230246251565E-13</v>
      </c>
      <c r="U116" s="1">
        <f t="shared" si="118"/>
        <v>0.16745804028445888</v>
      </c>
      <c r="V116" s="1">
        <f t="shared" si="82"/>
        <v>5.6271807139282322</v>
      </c>
      <c r="W116" s="1">
        <f t="shared" si="83"/>
        <v>2.4245518124714911</v>
      </c>
      <c r="X116" s="1">
        <f t="shared" si="119"/>
        <v>0.11247152594625609</v>
      </c>
      <c r="Y116" s="1">
        <f t="shared" si="84"/>
        <v>0.56235762973128045</v>
      </c>
      <c r="Z116" s="1">
        <f t="shared" si="136"/>
        <v>-0.18837932669366619</v>
      </c>
      <c r="AA116" s="1">
        <f t="shared" si="85"/>
        <v>0.94401786639005003</v>
      </c>
      <c r="AB116" s="1">
        <f t="shared" si="137"/>
        <v>-5.014601088798587E-2</v>
      </c>
      <c r="AC116" s="1">
        <f t="shared" si="120"/>
        <v>0.23548820809153437</v>
      </c>
      <c r="AD116" s="1">
        <f t="shared" si="86"/>
        <v>10</v>
      </c>
      <c r="AE116" s="1">
        <f>0</f>
        <v>0</v>
      </c>
      <c r="AF116" s="1">
        <f t="shared" si="138"/>
        <v>0.11247152594625609</v>
      </c>
      <c r="AG116" s="1">
        <f t="shared" si="87"/>
        <v>0</v>
      </c>
      <c r="AH116" s="1">
        <f t="shared" si="139"/>
        <v>-0.18837932669366619</v>
      </c>
      <c r="AI116" s="1">
        <f t="shared" si="88"/>
        <v>0</v>
      </c>
      <c r="AJ116" s="1">
        <f t="shared" si="140"/>
        <v>-5.014601088798587E-2</v>
      </c>
      <c r="AK116" s="1">
        <f t="shared" si="140"/>
        <v>0</v>
      </c>
      <c r="AL116" s="1">
        <f t="shared" si="89"/>
        <v>2.5391476966736324</v>
      </c>
      <c r="AM116" s="1">
        <f t="shared" si="90"/>
        <v>7.5688741278348513</v>
      </c>
      <c r="AN116" s="1">
        <f t="shared" si="91"/>
        <v>7.9834282478475869</v>
      </c>
      <c r="AO116" s="1">
        <f t="shared" si="92"/>
        <v>1.2471219292312179</v>
      </c>
      <c r="AP116" s="1">
        <f t="shared" si="121"/>
        <v>8.0744987918139888E-2</v>
      </c>
      <c r="AQ116" s="1">
        <f t="shared" si="93"/>
        <v>0.64462181741779012</v>
      </c>
      <c r="AR116" s="1">
        <f t="shared" si="141"/>
        <v>3.6804837066234386E-2</v>
      </c>
      <c r="AS116" s="1">
        <f t="shared" si="94"/>
        <v>0.29840333451493645</v>
      </c>
      <c r="AT116" s="1">
        <f t="shared" si="142"/>
        <v>8.4379993051664215E-3</v>
      </c>
      <c r="AU116" s="1">
        <f t="shared" si="142"/>
        <v>3.1106870966793876E-2</v>
      </c>
      <c r="AV116" s="1">
        <f t="shared" si="95"/>
        <v>-1.4980757864815395</v>
      </c>
      <c r="AW116" s="1">
        <f t="shared" si="96"/>
        <v>-7.5953524985440932E-2</v>
      </c>
      <c r="AX116" s="1">
        <f t="shared" si="97"/>
        <v>0.56499999999999884</v>
      </c>
      <c r="AY116" s="1">
        <f t="shared" si="98"/>
        <v>0.84749999999999825</v>
      </c>
      <c r="AZ116" s="1">
        <f t="shared" si="143"/>
        <v>5.0000000000000044E-2</v>
      </c>
      <c r="BA116" s="1">
        <f t="shared" si="99"/>
        <v>0.48467551145714816</v>
      </c>
      <c r="BB116" s="1">
        <f t="shared" si="100"/>
        <v>1.3155145704825766</v>
      </c>
      <c r="BC116" s="1">
        <f t="shared" si="101"/>
        <v>1.1363223812503047</v>
      </c>
      <c r="BD116" s="1">
        <f t="shared" si="122"/>
        <v>1.7383345878404193</v>
      </c>
      <c r="BE116" s="1">
        <f t="shared" si="123"/>
        <v>0.71244300131720173</v>
      </c>
      <c r="BF116" s="1">
        <f t="shared" si="124"/>
        <v>-1.0917265717227254</v>
      </c>
      <c r="BG116" s="1">
        <f t="shared" si="102"/>
        <v>-1.8977860600900578</v>
      </c>
      <c r="BH116" s="1">
        <f t="shared" si="144"/>
        <v>0.3458699530949183</v>
      </c>
      <c r="BI116" s="1">
        <f t="shared" si="103"/>
        <v>2.1573374816963287</v>
      </c>
      <c r="BJ116" s="1">
        <f t="shared" si="104"/>
        <v>3.5019242135184605</v>
      </c>
      <c r="BK116" s="1">
        <f t="shared" si="105"/>
        <v>-7.5953524985440932E-2</v>
      </c>
      <c r="BL116" s="1">
        <f t="shared" si="125"/>
        <v>3.5027477978273862</v>
      </c>
      <c r="BM116" s="1">
        <f t="shared" si="126"/>
        <v>-2.1685683010149288E-2</v>
      </c>
      <c r="BN116" s="1">
        <f t="shared" si="127"/>
        <v>-0.24097424971952583</v>
      </c>
      <c r="BO116" s="1">
        <f t="shared" si="106"/>
        <v>-0.8440720225381757</v>
      </c>
      <c r="BP116" s="1">
        <f t="shared" si="145"/>
        <v>-2.8373834547214261E-3</v>
      </c>
      <c r="BQ116" s="1">
        <f t="shared" si="107"/>
        <v>0.20364229154666516</v>
      </c>
      <c r="BR116" s="1">
        <f t="shared" si="128"/>
        <v>0.51467216954243333</v>
      </c>
      <c r="BS116" s="1">
        <f t="shared" si="129"/>
        <v>-0.85738705256056014</v>
      </c>
      <c r="BT116" s="1">
        <f t="shared" si="130"/>
        <v>3.8398930415886423</v>
      </c>
      <c r="BU116" s="1">
        <f t="shared" si="131"/>
        <v>6.4894546796662036</v>
      </c>
      <c r="BV116" s="1">
        <f t="shared" si="132"/>
        <v>7.5404111698422964</v>
      </c>
      <c r="BW116" s="1">
        <f t="shared" si="108"/>
        <v>1.0364926808879809</v>
      </c>
      <c r="BX116" s="1">
        <f t="shared" si="109"/>
        <v>0.3189674896146788</v>
      </c>
      <c r="BY116" s="1">
        <f t="shared" si="110"/>
        <v>-0.921200767255971</v>
      </c>
      <c r="BZ116" s="1" t="e">
        <f>SQRT(POWER((BV116)*(#REF!^2),2) + POWER(CA116*BV116,2))</f>
        <v>#REF!</v>
      </c>
    </row>
    <row r="117" spans="4:78" x14ac:dyDescent="0.2">
      <c r="D117" s="14">
        <f t="shared" si="133"/>
        <v>114</v>
      </c>
      <c r="E117" s="1">
        <f t="shared" si="75"/>
        <v>11.399999999999975</v>
      </c>
      <c r="F117" s="1">
        <f t="shared" si="76"/>
        <v>0.56999999999999884</v>
      </c>
      <c r="G117" s="1">
        <f t="shared" si="77"/>
        <v>3.2489999999999863</v>
      </c>
      <c r="H117" s="1">
        <f t="shared" si="111"/>
        <v>12.986694823854718</v>
      </c>
      <c r="I117" s="1">
        <f t="shared" si="78"/>
        <v>-2.4766558163589414E-2</v>
      </c>
      <c r="J117" s="1">
        <f t="shared" si="112"/>
        <v>0.52072458832770963</v>
      </c>
      <c r="K117" s="1">
        <f t="shared" si="113"/>
        <v>2.6456346234256731</v>
      </c>
      <c r="L117" s="1">
        <f t="shared" si="114"/>
        <v>0.65845970875764392</v>
      </c>
      <c r="M117" s="1">
        <f t="shared" si="79"/>
        <v>0.30480624368502418</v>
      </c>
      <c r="N117" s="1">
        <f t="shared" si="80"/>
        <v>-2.9827121223967459</v>
      </c>
      <c r="O117" s="1">
        <f t="shared" si="81"/>
        <v>-0.3216028527664142</v>
      </c>
      <c r="P117" s="1">
        <f t="shared" si="115"/>
        <v>0.56999999999999718</v>
      </c>
      <c r="Q117" s="1">
        <f t="shared" si="116"/>
        <v>1.7099999999999915</v>
      </c>
      <c r="R117" s="1">
        <f t="shared" si="134"/>
        <v>4.9999999999983391E-2</v>
      </c>
      <c r="S117" s="1">
        <f t="shared" si="117"/>
        <v>0.98617447239317968</v>
      </c>
      <c r="T117" s="1">
        <f t="shared" si="135"/>
        <v>-5.5511151231257827E-14</v>
      </c>
      <c r="U117" s="1">
        <f t="shared" si="118"/>
        <v>0.1690100703852454</v>
      </c>
      <c r="V117" s="1">
        <f t="shared" si="82"/>
        <v>5.6024339428610439</v>
      </c>
      <c r="W117" s="1">
        <f t="shared" si="83"/>
        <v>2.3793723485615565</v>
      </c>
      <c r="X117" s="1">
        <f t="shared" si="119"/>
        <v>9.3381990741039367E-2</v>
      </c>
      <c r="Y117" s="1">
        <f t="shared" si="84"/>
        <v>0.46690995370519683</v>
      </c>
      <c r="Z117" s="1">
        <f t="shared" si="136"/>
        <v>-0.19236329913913108</v>
      </c>
      <c r="AA117" s="1">
        <f t="shared" si="85"/>
        <v>0.96280424642507068</v>
      </c>
      <c r="AB117" s="1">
        <f t="shared" si="137"/>
        <v>-2.9494289219056391E-2</v>
      </c>
      <c r="AC117" s="1">
        <f t="shared" si="120"/>
        <v>0.13879413838763011</v>
      </c>
      <c r="AD117" s="1">
        <f t="shared" si="86"/>
        <v>10</v>
      </c>
      <c r="AE117" s="1">
        <f>0</f>
        <v>0</v>
      </c>
      <c r="AF117" s="1">
        <f t="shared" si="138"/>
        <v>9.3381990741039367E-2</v>
      </c>
      <c r="AG117" s="1">
        <f t="shared" si="87"/>
        <v>0</v>
      </c>
      <c r="AH117" s="1">
        <f t="shared" si="139"/>
        <v>-0.19236329913913108</v>
      </c>
      <c r="AI117" s="1">
        <f t="shared" si="88"/>
        <v>0</v>
      </c>
      <c r="AJ117" s="1">
        <f t="shared" si="140"/>
        <v>-2.9494289219056391E-2</v>
      </c>
      <c r="AK117" s="1">
        <f t="shared" si="140"/>
        <v>0</v>
      </c>
      <c r="AL117" s="1">
        <f t="shared" si="89"/>
        <v>2.4402820460753092</v>
      </c>
      <c r="AM117" s="1">
        <f t="shared" si="90"/>
        <v>7.478469855145871</v>
      </c>
      <c r="AN117" s="1">
        <f t="shared" si="91"/>
        <v>7.8665423051505288</v>
      </c>
      <c r="AO117" s="1">
        <f t="shared" si="92"/>
        <v>1.2553821432564558</v>
      </c>
      <c r="AP117" s="1">
        <f t="shared" si="121"/>
        <v>8.4470076993952148E-2</v>
      </c>
      <c r="AQ117" s="1">
        <f t="shared" si="93"/>
        <v>0.66448743419224698</v>
      </c>
      <c r="AR117" s="1">
        <f t="shared" si="141"/>
        <v>3.6980213449055999E-2</v>
      </c>
      <c r="AS117" s="1">
        <f t="shared" si="94"/>
        <v>0.29627190264017722</v>
      </c>
      <c r="AT117" s="1">
        <f t="shared" si="142"/>
        <v>-5.721805496017307E-3</v>
      </c>
      <c r="AU117" s="1">
        <f t="shared" si="142"/>
        <v>-7.7073624855245604E-2</v>
      </c>
      <c r="AV117" s="1">
        <f t="shared" si="95"/>
        <v>-1.4913560611983729</v>
      </c>
      <c r="AW117" s="1">
        <f t="shared" si="96"/>
        <v>-0.1608014263832071</v>
      </c>
      <c r="AX117" s="1">
        <f t="shared" si="97"/>
        <v>0.56999999999999884</v>
      </c>
      <c r="AY117" s="1">
        <f t="shared" si="98"/>
        <v>0.85499999999999821</v>
      </c>
      <c r="AZ117" s="1">
        <f t="shared" si="143"/>
        <v>4.9999999999999489E-2</v>
      </c>
      <c r="BA117" s="1">
        <f t="shared" si="99"/>
        <v>0.49308723619659633</v>
      </c>
      <c r="BB117" s="1">
        <f t="shared" si="100"/>
        <v>1.309860910232149</v>
      </c>
      <c r="BC117" s="1">
        <f t="shared" si="101"/>
        <v>1.0288847478975711</v>
      </c>
      <c r="BD117" s="1">
        <f t="shared" si="122"/>
        <v>1.665634842518144</v>
      </c>
      <c r="BE117" s="1">
        <f t="shared" si="123"/>
        <v>0.66583153938979855</v>
      </c>
      <c r="BF117" s="1">
        <f t="shared" si="124"/>
        <v>-1.0548063002745878</v>
      </c>
      <c r="BG117" s="1">
        <f t="shared" si="102"/>
        <v>-1.7569221258450092</v>
      </c>
      <c r="BH117" s="1">
        <f t="shared" si="144"/>
        <v>0.3902170723075471</v>
      </c>
      <c r="BI117" s="1">
        <f t="shared" si="103"/>
        <v>1.963884816077264</v>
      </c>
      <c r="BJ117" s="1">
        <f t="shared" si="104"/>
        <v>3.5086439388016268</v>
      </c>
      <c r="BK117" s="1">
        <f t="shared" si="105"/>
        <v>-0.1608014263832071</v>
      </c>
      <c r="BL117" s="1">
        <f t="shared" si="125"/>
        <v>3.512326776940931</v>
      </c>
      <c r="BM117" s="1">
        <f t="shared" si="126"/>
        <v>-4.57980315545038E-2</v>
      </c>
      <c r="BN117" s="1">
        <f t="shared" si="127"/>
        <v>-0.24022606382281544</v>
      </c>
      <c r="BO117" s="1">
        <f t="shared" si="106"/>
        <v>-0.84375243648399578</v>
      </c>
      <c r="BP117" s="1">
        <f t="shared" si="145"/>
        <v>1.7956013886565036E-2</v>
      </c>
      <c r="BQ117" s="1">
        <f t="shared" si="107"/>
        <v>0.21227639854526761</v>
      </c>
      <c r="BR117" s="1">
        <f t="shared" si="128"/>
        <v>0.52702531613095582</v>
      </c>
      <c r="BS117" s="1">
        <f t="shared" si="129"/>
        <v>-0.84984958443071923</v>
      </c>
      <c r="BT117" s="1">
        <f t="shared" si="130"/>
        <v>3.9841627445280228</v>
      </c>
      <c r="BU117" s="1">
        <f t="shared" si="131"/>
        <v>6.3555744985733797</v>
      </c>
      <c r="BV117" s="1">
        <f t="shared" si="132"/>
        <v>7.5011252477079289</v>
      </c>
      <c r="BW117" s="1">
        <f t="shared" si="108"/>
        <v>1.0108484796488713</v>
      </c>
      <c r="BX117" s="1">
        <f t="shared" si="109"/>
        <v>0.33072505491635174</v>
      </c>
      <c r="BY117" s="1">
        <f t="shared" si="110"/>
        <v>-0.96824945824783959</v>
      </c>
      <c r="BZ117" s="1" t="e">
        <f>SQRT(POWER((BV117)*(#REF!^2),2) + POWER(CA117*BV117,2))</f>
        <v>#REF!</v>
      </c>
    </row>
    <row r="118" spans="4:78" x14ac:dyDescent="0.2">
      <c r="D118" s="14">
        <f t="shared" si="133"/>
        <v>115</v>
      </c>
      <c r="E118" s="1">
        <f t="shared" si="75"/>
        <v>11.499999999999975</v>
      </c>
      <c r="F118" s="1">
        <f t="shared" si="76"/>
        <v>0.57499999999999873</v>
      </c>
      <c r="G118" s="1">
        <f t="shared" si="77"/>
        <v>3.3062499999999861</v>
      </c>
      <c r="H118" s="1">
        <f t="shared" si="111"/>
        <v>12.968749929937752</v>
      </c>
      <c r="I118" s="1">
        <f t="shared" si="78"/>
        <v>-3.7926621815027595E-2</v>
      </c>
      <c r="J118" s="1">
        <f t="shared" si="112"/>
        <v>0.52551089448178856</v>
      </c>
      <c r="K118" s="1">
        <f t="shared" si="113"/>
        <v>2.6540083809230319</v>
      </c>
      <c r="L118" s="1">
        <f t="shared" si="114"/>
        <v>0.65845970875764392</v>
      </c>
      <c r="M118" s="1">
        <f t="shared" si="79"/>
        <v>0.32036395535324991</v>
      </c>
      <c r="N118" s="1">
        <f t="shared" si="80"/>
        <v>-2.9594237372630228</v>
      </c>
      <c r="O118" s="1">
        <f t="shared" si="81"/>
        <v>-0.49174296469207468</v>
      </c>
      <c r="P118" s="1">
        <f t="shared" si="115"/>
        <v>0.5749999999999944</v>
      </c>
      <c r="Q118" s="1">
        <f t="shared" si="116"/>
        <v>1.7249999999999832</v>
      </c>
      <c r="R118" s="1">
        <f t="shared" si="134"/>
        <v>4.9999999999983391E-2</v>
      </c>
      <c r="S118" s="1">
        <f t="shared" si="117"/>
        <v>1.0031530369913391</v>
      </c>
      <c r="T118" s="1">
        <f t="shared" si="135"/>
        <v>1.6653345369377348E-13</v>
      </c>
      <c r="U118" s="1">
        <f t="shared" si="118"/>
        <v>0.17056037796112145</v>
      </c>
      <c r="V118" s="1">
        <f t="shared" si="82"/>
        <v>5.5826640660227902</v>
      </c>
      <c r="W118" s="1">
        <f t="shared" si="83"/>
        <v>2.3424652070828489</v>
      </c>
      <c r="X118" s="1">
        <f t="shared" si="119"/>
        <v>7.3998866118429873E-2</v>
      </c>
      <c r="Y118" s="1">
        <f t="shared" si="84"/>
        <v>0.36999433059214937</v>
      </c>
      <c r="Z118" s="1">
        <f t="shared" si="136"/>
        <v>-0.19427818453747747</v>
      </c>
      <c r="AA118" s="1">
        <f t="shared" si="85"/>
        <v>0.97177669406757605</v>
      </c>
      <c r="AB118" s="1">
        <f t="shared" si="137"/>
        <v>-9.3645582502355218E-3</v>
      </c>
      <c r="AC118" s="1">
        <f t="shared" si="120"/>
        <v>4.2452864613412022E-2</v>
      </c>
      <c r="AD118" s="1">
        <f t="shared" si="86"/>
        <v>10</v>
      </c>
      <c r="AE118" s="1">
        <f>0</f>
        <v>0</v>
      </c>
      <c r="AF118" s="1">
        <f t="shared" si="138"/>
        <v>7.3998866118429873E-2</v>
      </c>
      <c r="AG118" s="1">
        <f t="shared" si="87"/>
        <v>0</v>
      </c>
      <c r="AH118" s="1">
        <f t="shared" si="139"/>
        <v>-0.19427818453747747</v>
      </c>
      <c r="AI118" s="1">
        <f t="shared" si="88"/>
        <v>0</v>
      </c>
      <c r="AJ118" s="1">
        <f t="shared" si="140"/>
        <v>-9.3645582502355218E-3</v>
      </c>
      <c r="AK118" s="1">
        <f t="shared" si="140"/>
        <v>0</v>
      </c>
      <c r="AL118" s="1">
        <f t="shared" si="89"/>
        <v>2.3415677603244176</v>
      </c>
      <c r="AM118" s="1">
        <f t="shared" si="90"/>
        <v>7.3917517643291655</v>
      </c>
      <c r="AN118" s="1">
        <f t="shared" si="91"/>
        <v>7.753769001050653</v>
      </c>
      <c r="AO118" s="1">
        <f t="shared" si="92"/>
        <v>1.2640159446300083</v>
      </c>
      <c r="AP118" s="1">
        <f t="shared" si="121"/>
        <v>8.8141030607951087E-2</v>
      </c>
      <c r="AQ118" s="1">
        <f t="shared" si="93"/>
        <v>0.68342519084858788</v>
      </c>
      <c r="AR118" s="1">
        <f t="shared" si="141"/>
        <v>3.5660475967030925E-2</v>
      </c>
      <c r="AS118" s="1">
        <f t="shared" si="94"/>
        <v>0.28298860954388733</v>
      </c>
      <c r="AT118" s="1">
        <f t="shared" si="142"/>
        <v>-2.1097613940479487E-2</v>
      </c>
      <c r="AU118" s="1">
        <f t="shared" si="142"/>
        <v>-0.18861800053030231</v>
      </c>
      <c r="AV118" s="1">
        <f t="shared" si="95"/>
        <v>-1.4797118686315114</v>
      </c>
      <c r="AW118" s="1">
        <f t="shared" si="96"/>
        <v>-0.24587148234603734</v>
      </c>
      <c r="AX118" s="1">
        <f t="shared" si="97"/>
        <v>0.57499999999999873</v>
      </c>
      <c r="AY118" s="1">
        <f t="shared" si="98"/>
        <v>0.86249999999999805</v>
      </c>
      <c r="AZ118" s="1">
        <f t="shared" si="143"/>
        <v>4.9999999999999489E-2</v>
      </c>
      <c r="BA118" s="1">
        <f t="shared" si="99"/>
        <v>0.50157651849568052</v>
      </c>
      <c r="BB118" s="1">
        <f t="shared" si="100"/>
        <v>1.3116201643798837</v>
      </c>
      <c r="BC118" s="1">
        <f t="shared" si="101"/>
        <v>0.92536112119538716</v>
      </c>
      <c r="BD118" s="1">
        <f t="shared" si="122"/>
        <v>1.6051917830053508</v>
      </c>
      <c r="BE118" s="1">
        <f t="shared" si="123"/>
        <v>0.61441437570434576</v>
      </c>
      <c r="BF118" s="1">
        <f t="shared" si="124"/>
        <v>-1.0136831572612159</v>
      </c>
      <c r="BG118" s="1">
        <f t="shared" si="102"/>
        <v>-1.6271558746066246</v>
      </c>
      <c r="BH118" s="1">
        <f t="shared" si="144"/>
        <v>0.42991127931681361</v>
      </c>
      <c r="BI118" s="1">
        <f t="shared" si="103"/>
        <v>1.7879631655373789</v>
      </c>
      <c r="BJ118" s="1">
        <f t="shared" si="104"/>
        <v>3.5202881313684884</v>
      </c>
      <c r="BK118" s="1">
        <f t="shared" si="105"/>
        <v>-0.24587148234603734</v>
      </c>
      <c r="BL118" s="1">
        <f t="shared" si="125"/>
        <v>3.5288640259557864</v>
      </c>
      <c r="BM118" s="1">
        <f t="shared" si="126"/>
        <v>-6.9730895774712379E-2</v>
      </c>
      <c r="BN118" s="1">
        <f t="shared" si="127"/>
        <v>-0.23738304694221282</v>
      </c>
      <c r="BO118" s="1">
        <f t="shared" si="106"/>
        <v>-0.8376924947261486</v>
      </c>
      <c r="BP118" s="1">
        <f t="shared" si="145"/>
        <v>3.8779074408989006E-2</v>
      </c>
      <c r="BQ118" s="1">
        <f t="shared" si="107"/>
        <v>0.24139130437907394</v>
      </c>
      <c r="BR118" s="1">
        <f t="shared" si="128"/>
        <v>0.54018271761639536</v>
      </c>
      <c r="BS118" s="1">
        <f t="shared" si="129"/>
        <v>-0.84154775954105276</v>
      </c>
      <c r="BT118" s="1">
        <f t="shared" si="130"/>
        <v>4.1369527399089732</v>
      </c>
      <c r="BU118" s="1">
        <f t="shared" si="131"/>
        <v>6.2205121363548335</v>
      </c>
      <c r="BV118" s="1">
        <f t="shared" si="132"/>
        <v>7.4705521356040432</v>
      </c>
      <c r="BW118" s="1">
        <f t="shared" si="108"/>
        <v>0.98391366182101725</v>
      </c>
      <c r="BX118" s="1">
        <f t="shared" si="109"/>
        <v>0.34189415497423659</v>
      </c>
      <c r="BY118" s="1">
        <f t="shared" si="110"/>
        <v>-1.0161518965780774</v>
      </c>
      <c r="BZ118" s="1" t="e">
        <f>SQRT(POWER((BV118)*(#REF!^2),2) + POWER(CA118*BV118,2))</f>
        <v>#REF!</v>
      </c>
    </row>
    <row r="119" spans="4:78" x14ac:dyDescent="0.2">
      <c r="D119" s="14">
        <f t="shared" si="133"/>
        <v>116</v>
      </c>
      <c r="E119" s="1">
        <f t="shared" si="75"/>
        <v>11.599999999999975</v>
      </c>
      <c r="F119" s="1">
        <f t="shared" si="76"/>
        <v>0.57999999999999874</v>
      </c>
      <c r="G119" s="1">
        <f t="shared" si="77"/>
        <v>3.3639999999999852</v>
      </c>
      <c r="H119" s="1">
        <f t="shared" si="111"/>
        <v>12.943035040643915</v>
      </c>
      <c r="I119" s="1">
        <f t="shared" si="78"/>
        <v>-5.1149020457661898E-2</v>
      </c>
      <c r="J119" s="1">
        <f t="shared" si="112"/>
        <v>0.53230727739809613</v>
      </c>
      <c r="K119" s="1">
        <f t="shared" si="113"/>
        <v>2.6604343966493591</v>
      </c>
      <c r="L119" s="1">
        <f t="shared" si="114"/>
        <v>0.65845970875764392</v>
      </c>
      <c r="M119" s="1">
        <f t="shared" si="79"/>
        <v>0.33698235388402625</v>
      </c>
      <c r="N119" s="1">
        <f t="shared" si="80"/>
        <v>-2.9261078031668113</v>
      </c>
      <c r="O119" s="1">
        <f t="shared" si="81"/>
        <v>-0.66173493503537972</v>
      </c>
      <c r="P119" s="1">
        <f t="shared" si="115"/>
        <v>0.57999999999999385</v>
      </c>
      <c r="Q119" s="1">
        <f t="shared" si="116"/>
        <v>1.7399999999999816</v>
      </c>
      <c r="R119" s="1">
        <f t="shared" si="134"/>
        <v>5.0000000000016698E-2</v>
      </c>
      <c r="S119" s="1">
        <f t="shared" si="117"/>
        <v>1.020286547985404</v>
      </c>
      <c r="T119" s="1">
        <f t="shared" si="135"/>
        <v>2.2204460492503131E-13</v>
      </c>
      <c r="U119" s="1">
        <f t="shared" si="118"/>
        <v>0.17210903196734351</v>
      </c>
      <c r="V119" s="1">
        <f t="shared" si="82"/>
        <v>5.5677026550707511</v>
      </c>
      <c r="W119" s="1">
        <f t="shared" si="83"/>
        <v>2.3140311679260357</v>
      </c>
      <c r="X119" s="1">
        <f t="shared" si="119"/>
        <v>5.4526353833543872E-2</v>
      </c>
      <c r="Y119" s="1">
        <f t="shared" si="84"/>
        <v>0.27263176916771936</v>
      </c>
      <c r="Z119" s="1">
        <f t="shared" si="136"/>
        <v>-0.19423621078917819</v>
      </c>
      <c r="AA119" s="1">
        <f t="shared" si="85"/>
        <v>0.97129481934775308</v>
      </c>
      <c r="AB119" s="1">
        <f t="shared" si="137"/>
        <v>9.1154337654719697E-3</v>
      </c>
      <c r="AC119" s="1">
        <f t="shared" si="120"/>
        <v>-4.7406860893445812E-2</v>
      </c>
      <c r="AD119" s="1">
        <f t="shared" si="86"/>
        <v>10</v>
      </c>
      <c r="AE119" s="1">
        <f>0</f>
        <v>0</v>
      </c>
      <c r="AF119" s="1">
        <f t="shared" si="138"/>
        <v>5.4526353833543872E-2</v>
      </c>
      <c r="AG119" s="1">
        <f t="shared" si="87"/>
        <v>0</v>
      </c>
      <c r="AH119" s="1">
        <f t="shared" si="139"/>
        <v>-0.19423621078917819</v>
      </c>
      <c r="AI119" s="1">
        <f t="shared" si="88"/>
        <v>0</v>
      </c>
      <c r="AJ119" s="1">
        <f t="shared" si="140"/>
        <v>9.1154337654719697E-3</v>
      </c>
      <c r="AK119" s="1">
        <f t="shared" si="140"/>
        <v>0</v>
      </c>
      <c r="AL119" s="1">
        <f t="shared" si="89"/>
        <v>2.2431466936961284</v>
      </c>
      <c r="AM119" s="1">
        <f t="shared" si="90"/>
        <v>7.3087611565929365</v>
      </c>
      <c r="AN119" s="1">
        <f t="shared" si="91"/>
        <v>7.6452401357682405</v>
      </c>
      <c r="AO119" s="1">
        <f t="shared" si="92"/>
        <v>1.273010349378046</v>
      </c>
      <c r="AP119" s="1">
        <f t="shared" si="121"/>
        <v>9.1602172187358333E-2</v>
      </c>
      <c r="AQ119" s="1">
        <f t="shared" si="93"/>
        <v>0.70032060333034518</v>
      </c>
      <c r="AR119" s="1">
        <f t="shared" si="141"/>
        <v>3.2760690660960101E-2</v>
      </c>
      <c r="AS119" s="1">
        <f t="shared" si="94"/>
        <v>0.25854830253411676</v>
      </c>
      <c r="AT119" s="1">
        <f t="shared" si="142"/>
        <v>-3.6946850696412126E-2</v>
      </c>
      <c r="AU119" s="1">
        <f t="shared" si="142"/>
        <v>-0.29664264890514558</v>
      </c>
      <c r="AV119" s="1">
        <f t="shared" si="95"/>
        <v>-1.4630539015834056</v>
      </c>
      <c r="AW119" s="1">
        <f t="shared" si="96"/>
        <v>-0.33086746751768986</v>
      </c>
      <c r="AX119" s="1">
        <f t="shared" si="97"/>
        <v>0.57999999999999874</v>
      </c>
      <c r="AY119" s="1">
        <f t="shared" si="98"/>
        <v>0.86999999999999811</v>
      </c>
      <c r="AZ119" s="1">
        <f t="shared" si="143"/>
        <v>5.0000000000000044E-2</v>
      </c>
      <c r="BA119" s="1">
        <f t="shared" si="99"/>
        <v>0.51014327399270665</v>
      </c>
      <c r="BB119" s="1">
        <f t="shared" si="100"/>
        <v>1.3207974259519699</v>
      </c>
      <c r="BC119" s="1">
        <f t="shared" si="101"/>
        <v>0.82614811644532793</v>
      </c>
      <c r="BD119" s="1">
        <f t="shared" si="122"/>
        <v>1.5578917005708428</v>
      </c>
      <c r="BE119" s="1">
        <f t="shared" si="123"/>
        <v>0.55895297657716869</v>
      </c>
      <c r="BF119" s="1">
        <f t="shared" si="124"/>
        <v>-0.96882404441122505</v>
      </c>
      <c r="BG119" s="1">
        <f t="shared" si="102"/>
        <v>-1.509322938101725</v>
      </c>
      <c r="BH119" s="1">
        <f t="shared" si="144"/>
        <v>0.46507323633129816</v>
      </c>
      <c r="BI119" s="1">
        <f t="shared" si="103"/>
        <v>1.6319245907885975</v>
      </c>
      <c r="BJ119" s="1">
        <f t="shared" si="104"/>
        <v>3.5369460984165944</v>
      </c>
      <c r="BK119" s="1">
        <f t="shared" si="105"/>
        <v>-0.33086746751768986</v>
      </c>
      <c r="BL119" s="1">
        <f t="shared" si="125"/>
        <v>3.5523880677884758</v>
      </c>
      <c r="BM119" s="1">
        <f t="shared" si="126"/>
        <v>-9.3274640942946366E-2</v>
      </c>
      <c r="BN119" s="1">
        <f t="shared" si="127"/>
        <v>-0.23247024894101764</v>
      </c>
      <c r="BO119" s="1">
        <f t="shared" si="106"/>
        <v>-0.82582453845388759</v>
      </c>
      <c r="BP119" s="1">
        <f t="shared" si="145"/>
        <v>5.9079336457315973E-2</v>
      </c>
      <c r="BQ119" s="1">
        <f t="shared" si="107"/>
        <v>0.2844340756685052</v>
      </c>
      <c r="BR119" s="1">
        <f t="shared" si="128"/>
        <v>0.55409266022910375</v>
      </c>
      <c r="BS119" s="1">
        <f t="shared" si="129"/>
        <v>-0.83245499811115009</v>
      </c>
      <c r="BT119" s="1">
        <f t="shared" si="130"/>
        <v>4.2980154834968314</v>
      </c>
      <c r="BU119" s="1">
        <f t="shared" si="131"/>
        <v>6.0842147548064203</v>
      </c>
      <c r="BV119" s="1">
        <f t="shared" si="132"/>
        <v>7.449201720921689</v>
      </c>
      <c r="BW119" s="1">
        <f t="shared" si="108"/>
        <v>0.95577412749154811</v>
      </c>
      <c r="BX119" s="1">
        <f t="shared" si="109"/>
        <v>0.35185017791718765</v>
      </c>
      <c r="BY119" s="1">
        <f t="shared" si="110"/>
        <v>-1.0632059523257114</v>
      </c>
      <c r="BZ119" s="1" t="e">
        <f>SQRT(POWER((BV119)*(#REF!^2),2) + POWER(CA119*BV119,2))</f>
        <v>#REF!</v>
      </c>
    </row>
    <row r="120" spans="4:78" x14ac:dyDescent="0.2">
      <c r="D120" s="14">
        <f t="shared" si="133"/>
        <v>117</v>
      </c>
      <c r="E120" s="1">
        <f t="shared" si="75"/>
        <v>11.699999999999974</v>
      </c>
      <c r="F120" s="1">
        <f t="shared" si="76"/>
        <v>0.58499999999999874</v>
      </c>
      <c r="G120" s="1">
        <f t="shared" si="77"/>
        <v>3.4222499999999849</v>
      </c>
      <c r="H120" s="1">
        <f t="shared" si="111"/>
        <v>12.909392478251437</v>
      </c>
      <c r="I120" s="1">
        <f t="shared" si="78"/>
        <v>-6.4413325875927852E-2</v>
      </c>
      <c r="J120" s="1">
        <f t="shared" si="112"/>
        <v>0.54109232777598026</v>
      </c>
      <c r="K120" s="1">
        <f t="shared" si="113"/>
        <v>2.6649136516897407</v>
      </c>
      <c r="L120" s="1">
        <f t="shared" si="114"/>
        <v>0.65845970875764392</v>
      </c>
      <c r="M120" s="1">
        <f t="shared" si="79"/>
        <v>0.35462122336491347</v>
      </c>
      <c r="N120" s="1">
        <f t="shared" si="80"/>
        <v>-2.8826207078767387</v>
      </c>
      <c r="O120" s="1">
        <f t="shared" si="81"/>
        <v>-0.83096200546125687</v>
      </c>
      <c r="P120" s="1">
        <f t="shared" si="115"/>
        <v>0.58499999999999774</v>
      </c>
      <c r="Q120" s="1">
        <f t="shared" si="116"/>
        <v>1.7549999999999932</v>
      </c>
      <c r="R120" s="1">
        <f t="shared" si="134"/>
        <v>5.00000000000278E-2</v>
      </c>
      <c r="S120" s="1">
        <f t="shared" si="117"/>
        <v>1.0375748433848078</v>
      </c>
      <c r="T120" s="1">
        <f t="shared" si="135"/>
        <v>-5.5511151231257827E-14</v>
      </c>
      <c r="U120" s="1">
        <f t="shared" si="118"/>
        <v>0.17365609818746464</v>
      </c>
      <c r="V120" s="1">
        <f t="shared" si="82"/>
        <v>5.5573820180834925</v>
      </c>
      <c r="W120" s="1">
        <f t="shared" si="83"/>
        <v>2.2941546300875411</v>
      </c>
      <c r="X120" s="1">
        <f t="shared" si="119"/>
        <v>3.5151623960594236E-2</v>
      </c>
      <c r="Y120" s="1">
        <f t="shared" si="84"/>
        <v>0.17575811980297118</v>
      </c>
      <c r="Z120" s="1">
        <f t="shared" si="136"/>
        <v>-0.19245509778438308</v>
      </c>
      <c r="AA120" s="1">
        <f t="shared" si="85"/>
        <v>0.96229532188888689</v>
      </c>
      <c r="AB120" s="1">
        <f t="shared" si="137"/>
        <v>2.501999529819221E-2</v>
      </c>
      <c r="AC120" s="1">
        <f t="shared" si="120"/>
        <v>-0.12566443606157052</v>
      </c>
      <c r="AD120" s="1">
        <f t="shared" si="86"/>
        <v>10</v>
      </c>
      <c r="AE120" s="1">
        <f>0</f>
        <v>0</v>
      </c>
      <c r="AF120" s="1">
        <f t="shared" si="138"/>
        <v>3.5151623960594236E-2</v>
      </c>
      <c r="AG120" s="1">
        <f t="shared" si="87"/>
        <v>0</v>
      </c>
      <c r="AH120" s="1">
        <f t="shared" si="139"/>
        <v>-0.19245509778438308</v>
      </c>
      <c r="AI120" s="1">
        <f t="shared" si="88"/>
        <v>0</v>
      </c>
      <c r="AJ120" s="1">
        <f t="shared" si="140"/>
        <v>2.501999529819221E-2</v>
      </c>
      <c r="AK120" s="1">
        <f t="shared" si="140"/>
        <v>0</v>
      </c>
      <c r="AL120" s="1">
        <f t="shared" si="89"/>
        <v>2.1452464054367102</v>
      </c>
      <c r="AM120" s="1">
        <f t="shared" si="90"/>
        <v>7.2294692665527345</v>
      </c>
      <c r="AN120" s="1">
        <f t="shared" si="91"/>
        <v>7.5410415736865986</v>
      </c>
      <c r="AO120" s="1">
        <f t="shared" si="92"/>
        <v>1.28233637906748</v>
      </c>
      <c r="AP120" s="1">
        <f t="shared" si="121"/>
        <v>9.4693168740143108E-2</v>
      </c>
      <c r="AQ120" s="1">
        <f t="shared" si="93"/>
        <v>0.71408512221353937</v>
      </c>
      <c r="AR120" s="1">
        <f t="shared" si="141"/>
        <v>2.8271105827748499E-2</v>
      </c>
      <c r="AS120" s="1">
        <f t="shared" si="94"/>
        <v>0.2236600797628582</v>
      </c>
      <c r="AT120" s="1">
        <f t="shared" si="142"/>
        <v>-5.255411705082369E-2</v>
      </c>
      <c r="AU120" s="1">
        <f t="shared" si="142"/>
        <v>-0.39321068444642271</v>
      </c>
      <c r="AV120" s="1">
        <f t="shared" si="95"/>
        <v>-1.4413103539383694</v>
      </c>
      <c r="AW120" s="1">
        <f t="shared" si="96"/>
        <v>-0.41548100273062843</v>
      </c>
      <c r="AX120" s="1">
        <f t="shared" si="97"/>
        <v>0.58499999999999874</v>
      </c>
      <c r="AY120" s="1">
        <f t="shared" si="98"/>
        <v>0.87749999999999817</v>
      </c>
      <c r="AZ120" s="1">
        <f t="shared" si="143"/>
        <v>5.0000000000000044E-2</v>
      </c>
      <c r="BA120" s="1">
        <f t="shared" si="99"/>
        <v>0.51878742169239966</v>
      </c>
      <c r="BB120" s="1">
        <f t="shared" si="100"/>
        <v>1.3373806551033769</v>
      </c>
      <c r="BC120" s="1">
        <f t="shared" si="101"/>
        <v>0.73159631231314215</v>
      </c>
      <c r="BD120" s="1">
        <f t="shared" si="122"/>
        <v>1.524408141160013</v>
      </c>
      <c r="BE120" s="1">
        <f t="shared" si="123"/>
        <v>0.5005652850835447</v>
      </c>
      <c r="BF120" s="1">
        <f t="shared" si="124"/>
        <v>-0.92066850999495631</v>
      </c>
      <c r="BG120" s="1">
        <f t="shared" si="102"/>
        <v>-1.4034745719459703</v>
      </c>
      <c r="BH120" s="1">
        <f t="shared" si="144"/>
        <v>0.49610124121098054</v>
      </c>
      <c r="BI120" s="1">
        <f t="shared" si="103"/>
        <v>1.4971782813280803</v>
      </c>
      <c r="BJ120" s="1">
        <f t="shared" si="104"/>
        <v>3.5586896460616306</v>
      </c>
      <c r="BK120" s="1">
        <f t="shared" si="105"/>
        <v>-0.41548100273062843</v>
      </c>
      <c r="BL120" s="1">
        <f t="shared" si="125"/>
        <v>3.5828614905709522</v>
      </c>
      <c r="BM120" s="1">
        <f t="shared" si="126"/>
        <v>-0.1162249455629159</v>
      </c>
      <c r="BN120" s="1">
        <f t="shared" si="127"/>
        <v>-0.22556717965074963</v>
      </c>
      <c r="BO120" s="1">
        <f t="shared" si="106"/>
        <v>-0.80817596150737059</v>
      </c>
      <c r="BP120" s="1">
        <f t="shared" si="145"/>
        <v>7.833741261156324E-2</v>
      </c>
      <c r="BQ120" s="1">
        <f t="shared" si="107"/>
        <v>0.33467802111085054</v>
      </c>
      <c r="BR120" s="1">
        <f t="shared" si="128"/>
        <v>0.56868926877446369</v>
      </c>
      <c r="BS120" s="1">
        <f t="shared" si="129"/>
        <v>-0.82255243941086553</v>
      </c>
      <c r="BT120" s="1">
        <f t="shared" si="130"/>
        <v>4.4669140780957877</v>
      </c>
      <c r="BU120" s="1">
        <f t="shared" si="131"/>
        <v>5.9466175808488329</v>
      </c>
      <c r="BV120" s="1">
        <f t="shared" si="132"/>
        <v>7.4374445903112969</v>
      </c>
      <c r="BW120" s="1">
        <f t="shared" si="108"/>
        <v>0.92654755334100425</v>
      </c>
      <c r="BX120" s="1">
        <f t="shared" si="109"/>
        <v>0.35996388215721642</v>
      </c>
      <c r="BY120" s="1">
        <f t="shared" si="110"/>
        <v>-1.107567601704202</v>
      </c>
      <c r="BZ120" s="1" t="e">
        <f>SQRT(POWER((BV120)*(#REF!^2),2) + POWER(CA120*BV120,2))</f>
        <v>#REF!</v>
      </c>
    </row>
    <row r="121" spans="4:78" x14ac:dyDescent="0.2">
      <c r="D121" s="14">
        <f t="shared" si="133"/>
        <v>118</v>
      </c>
      <c r="E121" s="1">
        <f t="shared" si="75"/>
        <v>11.799999999999974</v>
      </c>
      <c r="F121" s="1">
        <f t="shared" si="76"/>
        <v>0.58999999999999875</v>
      </c>
      <c r="G121" s="1">
        <f t="shared" si="77"/>
        <v>3.4809999999999848</v>
      </c>
      <c r="H121" s="1">
        <f t="shared" si="111"/>
        <v>12.867677666789755</v>
      </c>
      <c r="I121" s="1">
        <f t="shared" si="78"/>
        <v>-7.7697824754142664E-2</v>
      </c>
      <c r="J121" s="1">
        <f t="shared" si="112"/>
        <v>0.55182575690245805</v>
      </c>
      <c r="K121" s="1">
        <f t="shared" si="113"/>
        <v>2.6674647214414779</v>
      </c>
      <c r="L121" s="1">
        <f t="shared" si="114"/>
        <v>0.65845970875764392</v>
      </c>
      <c r="M121" s="1">
        <f t="shared" si="79"/>
        <v>0.37322690343274828</v>
      </c>
      <c r="N121" s="1">
        <f t="shared" si="80"/>
        <v>-2.8288564268199923</v>
      </c>
      <c r="O121" s="1">
        <f t="shared" si="81"/>
        <v>-0.99878492000992891</v>
      </c>
      <c r="P121" s="1">
        <f t="shared" si="115"/>
        <v>0.58999999999999941</v>
      </c>
      <c r="Q121" s="1">
        <f t="shared" si="116"/>
        <v>1.7699999999999982</v>
      </c>
      <c r="R121" s="1">
        <f t="shared" si="134"/>
        <v>5.0000000000005596E-2</v>
      </c>
      <c r="S121" s="1">
        <f t="shared" si="117"/>
        <v>1.0550177676228969</v>
      </c>
      <c r="T121" s="1">
        <f t="shared" si="135"/>
        <v>-2.7755575615628914E-13</v>
      </c>
      <c r="U121" s="1">
        <f t="shared" si="118"/>
        <v>0.17520163939425126</v>
      </c>
      <c r="V121" s="1">
        <f t="shared" si="82"/>
        <v>5.5515439321241749</v>
      </c>
      <c r="W121" s="1">
        <f t="shared" si="83"/>
        <v>2.2828137489026021</v>
      </c>
      <c r="X121" s="1">
        <f t="shared" si="119"/>
        <v>1.6035334276667257E-2</v>
      </c>
      <c r="Y121" s="1">
        <f t="shared" si="84"/>
        <v>8.0176671383336284E-2</v>
      </c>
      <c r="Z121" s="1">
        <f t="shared" si="136"/>
        <v>-0.18923221172953975</v>
      </c>
      <c r="AA121" s="1">
        <f t="shared" si="85"/>
        <v>0.94616193213543898</v>
      </c>
      <c r="AB121" s="1">
        <f t="shared" si="137"/>
        <v>3.7711865374823184E-2</v>
      </c>
      <c r="AC121" s="1">
        <f t="shared" si="120"/>
        <v>-0.18865848814395958</v>
      </c>
      <c r="AD121" s="1">
        <f t="shared" si="86"/>
        <v>10</v>
      </c>
      <c r="AE121" s="1">
        <f>0</f>
        <v>0</v>
      </c>
      <c r="AF121" s="1">
        <f t="shared" si="138"/>
        <v>1.6035334276667257E-2</v>
      </c>
      <c r="AG121" s="1">
        <f t="shared" si="87"/>
        <v>0</v>
      </c>
      <c r="AH121" s="1">
        <f t="shared" si="139"/>
        <v>-0.18923221172953975</v>
      </c>
      <c r="AI121" s="1">
        <f t="shared" si="88"/>
        <v>0</v>
      </c>
      <c r="AJ121" s="1">
        <f t="shared" si="140"/>
        <v>3.7711865374823184E-2</v>
      </c>
      <c r="AK121" s="1">
        <f t="shared" si="140"/>
        <v>0</v>
      </c>
      <c r="AL121" s="1">
        <f t="shared" si="89"/>
        <v>2.0481793068085961</v>
      </c>
      <c r="AM121" s="1">
        <f t="shared" si="90"/>
        <v>7.1537927369590522</v>
      </c>
      <c r="AN121" s="1">
        <f t="shared" si="91"/>
        <v>7.4412222783765181</v>
      </c>
      <c r="AO121" s="1">
        <f t="shared" si="92"/>
        <v>1.2919489831260746</v>
      </c>
      <c r="AP121" s="1">
        <f t="shared" si="121"/>
        <v>9.7256393352908033E-2</v>
      </c>
      <c r="AQ121" s="1">
        <f t="shared" si="93"/>
        <v>0.72370644093220915</v>
      </c>
      <c r="AR121" s="1">
        <f t="shared" si="141"/>
        <v>2.2249867250795363E-2</v>
      </c>
      <c r="AS121" s="1">
        <f t="shared" si="94"/>
        <v>0.17990616564483222</v>
      </c>
      <c r="AT121" s="1">
        <f t="shared" si="142"/>
        <v>-6.7310725350849809E-2</v>
      </c>
      <c r="AU121" s="1">
        <f t="shared" si="142"/>
        <v>-0.46547186027995291</v>
      </c>
      <c r="AV121" s="1">
        <f t="shared" si="95"/>
        <v>-1.4144282134099961</v>
      </c>
      <c r="AW121" s="1">
        <f t="shared" si="96"/>
        <v>-0.49939246000496446</v>
      </c>
      <c r="AX121" s="1">
        <f t="shared" si="97"/>
        <v>0.58999999999999875</v>
      </c>
      <c r="AY121" s="1">
        <f t="shared" si="98"/>
        <v>0.88499999999999812</v>
      </c>
      <c r="AZ121" s="1">
        <f t="shared" si="143"/>
        <v>5.0000000000000044E-2</v>
      </c>
      <c r="BA121" s="1">
        <f t="shared" si="99"/>
        <v>0.52750888381144612</v>
      </c>
      <c r="BB121" s="1">
        <f t="shared" si="100"/>
        <v>1.3613437526520913</v>
      </c>
      <c r="BC121" s="1">
        <f t="shared" si="101"/>
        <v>0.64201441444633667</v>
      </c>
      <c r="BD121" s="1">
        <f t="shared" si="122"/>
        <v>1.5051376419589508</v>
      </c>
      <c r="BE121" s="1">
        <f t="shared" si="123"/>
        <v>0.44067341321769737</v>
      </c>
      <c r="BF121" s="1">
        <f t="shared" si="124"/>
        <v>-0.86960379616902894</v>
      </c>
      <c r="BG121" s="1">
        <f t="shared" si="102"/>
        <v>-1.3088734072044044</v>
      </c>
      <c r="BH121" s="1">
        <f t="shared" si="144"/>
        <v>0.52360273361200804</v>
      </c>
      <c r="BI121" s="1">
        <f t="shared" si="103"/>
        <v>1.38441128445902</v>
      </c>
      <c r="BJ121" s="1">
        <f t="shared" si="104"/>
        <v>3.5855717865900036</v>
      </c>
      <c r="BK121" s="1">
        <f t="shared" si="105"/>
        <v>-0.49939246000496446</v>
      </c>
      <c r="BL121" s="1">
        <f t="shared" si="125"/>
        <v>3.6201820211006024</v>
      </c>
      <c r="BM121" s="1">
        <f t="shared" si="126"/>
        <v>-0.13838807687309629</v>
      </c>
      <c r="BN121" s="1">
        <f t="shared" si="127"/>
        <v>-0.216802766418705</v>
      </c>
      <c r="BO121" s="1">
        <f t="shared" si="106"/>
        <v>-0.78486547711386923</v>
      </c>
      <c r="BP121" s="1">
        <f t="shared" si="145"/>
        <v>9.6098730815311478E-2</v>
      </c>
      <c r="BQ121" s="1">
        <f t="shared" si="107"/>
        <v>0.38727977993029228</v>
      </c>
      <c r="BR121" s="1">
        <f t="shared" si="128"/>
        <v>0.58389410421926302</v>
      </c>
      <c r="BS121" s="1">
        <f t="shared" si="129"/>
        <v>-0.81182983134274145</v>
      </c>
      <c r="BT121" s="1">
        <f t="shared" si="130"/>
        <v>4.6430212205631944</v>
      </c>
      <c r="BU121" s="1">
        <f t="shared" si="131"/>
        <v>5.8076623511063961</v>
      </c>
      <c r="BV121" s="1">
        <f t="shared" si="132"/>
        <v>7.4354951441755919</v>
      </c>
      <c r="BW121" s="1">
        <f t="shared" si="108"/>
        <v>0.89638185320330377</v>
      </c>
      <c r="BX121" s="1">
        <f t="shared" si="109"/>
        <v>0.36563376175981493</v>
      </c>
      <c r="BY121" s="1">
        <f t="shared" si="110"/>
        <v>-1.1473155785638591</v>
      </c>
      <c r="BZ121" s="1" t="e">
        <f>SQRT(POWER((BV121)*(#REF!^2),2) + POWER(CA121*BV121,2))</f>
        <v>#REF!</v>
      </c>
    </row>
    <row r="122" spans="4:78" x14ac:dyDescent="0.2">
      <c r="D122" s="14">
        <f t="shared" si="133"/>
        <v>119</v>
      </c>
      <c r="E122" s="1">
        <f t="shared" ref="E122:E136" si="146">E121+$B$6</f>
        <v>11.899999999999974</v>
      </c>
      <c r="F122" s="1">
        <f t="shared" si="76"/>
        <v>0.59499999999999875</v>
      </c>
      <c r="G122" s="1">
        <f t="shared" si="77"/>
        <v>3.5402499999999848</v>
      </c>
      <c r="H122" s="1">
        <f t="shared" si="111"/>
        <v>12.817760375918017</v>
      </c>
      <c r="I122" s="1">
        <f t="shared" si="78"/>
        <v>-9.0979393667876662E-2</v>
      </c>
      <c r="J122" s="1">
        <f t="shared" si="112"/>
        <v>0.5644513287125954</v>
      </c>
      <c r="K122" s="1">
        <f t="shared" si="113"/>
        <v>2.6681207185450742</v>
      </c>
      <c r="L122" s="1">
        <f t="shared" si="114"/>
        <v>0.65845970875764392</v>
      </c>
      <c r="M122" s="1">
        <f t="shared" si="79"/>
        <v>0.39273373892132984</v>
      </c>
      <c r="N122" s="1">
        <f t="shared" si="80"/>
        <v>-2.7647490527226997</v>
      </c>
      <c r="O122" s="1">
        <f t="shared" si="81"/>
        <v>-1.1645439774731121</v>
      </c>
      <c r="P122" s="1">
        <f t="shared" si="115"/>
        <v>0.59499999999999886</v>
      </c>
      <c r="Q122" s="1">
        <f t="shared" si="116"/>
        <v>1.7849999999999966</v>
      </c>
      <c r="R122" s="1">
        <f t="shared" si="134"/>
        <v>4.9999999999972289E-2</v>
      </c>
      <c r="S122" s="1">
        <f t="shared" si="117"/>
        <v>1.072615171263658</v>
      </c>
      <c r="T122" s="1">
        <f t="shared" si="135"/>
        <v>-1.6653345369377348E-13</v>
      </c>
      <c r="U122" s="1">
        <f t="shared" si="118"/>
        <v>0.17674571550122309</v>
      </c>
      <c r="V122" s="1">
        <f t="shared" si="82"/>
        <v>5.5500473701811597</v>
      </c>
      <c r="W122" s="1">
        <f t="shared" si="83"/>
        <v>2.2798950836317848</v>
      </c>
      <c r="X122" s="1">
        <f t="shared" si="119"/>
        <v>-2.6948183853137131E-3</v>
      </c>
      <c r="Y122" s="1">
        <f t="shared" si="84"/>
        <v>-1.3474091926568565E-2</v>
      </c>
      <c r="Z122" s="1">
        <f t="shared" si="136"/>
        <v>-0.18491272470941844</v>
      </c>
      <c r="AA122" s="1">
        <f t="shared" si="85"/>
        <v>0.92456362426009497</v>
      </c>
      <c r="AB122" s="1">
        <f t="shared" si="137"/>
        <v>4.6873661329438487E-2</v>
      </c>
      <c r="AC122" s="1">
        <f t="shared" si="120"/>
        <v>-0.23435929317540294</v>
      </c>
      <c r="AD122" s="1">
        <f t="shared" si="86"/>
        <v>10</v>
      </c>
      <c r="AE122" s="1">
        <f>0</f>
        <v>0</v>
      </c>
      <c r="AF122" s="1">
        <f t="shared" si="138"/>
        <v>-2.6948183853137131E-3</v>
      </c>
      <c r="AG122" s="1">
        <f t="shared" si="87"/>
        <v>0</v>
      </c>
      <c r="AH122" s="1">
        <f t="shared" si="139"/>
        <v>-0.18491272470941844</v>
      </c>
      <c r="AI122" s="1">
        <f t="shared" si="88"/>
        <v>0</v>
      </c>
      <c r="AJ122" s="1">
        <f t="shared" si="140"/>
        <v>4.6873661329438487E-2</v>
      </c>
      <c r="AK122" s="1">
        <f t="shared" si="140"/>
        <v>0</v>
      </c>
      <c r="AL122" s="1">
        <f t="shared" si="89"/>
        <v>1.9523379080279759</v>
      </c>
      <c r="AM122" s="1">
        <f t="shared" si="90"/>
        <v>7.0816121333894486</v>
      </c>
      <c r="AN122" s="1">
        <f t="shared" si="91"/>
        <v>7.3458051781198028</v>
      </c>
      <c r="AO122" s="1">
        <f t="shared" si="92"/>
        <v>1.3017876577380616</v>
      </c>
      <c r="AP122" s="1">
        <f t="shared" si="121"/>
        <v>9.914314219030218E-2</v>
      </c>
      <c r="AQ122" s="1">
        <f t="shared" si="93"/>
        <v>0.72828620727658966</v>
      </c>
      <c r="AR122" s="1">
        <f t="shared" si="141"/>
        <v>1.4808960757578538E-2</v>
      </c>
      <c r="AS122" s="1">
        <f t="shared" si="94"/>
        <v>0.13056570770686762</v>
      </c>
      <c r="AT122" s="1">
        <f t="shared" si="142"/>
        <v>-8.0765454009562587E-2</v>
      </c>
      <c r="AU122" s="1">
        <f t="shared" si="142"/>
        <v>-0.47333641739750487</v>
      </c>
      <c r="AV122" s="1">
        <f t="shared" si="95"/>
        <v>-1.3823745263613498</v>
      </c>
      <c r="AW122" s="1">
        <f t="shared" si="96"/>
        <v>-0.58227198873655606</v>
      </c>
      <c r="AX122" s="1">
        <f t="shared" si="97"/>
        <v>0.59499999999999875</v>
      </c>
      <c r="AY122" s="1">
        <f t="shared" si="98"/>
        <v>0.89249999999999807</v>
      </c>
      <c r="AZ122" s="1">
        <f t="shared" si="143"/>
        <v>5.0000000000000044E-2</v>
      </c>
      <c r="BA122" s="1">
        <f t="shared" si="99"/>
        <v>0.53630758563183467</v>
      </c>
      <c r="BB122" s="1">
        <f t="shared" si="100"/>
        <v>1.39264915872923</v>
      </c>
      <c r="BC122" s="1">
        <f t="shared" si="101"/>
        <v>0.55767555307933636</v>
      </c>
      <c r="BD122" s="1">
        <f t="shared" si="122"/>
        <v>1.5001578922938665</v>
      </c>
      <c r="BE122" s="1">
        <f t="shared" si="123"/>
        <v>0.38088756308157018</v>
      </c>
      <c r="BF122" s="1">
        <f t="shared" si="124"/>
        <v>-0.8159479632725547</v>
      </c>
      <c r="BG122" s="1">
        <f t="shared" si="102"/>
        <v>-1.2240507768044289</v>
      </c>
      <c r="BH122" s="1">
        <f t="shared" si="144"/>
        <v>0.54830904250287305</v>
      </c>
      <c r="BI122" s="1">
        <f t="shared" si="103"/>
        <v>1.2938754725973221</v>
      </c>
      <c r="BJ122" s="1">
        <f t="shared" si="104"/>
        <v>3.6176254736386504</v>
      </c>
      <c r="BK122" s="1">
        <f t="shared" si="105"/>
        <v>-0.58227198873655606</v>
      </c>
      <c r="BL122" s="1">
        <f t="shared" si="125"/>
        <v>3.6641854123920221</v>
      </c>
      <c r="BM122" s="1">
        <f t="shared" si="126"/>
        <v>-0.1595854988466569</v>
      </c>
      <c r="BN122" s="1">
        <f t="shared" si="127"/>
        <v>-0.20634743348768733</v>
      </c>
      <c r="BO122" s="1">
        <f t="shared" si="106"/>
        <v>-0.75609525567011693</v>
      </c>
      <c r="BP122" s="1">
        <f t="shared" si="145"/>
        <v>0.11199788557629542</v>
      </c>
      <c r="BQ122" s="1">
        <f t="shared" si="107"/>
        <v>0.43903791994444985</v>
      </c>
      <c r="BR122" s="1">
        <f t="shared" si="128"/>
        <v>0.59961824369219741</v>
      </c>
      <c r="BS122" s="1">
        <f t="shared" si="129"/>
        <v>-0.80028617495961074</v>
      </c>
      <c r="BT122" s="1">
        <f t="shared" si="130"/>
        <v>4.8255250094165403</v>
      </c>
      <c r="BU122" s="1">
        <f t="shared" si="131"/>
        <v>5.6673162867778109</v>
      </c>
      <c r="BV122" s="1">
        <f t="shared" si="132"/>
        <v>7.443397444103165</v>
      </c>
      <c r="BW122" s="1">
        <f t="shared" si="108"/>
        <v>0.86545200633530617</v>
      </c>
      <c r="BX122" s="1">
        <f t="shared" si="109"/>
        <v>0.36831462963829309</v>
      </c>
      <c r="BY122" s="1">
        <f t="shared" si="110"/>
        <v>-1.1805109908286426</v>
      </c>
      <c r="BZ122" s="1" t="e">
        <f>SQRT(POWER((BV122)*(#REF!^2),2) + POWER(CA122*BV122,2))</f>
        <v>#REF!</v>
      </c>
    </row>
    <row r="123" spans="4:78" x14ac:dyDescent="0.2">
      <c r="D123" s="14">
        <f t="shared" si="133"/>
        <v>120</v>
      </c>
      <c r="E123" s="1">
        <f t="shared" si="146"/>
        <v>11.999999999999973</v>
      </c>
      <c r="F123" s="1">
        <f t="shared" si="76"/>
        <v>0.59999999999999876</v>
      </c>
      <c r="G123" s="1">
        <f t="shared" si="77"/>
        <v>3.5999999999999845</v>
      </c>
      <c r="H123" s="1">
        <f t="shared" si="111"/>
        <v>12.759526048409841</v>
      </c>
      <c r="I123" s="1">
        <f t="shared" si="78"/>
        <v>-0.10423336084227319</v>
      </c>
      <c r="J123" s="1">
        <f t="shared" si="112"/>
        <v>0.57890025666765121</v>
      </c>
      <c r="K123" s="1">
        <f t="shared" si="113"/>
        <v>2.6669257577644152</v>
      </c>
      <c r="L123" s="1">
        <f t="shared" si="114"/>
        <v>0.65845970875764392</v>
      </c>
      <c r="M123" s="1">
        <f t="shared" si="79"/>
        <v>0.41306578417662287</v>
      </c>
      <c r="N123" s="1">
        <f t="shared" si="80"/>
        <v>-2.6902752490024615</v>
      </c>
      <c r="O123" s="1">
        <f t="shared" si="81"/>
        <v>-1.3275613298845041</v>
      </c>
      <c r="P123" s="1">
        <f t="shared" si="115"/>
        <v>0.59999999999999387</v>
      </c>
      <c r="Q123" s="1">
        <f t="shared" si="116"/>
        <v>1.7999999999999816</v>
      </c>
      <c r="R123" s="1">
        <f t="shared" si="134"/>
        <v>4.9999999999972289E-2</v>
      </c>
      <c r="S123" s="1">
        <f t="shared" si="117"/>
        <v>1.0903669107231415</v>
      </c>
      <c r="T123" s="1">
        <f t="shared" si="135"/>
        <v>2.2204460492503131E-13</v>
      </c>
      <c r="U123" s="1">
        <f t="shared" si="118"/>
        <v>0.17828838370636646</v>
      </c>
      <c r="V123" s="1">
        <f t="shared" si="82"/>
        <v>5.5527749318546151</v>
      </c>
      <c r="W123" s="1">
        <f t="shared" si="83"/>
        <v>2.2852109734681556</v>
      </c>
      <c r="X123" s="1">
        <f t="shared" si="119"/>
        <v>-2.0947210665216431E-2</v>
      </c>
      <c r="Y123" s="1">
        <f t="shared" si="84"/>
        <v>-0.10473605332608216</v>
      </c>
      <c r="Z123" s="1">
        <f t="shared" si="136"/>
        <v>-0.17985747946365205</v>
      </c>
      <c r="AA123" s="1">
        <f t="shared" si="85"/>
        <v>0.89929007350035839</v>
      </c>
      <c r="AB123" s="1">
        <f t="shared" si="137"/>
        <v>5.2487415281132765E-2</v>
      </c>
      <c r="AC123" s="1">
        <f t="shared" si="120"/>
        <v>-0.26227688506261337</v>
      </c>
      <c r="AD123" s="1">
        <f t="shared" si="86"/>
        <v>10</v>
      </c>
      <c r="AE123" s="1">
        <f>0</f>
        <v>0</v>
      </c>
      <c r="AF123" s="1">
        <f t="shared" si="138"/>
        <v>-2.0947210665216431E-2</v>
      </c>
      <c r="AG123" s="1">
        <f t="shared" si="87"/>
        <v>0</v>
      </c>
      <c r="AH123" s="1">
        <f t="shared" si="139"/>
        <v>-0.17985747946365205</v>
      </c>
      <c r="AI123" s="1">
        <f t="shared" si="88"/>
        <v>0</v>
      </c>
      <c r="AJ123" s="1">
        <f t="shared" si="140"/>
        <v>5.2487415281132765E-2</v>
      </c>
      <c r="AK123" s="1">
        <f t="shared" si="140"/>
        <v>0</v>
      </c>
      <c r="AL123" s="1">
        <f t="shared" si="89"/>
        <v>1.8581870743471751</v>
      </c>
      <c r="AM123" s="1">
        <f t="shared" si="90"/>
        <v>7.0127918097055</v>
      </c>
      <c r="AN123" s="1">
        <f t="shared" si="91"/>
        <v>7.2547989751297344</v>
      </c>
      <c r="AO123" s="1">
        <f t="shared" si="92"/>
        <v>1.3117776115641351</v>
      </c>
      <c r="AP123" s="1">
        <f t="shared" si="121"/>
        <v>0.10021818550442374</v>
      </c>
      <c r="AQ123" s="1">
        <f t="shared" si="93"/>
        <v>0.72706278948685499</v>
      </c>
      <c r="AR123" s="1">
        <f t="shared" si="141"/>
        <v>6.0967764488828458E-3</v>
      </c>
      <c r="AS123" s="1">
        <f t="shared" si="94"/>
        <v>8.5238882165331251E-2</v>
      </c>
      <c r="AT123" s="1">
        <f t="shared" si="142"/>
        <v>-9.2641198464804564E-2</v>
      </c>
      <c r="AU123" s="1">
        <f t="shared" si="142"/>
        <v>-0.26799022767702679</v>
      </c>
      <c r="AV123" s="1">
        <f t="shared" si="95"/>
        <v>-1.3451376245012308</v>
      </c>
      <c r="AW123" s="1">
        <f t="shared" si="96"/>
        <v>-0.66378066494225207</v>
      </c>
      <c r="AX123" s="1">
        <f t="shared" si="97"/>
        <v>0.59999999999999876</v>
      </c>
      <c r="AY123" s="1">
        <f t="shared" si="98"/>
        <v>0.89999999999999813</v>
      </c>
      <c r="AZ123" s="1">
        <f t="shared" si="143"/>
        <v>4.9999999999999489E-2</v>
      </c>
      <c r="BA123" s="1">
        <f t="shared" si="99"/>
        <v>0.54518345536158508</v>
      </c>
      <c r="BB123" s="1">
        <f t="shared" si="100"/>
        <v>1.4312498414260768</v>
      </c>
      <c r="BC123" s="1">
        <f t="shared" si="101"/>
        <v>0.47882482179182573</v>
      </c>
      <c r="BD123" s="1">
        <f t="shared" si="122"/>
        <v>1.5092214279376448</v>
      </c>
      <c r="BE123" s="1">
        <f t="shared" si="123"/>
        <v>0.32284527214925868</v>
      </c>
      <c r="BF123" s="1">
        <f t="shared" si="124"/>
        <v>-0.75994198766845433</v>
      </c>
      <c r="BG123" s="1">
        <f t="shared" si="102"/>
        <v>-1.1469207317787566</v>
      </c>
      <c r="BH123" s="1">
        <f t="shared" si="144"/>
        <v>0.57098846975290884</v>
      </c>
      <c r="BI123" s="1">
        <f t="shared" si="103"/>
        <v>1.2256771253952747</v>
      </c>
      <c r="BJ123" s="1">
        <f t="shared" si="104"/>
        <v>3.6548623754987695</v>
      </c>
      <c r="BK123" s="1">
        <f t="shared" si="105"/>
        <v>-0.66378066494225207</v>
      </c>
      <c r="BL123" s="1">
        <f t="shared" si="125"/>
        <v>3.7146498832309471</v>
      </c>
      <c r="BM123" s="1">
        <f t="shared" si="126"/>
        <v>-0.17965756357063375</v>
      </c>
      <c r="BN123" s="1">
        <f t="shared" si="127"/>
        <v>-0.19440318930344591</v>
      </c>
      <c r="BO123" s="1">
        <f t="shared" si="106"/>
        <v>-0.7221397844457691</v>
      </c>
      <c r="BP123" s="1">
        <f t="shared" si="145"/>
        <v>0.12577342357719887</v>
      </c>
      <c r="BQ123" s="1">
        <f t="shared" si="107"/>
        <v>0.48784024265711373</v>
      </c>
      <c r="BR123" s="1">
        <f t="shared" si="128"/>
        <v>0.61576464291790667</v>
      </c>
      <c r="BS123" s="1">
        <f t="shared" si="129"/>
        <v>-0.78793013937289058</v>
      </c>
      <c r="BT123" s="1">
        <f t="shared" si="130"/>
        <v>5.0134405288690091</v>
      </c>
      <c r="BU123" s="1">
        <f t="shared" si="131"/>
        <v>5.52559002801432</v>
      </c>
      <c r="BV123" s="1">
        <f t="shared" si="132"/>
        <v>7.4610140794799245</v>
      </c>
      <c r="BW123" s="1">
        <f t="shared" si="108"/>
        <v>0.83395546814320176</v>
      </c>
      <c r="BX123" s="1">
        <f t="shared" si="109"/>
        <v>0.36754046953008546</v>
      </c>
      <c r="BY123" s="1">
        <f t="shared" si="110"/>
        <v>-1.2052471834265599</v>
      </c>
      <c r="BZ123" s="1" t="e">
        <f>SQRT(POWER((BV123)*(#REF!^2),2) + POWER(CA123*BV123,2))</f>
        <v>#REF!</v>
      </c>
    </row>
    <row r="124" spans="4:78" x14ac:dyDescent="0.2">
      <c r="D124" s="14">
        <f t="shared" si="133"/>
        <v>121</v>
      </c>
      <c r="E124" s="1">
        <f t="shared" si="146"/>
        <v>12.099999999999973</v>
      </c>
      <c r="F124" s="1">
        <f t="shared" si="76"/>
        <v>0.60499999999999865</v>
      </c>
      <c r="G124" s="1">
        <f t="shared" si="77"/>
        <v>3.6602499999999836</v>
      </c>
      <c r="H124" s="1">
        <f t="shared" si="111"/>
        <v>12.692877219514548</v>
      </c>
      <c r="I124" s="1">
        <f t="shared" si="78"/>
        <v>-0.11743335331921512</v>
      </c>
      <c r="J124" s="1">
        <f t="shared" si="112"/>
        <v>0.59509473049697759</v>
      </c>
      <c r="K124" s="1">
        <f t="shared" si="113"/>
        <v>2.6639312764120309</v>
      </c>
      <c r="L124" s="1">
        <f t="shared" si="114"/>
        <v>0.65845970875764392</v>
      </c>
      <c r="M124" s="1">
        <f t="shared" si="79"/>
        <v>0.43413857115240823</v>
      </c>
      <c r="N124" s="1">
        <f t="shared" si="80"/>
        <v>-2.6054566054835684</v>
      </c>
      <c r="O124" s="1">
        <f t="shared" si="81"/>
        <v>-1.4871435293683162</v>
      </c>
      <c r="P124" s="1">
        <f t="shared" si="115"/>
        <v>0.60499999999999332</v>
      </c>
      <c r="Q124" s="1">
        <f t="shared" si="116"/>
        <v>1.81499999999998</v>
      </c>
      <c r="R124" s="1">
        <f t="shared" si="134"/>
        <v>5.0000000000016698E-2</v>
      </c>
      <c r="S124" s="1">
        <f t="shared" si="117"/>
        <v>1.1082728480049313</v>
      </c>
      <c r="T124" s="1">
        <f t="shared" si="135"/>
        <v>2.7755575615628914E-13</v>
      </c>
      <c r="U124" s="1">
        <f t="shared" si="118"/>
        <v>0.17982969862803344</v>
      </c>
      <c r="V124" s="1">
        <f t="shared" si="82"/>
        <v>5.5596378822117556</v>
      </c>
      <c r="W124" s="1">
        <f t="shared" si="83"/>
        <v>2.2985178404596072</v>
      </c>
      <c r="X124" s="1">
        <f t="shared" si="119"/>
        <v>-3.8666314278044123E-2</v>
      </c>
      <c r="Y124" s="1">
        <f t="shared" si="84"/>
        <v>-0.19333157139022061</v>
      </c>
      <c r="Z124" s="1">
        <f t="shared" si="136"/>
        <v>-0.17441524165319189</v>
      </c>
      <c r="AA124" s="1">
        <f t="shared" si="85"/>
        <v>0.8721082472475723</v>
      </c>
      <c r="AB124" s="1">
        <f t="shared" si="137"/>
        <v>5.4776559028246741E-2</v>
      </c>
      <c r="AC124" s="1">
        <f t="shared" si="120"/>
        <v>-0.27317719675056362</v>
      </c>
      <c r="AD124" s="1">
        <f t="shared" si="86"/>
        <v>10</v>
      </c>
      <c r="AE124" s="1">
        <f>0</f>
        <v>0</v>
      </c>
      <c r="AF124" s="1">
        <f t="shared" si="138"/>
        <v>-3.8666314278044123E-2</v>
      </c>
      <c r="AG124" s="1">
        <f t="shared" si="87"/>
        <v>0</v>
      </c>
      <c r="AH124" s="1">
        <f t="shared" si="139"/>
        <v>-0.17441524165319189</v>
      </c>
      <c r="AI124" s="1">
        <f t="shared" si="88"/>
        <v>0</v>
      </c>
      <c r="AJ124" s="1">
        <f t="shared" si="140"/>
        <v>5.4776559028246741E-2</v>
      </c>
      <c r="AK124" s="1">
        <f t="shared" si="140"/>
        <v>0</v>
      </c>
      <c r="AL124" s="1">
        <f t="shared" si="89"/>
        <v>1.7662543771569643</v>
      </c>
      <c r="AM124" s="1">
        <f t="shared" si="90"/>
        <v>6.9471995442954615</v>
      </c>
      <c r="AN124" s="1">
        <f t="shared" si="91"/>
        <v>7.1682100996751767</v>
      </c>
      <c r="AO124" s="1">
        <f t="shared" si="92"/>
        <v>1.3218312948389463</v>
      </c>
      <c r="AP124" s="1">
        <f t="shared" si="121"/>
        <v>0.10036249748007875</v>
      </c>
      <c r="AQ124" s="1">
        <f t="shared" si="93"/>
        <v>0.71941946806532497</v>
      </c>
      <c r="AR124" s="1">
        <f t="shared" si="141"/>
        <v>-3.7192789353823752E-3</v>
      </c>
      <c r="AS124" s="1">
        <f t="shared" si="94"/>
        <v>7.6967662171462267E-2</v>
      </c>
      <c r="AT124" s="1">
        <f t="shared" si="142"/>
        <v>-0.10282112606316285</v>
      </c>
      <c r="AU124" s="1">
        <f t="shared" si="142"/>
        <v>0.19481740384281859</v>
      </c>
      <c r="AV124" s="1">
        <f t="shared" si="95"/>
        <v>-1.3027283027417842</v>
      </c>
      <c r="AW124" s="1">
        <f t="shared" si="96"/>
        <v>-0.74357176468415809</v>
      </c>
      <c r="AX124" s="1">
        <f t="shared" si="97"/>
        <v>0.60499999999999865</v>
      </c>
      <c r="AY124" s="1">
        <f t="shared" si="98"/>
        <v>0.90749999999999797</v>
      </c>
      <c r="AZ124" s="1">
        <f t="shared" si="143"/>
        <v>4.9999999999999489E-2</v>
      </c>
      <c r="BA124" s="1">
        <f t="shared" si="99"/>
        <v>0.55413642400247187</v>
      </c>
      <c r="BB124" s="1">
        <f t="shared" si="100"/>
        <v>1.4770906383640936</v>
      </c>
      <c r="BC124" s="1">
        <f t="shared" si="101"/>
        <v>0.40568715554564549</v>
      </c>
      <c r="BD124" s="1">
        <f t="shared" si="122"/>
        <v>1.5317894183331997</v>
      </c>
      <c r="BE124" s="1">
        <f t="shared" si="123"/>
        <v>0.26804344094402094</v>
      </c>
      <c r="BF124" s="1">
        <f t="shared" si="124"/>
        <v>-0.70175026932197293</v>
      </c>
      <c r="BG124" s="1">
        <f t="shared" si="102"/>
        <v>-1.0749336368598712</v>
      </c>
      <c r="BH124" s="1">
        <f t="shared" si="144"/>
        <v>0.59237021774820597</v>
      </c>
      <c r="BI124" s="1">
        <f t="shared" si="103"/>
        <v>1.1799878734070401</v>
      </c>
      <c r="BJ124" s="1">
        <f t="shared" si="104"/>
        <v>3.6972716972582158</v>
      </c>
      <c r="BK124" s="1">
        <f t="shared" si="105"/>
        <v>-0.74357176468415809</v>
      </c>
      <c r="BL124" s="1">
        <f t="shared" si="125"/>
        <v>3.771301761008016</v>
      </c>
      <c r="BM124" s="1">
        <f t="shared" si="126"/>
        <v>-0.19846613670734609</v>
      </c>
      <c r="BN124" s="1">
        <f t="shared" si="127"/>
        <v>-0.18119274877224756</v>
      </c>
      <c r="BO124" s="1">
        <f t="shared" si="106"/>
        <v>-0.68333253252666026</v>
      </c>
      <c r="BP124" s="1">
        <f t="shared" si="145"/>
        <v>0.13727245737416779</v>
      </c>
      <c r="BQ124" s="1">
        <f t="shared" si="107"/>
        <v>0.53229609536258016</v>
      </c>
      <c r="BR124" s="1">
        <f t="shared" si="128"/>
        <v>0.63223058417579847</v>
      </c>
      <c r="BS124" s="1">
        <f t="shared" si="129"/>
        <v>-0.77478028397264231</v>
      </c>
      <c r="BT124" s="1">
        <f t="shared" si="130"/>
        <v>5.205625805084976</v>
      </c>
      <c r="BU124" s="1">
        <f t="shared" si="131"/>
        <v>5.382553235743849</v>
      </c>
      <c r="BV124" s="1">
        <f t="shared" si="132"/>
        <v>7.488018386608247</v>
      </c>
      <c r="BW124" s="1">
        <f t="shared" si="108"/>
        <v>0.80210651007927292</v>
      </c>
      <c r="BX124" s="1">
        <f t="shared" si="109"/>
        <v>0.36294078508213784</v>
      </c>
      <c r="BY124" s="1">
        <f t="shared" si="110"/>
        <v>-1.2196879035030315</v>
      </c>
      <c r="BZ124" s="1" t="e">
        <f>SQRT(POWER((BV124)*(#REF!^2),2) + POWER(CA124*BV124,2))</f>
        <v>#REF!</v>
      </c>
    </row>
    <row r="125" spans="4:78" x14ac:dyDescent="0.2">
      <c r="D125" s="14">
        <f t="shared" si="133"/>
        <v>122</v>
      </c>
      <c r="E125" s="1">
        <f t="shared" si="146"/>
        <v>12.199999999999973</v>
      </c>
      <c r="F125" s="1">
        <f t="shared" si="76"/>
        <v>0.60999999999999865</v>
      </c>
      <c r="G125" s="1">
        <f t="shared" si="77"/>
        <v>3.7209999999999832</v>
      </c>
      <c r="H125" s="1">
        <f t="shared" si="111"/>
        <v>12.617735037677965</v>
      </c>
      <c r="I125" s="1">
        <f t="shared" si="78"/>
        <v>-0.13055112805697666</v>
      </c>
      <c r="J125" s="1">
        <f t="shared" si="112"/>
        <v>0.61295128673796329</v>
      </c>
      <c r="K125" s="1">
        <f t="shared" si="113"/>
        <v>2.6591924949088064</v>
      </c>
      <c r="L125" s="1">
        <f t="shared" si="114"/>
        <v>0.65845970875764392</v>
      </c>
      <c r="M125" s="1">
        <f t="shared" si="79"/>
        <v>0.45586077746253234</v>
      </c>
      <c r="N125" s="1">
        <f t="shared" si="80"/>
        <v>-2.5103618740523088</v>
      </c>
      <c r="O125" s="1">
        <f t="shared" si="81"/>
        <v>-1.6425843239555755</v>
      </c>
      <c r="P125" s="1">
        <f t="shared" si="115"/>
        <v>0.60999999999999721</v>
      </c>
      <c r="Q125" s="1">
        <f t="shared" si="116"/>
        <v>1.8299999999999916</v>
      </c>
      <c r="R125" s="1">
        <f t="shared" si="134"/>
        <v>5.00000000000278E-2</v>
      </c>
      <c r="S125" s="1">
        <f t="shared" si="117"/>
        <v>1.1263328504487482</v>
      </c>
      <c r="T125" s="1">
        <f t="shared" si="135"/>
        <v>-1.1102230246251565E-13</v>
      </c>
      <c r="U125" s="1">
        <f t="shared" si="118"/>
        <v>0.18136971243413624</v>
      </c>
      <c r="V125" s="1">
        <f t="shared" si="82"/>
        <v>5.5705798716770056</v>
      </c>
      <c r="W125" s="1">
        <f t="shared" si="83"/>
        <v>2.3195338598104378</v>
      </c>
      <c r="X125" s="1">
        <f t="shared" si="119"/>
        <v>-5.5830258995854809E-2</v>
      </c>
      <c r="Y125" s="1">
        <f t="shared" si="84"/>
        <v>-0.27915129497927405</v>
      </c>
      <c r="Z125" s="1">
        <f t="shared" si="136"/>
        <v>-0.1689021676580027</v>
      </c>
      <c r="AA125" s="1">
        <f t="shared" si="85"/>
        <v>0.84465463415024566</v>
      </c>
      <c r="AB125" s="1">
        <f t="shared" si="137"/>
        <v>5.4129519331147513E-2</v>
      </c>
      <c r="AC125" s="1">
        <f t="shared" si="120"/>
        <v>-0.26870343718212342</v>
      </c>
      <c r="AD125" s="1">
        <f t="shared" si="86"/>
        <v>10</v>
      </c>
      <c r="AE125" s="1">
        <f>0</f>
        <v>0</v>
      </c>
      <c r="AF125" s="1">
        <f t="shared" si="138"/>
        <v>-5.5830258995854809E-2</v>
      </c>
      <c r="AG125" s="1">
        <f t="shared" si="87"/>
        <v>0</v>
      </c>
      <c r="AH125" s="1">
        <f t="shared" si="139"/>
        <v>-0.1689021676580027</v>
      </c>
      <c r="AI125" s="1">
        <f t="shared" si="88"/>
        <v>0</v>
      </c>
      <c r="AJ125" s="1">
        <f t="shared" si="140"/>
        <v>5.4129519331147513E-2</v>
      </c>
      <c r="AK125" s="1">
        <f t="shared" si="140"/>
        <v>0</v>
      </c>
      <c r="AL125" s="1">
        <f t="shared" si="89"/>
        <v>1.6771196115395921</v>
      </c>
      <c r="AM125" s="1">
        <f t="shared" si="90"/>
        <v>6.8847246775891113</v>
      </c>
      <c r="AN125" s="1">
        <f t="shared" si="91"/>
        <v>7.0860541966326513</v>
      </c>
      <c r="AO125" s="1">
        <f t="shared" si="92"/>
        <v>1.3318501110601508</v>
      </c>
      <c r="AP125" s="1">
        <f t="shared" si="121"/>
        <v>9.9474329717347265E-2</v>
      </c>
      <c r="AQ125" s="1">
        <f t="shared" si="93"/>
        <v>0.70488049155082866</v>
      </c>
      <c r="AR125" s="1">
        <f t="shared" si="141"/>
        <v>-1.4467448763749724E-2</v>
      </c>
      <c r="AS125" s="1">
        <f t="shared" si="94"/>
        <v>0.12420236293389497</v>
      </c>
      <c r="AT125" s="1">
        <f t="shared" si="142"/>
        <v>-0.11131374012082751</v>
      </c>
      <c r="AU125" s="1">
        <f t="shared" si="142"/>
        <v>0.58457340097382027</v>
      </c>
      <c r="AV125" s="1">
        <f t="shared" si="95"/>
        <v>-1.2551809370261544</v>
      </c>
      <c r="AW125" s="1">
        <f t="shared" si="96"/>
        <v>-0.82129216197778776</v>
      </c>
      <c r="AX125" s="1">
        <f t="shared" si="97"/>
        <v>0.60999999999999865</v>
      </c>
      <c r="AY125" s="1">
        <f t="shared" si="98"/>
        <v>0.91499999999999804</v>
      </c>
      <c r="AZ125" s="1">
        <f t="shared" si="143"/>
        <v>5.0000000000000044E-2</v>
      </c>
      <c r="BA125" s="1">
        <f t="shared" si="99"/>
        <v>0.56316642522437121</v>
      </c>
      <c r="BB125" s="1">
        <f t="shared" si="100"/>
        <v>1.5301089988123484</v>
      </c>
      <c r="BC125" s="1">
        <f t="shared" si="101"/>
        <v>0.33847476792743114</v>
      </c>
      <c r="BD125" s="1">
        <f t="shared" si="122"/>
        <v>1.5670988216350796</v>
      </c>
      <c r="BE125" s="1">
        <f t="shared" si="123"/>
        <v>0.21770375006800294</v>
      </c>
      <c r="BF125" s="1">
        <f t="shared" si="124"/>
        <v>-0.64146794411881314</v>
      </c>
      <c r="BG125" s="1">
        <f t="shared" si="102"/>
        <v>-1.0052436593452692</v>
      </c>
      <c r="BH125" s="1">
        <f t="shared" si="144"/>
        <v>0.61308684373325706</v>
      </c>
      <c r="BI125" s="1">
        <f t="shared" si="103"/>
        <v>1.1571008113012402</v>
      </c>
      <c r="BJ125" s="1">
        <f t="shared" si="104"/>
        <v>3.7448190629738454</v>
      </c>
      <c r="BK125" s="1">
        <f t="shared" si="105"/>
        <v>-0.82129216197778776</v>
      </c>
      <c r="BL125" s="1">
        <f t="shared" si="125"/>
        <v>3.8338219350588596</v>
      </c>
      <c r="BM125" s="1">
        <f t="shared" si="126"/>
        <v>-0.21589611332508327</v>
      </c>
      <c r="BN125" s="1">
        <f t="shared" si="127"/>
        <v>-0.16694869782861235</v>
      </c>
      <c r="BO125" s="1">
        <f t="shared" si="106"/>
        <v>-0.64005157976484739</v>
      </c>
      <c r="BP125" s="1">
        <f t="shared" si="145"/>
        <v>0.14644597229653694</v>
      </c>
      <c r="BQ125" s="1">
        <f t="shared" si="107"/>
        <v>0.57152582436315735</v>
      </c>
      <c r="BR125" s="1">
        <f t="shared" si="128"/>
        <v>0.64891004335623548</v>
      </c>
      <c r="BS125" s="1">
        <f t="shared" si="129"/>
        <v>-0.76086513629644537</v>
      </c>
      <c r="BT125" s="1">
        <f t="shared" si="130"/>
        <v>5.4008006737246053</v>
      </c>
      <c r="BU125" s="1">
        <f t="shared" si="131"/>
        <v>5.2383469801773401</v>
      </c>
      <c r="BV125" s="1">
        <f t="shared" si="132"/>
        <v>7.5238904166685741</v>
      </c>
      <c r="BW125" s="1">
        <f t="shared" si="108"/>
        <v>0.77012992246831435</v>
      </c>
      <c r="BX125" s="1">
        <f t="shared" si="109"/>
        <v>0.35425070546631232</v>
      </c>
      <c r="BY125" s="1">
        <f t="shared" si="110"/>
        <v>-1.2220943995474092</v>
      </c>
      <c r="BZ125" s="1" t="e">
        <f>SQRT(POWER((BV125)*(#REF!^2),2) + POWER(CA125*BV125,2))</f>
        <v>#REF!</v>
      </c>
    </row>
    <row r="126" spans="4:78" x14ac:dyDescent="0.2">
      <c r="D126" s="14">
        <f t="shared" si="133"/>
        <v>123</v>
      </c>
      <c r="E126" s="1">
        <f t="shared" si="146"/>
        <v>12.299999999999972</v>
      </c>
      <c r="F126" s="1">
        <f t="shared" si="76"/>
        <v>0.61499999999999866</v>
      </c>
      <c r="G126" s="1">
        <f t="shared" si="77"/>
        <v>3.782249999999983</v>
      </c>
      <c r="H126" s="1">
        <f t="shared" si="111"/>
        <v>12.534040897504271</v>
      </c>
      <c r="I126" s="1">
        <f t="shared" si="78"/>
        <v>-0.1435563853726407</v>
      </c>
      <c r="J126" s="1">
        <f t="shared" si="112"/>
        <v>0.63238381434957391</v>
      </c>
      <c r="K126" s="1">
        <f t="shared" si="113"/>
        <v>2.6527652246128599</v>
      </c>
      <c r="L126" s="1">
        <f t="shared" si="114"/>
        <v>0.65845970875764392</v>
      </c>
      <c r="M126" s="1">
        <f t="shared" si="79"/>
        <v>0.47813567389508388</v>
      </c>
      <c r="N126" s="1">
        <f t="shared" si="80"/>
        <v>-2.4051090610154846</v>
      </c>
      <c r="O126" s="1">
        <f t="shared" si="81"/>
        <v>-1.7931677011984262</v>
      </c>
      <c r="P126" s="1">
        <f t="shared" si="115"/>
        <v>0.61499999999999888</v>
      </c>
      <c r="Q126" s="1">
        <f t="shared" si="116"/>
        <v>1.8449999999999966</v>
      </c>
      <c r="R126" s="1">
        <f t="shared" si="134"/>
        <v>4.9999999999994493E-2</v>
      </c>
      <c r="S126" s="1">
        <f t="shared" si="117"/>
        <v>1.1445467904917586</v>
      </c>
      <c r="T126" s="1">
        <f t="shared" si="135"/>
        <v>-2.2204460492503131E-13</v>
      </c>
      <c r="U126" s="1">
        <f t="shared" si="118"/>
        <v>0.18290847496492235</v>
      </c>
      <c r="V126" s="1">
        <f t="shared" si="82"/>
        <v>5.5855795290343764</v>
      </c>
      <c r="W126" s="1">
        <f t="shared" si="83"/>
        <v>2.3479548346421919</v>
      </c>
      <c r="X126" s="1">
        <f t="shared" si="119"/>
        <v>-7.2446747809644663E-2</v>
      </c>
      <c r="Y126" s="1">
        <f t="shared" si="84"/>
        <v>-0.36223373904822331</v>
      </c>
      <c r="Z126" s="1">
        <f t="shared" si="136"/>
        <v>-0.16358933778696239</v>
      </c>
      <c r="AA126" s="1">
        <f t="shared" si="85"/>
        <v>0.81836755981114762</v>
      </c>
      <c r="AB126" s="1">
        <f t="shared" si="137"/>
        <v>5.1022642444276123E-2</v>
      </c>
      <c r="AC126" s="1">
        <f t="shared" si="120"/>
        <v>-0.25099278323425234</v>
      </c>
      <c r="AD126" s="1">
        <f t="shared" si="86"/>
        <v>10</v>
      </c>
      <c r="AE126" s="1">
        <f>0</f>
        <v>0</v>
      </c>
      <c r="AF126" s="1">
        <f t="shared" si="138"/>
        <v>-7.2446747809644663E-2</v>
      </c>
      <c r="AG126" s="1">
        <f t="shared" si="87"/>
        <v>0</v>
      </c>
      <c r="AH126" s="1">
        <f t="shared" si="139"/>
        <v>-0.16358933778696239</v>
      </c>
      <c r="AI126" s="1">
        <f t="shared" si="88"/>
        <v>0</v>
      </c>
      <c r="AJ126" s="1">
        <f t="shared" si="140"/>
        <v>5.1022642444276123E-2</v>
      </c>
      <c r="AK126" s="1">
        <f t="shared" si="140"/>
        <v>0</v>
      </c>
      <c r="AL126" s="1">
        <f t="shared" si="89"/>
        <v>1.5914043963486142</v>
      </c>
      <c r="AM126" s="1">
        <f t="shared" si="90"/>
        <v>6.825293889196212</v>
      </c>
      <c r="AN126" s="1">
        <f t="shared" si="91"/>
        <v>7.0083667588545087</v>
      </c>
      <c r="AO126" s="1">
        <f t="shared" si="92"/>
        <v>1.3417261607824158</v>
      </c>
      <c r="AP126" s="1">
        <f t="shared" si="121"/>
        <v>9.7469007727328805E-2</v>
      </c>
      <c r="AQ126" s="1">
        <f t="shared" si="93"/>
        <v>0.68309855377474449</v>
      </c>
      <c r="AR126" s="1">
        <f t="shared" si="141"/>
        <v>-2.5982026959547877E-2</v>
      </c>
      <c r="AS126" s="1">
        <f t="shared" si="94"/>
        <v>0.19388234236622631</v>
      </c>
      <c r="AT126" s="1">
        <f t="shared" si="142"/>
        <v>-0.11820799379516633</v>
      </c>
      <c r="AU126" s="1">
        <f t="shared" si="142"/>
        <v>0.73592678621094398</v>
      </c>
      <c r="AV126" s="1">
        <f t="shared" si="95"/>
        <v>-1.2025545305077423</v>
      </c>
      <c r="AW126" s="1">
        <f t="shared" si="96"/>
        <v>-0.89658385059921308</v>
      </c>
      <c r="AX126" s="1">
        <f t="shared" si="97"/>
        <v>0.61499999999999866</v>
      </c>
      <c r="AY126" s="1">
        <f t="shared" si="98"/>
        <v>0.92249999999999799</v>
      </c>
      <c r="AZ126" s="1">
        <f t="shared" si="143"/>
        <v>5.0000000000000044E-2</v>
      </c>
      <c r="BA126" s="1">
        <f t="shared" si="99"/>
        <v>0.57227339524588006</v>
      </c>
      <c r="BB126" s="1">
        <f t="shared" si="100"/>
        <v>1.5902352340094459</v>
      </c>
      <c r="BC126" s="1">
        <f t="shared" si="101"/>
        <v>0.27739356672188287</v>
      </c>
      <c r="BD126" s="1">
        <f t="shared" si="122"/>
        <v>1.6142475926399162</v>
      </c>
      <c r="BE126" s="1">
        <f t="shared" si="123"/>
        <v>0.17269794215228929</v>
      </c>
      <c r="BF126" s="1">
        <f t="shared" si="124"/>
        <v>-0.57913290057532152</v>
      </c>
      <c r="BG126" s="1">
        <f t="shared" si="102"/>
        <v>-0.93486389057228469</v>
      </c>
      <c r="BH126" s="1">
        <f t="shared" si="144"/>
        <v>0.63363772577912092</v>
      </c>
      <c r="BI126" s="1">
        <f t="shared" si="103"/>
        <v>1.1573001541381434</v>
      </c>
      <c r="BJ126" s="1">
        <f t="shared" si="104"/>
        <v>3.7974454694922577</v>
      </c>
      <c r="BK126" s="1">
        <f t="shared" si="105"/>
        <v>-0.89658385059921308</v>
      </c>
      <c r="BL126" s="1">
        <f t="shared" si="125"/>
        <v>3.9018527259396385</v>
      </c>
      <c r="BM126" s="1">
        <f t="shared" si="126"/>
        <v>-0.23185587627306856</v>
      </c>
      <c r="BN126" s="1">
        <f t="shared" si="127"/>
        <v>-0.15190355431294017</v>
      </c>
      <c r="BO126" s="1">
        <f t="shared" si="106"/>
        <v>-0.59270529747586553</v>
      </c>
      <c r="BP126" s="1">
        <f t="shared" si="145"/>
        <v>0.15333678424561681</v>
      </c>
      <c r="BQ126" s="1">
        <f t="shared" si="107"/>
        <v>0.6050339547936886</v>
      </c>
      <c r="BR126" s="1">
        <f t="shared" si="128"/>
        <v>0.66569585544762688</v>
      </c>
      <c r="BS126" s="1">
        <f t="shared" si="129"/>
        <v>-0.74622317575900332</v>
      </c>
      <c r="BT126" s="1">
        <f t="shared" si="130"/>
        <v>5.5975672434858632</v>
      </c>
      <c r="BU126" s="1">
        <f t="shared" si="131"/>
        <v>5.0931924814845164</v>
      </c>
      <c r="BV126" s="1">
        <f t="shared" si="132"/>
        <v>7.5679170647408878</v>
      </c>
      <c r="BW126" s="1">
        <f t="shared" si="108"/>
        <v>0.73825454979643079</v>
      </c>
      <c r="BX126" s="1">
        <f t="shared" si="109"/>
        <v>0.34131580992957922</v>
      </c>
      <c r="BY126" s="1">
        <f t="shared" si="110"/>
        <v>-1.2108439477369219</v>
      </c>
      <c r="BZ126" s="1" t="e">
        <f>SQRT(POWER((BV126)*(#REF!^2),2) + POWER(CA126*BV126,2))</f>
        <v>#REF!</v>
      </c>
    </row>
    <row r="127" spans="4:78" x14ac:dyDescent="0.2">
      <c r="D127" s="14">
        <f t="shared" si="133"/>
        <v>124</v>
      </c>
      <c r="E127" s="1">
        <f t="shared" si="146"/>
        <v>12.399999999999972</v>
      </c>
      <c r="F127" s="1">
        <f t="shared" si="76"/>
        <v>0.61999999999999866</v>
      </c>
      <c r="G127" s="1">
        <f t="shared" si="77"/>
        <v>3.843999999999983</v>
      </c>
      <c r="H127" s="1">
        <f t="shared" si="111"/>
        <v>12.441758197446349</v>
      </c>
      <c r="I127" s="1">
        <f t="shared" si="78"/>
        <v>-0.15641656303711171</v>
      </c>
      <c r="J127" s="1">
        <f t="shared" si="112"/>
        <v>0.65330607128002738</v>
      </c>
      <c r="K127" s="1">
        <f t="shared" si="113"/>
        <v>2.6447031453468774</v>
      </c>
      <c r="L127" s="1">
        <f t="shared" si="114"/>
        <v>0.65845970875764392</v>
      </c>
      <c r="M127" s="1">
        <f t="shared" si="79"/>
        <v>0.50086227861818833</v>
      </c>
      <c r="N127" s="1">
        <f t="shared" si="80"/>
        <v>-2.2898673521861705</v>
      </c>
      <c r="O127" s="1">
        <f t="shared" si="81"/>
        <v>-1.9381711764939393</v>
      </c>
      <c r="P127" s="1">
        <f t="shared" si="115"/>
        <v>0.61999999999999611</v>
      </c>
      <c r="Q127" s="1">
        <f t="shared" si="116"/>
        <v>1.8599999999999883</v>
      </c>
      <c r="R127" s="1">
        <f t="shared" si="134"/>
        <v>4.9999999999983391E-2</v>
      </c>
      <c r="S127" s="1">
        <f t="shared" si="117"/>
        <v>1.1629145454417327</v>
      </c>
      <c r="T127" s="1">
        <f t="shared" si="135"/>
        <v>5.5511151231257827E-14</v>
      </c>
      <c r="U127" s="1">
        <f t="shared" si="118"/>
        <v>0.18444603384805358</v>
      </c>
      <c r="V127" s="1">
        <f t="shared" si="82"/>
        <v>5.6046521835015808</v>
      </c>
      <c r="W127" s="1">
        <f t="shared" si="83"/>
        <v>2.383467552118673</v>
      </c>
      <c r="X127" s="1">
        <f t="shared" si="119"/>
        <v>-8.8548126553247286E-2</v>
      </c>
      <c r="Y127" s="1">
        <f t="shared" si="84"/>
        <v>-0.44274063276623643</v>
      </c>
      <c r="Z127" s="1">
        <f t="shared" si="136"/>
        <v>-0.15869763916914748</v>
      </c>
      <c r="AA127" s="1">
        <f t="shared" si="85"/>
        <v>0.7944560775033952</v>
      </c>
      <c r="AB127" s="1">
        <f t="shared" si="137"/>
        <v>4.5954865578345938E-2</v>
      </c>
      <c r="AC127" s="1">
        <f t="shared" si="120"/>
        <v>-0.22235129705037771</v>
      </c>
      <c r="AD127" s="1">
        <f t="shared" si="86"/>
        <v>10</v>
      </c>
      <c r="AE127" s="1">
        <f>0</f>
        <v>0</v>
      </c>
      <c r="AF127" s="1">
        <f t="shared" si="138"/>
        <v>-8.8548126553247286E-2</v>
      </c>
      <c r="AG127" s="1">
        <f t="shared" si="87"/>
        <v>0</v>
      </c>
      <c r="AH127" s="1">
        <f t="shared" si="139"/>
        <v>-0.15869763916914748</v>
      </c>
      <c r="AI127" s="1">
        <f t="shared" si="88"/>
        <v>0</v>
      </c>
      <c r="AJ127" s="1">
        <f t="shared" si="140"/>
        <v>4.5954865578345938E-2</v>
      </c>
      <c r="AK127" s="1">
        <f t="shared" si="140"/>
        <v>0</v>
      </c>
      <c r="AL127" s="1">
        <f t="shared" si="89"/>
        <v>1.5097625435065054</v>
      </c>
      <c r="AM127" s="1">
        <f t="shared" si="90"/>
        <v>6.7688841613202451</v>
      </c>
      <c r="AN127" s="1">
        <f t="shared" si="91"/>
        <v>6.9352127384203079</v>
      </c>
      <c r="AO127" s="1">
        <f t="shared" si="92"/>
        <v>1.3513439126056166</v>
      </c>
      <c r="AP127" s="1">
        <f t="shared" si="121"/>
        <v>9.427792432543769E-2</v>
      </c>
      <c r="AQ127" s="1">
        <f t="shared" si="93"/>
        <v>0.65383746173360124</v>
      </c>
      <c r="AR127" s="1">
        <f t="shared" si="141"/>
        <v>-3.8109047522782991E-2</v>
      </c>
      <c r="AS127" s="1">
        <f t="shared" si="94"/>
        <v>0.27138772017608376</v>
      </c>
      <c r="AT127" s="1">
        <f t="shared" si="142"/>
        <v>-0.12362806341434385</v>
      </c>
      <c r="AU127" s="1">
        <f t="shared" si="142"/>
        <v>0.79348113855881386</v>
      </c>
      <c r="AV127" s="1">
        <f t="shared" si="95"/>
        <v>-1.1449336760930853</v>
      </c>
      <c r="AW127" s="1">
        <f t="shared" si="96"/>
        <v>-0.96908558824696966</v>
      </c>
      <c r="AX127" s="1">
        <f t="shared" si="97"/>
        <v>0.61999999999999866</v>
      </c>
      <c r="AY127" s="1">
        <f t="shared" si="98"/>
        <v>0.92999999999999794</v>
      </c>
      <c r="AZ127" s="1">
        <f t="shared" si="143"/>
        <v>5.0000000000000044E-2</v>
      </c>
      <c r="BA127" s="1">
        <f t="shared" si="99"/>
        <v>0.58145727272087422</v>
      </c>
      <c r="BB127" s="1">
        <f t="shared" si="100"/>
        <v>1.6573924156577051</v>
      </c>
      <c r="BC127" s="1">
        <f t="shared" si="101"/>
        <v>0.22264818781236684</v>
      </c>
      <c r="BD127" s="1">
        <f t="shared" si="122"/>
        <v>1.6722804295380049</v>
      </c>
      <c r="BE127" s="1">
        <f t="shared" si="123"/>
        <v>0.13353698230236671</v>
      </c>
      <c r="BF127" s="1">
        <f t="shared" si="124"/>
        <v>-0.51474039896298895</v>
      </c>
      <c r="BG127" s="1">
        <f t="shared" si="102"/>
        <v>-0.86079029547839114</v>
      </c>
      <c r="BH127" s="1">
        <f t="shared" si="144"/>
        <v>0.65437187202136426</v>
      </c>
      <c r="BI127" s="1">
        <f t="shared" si="103"/>
        <v>1.1805934082987493</v>
      </c>
      <c r="BJ127" s="1">
        <f t="shared" si="104"/>
        <v>3.8550663239069145</v>
      </c>
      <c r="BK127" s="1">
        <f t="shared" si="105"/>
        <v>-0.96908558824696966</v>
      </c>
      <c r="BL127" s="1">
        <f t="shared" si="125"/>
        <v>3.9750048099428943</v>
      </c>
      <c r="BM127" s="1">
        <f t="shared" si="126"/>
        <v>-0.2462768241876713</v>
      </c>
      <c r="BN127" s="1">
        <f t="shared" si="127"/>
        <v>-0.13628134097948899</v>
      </c>
      <c r="BO127" s="1">
        <f t="shared" si="106"/>
        <v>-0.54171898589893641</v>
      </c>
      <c r="BP127" s="1">
        <f t="shared" si="145"/>
        <v>0.15806267893172313</v>
      </c>
      <c r="BQ127" s="1">
        <f t="shared" si="107"/>
        <v>0.63262238498753498</v>
      </c>
      <c r="BR127" s="1">
        <f t="shared" si="128"/>
        <v>0.68248160666584579</v>
      </c>
      <c r="BS127" s="1">
        <f t="shared" si="129"/>
        <v>-0.7309027682002619</v>
      </c>
      <c r="BT127" s="1">
        <f t="shared" si="130"/>
        <v>5.7944309002822241</v>
      </c>
      <c r="BU127" s="1">
        <f t="shared" si="131"/>
        <v>4.9473961711358756</v>
      </c>
      <c r="BV127" s="1">
        <f t="shared" si="132"/>
        <v>7.6191966986235098</v>
      </c>
      <c r="BW127" s="1">
        <f t="shared" si="108"/>
        <v>0.70670711370543571</v>
      </c>
      <c r="BX127" s="1">
        <f t="shared" si="109"/>
        <v>0.32409296300422158</v>
      </c>
      <c r="BY127" s="1">
        <f t="shared" si="110"/>
        <v>-1.1844432666543891</v>
      </c>
      <c r="BZ127" s="1" t="e">
        <f>SQRT(POWER((BV127)*(#REF!^2),2) + POWER(CA127*BV127,2))</f>
        <v>#REF!</v>
      </c>
    </row>
    <row r="128" spans="4:78" x14ac:dyDescent="0.2">
      <c r="D128" s="14">
        <f t="shared" si="133"/>
        <v>125</v>
      </c>
      <c r="E128" s="1">
        <f t="shared" si="146"/>
        <v>12.499999999999972</v>
      </c>
      <c r="F128" s="1">
        <f t="shared" si="76"/>
        <v>0.62499999999999867</v>
      </c>
      <c r="G128" s="1">
        <f t="shared" si="77"/>
        <v>3.9062499999999822</v>
      </c>
      <c r="H128" s="1">
        <f t="shared" si="111"/>
        <v>12.340874236547373</v>
      </c>
      <c r="I128" s="1">
        <f t="shared" si="78"/>
        <v>-0.16909660925610925</v>
      </c>
      <c r="J128" s="1">
        <f t="shared" si="112"/>
        <v>0.67563366354369203</v>
      </c>
      <c r="K128" s="1">
        <f t="shared" si="113"/>
        <v>2.6350555993022104</v>
      </c>
      <c r="L128" s="1">
        <f t="shared" si="114"/>
        <v>0.65845970875764392</v>
      </c>
      <c r="M128" s="1">
        <f t="shared" si="79"/>
        <v>0.52393618833483968</v>
      </c>
      <c r="N128" s="1">
        <f t="shared" si="80"/>
        <v>-2.1648588461139351</v>
      </c>
      <c r="O128" s="1">
        <f t="shared" si="81"/>
        <v>-2.0768693209738127</v>
      </c>
      <c r="P128" s="1">
        <f t="shared" si="115"/>
        <v>0.62499999999999556</v>
      </c>
      <c r="Q128" s="1">
        <f t="shared" si="116"/>
        <v>1.8749999999999867</v>
      </c>
      <c r="R128" s="1">
        <f t="shared" si="134"/>
        <v>5.0000000000005596E-2</v>
      </c>
      <c r="S128" s="1">
        <f t="shared" si="117"/>
        <v>1.1814359972613693</v>
      </c>
      <c r="T128" s="1">
        <f t="shared" si="135"/>
        <v>1.1102230246251565E-13</v>
      </c>
      <c r="U128" s="1">
        <f t="shared" si="118"/>
        <v>0.18598243460757558</v>
      </c>
      <c r="V128" s="1">
        <f t="shared" si="82"/>
        <v>5.627850986984237</v>
      </c>
      <c r="W128" s="1">
        <f t="shared" si="83"/>
        <v>2.4257602948323829</v>
      </c>
      <c r="X128" s="1">
        <f t="shared" si="119"/>
        <v>-0.10418627564347416</v>
      </c>
      <c r="Y128" s="1">
        <f t="shared" si="84"/>
        <v>-0.52093137821737079</v>
      </c>
      <c r="Z128" s="1">
        <f t="shared" si="136"/>
        <v>-0.1543983646712932</v>
      </c>
      <c r="AA128" s="1">
        <f t="shared" si="85"/>
        <v>0.77389730040107207</v>
      </c>
      <c r="AB128" s="1">
        <f t="shared" si="137"/>
        <v>3.9400226536590033E-2</v>
      </c>
      <c r="AC128" s="1">
        <f t="shared" si="120"/>
        <v>-0.18501721282287276</v>
      </c>
      <c r="AD128" s="1">
        <f t="shared" si="86"/>
        <v>10</v>
      </c>
      <c r="AE128" s="1">
        <f>0</f>
        <v>0</v>
      </c>
      <c r="AF128" s="1">
        <f t="shared" si="138"/>
        <v>-0.10418627564347416</v>
      </c>
      <c r="AG128" s="1">
        <f t="shared" si="87"/>
        <v>0</v>
      </c>
      <c r="AH128" s="1">
        <f t="shared" si="139"/>
        <v>-0.1543983646712932</v>
      </c>
      <c r="AI128" s="1">
        <f t="shared" si="88"/>
        <v>0</v>
      </c>
      <c r="AJ128" s="1">
        <f t="shared" si="140"/>
        <v>3.9400226536590033E-2</v>
      </c>
      <c r="AK128" s="1">
        <f t="shared" si="140"/>
        <v>0</v>
      </c>
      <c r="AL128" s="1">
        <f t="shared" si="89"/>
        <v>1.4328716408712161</v>
      </c>
      <c r="AM128" s="1">
        <f t="shared" si="90"/>
        <v>6.7155328162704553</v>
      </c>
      <c r="AN128" s="1">
        <f t="shared" si="91"/>
        <v>6.866695139994083</v>
      </c>
      <c r="AO128" s="1">
        <f t="shared" si="92"/>
        <v>1.3605817456475033</v>
      </c>
      <c r="AP128" s="1">
        <f t="shared" si="121"/>
        <v>8.9847198222772207E-2</v>
      </c>
      <c r="AQ128" s="1">
        <f t="shared" si="93"/>
        <v>0.61695331937839493</v>
      </c>
      <c r="AR128" s="1">
        <f t="shared" si="141"/>
        <v>-5.0707639642416646E-2</v>
      </c>
      <c r="AS128" s="1">
        <f t="shared" si="94"/>
        <v>0.3525785700779891</v>
      </c>
      <c r="AT128" s="1">
        <f t="shared" si="142"/>
        <v>-0.12769420532088294</v>
      </c>
      <c r="AU128" s="1">
        <f t="shared" si="142"/>
        <v>0.82138159107602116</v>
      </c>
      <c r="AV128" s="1">
        <f t="shared" si="95"/>
        <v>-1.0824294230569675</v>
      </c>
      <c r="AW128" s="1">
        <f t="shared" si="96"/>
        <v>-1.0384346604869064</v>
      </c>
      <c r="AX128" s="1">
        <f t="shared" si="97"/>
        <v>0.62499999999999867</v>
      </c>
      <c r="AY128" s="1">
        <f t="shared" si="98"/>
        <v>0.937499999999998</v>
      </c>
      <c r="AZ128" s="1">
        <f t="shared" si="143"/>
        <v>4.9999999999999489E-2</v>
      </c>
      <c r="BA128" s="1">
        <f t="shared" si="99"/>
        <v>0.5907179986306893</v>
      </c>
      <c r="BB128" s="1">
        <f t="shared" si="100"/>
        <v>1.731496070435151</v>
      </c>
      <c r="BC128" s="1">
        <f t="shared" si="101"/>
        <v>0.17444548692928508</v>
      </c>
      <c r="BD128" s="1">
        <f t="shared" si="122"/>
        <v>1.7402614372106178</v>
      </c>
      <c r="BE128" s="1">
        <f t="shared" si="123"/>
        <v>0.10040960369010341</v>
      </c>
      <c r="BF128" s="1">
        <f t="shared" si="124"/>
        <v>-0.44825852617104867</v>
      </c>
      <c r="BG128" s="1">
        <f t="shared" si="102"/>
        <v>-0.78008702699634247</v>
      </c>
      <c r="BH128" s="1">
        <f t="shared" si="144"/>
        <v>0.67548593089768183</v>
      </c>
      <c r="BI128" s="1">
        <f t="shared" si="103"/>
        <v>1.2264292935383565</v>
      </c>
      <c r="BJ128" s="1">
        <f t="shared" si="104"/>
        <v>3.9175705769430325</v>
      </c>
      <c r="BK128" s="1">
        <f t="shared" si="105"/>
        <v>-1.0384346604869064</v>
      </c>
      <c r="BL128" s="1">
        <f t="shared" si="125"/>
        <v>4.0528638972250626</v>
      </c>
      <c r="BM128" s="1">
        <f t="shared" si="126"/>
        <v>-0.25911214446896635</v>
      </c>
      <c r="BN128" s="1">
        <f t="shared" si="127"/>
        <v>-0.12029101852659554</v>
      </c>
      <c r="BO128" s="1">
        <f t="shared" si="106"/>
        <v>-0.48752312614687021</v>
      </c>
      <c r="BP128" s="1">
        <f t="shared" si="145"/>
        <v>0.16079732273628702</v>
      </c>
      <c r="BQ128" s="1">
        <f t="shared" si="107"/>
        <v>0.65432301935047643</v>
      </c>
      <c r="BR128" s="1">
        <f t="shared" si="128"/>
        <v>0.69916322435217026</v>
      </c>
      <c r="BS128" s="1">
        <f t="shared" si="129"/>
        <v>-0.71496208690634544</v>
      </c>
      <c r="BT128" s="1">
        <f t="shared" si="130"/>
        <v>5.9898210870073987</v>
      </c>
      <c r="BU128" s="1">
        <f t="shared" si="131"/>
        <v>4.8013513570087722</v>
      </c>
      <c r="BV128" s="1">
        <f t="shared" si="132"/>
        <v>7.6766484554008638</v>
      </c>
      <c r="BW128" s="1">
        <f t="shared" si="108"/>
        <v>0.67570672179130897</v>
      </c>
      <c r="BX128" s="1">
        <f t="shared" si="109"/>
        <v>0.30264846476519852</v>
      </c>
      <c r="BY128" s="1">
        <f t="shared" si="110"/>
        <v>-1.1415404506382778</v>
      </c>
      <c r="BZ128" s="1" t="e">
        <f>SQRT(POWER((BV128)*(#REF!^2),2) + POWER(CA128*BV128,2))</f>
        <v>#REF!</v>
      </c>
    </row>
    <row r="129" spans="4:78" x14ac:dyDescent="0.2">
      <c r="D129" s="14">
        <f t="shared" si="133"/>
        <v>126</v>
      </c>
      <c r="E129" s="1">
        <f t="shared" si="146"/>
        <v>12.599999999999971</v>
      </c>
      <c r="F129" s="1">
        <f t="shared" si="76"/>
        <v>0.62999999999999856</v>
      </c>
      <c r="G129" s="1">
        <f t="shared" si="77"/>
        <v>3.9689999999999821</v>
      </c>
      <c r="H129" s="1">
        <f t="shared" si="111"/>
        <v>12.231402266640899</v>
      </c>
      <c r="I129" s="1">
        <f t="shared" si="78"/>
        <v>-0.18155873273398049</v>
      </c>
      <c r="J129" s="1">
        <f t="shared" si="112"/>
        <v>0.69928549610559076</v>
      </c>
      <c r="K129" s="1">
        <f t="shared" si="113"/>
        <v>2.6238658902181826</v>
      </c>
      <c r="L129" s="1">
        <f t="shared" si="114"/>
        <v>0.65845970875764392</v>
      </c>
      <c r="M129" s="1">
        <f t="shared" si="79"/>
        <v>0.54725008991518542</v>
      </c>
      <c r="N129" s="1">
        <f t="shared" si="80"/>
        <v>-2.0303600704194058</v>
      </c>
      <c r="O129" s="1">
        <f t="shared" si="81"/>
        <v>-2.2085375216297596</v>
      </c>
      <c r="P129" s="1">
        <f t="shared" si="115"/>
        <v>0.62999999999999723</v>
      </c>
      <c r="Q129" s="1">
        <f t="shared" si="116"/>
        <v>1.8899999999999917</v>
      </c>
      <c r="R129" s="1">
        <f t="shared" si="134"/>
        <v>5.0000000000005596E-2</v>
      </c>
      <c r="S129" s="1">
        <f t="shared" si="117"/>
        <v>1.2001110323632478</v>
      </c>
      <c r="T129" s="1">
        <f t="shared" si="135"/>
        <v>-5.5511151231257827E-14</v>
      </c>
      <c r="U129" s="1">
        <f t="shared" si="118"/>
        <v>0.18751772076806006</v>
      </c>
      <c r="V129" s="1">
        <f t="shared" si="82"/>
        <v>5.6552676871910421</v>
      </c>
      <c r="W129" s="1">
        <f t="shared" si="83"/>
        <v>2.4745304867860738</v>
      </c>
      <c r="X129" s="1">
        <f t="shared" si="119"/>
        <v>-0.11942779948750593</v>
      </c>
      <c r="Y129" s="1">
        <f t="shared" si="84"/>
        <v>-0.59713899743752963</v>
      </c>
      <c r="Z129" s="1">
        <f t="shared" si="136"/>
        <v>-0.15081759386182947</v>
      </c>
      <c r="AA129" s="1">
        <f t="shared" si="85"/>
        <v>0.75745263493882065</v>
      </c>
      <c r="AB129" s="1">
        <f t="shared" si="137"/>
        <v>3.1779018857203134E-2</v>
      </c>
      <c r="AC129" s="1">
        <f t="shared" si="120"/>
        <v>-0.14101517099423755</v>
      </c>
      <c r="AD129" s="1">
        <f t="shared" si="86"/>
        <v>10</v>
      </c>
      <c r="AE129" s="1">
        <f>0</f>
        <v>0</v>
      </c>
      <c r="AF129" s="1">
        <f t="shared" si="138"/>
        <v>-0.11942779948750593</v>
      </c>
      <c r="AG129" s="1">
        <f t="shared" si="87"/>
        <v>0</v>
      </c>
      <c r="AH129" s="1">
        <f t="shared" si="139"/>
        <v>-0.15081759386182947</v>
      </c>
      <c r="AI129" s="1">
        <f t="shared" si="88"/>
        <v>0</v>
      </c>
      <c r="AJ129" s="1">
        <f t="shared" si="140"/>
        <v>3.1779018857203134E-2</v>
      </c>
      <c r="AK129" s="1">
        <f t="shared" si="140"/>
        <v>0</v>
      </c>
      <c r="AL129" s="1">
        <f t="shared" si="89"/>
        <v>1.3614260801767251</v>
      </c>
      <c r="AM129" s="1">
        <f t="shared" si="90"/>
        <v>6.6653447577688283</v>
      </c>
      <c r="AN129" s="1">
        <f t="shared" si="91"/>
        <v>6.8029627157365615</v>
      </c>
      <c r="AO129" s="1">
        <f t="shared" si="92"/>
        <v>1.369313352250171</v>
      </c>
      <c r="AP129" s="1">
        <f t="shared" si="121"/>
        <v>8.413639639695436E-2</v>
      </c>
      <c r="AQ129" s="1">
        <f t="shared" si="93"/>
        <v>0.57237676772491253</v>
      </c>
      <c r="AR129" s="1">
        <f t="shared" si="141"/>
        <v>-6.3647888586959578E-2</v>
      </c>
      <c r="AS129" s="1">
        <f t="shared" si="94"/>
        <v>0.43566403839128798</v>
      </c>
      <c r="AT129" s="1">
        <f t="shared" si="142"/>
        <v>-0.13049279986745987</v>
      </c>
      <c r="AU129" s="1">
        <f t="shared" si="142"/>
        <v>0.83484798476747224</v>
      </c>
      <c r="AV129" s="1">
        <f t="shared" si="95"/>
        <v>-1.0151800352097029</v>
      </c>
      <c r="AW129" s="1">
        <f t="shared" si="96"/>
        <v>-1.1042687608148798</v>
      </c>
      <c r="AX129" s="1">
        <f t="shared" si="97"/>
        <v>0.62999999999999856</v>
      </c>
      <c r="AY129" s="1">
        <f t="shared" si="98"/>
        <v>0.94499999999999784</v>
      </c>
      <c r="AZ129" s="1">
        <f t="shared" si="143"/>
        <v>4.9999999999999489E-2</v>
      </c>
      <c r="BA129" s="1">
        <f t="shared" si="99"/>
        <v>0.60005551618162511</v>
      </c>
      <c r="BB129" s="1">
        <f t="shared" si="100"/>
        <v>1.8124538083858182</v>
      </c>
      <c r="BC129" s="1">
        <f t="shared" si="101"/>
        <v>0.1329964825781571</v>
      </c>
      <c r="BD129" s="1">
        <f t="shared" si="122"/>
        <v>1.8173268478483495</v>
      </c>
      <c r="BE129" s="1">
        <f t="shared" si="123"/>
        <v>7.324795981786876E-2</v>
      </c>
      <c r="BF129" s="1">
        <f t="shared" si="124"/>
        <v>-0.37964321278345259</v>
      </c>
      <c r="BG129" s="1">
        <f t="shared" si="102"/>
        <v>-0.6899358031947721</v>
      </c>
      <c r="BH129" s="1">
        <f t="shared" si="144"/>
        <v>0.697032405857409</v>
      </c>
      <c r="BI129" s="1">
        <f t="shared" si="103"/>
        <v>1.2935325200434626</v>
      </c>
      <c r="BJ129" s="1">
        <f t="shared" si="104"/>
        <v>3.9848199647902973</v>
      </c>
      <c r="BK129" s="1">
        <f t="shared" si="105"/>
        <v>-1.1042687608148798</v>
      </c>
      <c r="BL129" s="1">
        <f t="shared" si="125"/>
        <v>4.1349969344490418</v>
      </c>
      <c r="BM129" s="1">
        <f t="shared" si="126"/>
        <v>-0.27033502789299041</v>
      </c>
      <c r="BN129" s="1">
        <f t="shared" si="127"/>
        <v>-0.10412187643223159</v>
      </c>
      <c r="BO129" s="1">
        <f t="shared" si="106"/>
        <v>-0.43054363985635952</v>
      </c>
      <c r="BP129" s="1">
        <f t="shared" si="145"/>
        <v>0.16175119762055559</v>
      </c>
      <c r="BQ129" s="1">
        <f t="shared" si="107"/>
        <v>0.67034135386156757</v>
      </c>
      <c r="BR129" s="1">
        <f t="shared" si="128"/>
        <v>0.71564026783571943</v>
      </c>
      <c r="BS129" s="1">
        <f t="shared" si="129"/>
        <v>-0.69846904516379227</v>
      </c>
      <c r="BT129" s="1">
        <f t="shared" si="130"/>
        <v>6.1821113537009893</v>
      </c>
      <c r="BU129" s="1">
        <f t="shared" si="131"/>
        <v>4.6555369886462818</v>
      </c>
      <c r="BV129" s="1">
        <f t="shared" si="132"/>
        <v>7.739026130089778</v>
      </c>
      <c r="BW129" s="1">
        <f t="shared" si="108"/>
        <v>0.64546037190242489</v>
      </c>
      <c r="BX129" s="1">
        <f t="shared" si="109"/>
        <v>0.27715462117052603</v>
      </c>
      <c r="BY129" s="1">
        <f t="shared" si="110"/>
        <v>-1.0809386600870985</v>
      </c>
      <c r="BZ129" s="1" t="e">
        <f>SQRT(POWER((BV129)*(#REF!^2),2) + POWER(CA129*BV129,2))</f>
        <v>#REF!</v>
      </c>
    </row>
    <row r="130" spans="4:78" x14ac:dyDescent="0.2">
      <c r="D130" s="14">
        <f t="shared" si="133"/>
        <v>127</v>
      </c>
      <c r="E130" s="1">
        <f t="shared" si="146"/>
        <v>12.699999999999971</v>
      </c>
      <c r="F130" s="1">
        <f t="shared" si="76"/>
        <v>0.63499999999999857</v>
      </c>
      <c r="G130" s="1">
        <f t="shared" si="77"/>
        <v>4.0322499999999817</v>
      </c>
      <c r="H130" s="1">
        <f t="shared" si="111"/>
        <v>12.113383718765713</v>
      </c>
      <c r="I130" s="1">
        <f t="shared" si="78"/>
        <v>-0.19376212804313675</v>
      </c>
      <c r="J130" s="1">
        <f t="shared" si="112"/>
        <v>0.72418474222822093</v>
      </c>
      <c r="K130" s="1">
        <f t="shared" si="113"/>
        <v>2.6111700394047093</v>
      </c>
      <c r="L130" s="1">
        <f t="shared" si="114"/>
        <v>0.65845970875764392</v>
      </c>
      <c r="M130" s="1">
        <f t="shared" si="79"/>
        <v>0.57069397817720546</v>
      </c>
      <c r="N130" s="1">
        <f t="shared" si="80"/>
        <v>-1.8867032559029115</v>
      </c>
      <c r="O130" s="1">
        <f t="shared" si="81"/>
        <v>-2.3324559640356184</v>
      </c>
      <c r="P130" s="1">
        <f t="shared" si="115"/>
        <v>0.63499999999999668</v>
      </c>
      <c r="Q130" s="1">
        <f t="shared" si="116"/>
        <v>1.90499999999999</v>
      </c>
      <c r="R130" s="1">
        <f t="shared" si="134"/>
        <v>4.9999999999994493E-2</v>
      </c>
      <c r="S130" s="1">
        <f t="shared" si="117"/>
        <v>1.2189395414149813</v>
      </c>
      <c r="T130" s="1">
        <f t="shared" si="135"/>
        <v>-1.1102230246251565E-13</v>
      </c>
      <c r="U130" s="1">
        <f t="shared" si="118"/>
        <v>0.1890519339531449</v>
      </c>
      <c r="V130" s="1">
        <f t="shared" si="82"/>
        <v>5.6870332604488087</v>
      </c>
      <c r="W130" s="1">
        <f t="shared" si="83"/>
        <v>2.5294896527808075</v>
      </c>
      <c r="X130" s="1">
        <f t="shared" si="119"/>
        <v>-0.13434979441584005</v>
      </c>
      <c r="Y130" s="1">
        <f t="shared" si="84"/>
        <v>-0.67174897207920026</v>
      </c>
      <c r="Z130" s="1">
        <f t="shared" si="136"/>
        <v>-0.14804256089985257</v>
      </c>
      <c r="AA130" s="1">
        <f t="shared" si="85"/>
        <v>0.74569426620222456</v>
      </c>
      <c r="AB130" s="1">
        <f t="shared" si="137"/>
        <v>2.3445062089733071E-2</v>
      </c>
      <c r="AC130" s="1">
        <f t="shared" si="120"/>
        <v>-9.208664304812042E-2</v>
      </c>
      <c r="AD130" s="1">
        <f t="shared" si="86"/>
        <v>10</v>
      </c>
      <c r="AE130" s="1">
        <f>0</f>
        <v>0</v>
      </c>
      <c r="AF130" s="1">
        <f t="shared" si="138"/>
        <v>-0.13434979441584005</v>
      </c>
      <c r="AG130" s="1">
        <f t="shared" si="87"/>
        <v>0</v>
      </c>
      <c r="AH130" s="1">
        <f t="shared" si="139"/>
        <v>-0.14804256089985257</v>
      </c>
      <c r="AI130" s="1">
        <f t="shared" si="88"/>
        <v>0</v>
      </c>
      <c r="AJ130" s="1">
        <f t="shared" si="140"/>
        <v>2.3445062089733071E-2</v>
      </c>
      <c r="AK130" s="1">
        <f t="shared" si="140"/>
        <v>0</v>
      </c>
      <c r="AL130" s="1">
        <f t="shared" si="89"/>
        <v>1.2961315993175186</v>
      </c>
      <c r="AM130" s="1">
        <f t="shared" si="90"/>
        <v>6.6184971854560004</v>
      </c>
      <c r="AN130" s="1">
        <f t="shared" si="91"/>
        <v>6.7442169387289423</v>
      </c>
      <c r="AO130" s="1">
        <f t="shared" si="92"/>
        <v>1.3774090249268942</v>
      </c>
      <c r="AP130" s="1">
        <f t="shared" si="121"/>
        <v>7.7117620505380291E-2</v>
      </c>
      <c r="AQ130" s="1">
        <f t="shared" si="93"/>
        <v>0.52009796248685614</v>
      </c>
      <c r="AR130" s="1">
        <f t="shared" si="141"/>
        <v>-7.6806199615908621E-2</v>
      </c>
      <c r="AS130" s="1">
        <f t="shared" si="94"/>
        <v>0.51954816703148354</v>
      </c>
      <c r="AT130" s="1">
        <f t="shared" si="142"/>
        <v>-0.13205616758885097</v>
      </c>
      <c r="AU130" s="1">
        <f t="shared" si="142"/>
        <v>0.83863347746843786</v>
      </c>
      <c r="AV130" s="1">
        <f t="shared" si="95"/>
        <v>-0.94335162795145577</v>
      </c>
      <c r="AW130" s="1">
        <f t="shared" si="96"/>
        <v>-1.1662279820178092</v>
      </c>
      <c r="AX130" s="1">
        <f t="shared" si="97"/>
        <v>0.63499999999999857</v>
      </c>
      <c r="AY130" s="1">
        <f t="shared" si="98"/>
        <v>0.9524999999999979</v>
      </c>
      <c r="AZ130" s="1">
        <f t="shared" si="143"/>
        <v>5.0000000000000044E-2</v>
      </c>
      <c r="BA130" s="1">
        <f t="shared" si="99"/>
        <v>0.60946977070749508</v>
      </c>
      <c r="BB130" s="1">
        <f t="shared" si="100"/>
        <v>1.9001650022729486</v>
      </c>
      <c r="BC130" s="1">
        <f t="shared" si="101"/>
        <v>9.8516844372594559E-2</v>
      </c>
      <c r="BD130" s="1">
        <f t="shared" si="122"/>
        <v>1.9027171635553428</v>
      </c>
      <c r="BE130" s="1">
        <f t="shared" si="123"/>
        <v>5.1800087577341988E-2</v>
      </c>
      <c r="BF130" s="1">
        <f t="shared" si="124"/>
        <v>-0.30885204499956687</v>
      </c>
      <c r="BG130" s="1">
        <f t="shared" si="102"/>
        <v>-0.58765808701984301</v>
      </c>
      <c r="BH130" s="1">
        <f t="shared" si="144"/>
        <v>0.71893339088554553</v>
      </c>
      <c r="BI130" s="1">
        <f t="shared" si="103"/>
        <v>1.379915230336529</v>
      </c>
      <c r="BJ130" s="1">
        <f t="shared" si="104"/>
        <v>4.056648372048544</v>
      </c>
      <c r="BK130" s="1">
        <f t="shared" si="105"/>
        <v>-1.1662279820178092</v>
      </c>
      <c r="BL130" s="1">
        <f t="shared" si="125"/>
        <v>4.2209576781206222</v>
      </c>
      <c r="BM130" s="1">
        <f t="shared" si="126"/>
        <v>-0.27993651975541267</v>
      </c>
      <c r="BN130" s="1">
        <f t="shared" si="127"/>
        <v>-8.7940779002484426E-2</v>
      </c>
      <c r="BO130" s="1">
        <f t="shared" si="106"/>
        <v>-0.37119430635044542</v>
      </c>
      <c r="BP130" s="1">
        <f t="shared" si="145"/>
        <v>0.16115424362540542</v>
      </c>
      <c r="BQ130" s="1">
        <f t="shared" si="107"/>
        <v>0.68100804172632357</v>
      </c>
      <c r="BR130" s="1">
        <f t="shared" si="128"/>
        <v>0.73181694352188165</v>
      </c>
      <c r="BS130" s="1">
        <f t="shared" si="129"/>
        <v>-0.68150125544586559</v>
      </c>
      <c r="BT130" s="1">
        <f t="shared" si="130"/>
        <v>6.3696383698041412</v>
      </c>
      <c r="BU130" s="1">
        <f t="shared" si="131"/>
        <v>4.5105141410531919</v>
      </c>
      <c r="BV130" s="1">
        <f t="shared" si="132"/>
        <v>7.8049363084346801</v>
      </c>
      <c r="BW130" s="1">
        <f t="shared" si="108"/>
        <v>0.61615965622515356</v>
      </c>
      <c r="BX130" s="1">
        <f t="shared" si="109"/>
        <v>0.24788553301269137</v>
      </c>
      <c r="BY130" s="1">
        <f t="shared" si="110"/>
        <v>-1.0016141088229884</v>
      </c>
      <c r="BZ130" s="1" t="e">
        <f>SQRT(POWER((BV130)*(#REF!^2),2) + POWER(CA130*BV130,2))</f>
        <v>#REF!</v>
      </c>
    </row>
    <row r="131" spans="4:78" x14ac:dyDescent="0.2">
      <c r="D131" s="14">
        <f t="shared" si="133"/>
        <v>128</v>
      </c>
      <c r="E131" s="1">
        <f t="shared" si="146"/>
        <v>12.799999999999971</v>
      </c>
      <c r="F131" s="1">
        <f t="shared" ref="F131:F194" si="147" xml:space="preserve"> $B$4 + PRODUCT($B$5,E131)</f>
        <v>0.63999999999999857</v>
      </c>
      <c r="G131" s="1">
        <f t="shared" ref="G131:G194" si="148" xml:space="preserve"> $B$3 + PRODUCT($B$4,E131) + PRODUCT(0.5,$B$5,E131^2)</f>
        <v>4.0959999999999814</v>
      </c>
      <c r="H131" s="1">
        <f t="shared" si="111"/>
        <v>11.986890625171696</v>
      </c>
      <c r="I131" s="1">
        <f t="shared" ref="I131:I194" si="149">IF(G131&lt;PI(), ACOS( PRODUCT(POWER(2*$B$10*H131, -1), -($B$7^2) + ($B$10^2) + (H131^2)) ), IF(G131&gt;2*PI(), IF(G131&gt;3*PI(), -ACOS( PRODUCT(POWER(2*$B$10*H131, -1), -($B$7^2) + ($B$10^2) + (H131^2)) ), ACOS( PRODUCT(POWER(2*$B$10*H131, -1), -($B$7^2) + ($B$10^2) + (H131^2)) )), -ACOS( PRODUCT(POWER(2*$B$10*H131, -1), -($B$7^2) + ($B$10^2) + (H131^2)) )))</f>
        <v>-0.20566267464160903</v>
      </c>
      <c r="J131" s="1">
        <f t="shared" si="112"/>
        <v>0.75025939689638743</v>
      </c>
      <c r="K131" s="1">
        <f t="shared" si="113"/>
        <v>2.5969959313350146</v>
      </c>
      <c r="L131" s="1">
        <f t="shared" si="114"/>
        <v>0.65845970875764392</v>
      </c>
      <c r="M131" s="1">
        <f t="shared" ref="M131:M194" si="150">ATAN2(V131-N131,W131-O131)</f>
        <v>0.59415511765706708</v>
      </c>
      <c r="N131" s="1">
        <f t="shared" ref="N131:N194" si="151">($B$7)*COS(G131)</f>
        <v>-1.7342773429914562</v>
      </c>
      <c r="O131" s="1">
        <f t="shared" ref="O131:O194" si="152">H131*SIN(I131)</f>
        <v>-2.447913825604676</v>
      </c>
      <c r="P131" s="1">
        <f t="shared" si="115"/>
        <v>0.63999999999999613</v>
      </c>
      <c r="Q131" s="1">
        <f t="shared" si="116"/>
        <v>1.9199999999999884</v>
      </c>
      <c r="R131" s="1">
        <f t="shared" si="134"/>
        <v>4.9999999999983391E-2</v>
      </c>
      <c r="S131" s="1">
        <f t="shared" si="117"/>
        <v>1.2379214191538768</v>
      </c>
      <c r="T131" s="1">
        <f t="shared" si="135"/>
        <v>0</v>
      </c>
      <c r="U131" s="1">
        <f t="shared" si="118"/>
        <v>0.19058511397803901</v>
      </c>
      <c r="V131" s="1">
        <f t="shared" ref="V131:V194" si="153">($B$10)+($B$9)*COS(K131)</f>
        <v>5.7233185614122357</v>
      </c>
      <c r="W131" s="1">
        <f t="shared" ref="W131:W194" si="154">($B$9)*SIN(K131)</f>
        <v>2.5903659727611634</v>
      </c>
      <c r="X131" s="1">
        <f t="shared" si="119"/>
        <v>-0.14903631166747644</v>
      </c>
      <c r="Y131" s="1">
        <f t="shared" ref="Y131:Y194" si="155">X131*$B$9</f>
        <v>-0.7451815583373822</v>
      </c>
      <c r="Z131" s="1">
        <f t="shared" si="136"/>
        <v>-0.14612858144388285</v>
      </c>
      <c r="AA131" s="1">
        <f t="shared" ref="AA131:AA194" si="156">SQRT(POWER(($B$9)*(X131^2),2) + POWER(Z131*$B$9,2))</f>
        <v>0.73903530632919656</v>
      </c>
      <c r="AB131" s="1">
        <f t="shared" si="137"/>
        <v>1.4685127672164899E-2</v>
      </c>
      <c r="AC131" s="1">
        <f t="shared" si="120"/>
        <v>-3.9674894161142449E-2</v>
      </c>
      <c r="AD131" s="1">
        <f t="shared" ref="AD131:AD194" si="157">$B$10</f>
        <v>10</v>
      </c>
      <c r="AE131" s="1">
        <f>0</f>
        <v>0</v>
      </c>
      <c r="AF131" s="1">
        <f t="shared" si="138"/>
        <v>-0.14903631166747644</v>
      </c>
      <c r="AG131" s="1">
        <f t="shared" ref="AG131:AG194" si="158">AF131*0</f>
        <v>0</v>
      </c>
      <c r="AH131" s="1">
        <f t="shared" si="139"/>
        <v>-0.14612858144388285</v>
      </c>
      <c r="AI131" s="1">
        <f t="shared" ref="AI131:AI194" si="159">SQRT(POWER((0)*(AF131^2),2) + POWER(AH131*0,2))</f>
        <v>0</v>
      </c>
      <c r="AJ131" s="1">
        <f t="shared" si="140"/>
        <v>1.4685127672164899E-2</v>
      </c>
      <c r="AK131" s="1">
        <f t="shared" si="140"/>
        <v>0</v>
      </c>
      <c r="AL131" s="1">
        <f t="shared" ref="AL131:AL194" si="160" xml:space="preserve"> N131 + ($B$11)*COS(L131+M131)</f>
        <v>1.2377013003539616</v>
      </c>
      <c r="AM131" s="1">
        <f t="shared" ref="AM131:AM194" si="161" xml:space="preserve"> (O131) + ($B$11)*SIN(L131+M131)</f>
        <v>6.5752421047502203</v>
      </c>
      <c r="AN131" s="1">
        <f t="shared" ref="AN131:AN194" si="162">SQRT(POWER(AL131,2) + POWER(AM131,2))</f>
        <v>6.6907184401212101</v>
      </c>
      <c r="AO131" s="1">
        <f t="shared" ref="AO131:AO194" si="163">ATAN2(AL131,AM131)</f>
        <v>1.3847368763512471</v>
      </c>
      <c r="AP131" s="1">
        <f t="shared" si="121"/>
        <v>6.8775156473772636E-2</v>
      </c>
      <c r="AQ131" s="1">
        <f t="shared" ref="AQ131:AQ194" si="164">AP131*AN131</f>
        <v>0.4601552076412922</v>
      </c>
      <c r="AR131" s="1">
        <f t="shared" si="141"/>
        <v>-9.0059122104729772E-2</v>
      </c>
      <c r="AS131" s="1">
        <f t="shared" ref="AS131:AS194" si="165">SQRT(POWER((AN131)*(AP131^2),2) + POWER(AR131*AN131,2))</f>
        <v>0.60339073388497555</v>
      </c>
      <c r="AT131" s="1">
        <f t="shared" si="142"/>
        <v>-0.13235133074618322</v>
      </c>
      <c r="AU131" s="1">
        <f t="shared" si="142"/>
        <v>0.83444205666800664</v>
      </c>
      <c r="AV131" s="1">
        <f t="shared" ref="AV131:AV194" si="166">N131/2</f>
        <v>-0.8671386714957281</v>
      </c>
      <c r="AW131" s="1">
        <f t="shared" ref="AW131:AW194" si="167">O131/2</f>
        <v>-1.223956912802338</v>
      </c>
      <c r="AX131" s="1">
        <f t="shared" ref="AX131:AX194" si="168" xml:space="preserve"> F131</f>
        <v>0.63999999999999857</v>
      </c>
      <c r="AY131" s="1">
        <f t="shared" ref="AY131:AY194" si="169">AX131*($B$7/2)</f>
        <v>0.95999999999999786</v>
      </c>
      <c r="AZ131" s="1">
        <f t="shared" si="143"/>
        <v>5.0000000000000044E-2</v>
      </c>
      <c r="BA131" s="1">
        <f t="shared" ref="BA131:BA194" si="170">SQRT(POWER(($B$7/2)*(AX131^2),2) + POWER(AZ131*$B$7/2,2))</f>
        <v>0.61896070957694616</v>
      </c>
      <c r="BB131" s="1">
        <f t="shared" ref="BB131:BB194" si="171">(0.5)*(N131)+(0.5)*(V131)</f>
        <v>1.9945206092103898</v>
      </c>
      <c r="BC131" s="1">
        <f t="shared" ref="BC131:BC194" si="172">(0.5)*(O131)+(0.5)*(W131)</f>
        <v>7.1226073578243732E-2</v>
      </c>
      <c r="BD131" s="1">
        <f t="shared" si="122"/>
        <v>1.9957919766654935</v>
      </c>
      <c r="BE131" s="1">
        <f t="shared" si="123"/>
        <v>3.5695705016488638E-2</v>
      </c>
      <c r="BF131" s="1">
        <f t="shared" si="124"/>
        <v>-0.23585653460634348</v>
      </c>
      <c r="BG131" s="1">
        <f t="shared" ref="BG131:BG194" si="173">BF131*BD131</f>
        <v>-0.47072057941146761</v>
      </c>
      <c r="BH131" s="1">
        <f t="shared" si="144"/>
        <v>0.74099607983654225</v>
      </c>
      <c r="BI131" s="1">
        <f t="shared" ref="BI131:BI194" si="174">SQRT(POWER((BD131)*(BF131^2),2) + POWER(BH131*BD131,2))</f>
        <v>1.4830355357108407</v>
      </c>
      <c r="BJ131" s="1">
        <f t="shared" ref="BJ131:BJ194" si="175">5+(0.5)*(N131)</f>
        <v>4.1328613285042719</v>
      </c>
      <c r="BK131" s="1">
        <f t="shared" ref="BK131:BK194" si="176">O131/2</f>
        <v>-1.223956912802338</v>
      </c>
      <c r="BL131" s="1">
        <f t="shared" si="125"/>
        <v>4.3102915545288498</v>
      </c>
      <c r="BM131" s="1">
        <f t="shared" si="126"/>
        <v>-0.28792318369348729</v>
      </c>
      <c r="BN131" s="1">
        <f t="shared" si="127"/>
        <v>-7.1891027707150501E-2</v>
      </c>
      <c r="BO131" s="1">
        <f t="shared" ref="BO131:BO194" si="177">BN131*BL131</f>
        <v>-0.30987128957253035</v>
      </c>
      <c r="BP131" s="1">
        <f t="shared" si="145"/>
        <v>0.1592412547820124</v>
      </c>
      <c r="BQ131" s="1">
        <f t="shared" ref="BQ131:BQ194" si="178">SQRT(POWER((BL131)*(BN131^2),2) + POWER(BP131*BL131,2))</f>
        <v>0.68673765006257859</v>
      </c>
      <c r="BR131" s="1">
        <f t="shared" si="128"/>
        <v>0.74760287684304561</v>
      </c>
      <c r="BS131" s="1">
        <f t="shared" si="129"/>
        <v>-0.66414602199817607</v>
      </c>
      <c r="BT131" s="1">
        <f t="shared" si="130"/>
        <v>6.5507197156134556</v>
      </c>
      <c r="BU131" s="1">
        <f t="shared" si="131"/>
        <v>4.3669208875447731</v>
      </c>
      <c r="BV131" s="1">
        <f t="shared" si="132"/>
        <v>7.8728601429595875</v>
      </c>
      <c r="BW131" s="1">
        <f t="shared" ref="BW131:BW194" si="179">ATAN2(BT131,BU131)</f>
        <v>0.58797876191540799</v>
      </c>
      <c r="BX131" s="1">
        <f t="shared" ref="BX131:BX194" si="180" xml:space="preserve"> (BU131*AP131) - AQ131*COS(AO131)</f>
        <v>0.21521256674984232</v>
      </c>
      <c r="BY131" s="1">
        <f t="shared" ref="BY131:BY194" si="181" xml:space="preserve"> -(BT131*AP131) - (AQ131*SIN(AO131))</f>
        <v>-0.90274007806427736</v>
      </c>
      <c r="BZ131" s="1" t="e">
        <f>SQRT(POWER((BV131)*(#REF!^2),2) + POWER(CA131*BV131,2))</f>
        <v>#REF!</v>
      </c>
    </row>
    <row r="132" spans="4:78" x14ac:dyDescent="0.2">
      <c r="D132" s="14">
        <f t="shared" si="133"/>
        <v>129</v>
      </c>
      <c r="E132" s="1">
        <f t="shared" si="146"/>
        <v>12.89999999999997</v>
      </c>
      <c r="F132" s="1">
        <f t="shared" si="147"/>
        <v>0.64499999999999857</v>
      </c>
      <c r="G132" s="1">
        <f t="shared" si="148"/>
        <v>4.1602499999999809</v>
      </c>
      <c r="H132" s="1">
        <f t="shared" ref="H132:H195" si="182">SQRT( POWER($B$7,2) + POWER($B$10,2) - PRODUCT(2,$B$7,$B$10,COS(G132)) )</f>
        <v>11.852028261175647</v>
      </c>
      <c r="I132" s="1">
        <f t="shared" si="149"/>
        <v>-0.21721260813777943</v>
      </c>
      <c r="J132" s="1">
        <f t="shared" ref="J132:J195" si="183">ACOS( PRODUCT(POWER(2*($B$9)*(H132),-1), -($B$8^2) + ($B$9^2) + (H132^2)) )</f>
        <v>0.77744248465635835</v>
      </c>
      <c r="K132" s="1">
        <f t="shared" ref="K132:K195" si="184" xml:space="preserve"> PI() - J132 - I132</f>
        <v>2.581362777071214</v>
      </c>
      <c r="L132" s="1">
        <f t="shared" ref="L132:L195" si="185">ACOS(PRODUCT(1/(2*$B$8*$B$11), ($B$8^2) - ($B$12^2) + ($B$11^2)))</f>
        <v>0.65845970875764392</v>
      </c>
      <c r="M132" s="1">
        <f t="shared" si="150"/>
        <v>0.61751779082334224</v>
      </c>
      <c r="N132" s="1">
        <f t="shared" si="151"/>
        <v>-1.573528695185312</v>
      </c>
      <c r="O132" s="1">
        <f t="shared" si="152"/>
        <v>-2.554213664795566</v>
      </c>
      <c r="P132" s="1">
        <f t="shared" ref="P132:P195" si="186">PRODUCT(1/(2*$B$6),G133-G131)</f>
        <v>0.64499999999999336</v>
      </c>
      <c r="Q132" s="1">
        <f t="shared" ref="Q132:Q195" si="187">P132*$B$7</f>
        <v>1.9349999999999801</v>
      </c>
      <c r="R132" s="1">
        <f t="shared" si="134"/>
        <v>4.9999999999994493E-2</v>
      </c>
      <c r="S132" s="1">
        <f t="shared" ref="S132:S195" si="188">SQRT(POWER(($B$7)*(P132^2),2) + POWER(R132*$B$7,2))</f>
        <v>1.2570565642105891</v>
      </c>
      <c r="T132" s="1">
        <f t="shared" si="135"/>
        <v>1.6653345369377348E-13</v>
      </c>
      <c r="U132" s="1">
        <f t="shared" ref="U132:U195" si="189">PRODUCT(1/(2*$B$6),S133-S131)</f>
        <v>0.19211729893767182</v>
      </c>
      <c r="V132" s="1">
        <f t="shared" si="153"/>
        <v>5.7643350930262258</v>
      </c>
      <c r="W132" s="1">
        <f t="shared" si="154"/>
        <v>2.6569047396982177</v>
      </c>
      <c r="X132" s="1">
        <f t="shared" ref="X132:X195" si="190">PRODUCT(1/(2*$B$6),K133-K131)</f>
        <v>-0.16357551070461662</v>
      </c>
      <c r="Y132" s="1">
        <f t="shared" si="155"/>
        <v>-0.81787755352308311</v>
      </c>
      <c r="Z132" s="1">
        <f t="shared" si="136"/>
        <v>-0.14510553536541959</v>
      </c>
      <c r="AA132" s="1">
        <f t="shared" si="156"/>
        <v>0.73775928736999608</v>
      </c>
      <c r="AB132" s="1">
        <f t="shared" si="137"/>
        <v>5.7265160716690744E-3</v>
      </c>
      <c r="AC132" s="1">
        <f t="shared" ref="AC132:AC195" si="191">PRODUCT(1/(2*$B$6),AA133-AA131)</f>
        <v>1.5056173227913638E-2</v>
      </c>
      <c r="AD132" s="1">
        <f t="shared" si="157"/>
        <v>10</v>
      </c>
      <c r="AE132" s="1">
        <f>0</f>
        <v>0</v>
      </c>
      <c r="AF132" s="1">
        <f t="shared" si="138"/>
        <v>-0.16357551070461662</v>
      </c>
      <c r="AG132" s="1">
        <f t="shared" si="158"/>
        <v>0</v>
      </c>
      <c r="AH132" s="1">
        <f t="shared" si="139"/>
        <v>-0.14510553536541959</v>
      </c>
      <c r="AI132" s="1">
        <f t="shared" si="159"/>
        <v>0</v>
      </c>
      <c r="AJ132" s="1">
        <f t="shared" si="140"/>
        <v>5.7265160716690744E-3</v>
      </c>
      <c r="AK132" s="1">
        <f t="shared" si="140"/>
        <v>0</v>
      </c>
      <c r="AL132" s="1">
        <f t="shared" si="160"/>
        <v>1.1868530438247964</v>
      </c>
      <c r="AM132" s="1">
        <f t="shared" si="161"/>
        <v>6.5359069424867995</v>
      </c>
      <c r="AN132" s="1">
        <f t="shared" si="162"/>
        <v>6.6427930653064404</v>
      </c>
      <c r="AO132" s="1">
        <f t="shared" si="163"/>
        <v>1.3911640562216487</v>
      </c>
      <c r="AP132" s="1">
        <f t="shared" ref="AP132:AP195" si="192">PRODUCT(1/(2*$B$6),(AO133)-(AO131))</f>
        <v>5.9105796084434337E-2</v>
      </c>
      <c r="AQ132" s="1">
        <f t="shared" si="164"/>
        <v>0.39262757234909695</v>
      </c>
      <c r="AR132" s="1">
        <f t="shared" si="141"/>
        <v>-0.10327646576514526</v>
      </c>
      <c r="AS132" s="1">
        <f t="shared" si="165"/>
        <v>0.68643657836508487</v>
      </c>
      <c r="AT132" s="1">
        <f t="shared" si="142"/>
        <v>-0.13127646088567646</v>
      </c>
      <c r="AU132" s="1">
        <f t="shared" si="142"/>
        <v>0.8226697601118349</v>
      </c>
      <c r="AV132" s="1">
        <f t="shared" si="166"/>
        <v>-0.78676434759265601</v>
      </c>
      <c r="AW132" s="1">
        <f t="shared" si="167"/>
        <v>-1.277106832397783</v>
      </c>
      <c r="AX132" s="1">
        <f t="shared" si="168"/>
        <v>0.64499999999999857</v>
      </c>
      <c r="AY132" s="1">
        <f t="shared" si="169"/>
        <v>0.96749999999999781</v>
      </c>
      <c r="AZ132" s="1">
        <f t="shared" si="143"/>
        <v>5.0000000000000044E-2</v>
      </c>
      <c r="BA132" s="1">
        <f t="shared" si="170"/>
        <v>0.62852828210530554</v>
      </c>
      <c r="BB132" s="1">
        <f t="shared" si="171"/>
        <v>2.0954031989204571</v>
      </c>
      <c r="BC132" s="1">
        <f t="shared" si="172"/>
        <v>5.1345537451325862E-2</v>
      </c>
      <c r="BD132" s="1">
        <f t="shared" ref="BD132:BD195" si="193">SQRT(POWER(BB132,2)+POWER(BC132,2))</f>
        <v>2.0960321873154166</v>
      </c>
      <c r="BE132" s="1">
        <f t="shared" ref="BE132:BE195" si="194">ATAN2(BB132,BC132)</f>
        <v>2.4498991185297806E-2</v>
      </c>
      <c r="BF132" s="1">
        <f t="shared" ref="BF132:BF195" si="195">PRODUCT(1/(2*$B$6),BC133-BC131)</f>
        <v>-0.16065282903225842</v>
      </c>
      <c r="BG132" s="1">
        <f t="shared" si="173"/>
        <v>-0.33673350063489427</v>
      </c>
      <c r="BH132" s="1">
        <f t="shared" si="144"/>
        <v>0.76292741981065504</v>
      </c>
      <c r="BI132" s="1">
        <f t="shared" si="174"/>
        <v>1.6000352029834179</v>
      </c>
      <c r="BJ132" s="1">
        <f t="shared" si="175"/>
        <v>4.2132356524073442</v>
      </c>
      <c r="BK132" s="1">
        <f t="shared" si="176"/>
        <v>-1.277106832397783</v>
      </c>
      <c r="BL132" s="1">
        <f t="shared" ref="BL132:BL195" si="196">SQRT(POWER(BJ132,2)+POWER(BK132,2))</f>
        <v>4.4025397810892564</v>
      </c>
      <c r="BM132" s="1">
        <f t="shared" ref="BM132:BM195" si="197">ATAN2(BJ132,BK132)</f>
        <v>-0.29431472529684277</v>
      </c>
      <c r="BN132" s="1">
        <f t="shared" ref="BN132:BN195" si="198">PRODUCT(1/(2*$B$6),BM133-BM131)</f>
        <v>-5.6092528046081946E-2</v>
      </c>
      <c r="BO132" s="1">
        <f t="shared" si="177"/>
        <v>-0.24694958614474058</v>
      </c>
      <c r="BP132" s="1">
        <f t="shared" si="145"/>
        <v>0.15624049073437035</v>
      </c>
      <c r="BQ132" s="1">
        <f t="shared" si="178"/>
        <v>0.68799443782382474</v>
      </c>
      <c r="BR132" s="1">
        <f t="shared" ref="BR132:BR195" si="199">PRODUCT((V132-AL132),POWER((V132-AL132)^2+(W132-AM132)^2,-1/2))</f>
        <v>0.76291367486690498</v>
      </c>
      <c r="BS132" s="1">
        <f t="shared" ref="BS132:BS195" si="200" xml:space="preserve"> PRODUCT(POWER( (V132-AL132)^2 + (W132-AM132)^2,-0.5), (W132-AM132))</f>
        <v>-0.64650036713143033</v>
      </c>
      <c r="BT132" s="1">
        <f t="shared" ref="BT132:BT195" si="201" xml:space="preserve"> (AD132-AL132)*BR132</f>
        <v>6.7236703314777015</v>
      </c>
      <c r="BU132" s="1">
        <f t="shared" ref="BU132:BU195" si="202">(AE132-AM132)*BS132</f>
        <v>4.2254662378545804</v>
      </c>
      <c r="BV132" s="1">
        <f t="shared" ref="BV132:BV195" si="203">SQRT(POWER(BT132,2) + POWER(BU132,2))</f>
        <v>7.9411779764492376</v>
      </c>
      <c r="BW132" s="1">
        <f t="shared" si="179"/>
        <v>0.56107376873427339</v>
      </c>
      <c r="BX132" s="1">
        <f t="shared" si="180"/>
        <v>0.17959965182579612</v>
      </c>
      <c r="BY132" s="1">
        <f t="shared" si="181"/>
        <v>-0.78371787052074549</v>
      </c>
      <c r="BZ132" s="1" t="e">
        <f>SQRT(POWER((BV132)*(#REF!^2),2) + POWER(CA132*BV132,2))</f>
        <v>#REF!</v>
      </c>
    </row>
    <row r="133" spans="4:78" x14ac:dyDescent="0.2">
      <c r="D133" s="14">
        <f t="shared" ref="D133:D196" si="204">D132+1</f>
        <v>130</v>
      </c>
      <c r="E133" s="1">
        <f t="shared" si="146"/>
        <v>12.99999999999997</v>
      </c>
      <c r="F133" s="1">
        <f t="shared" si="147"/>
        <v>0.64999999999999858</v>
      </c>
      <c r="G133" s="1">
        <f t="shared" si="148"/>
        <v>4.2249999999999801</v>
      </c>
      <c r="H133" s="1">
        <f t="shared" si="182"/>
        <v>11.708938034238701</v>
      </c>
      <c r="I133" s="1">
        <f t="shared" si="149"/>
        <v>-0.22836016285404681</v>
      </c>
      <c r="J133" s="1">
        <f t="shared" si="183"/>
        <v>0.80567198724974864</v>
      </c>
      <c r="K133" s="1">
        <f t="shared" si="184"/>
        <v>2.5642808291940913</v>
      </c>
      <c r="L133" s="1">
        <f t="shared" si="185"/>
        <v>0.65845970875764392</v>
      </c>
      <c r="M133" s="1">
        <f t="shared" si="150"/>
        <v>0.64066287494215224</v>
      </c>
      <c r="N133" s="1">
        <f t="shared" si="151"/>
        <v>-1.4049614944820814</v>
      </c>
      <c r="O133" s="1">
        <f t="shared" si="152"/>
        <v>-2.6506759890682035</v>
      </c>
      <c r="P133" s="1">
        <f t="shared" si="186"/>
        <v>0.64999999999999503</v>
      </c>
      <c r="Q133" s="1">
        <f t="shared" si="187"/>
        <v>1.9499999999999851</v>
      </c>
      <c r="R133" s="1">
        <f t="shared" ref="R133:R196" si="205">PRODUCT(1/(2*$B$6),P134-P132)</f>
        <v>5.0000000000016698E-2</v>
      </c>
      <c r="S133" s="1">
        <f t="shared" si="188"/>
        <v>1.2763448789414111</v>
      </c>
      <c r="T133" s="1">
        <f t="shared" ref="T133:T196" si="206">PRODUCT(1/(2*$B$6),R134-R132)</f>
        <v>1.1102230246251565E-13</v>
      </c>
      <c r="U133" s="1">
        <f t="shared" si="189"/>
        <v>0.1936485252899478</v>
      </c>
      <c r="V133" s="1">
        <f t="shared" si="153"/>
        <v>5.8103359476992562</v>
      </c>
      <c r="W133" s="1">
        <f t="shared" si="154"/>
        <v>2.7288670046117876</v>
      </c>
      <c r="X133" s="1">
        <f t="shared" si="190"/>
        <v>-0.17805741874056036</v>
      </c>
      <c r="Y133" s="1">
        <f t="shared" si="155"/>
        <v>-0.89028709370280179</v>
      </c>
      <c r="Z133" s="1">
        <f t="shared" ref="Z133:Z196" si="207">PRODUCT(1/(2*$B$6),X134-X132)</f>
        <v>-0.14498327822954904</v>
      </c>
      <c r="AA133" s="1">
        <f t="shared" si="156"/>
        <v>0.74204654097477929</v>
      </c>
      <c r="AB133" s="1">
        <f t="shared" ref="AB133:AB196" si="208">PRODUCT(1/(2*$B$6),Z134-Z132)</f>
        <v>-3.2504975242542145E-3</v>
      </c>
      <c r="AC133" s="1">
        <f t="shared" si="191"/>
        <v>7.118453582036055E-2</v>
      </c>
      <c r="AD133" s="1">
        <f t="shared" si="157"/>
        <v>10</v>
      </c>
      <c r="AE133" s="1">
        <f>0</f>
        <v>0</v>
      </c>
      <c r="AF133" s="1">
        <f t="shared" ref="AF133:AF196" si="209">PRODUCT(1/(2*$B$6),K134-K132)</f>
        <v>-0.17805741874056036</v>
      </c>
      <c r="AG133" s="1">
        <f t="shared" si="158"/>
        <v>0</v>
      </c>
      <c r="AH133" s="1">
        <f t="shared" ref="AH133:AH196" si="210">PRODUCT(1/(2*$B$6),AF134-AF132)</f>
        <v>-0.14498327822954904</v>
      </c>
      <c r="AI133" s="1">
        <f t="shared" si="159"/>
        <v>0</v>
      </c>
      <c r="AJ133" s="1">
        <f t="shared" ref="AJ133:AK196" si="211">PRODUCT(1/(2*$B$6),AH134-AH132)</f>
        <v>-3.2504975242542145E-3</v>
      </c>
      <c r="AK133" s="1">
        <f t="shared" si="211"/>
        <v>0</v>
      </c>
      <c r="AL133" s="1">
        <f t="shared" si="160"/>
        <v>1.1443080939745036</v>
      </c>
      <c r="AM133" s="1">
        <f t="shared" si="161"/>
        <v>6.5008935247021213</v>
      </c>
      <c r="AN133" s="1">
        <f t="shared" si="162"/>
        <v>6.6008376463483431</v>
      </c>
      <c r="AO133" s="1">
        <f t="shared" si="163"/>
        <v>1.396558035568134</v>
      </c>
      <c r="AP133" s="1">
        <f t="shared" si="192"/>
        <v>4.8119863320743583E-2</v>
      </c>
      <c r="AQ133" s="1">
        <f t="shared" si="164"/>
        <v>0.31763140534470102</v>
      </c>
      <c r="AR133" s="1">
        <f t="shared" ref="AR133:AR196" si="212">PRODUCT(1/(2*$B$6),AP134-AP132)</f>
        <v>-0.11631441428186506</v>
      </c>
      <c r="AS133" s="1">
        <f t="shared" si="165"/>
        <v>0.76792468590734253</v>
      </c>
      <c r="AT133" s="1">
        <f t="shared" ref="AT133:AU196" si="213">PRODUCT(1/(2*$B$6),AR134-AR132)</f>
        <v>-0.128663980229482</v>
      </c>
      <c r="AU133" s="1">
        <f t="shared" si="213"/>
        <v>0.80296607536730402</v>
      </c>
      <c r="AV133" s="1">
        <f t="shared" si="166"/>
        <v>-0.7024807472410407</v>
      </c>
      <c r="AW133" s="1">
        <f t="shared" si="167"/>
        <v>-1.3253379945341017</v>
      </c>
      <c r="AX133" s="1">
        <f t="shared" si="168"/>
        <v>0.64999999999999858</v>
      </c>
      <c r="AY133" s="1">
        <f t="shared" si="169"/>
        <v>0.97499999999999787</v>
      </c>
      <c r="AZ133" s="1">
        <f t="shared" ref="AZ133:AZ196" si="214">PRODUCT(1/(2*$B$6),AX134-AX132)</f>
        <v>4.9999999999999489E-2</v>
      </c>
      <c r="BA133" s="1">
        <f t="shared" si="170"/>
        <v>0.63817243947070956</v>
      </c>
      <c r="BB133" s="1">
        <f t="shared" si="171"/>
        <v>2.2026872266085875</v>
      </c>
      <c r="BC133" s="1">
        <f t="shared" si="172"/>
        <v>3.9095507771792049E-2</v>
      </c>
      <c r="BD133" s="1">
        <f t="shared" si="193"/>
        <v>2.2030341524798396</v>
      </c>
      <c r="BE133" s="1">
        <f t="shared" si="194"/>
        <v>1.7747142078379245E-2</v>
      </c>
      <c r="BF133" s="1">
        <f t="shared" si="195"/>
        <v>-8.3271050644212474E-2</v>
      </c>
      <c r="BG133" s="1">
        <f t="shared" si="173"/>
        <v>-0.18344896848207842</v>
      </c>
      <c r="BH133" s="1">
        <f t="shared" ref="BH133:BH196" si="215">PRODUCT(1/(2*$B$6),BF134-BF132)</f>
        <v>0.78434630153792484</v>
      </c>
      <c r="BI133" s="1">
        <f t="shared" si="174"/>
        <v>1.7280092125571993</v>
      </c>
      <c r="BJ133" s="1">
        <f t="shared" si="175"/>
        <v>4.297519252758959</v>
      </c>
      <c r="BK133" s="1">
        <f t="shared" si="176"/>
        <v>-1.3253379945341017</v>
      </c>
      <c r="BL133" s="1">
        <f t="shared" si="196"/>
        <v>4.4972427694743802</v>
      </c>
      <c r="BM133" s="1">
        <f t="shared" si="197"/>
        <v>-0.29914168930270368</v>
      </c>
      <c r="BN133" s="1">
        <f t="shared" si="198"/>
        <v>-4.0642929560276431E-2</v>
      </c>
      <c r="BO133" s="1">
        <f t="shared" si="177"/>
        <v>-0.18278112109520972</v>
      </c>
      <c r="BP133" s="1">
        <f t="shared" ref="BP133:BP196" si="216">PRODUCT(1/(2*$B$6),BN134-BN132)</f>
        <v>0.15236550815643374</v>
      </c>
      <c r="BQ133" s="1">
        <f t="shared" si="178"/>
        <v>0.68526494758357248</v>
      </c>
      <c r="BR133" s="1">
        <f t="shared" si="199"/>
        <v>0.77767130895412528</v>
      </c>
      <c r="BS133" s="1">
        <f t="shared" si="200"/>
        <v>-0.62867108668172211</v>
      </c>
      <c r="BT133" s="1">
        <f t="shared" si="201"/>
        <v>6.8868175162533003</v>
      </c>
      <c r="BU133" s="1">
        <f t="shared" si="202"/>
        <v>4.0869237965766532</v>
      </c>
      <c r="BV133" s="1">
        <f t="shared" si="203"/>
        <v>8.0081959030232142</v>
      </c>
      <c r="BW133" s="1">
        <f t="shared" si="179"/>
        <v>0.53558316903211511</v>
      </c>
      <c r="BX133" s="1">
        <f t="shared" si="180"/>
        <v>0.14159826541468926</v>
      </c>
      <c r="BY133" s="1">
        <f t="shared" si="181"/>
        <v>-0.6442148254683846</v>
      </c>
      <c r="BZ133" s="1" t="e">
        <f>SQRT(POWER((BV133)*(#REF!^2),2) + POWER(CA133*BV133,2))</f>
        <v>#REF!</v>
      </c>
    </row>
    <row r="134" spans="4:78" x14ac:dyDescent="0.2">
      <c r="D134" s="14">
        <f t="shared" si="204"/>
        <v>131</v>
      </c>
      <c r="E134" s="1">
        <f t="shared" si="146"/>
        <v>13.099999999999969</v>
      </c>
      <c r="F134" s="1">
        <f t="shared" si="147"/>
        <v>0.65499999999999847</v>
      </c>
      <c r="G134" s="1">
        <f t="shared" si="148"/>
        <v>4.2902499999999799</v>
      </c>
      <c r="H134" s="1">
        <f t="shared" si="182"/>
        <v>11.557800650910387</v>
      </c>
      <c r="I134" s="1">
        <f t="shared" si="149"/>
        <v>-0.23904918546986687</v>
      </c>
      <c r="J134" s="1">
        <f t="shared" si="183"/>
        <v>0.83489054573655841</v>
      </c>
      <c r="K134" s="1">
        <f t="shared" si="184"/>
        <v>2.5457512933231019</v>
      </c>
      <c r="L134" s="1">
        <f t="shared" si="185"/>
        <v>0.65845970875764392</v>
      </c>
      <c r="M134" s="1">
        <f t="shared" si="150"/>
        <v>0.66346728710335456</v>
      </c>
      <c r="N134" s="1">
        <f t="shared" si="151"/>
        <v>-1.2291377943092283</v>
      </c>
      <c r="O134" s="1">
        <f t="shared" si="152"/>
        <v>-2.7366439817047126</v>
      </c>
      <c r="P134" s="1">
        <f t="shared" si="186"/>
        <v>0.6549999999999967</v>
      </c>
      <c r="Q134" s="1">
        <f t="shared" si="187"/>
        <v>1.9649999999999901</v>
      </c>
      <c r="R134" s="1">
        <f t="shared" si="205"/>
        <v>5.0000000000016698E-2</v>
      </c>
      <c r="S134" s="1">
        <f t="shared" si="188"/>
        <v>1.2957862692685786</v>
      </c>
      <c r="T134" s="1">
        <f t="shared" si="206"/>
        <v>-1.1102230246251565E-13</v>
      </c>
      <c r="U134" s="1">
        <f t="shared" si="189"/>
        <v>0.19517882793499974</v>
      </c>
      <c r="V134" s="1">
        <f t="shared" si="153"/>
        <v>5.8616169200887036</v>
      </c>
      <c r="W134" s="1">
        <f t="shared" si="154"/>
        <v>2.8060266363496793</v>
      </c>
      <c r="X134" s="1">
        <f t="shared" si="190"/>
        <v>-0.19257216635052643</v>
      </c>
      <c r="Y134" s="1">
        <f t="shared" si="155"/>
        <v>-0.96286083175263215</v>
      </c>
      <c r="Z134" s="1">
        <f t="shared" si="207"/>
        <v>-0.14575563487027043</v>
      </c>
      <c r="AA134" s="1">
        <f t="shared" si="156"/>
        <v>0.75199619453406819</v>
      </c>
      <c r="AB134" s="1">
        <f t="shared" si="208"/>
        <v>-1.2097636574337489E-2</v>
      </c>
      <c r="AC134" s="1">
        <f t="shared" si="191"/>
        <v>0.12798254278699961</v>
      </c>
      <c r="AD134" s="1">
        <f t="shared" si="157"/>
        <v>10</v>
      </c>
      <c r="AE134" s="1">
        <f>0</f>
        <v>0</v>
      </c>
      <c r="AF134" s="1">
        <f t="shared" si="209"/>
        <v>-0.19257216635052643</v>
      </c>
      <c r="AG134" s="1">
        <f t="shared" si="158"/>
        <v>0</v>
      </c>
      <c r="AH134" s="1">
        <f t="shared" si="210"/>
        <v>-0.14575563487027043</v>
      </c>
      <c r="AI134" s="1">
        <f t="shared" si="159"/>
        <v>0</v>
      </c>
      <c r="AJ134" s="1">
        <f t="shared" si="211"/>
        <v>-1.2097636574337489E-2</v>
      </c>
      <c r="AK134" s="1">
        <f t="shared" si="211"/>
        <v>0</v>
      </c>
      <c r="AL134" s="1">
        <f t="shared" si="160"/>
        <v>1.1107908850974573</v>
      </c>
      <c r="AM134" s="1">
        <f t="shared" si="161"/>
        <v>6.4706755943331515</v>
      </c>
      <c r="AN134" s="1">
        <f t="shared" si="162"/>
        <v>6.5653255088772466</v>
      </c>
      <c r="AO134" s="1">
        <f t="shared" si="163"/>
        <v>1.4007880288857975</v>
      </c>
      <c r="AP134" s="1">
        <f t="shared" si="192"/>
        <v>3.5842913228061324E-2</v>
      </c>
      <c r="AQ134" s="1">
        <f t="shared" si="164"/>
        <v>0.23532039252866471</v>
      </c>
      <c r="AR134" s="1">
        <f t="shared" si="212"/>
        <v>-0.12900926181104166</v>
      </c>
      <c r="AS134" s="1">
        <f t="shared" si="165"/>
        <v>0.84702979343854568</v>
      </c>
      <c r="AT134" s="1">
        <f t="shared" si="213"/>
        <v>-0.12428982858553317</v>
      </c>
      <c r="AU134" s="1">
        <f t="shared" si="213"/>
        <v>0.77449157120110579</v>
      </c>
      <c r="AV134" s="1">
        <f t="shared" si="166"/>
        <v>-0.61456889715461416</v>
      </c>
      <c r="AW134" s="1">
        <f t="shared" si="167"/>
        <v>-1.3683219908523563</v>
      </c>
      <c r="AX134" s="1">
        <f t="shared" si="168"/>
        <v>0.65499999999999847</v>
      </c>
      <c r="AY134" s="1">
        <f t="shared" si="169"/>
        <v>0.98249999999999771</v>
      </c>
      <c r="AZ134" s="1">
        <f t="shared" si="214"/>
        <v>4.9999999999999489E-2</v>
      </c>
      <c r="BA134" s="1">
        <f t="shared" si="170"/>
        <v>0.64789313463428988</v>
      </c>
      <c r="BB134" s="1">
        <f t="shared" si="171"/>
        <v>2.3162395628897379</v>
      </c>
      <c r="BC134" s="1">
        <f t="shared" si="172"/>
        <v>3.4691327322483367E-2</v>
      </c>
      <c r="BD134" s="1">
        <f t="shared" si="193"/>
        <v>2.316499341870625</v>
      </c>
      <c r="BE134" s="1">
        <f t="shared" si="194"/>
        <v>1.4976315144612094E-2</v>
      </c>
      <c r="BF134" s="1">
        <f t="shared" si="195"/>
        <v>-3.7835687246734473E-3</v>
      </c>
      <c r="BG134" s="1">
        <f t="shared" si="173"/>
        <v>-8.7646344606283205E-3</v>
      </c>
      <c r="BH134" s="1">
        <f t="shared" si="215"/>
        <v>0.80479248744941279</v>
      </c>
      <c r="BI134" s="1">
        <f t="shared" si="174"/>
        <v>1.8643012678139219</v>
      </c>
      <c r="BJ134" s="1">
        <f t="shared" si="175"/>
        <v>4.3854311028453861</v>
      </c>
      <c r="BK134" s="1">
        <f t="shared" si="176"/>
        <v>-1.3683219908523563</v>
      </c>
      <c r="BL134" s="1">
        <f t="shared" si="196"/>
        <v>4.5939428629940382</v>
      </c>
      <c r="BM134" s="1">
        <f t="shared" si="197"/>
        <v>-0.30244331120889806</v>
      </c>
      <c r="BN134" s="1">
        <f t="shared" si="198"/>
        <v>-2.5619426414795199E-2</v>
      </c>
      <c r="BO134" s="1">
        <f t="shared" si="177"/>
        <v>-0.11769418113224935</v>
      </c>
      <c r="BP134" s="1">
        <f t="shared" si="216"/>
        <v>0.14780990683918444</v>
      </c>
      <c r="BQ134" s="1">
        <f t="shared" si="178"/>
        <v>0.67903696124816215</v>
      </c>
      <c r="BR134" s="1">
        <f t="shared" si="199"/>
        <v>0.79180433916520776</v>
      </c>
      <c r="BS134" s="1">
        <f t="shared" si="200"/>
        <v>-0.61077482633057878</v>
      </c>
      <c r="BT134" s="1">
        <f t="shared" si="201"/>
        <v>7.0385143489267481</v>
      </c>
      <c r="BU134" s="1">
        <f t="shared" si="202"/>
        <v>3.9521257623703452</v>
      </c>
      <c r="BV134" s="1">
        <f t="shared" si="203"/>
        <v>8.0721733307479901</v>
      </c>
      <c r="BW134" s="1">
        <f t="shared" si="179"/>
        <v>0.51162948699328792</v>
      </c>
      <c r="BX134" s="1">
        <f t="shared" si="180"/>
        <v>0.10184171945795641</v>
      </c>
      <c r="BY134" s="1">
        <f t="shared" si="181"/>
        <v>-0.48420872291766326</v>
      </c>
      <c r="BZ134" s="1" t="e">
        <f>SQRT(POWER((BV134)*(#REF!^2),2) + POWER(CA134*BV134,2))</f>
        <v>#REF!</v>
      </c>
    </row>
    <row r="135" spans="4:78" x14ac:dyDescent="0.2">
      <c r="D135" s="14">
        <f t="shared" si="204"/>
        <v>132</v>
      </c>
      <c r="E135" s="1">
        <f t="shared" si="146"/>
        <v>13.199999999999969</v>
      </c>
      <c r="F135" s="1">
        <f t="shared" si="147"/>
        <v>0.65999999999999848</v>
      </c>
      <c r="G135" s="1">
        <f t="shared" si="148"/>
        <v>4.3559999999999794</v>
      </c>
      <c r="H135" s="1">
        <f t="shared" si="182"/>
        <v>11.398839595592014</v>
      </c>
      <c r="I135" s="1">
        <f t="shared" si="149"/>
        <v>-0.24921872063747741</v>
      </c>
      <c r="J135" s="1">
        <f t="shared" si="183"/>
        <v>0.86504497830328464</v>
      </c>
      <c r="K135" s="1">
        <f t="shared" si="184"/>
        <v>2.525766395923986</v>
      </c>
      <c r="L135" s="1">
        <f t="shared" si="185"/>
        <v>0.65845970875764392</v>
      </c>
      <c r="M135" s="1">
        <f t="shared" si="150"/>
        <v>0.68580333367145674</v>
      </c>
      <c r="N135" s="1">
        <f t="shared" si="151"/>
        <v>-1.046677206301815</v>
      </c>
      <c r="O135" s="1">
        <f t="shared" si="152"/>
        <v>-2.8114883648715767</v>
      </c>
      <c r="P135" s="1">
        <f t="shared" si="186"/>
        <v>0.65999999999999837</v>
      </c>
      <c r="Q135" s="1">
        <f t="shared" si="187"/>
        <v>1.9799999999999951</v>
      </c>
      <c r="R135" s="1">
        <f t="shared" si="205"/>
        <v>4.9999999999994493E-2</v>
      </c>
      <c r="S135" s="1">
        <f t="shared" si="188"/>
        <v>1.3153806445284111</v>
      </c>
      <c r="T135" s="1">
        <f t="shared" si="206"/>
        <v>-1.1102230246251565E-13</v>
      </c>
      <c r="U135" s="1">
        <f t="shared" si="189"/>
        <v>0.19670824029026424</v>
      </c>
      <c r="V135" s="1">
        <f t="shared" si="153"/>
        <v>5.9185177412656635</v>
      </c>
      <c r="W135" s="1">
        <f t="shared" si="154"/>
        <v>2.8881659529252914</v>
      </c>
      <c r="X135" s="1">
        <f t="shared" si="190"/>
        <v>-0.20720854571461444</v>
      </c>
      <c r="Y135" s="1">
        <f t="shared" si="155"/>
        <v>-1.0360427285730722</v>
      </c>
      <c r="Z135" s="1">
        <f t="shared" si="207"/>
        <v>-0.14740280554441654</v>
      </c>
      <c r="AA135" s="1">
        <f t="shared" si="156"/>
        <v>0.76764304953217921</v>
      </c>
      <c r="AB135" s="1">
        <f t="shared" si="208"/>
        <v>-2.068233928032015E-2</v>
      </c>
      <c r="AC135" s="1">
        <f t="shared" si="191"/>
        <v>0.18486245836571213</v>
      </c>
      <c r="AD135" s="1">
        <f t="shared" si="157"/>
        <v>10</v>
      </c>
      <c r="AE135" s="1">
        <f>0</f>
        <v>0</v>
      </c>
      <c r="AF135" s="1">
        <f t="shared" si="209"/>
        <v>-0.20720854571461444</v>
      </c>
      <c r="AG135" s="1">
        <f t="shared" si="158"/>
        <v>0</v>
      </c>
      <c r="AH135" s="1">
        <f t="shared" si="210"/>
        <v>-0.14740280554441654</v>
      </c>
      <c r="AI135" s="1">
        <f t="shared" si="159"/>
        <v>0</v>
      </c>
      <c r="AJ135" s="1">
        <f t="shared" si="211"/>
        <v>-2.068233928032015E-2</v>
      </c>
      <c r="AK135" s="1">
        <f t="shared" si="211"/>
        <v>0</v>
      </c>
      <c r="AL135" s="1">
        <f t="shared" si="160"/>
        <v>1.0870297843038217</v>
      </c>
      <c r="AM135" s="1">
        <f t="shared" si="161"/>
        <v>6.4457949557490384</v>
      </c>
      <c r="AN135" s="1">
        <f t="shared" si="162"/>
        <v>6.5368116359218549</v>
      </c>
      <c r="AO135" s="1">
        <f t="shared" si="163"/>
        <v>1.4037266182137462</v>
      </c>
      <c r="AP135" s="1">
        <f t="shared" si="192"/>
        <v>2.231801095853525E-2</v>
      </c>
      <c r="AQ135" s="1">
        <f t="shared" si="164"/>
        <v>0.14588863372438468</v>
      </c>
      <c r="AR135" s="1">
        <f t="shared" si="212"/>
        <v>-0.1411723799989717</v>
      </c>
      <c r="AS135" s="1">
        <f t="shared" si="165"/>
        <v>0.92282300014756369</v>
      </c>
      <c r="AT135" s="1">
        <f t="shared" si="213"/>
        <v>-0.11788897595091385</v>
      </c>
      <c r="AU135" s="1">
        <f t="shared" si="213"/>
        <v>0.73608987199271392</v>
      </c>
      <c r="AV135" s="1">
        <f t="shared" si="166"/>
        <v>-0.52333860315090752</v>
      </c>
      <c r="AW135" s="1">
        <f t="shared" si="167"/>
        <v>-1.4057441824357884</v>
      </c>
      <c r="AX135" s="1">
        <f t="shared" si="168"/>
        <v>0.65999999999999848</v>
      </c>
      <c r="AY135" s="1">
        <f t="shared" si="169"/>
        <v>0.98999999999999777</v>
      </c>
      <c r="AZ135" s="1">
        <f t="shared" si="214"/>
        <v>5.0000000000000044E-2</v>
      </c>
      <c r="BA135" s="1">
        <f t="shared" si="170"/>
        <v>0.65769032226420665</v>
      </c>
      <c r="BB135" s="1">
        <f t="shared" si="171"/>
        <v>2.435920267481924</v>
      </c>
      <c r="BC135" s="1">
        <f t="shared" si="172"/>
        <v>3.8338794026857359E-2</v>
      </c>
      <c r="BD135" s="1">
        <f t="shared" si="193"/>
        <v>2.4362219547193646</v>
      </c>
      <c r="BE135" s="1">
        <f t="shared" si="194"/>
        <v>1.5737636950685072E-2</v>
      </c>
      <c r="BF135" s="1">
        <f t="shared" si="195"/>
        <v>7.7687446845670083E-2</v>
      </c>
      <c r="BG135" s="1">
        <f t="shared" si="173"/>
        <v>0.18926386361151512</v>
      </c>
      <c r="BH135" s="1">
        <f t="shared" si="215"/>
        <v>0.82373205808151662</v>
      </c>
      <c r="BI135" s="1">
        <f t="shared" si="174"/>
        <v>2.0068479886862849</v>
      </c>
      <c r="BJ135" s="1">
        <f t="shared" si="175"/>
        <v>4.4766613968490923</v>
      </c>
      <c r="BK135" s="1">
        <f t="shared" si="176"/>
        <v>-1.4057441824357884</v>
      </c>
      <c r="BL135" s="1">
        <f t="shared" si="196"/>
        <v>4.6921864805750131</v>
      </c>
      <c r="BM135" s="1">
        <f t="shared" si="197"/>
        <v>-0.30426557458566272</v>
      </c>
      <c r="BN135" s="1">
        <f t="shared" si="198"/>
        <v>-1.1080948192439544E-2</v>
      </c>
      <c r="BO135" s="1">
        <f t="shared" si="177"/>
        <v>-5.1993875300516953E-2</v>
      </c>
      <c r="BP135" s="1">
        <f t="shared" si="216"/>
        <v>0.14274451512153868</v>
      </c>
      <c r="BQ135" s="1">
        <f t="shared" si="178"/>
        <v>0.66978413182504248</v>
      </c>
      <c r="BR135" s="1">
        <f t="shared" si="199"/>
        <v>0.80524799282697357</v>
      </c>
      <c r="BS135" s="1">
        <f t="shared" si="200"/>
        <v>-0.59293816713729097</v>
      </c>
      <c r="BT135" s="1">
        <f t="shared" si="201"/>
        <v>7.1771513763159458</v>
      </c>
      <c r="BU135" s="1">
        <f t="shared" si="202"/>
        <v>3.8219578468046302</v>
      </c>
      <c r="BV135" s="1">
        <f t="shared" si="203"/>
        <v>8.131350666482497</v>
      </c>
      <c r="BW135" s="1">
        <f t="shared" si="179"/>
        <v>0.48932185325564559</v>
      </c>
      <c r="BX135" s="1">
        <f t="shared" si="180"/>
        <v>6.1038154469698624E-2</v>
      </c>
      <c r="BY135" s="1">
        <f t="shared" si="181"/>
        <v>-0.30403706552656384</v>
      </c>
      <c r="BZ135" s="1" t="e">
        <f>SQRT(POWER((BV135)*(#REF!^2),2) + POWER(CA135*BV135,2))</f>
        <v>#REF!</v>
      </c>
    </row>
    <row r="136" spans="4:78" x14ac:dyDescent="0.2">
      <c r="D136" s="14">
        <f t="shared" si="204"/>
        <v>133</v>
      </c>
      <c r="E136" s="1">
        <f t="shared" si="146"/>
        <v>13.299999999999969</v>
      </c>
      <c r="F136" s="1">
        <f t="shared" si="147"/>
        <v>0.66499999999999848</v>
      </c>
      <c r="G136" s="1">
        <f t="shared" si="148"/>
        <v>4.4222499999999796</v>
      </c>
      <c r="H136" s="1">
        <f t="shared" si="182"/>
        <v>11.232324958204895</v>
      </c>
      <c r="I136" s="1">
        <f t="shared" si="149"/>
        <v>-0.25880257110406979</v>
      </c>
      <c r="J136" s="1">
        <f t="shared" si="183"/>
        <v>0.89608564051368422</v>
      </c>
      <c r="K136" s="1">
        <f t="shared" si="184"/>
        <v>2.504309584180179</v>
      </c>
      <c r="L136" s="1">
        <f t="shared" si="185"/>
        <v>0.65845970875764392</v>
      </c>
      <c r="M136" s="1">
        <f t="shared" si="150"/>
        <v>0.70753799801799766</v>
      </c>
      <c r="N136" s="1">
        <f t="shared" si="151"/>
        <v>-0.85825619833562983</v>
      </c>
      <c r="O136" s="1">
        <f t="shared" si="152"/>
        <v>-2.8746123735242128</v>
      </c>
      <c r="P136" s="1">
        <f t="shared" si="186"/>
        <v>0.66499999999999559</v>
      </c>
      <c r="Q136" s="1">
        <f t="shared" si="187"/>
        <v>1.9949999999999868</v>
      </c>
      <c r="R136" s="1">
        <f t="shared" si="205"/>
        <v>4.9999999999994493E-2</v>
      </c>
      <c r="S136" s="1">
        <f t="shared" si="188"/>
        <v>1.3351279173266315</v>
      </c>
      <c r="T136" s="1">
        <f t="shared" si="206"/>
        <v>1.1102230246251565E-13</v>
      </c>
      <c r="U136" s="1">
        <f t="shared" si="189"/>
        <v>0.1982367943612573</v>
      </c>
      <c r="V136" s="1">
        <f t="shared" si="153"/>
        <v>5.9814233298343407</v>
      </c>
      <c r="W136" s="1">
        <f t="shared" si="154"/>
        <v>2.9750700069074476</v>
      </c>
      <c r="X136" s="1">
        <f t="shared" si="190"/>
        <v>-0.22205272745940974</v>
      </c>
      <c r="Y136" s="1">
        <f t="shared" si="155"/>
        <v>-1.1102636372970487</v>
      </c>
      <c r="Z136" s="1">
        <f t="shared" si="207"/>
        <v>-0.14989210272633446</v>
      </c>
      <c r="AA136" s="1">
        <f t="shared" si="156"/>
        <v>0.78896868620721061</v>
      </c>
      <c r="AB136" s="1">
        <f t="shared" si="208"/>
        <v>-2.8870750968690295E-2</v>
      </c>
      <c r="AC136" s="1">
        <f t="shared" si="191"/>
        <v>0.24131472957291233</v>
      </c>
      <c r="AD136" s="1">
        <f t="shared" si="157"/>
        <v>10</v>
      </c>
      <c r="AE136" s="1">
        <f>0</f>
        <v>0</v>
      </c>
      <c r="AF136" s="1">
        <f t="shared" si="209"/>
        <v>-0.22205272745940974</v>
      </c>
      <c r="AG136" s="1">
        <f t="shared" si="158"/>
        <v>0</v>
      </c>
      <c r="AH136" s="1">
        <f t="shared" si="210"/>
        <v>-0.14989210272633446</v>
      </c>
      <c r="AI136" s="1">
        <f t="shared" si="159"/>
        <v>0</v>
      </c>
      <c r="AJ136" s="1">
        <f t="shared" si="211"/>
        <v>-2.8870750968690295E-2</v>
      </c>
      <c r="AK136" s="1">
        <f t="shared" si="211"/>
        <v>0</v>
      </c>
      <c r="AL136" s="1">
        <f t="shared" si="160"/>
        <v>1.0737587303780711</v>
      </c>
      <c r="AM136" s="1">
        <f t="shared" si="161"/>
        <v>6.4268562371429958</v>
      </c>
      <c r="AN136" s="1">
        <f t="shared" si="162"/>
        <v>6.5159373004938406</v>
      </c>
      <c r="AO136" s="1">
        <f t="shared" si="163"/>
        <v>1.4052516310775045</v>
      </c>
      <c r="AP136" s="1">
        <f t="shared" si="192"/>
        <v>7.6084372282669843E-3</v>
      </c>
      <c r="AQ136" s="1">
        <f t="shared" si="164"/>
        <v>4.9576099934130813E-2</v>
      </c>
      <c r="AR136" s="1">
        <f t="shared" si="212"/>
        <v>-0.15258705700122444</v>
      </c>
      <c r="AS136" s="1">
        <f t="shared" si="165"/>
        <v>0.99424776783708846</v>
      </c>
      <c r="AT136" s="1">
        <f t="shared" si="213"/>
        <v>-0.10917762165410516</v>
      </c>
      <c r="AU136" s="1">
        <f t="shared" si="213"/>
        <v>0.68644106727891452</v>
      </c>
      <c r="AV136" s="1">
        <f t="shared" si="166"/>
        <v>-0.42912809916781491</v>
      </c>
      <c r="AW136" s="1">
        <f t="shared" si="167"/>
        <v>-1.4373061867621064</v>
      </c>
      <c r="AX136" s="1">
        <f t="shared" si="168"/>
        <v>0.66499999999999848</v>
      </c>
      <c r="AY136" s="1">
        <f t="shared" si="169"/>
        <v>0.99749999999999772</v>
      </c>
      <c r="AZ136" s="1">
        <f t="shared" si="214"/>
        <v>5.0000000000000044E-2</v>
      </c>
      <c r="BA136" s="1">
        <f t="shared" si="170"/>
        <v>0.66756395866332241</v>
      </c>
      <c r="BB136" s="1">
        <f t="shared" si="171"/>
        <v>2.5615835657493555</v>
      </c>
      <c r="BC136" s="1">
        <f t="shared" si="172"/>
        <v>5.0228816691617384E-2</v>
      </c>
      <c r="BD136" s="1">
        <f t="shared" si="193"/>
        <v>2.5620759743503752</v>
      </c>
      <c r="BE136" s="1">
        <f t="shared" si="194"/>
        <v>1.9605989552365616E-2</v>
      </c>
      <c r="BF136" s="1">
        <f t="shared" si="195"/>
        <v>0.16096284289162988</v>
      </c>
      <c r="BG136" s="1">
        <f t="shared" si="173"/>
        <v>0.41239903253577898</v>
      </c>
      <c r="BH136" s="1">
        <f t="shared" si="215"/>
        <v>0.84055955684371186</v>
      </c>
      <c r="BI136" s="1">
        <f t="shared" si="174"/>
        <v>2.1546002508185031</v>
      </c>
      <c r="BJ136" s="1">
        <f t="shared" si="175"/>
        <v>4.5708719008321852</v>
      </c>
      <c r="BK136" s="1">
        <f t="shared" si="176"/>
        <v>-1.4373061867621064</v>
      </c>
      <c r="BL136" s="1">
        <f t="shared" si="196"/>
        <v>4.791525749520904</v>
      </c>
      <c r="BM136" s="1">
        <f t="shared" si="197"/>
        <v>-0.30465950084738597</v>
      </c>
      <c r="BN136" s="1">
        <f t="shared" si="198"/>
        <v>2.929476609512538E-3</v>
      </c>
      <c r="BO136" s="1">
        <f t="shared" si="177"/>
        <v>1.4036662607098521E-2</v>
      </c>
      <c r="BP136" s="1">
        <f t="shared" si="216"/>
        <v>0.13731647980245176</v>
      </c>
      <c r="BQ136" s="1">
        <f t="shared" si="178"/>
        <v>0.65795545009195022</v>
      </c>
      <c r="BR136" s="1">
        <f t="shared" si="199"/>
        <v>0.81794409990937811</v>
      </c>
      <c r="BS136" s="1">
        <f t="shared" si="200"/>
        <v>-0.57529770503925792</v>
      </c>
      <c r="BT136" s="1">
        <f t="shared" si="201"/>
        <v>7.3011663808548537</v>
      </c>
      <c r="BU136" s="1">
        <f t="shared" si="202"/>
        <v>3.6973556438456061</v>
      </c>
      <c r="BV136" s="1">
        <f t="shared" si="203"/>
        <v>8.1839763732553692</v>
      </c>
      <c r="BW136" s="1">
        <f t="shared" si="179"/>
        <v>0.46875939505828235</v>
      </c>
      <c r="BX136" s="1">
        <f t="shared" si="180"/>
        <v>1.9961472428392753E-2</v>
      </c>
      <c r="BY136" s="1">
        <f t="shared" si="181"/>
        <v>-0.10444879835726603</v>
      </c>
      <c r="BZ136" s="1" t="e">
        <f>SQRT(POWER((BV136)*(#REF!^2),2) + POWER(CA136*BV136,2))</f>
        <v>#REF!</v>
      </c>
    </row>
    <row r="137" spans="4:78" x14ac:dyDescent="0.2">
      <c r="D137" s="14">
        <f t="shared" si="204"/>
        <v>134</v>
      </c>
      <c r="E137" s="1">
        <f t="shared" ref="E137:E200" si="217">E136+$B$6</f>
        <v>13.399999999999968</v>
      </c>
      <c r="F137" s="1">
        <f t="shared" si="147"/>
        <v>0.66999999999999849</v>
      </c>
      <c r="G137" s="1">
        <f t="shared" si="148"/>
        <v>4.4889999999999786</v>
      </c>
      <c r="H137" s="1">
        <f t="shared" si="182"/>
        <v>11.058577650476735</v>
      </c>
      <c r="I137" s="1">
        <f t="shared" si="149"/>
        <v>-0.26772883723215002</v>
      </c>
      <c r="J137" s="1">
        <f t="shared" si="183"/>
        <v>0.92796564038983886</v>
      </c>
      <c r="K137" s="1">
        <f t="shared" si="184"/>
        <v>2.481355850432104</v>
      </c>
      <c r="L137" s="1">
        <f t="shared" si="185"/>
        <v>0.65845970875764392</v>
      </c>
      <c r="M137" s="1">
        <f t="shared" si="150"/>
        <v>0.72853219981390582</v>
      </c>
      <c r="N137" s="1">
        <f t="shared" si="151"/>
        <v>-0.6646069825811769</v>
      </c>
      <c r="O137" s="1">
        <f t="shared" si="152"/>
        <v>-2.9254568119704571</v>
      </c>
      <c r="P137" s="1">
        <f t="shared" si="186"/>
        <v>0.66999999999999726</v>
      </c>
      <c r="Q137" s="1">
        <f t="shared" si="187"/>
        <v>2.0099999999999918</v>
      </c>
      <c r="R137" s="1">
        <f t="shared" si="205"/>
        <v>5.0000000000016698E-2</v>
      </c>
      <c r="S137" s="1">
        <f t="shared" si="188"/>
        <v>1.3550280034006625</v>
      </c>
      <c r="T137" s="1">
        <f t="shared" si="206"/>
        <v>0</v>
      </c>
      <c r="U137" s="1">
        <f t="shared" si="189"/>
        <v>0.19976452080842422</v>
      </c>
      <c r="V137" s="1">
        <f t="shared" si="153"/>
        <v>6.0507648932877771</v>
      </c>
      <c r="W137" s="1">
        <f t="shared" si="154"/>
        <v>3.0665195371808238</v>
      </c>
      <c r="X137" s="1">
        <f t="shared" si="190"/>
        <v>-0.23718696625988134</v>
      </c>
      <c r="Y137" s="1">
        <f t="shared" si="155"/>
        <v>-1.1859348312994067</v>
      </c>
      <c r="Z137" s="1">
        <f t="shared" si="207"/>
        <v>-0.1531769557381546</v>
      </c>
      <c r="AA137" s="1">
        <f t="shared" si="156"/>
        <v>0.81590599544676168</v>
      </c>
      <c r="AB137" s="1">
        <f t="shared" si="208"/>
        <v>-3.6509947770491102E-2</v>
      </c>
      <c r="AC137" s="1">
        <f t="shared" si="191"/>
        <v>0.2968373443492206</v>
      </c>
      <c r="AD137" s="1">
        <f t="shared" si="157"/>
        <v>10</v>
      </c>
      <c r="AE137" s="1">
        <f>0</f>
        <v>0</v>
      </c>
      <c r="AF137" s="1">
        <f t="shared" si="209"/>
        <v>-0.23718696625988134</v>
      </c>
      <c r="AG137" s="1">
        <f t="shared" si="158"/>
        <v>0</v>
      </c>
      <c r="AH137" s="1">
        <f t="shared" si="210"/>
        <v>-0.1531769557381546</v>
      </c>
      <c r="AI137" s="1">
        <f t="shared" si="159"/>
        <v>0</v>
      </c>
      <c r="AJ137" s="1">
        <f t="shared" si="211"/>
        <v>-3.6509947770491102E-2</v>
      </c>
      <c r="AK137" s="1">
        <f t="shared" si="211"/>
        <v>0</v>
      </c>
      <c r="AL137" s="1">
        <f t="shared" si="160"/>
        <v>1.071719623294489</v>
      </c>
      <c r="AM137" s="1">
        <f t="shared" si="161"/>
        <v>6.4145201643249496</v>
      </c>
      <c r="AN137" s="1">
        <f t="shared" si="162"/>
        <v>6.5034338537026626</v>
      </c>
      <c r="AO137" s="1">
        <f t="shared" si="163"/>
        <v>1.4052483056593996</v>
      </c>
      <c r="AP137" s="1">
        <f t="shared" si="192"/>
        <v>-8.1994004417096367E-3</v>
      </c>
      <c r="AQ137" s="1">
        <f t="shared" si="164"/>
        <v>-5.3324258412679015E-2</v>
      </c>
      <c r="AR137" s="1">
        <f t="shared" si="212"/>
        <v>-0.16300790432979273</v>
      </c>
      <c r="AS137" s="1">
        <f t="shared" si="165"/>
        <v>1.0601112136033466</v>
      </c>
      <c r="AT137" s="1">
        <f t="shared" si="213"/>
        <v>-9.7882483449995838E-2</v>
      </c>
      <c r="AU137" s="1">
        <f t="shared" si="213"/>
        <v>0.62422127414691109</v>
      </c>
      <c r="AV137" s="1">
        <f t="shared" si="166"/>
        <v>-0.33230349129058845</v>
      </c>
      <c r="AW137" s="1">
        <f t="shared" si="167"/>
        <v>-1.4627284059852286</v>
      </c>
      <c r="AX137" s="1">
        <f t="shared" si="168"/>
        <v>0.66999999999999849</v>
      </c>
      <c r="AY137" s="1">
        <f t="shared" si="169"/>
        <v>1.0049999999999977</v>
      </c>
      <c r="AZ137" s="1">
        <f t="shared" si="214"/>
        <v>5.0000000000000044E-2</v>
      </c>
      <c r="BA137" s="1">
        <f t="shared" si="170"/>
        <v>0.67751400170033083</v>
      </c>
      <c r="BB137" s="1">
        <f t="shared" si="171"/>
        <v>2.6930789553533003</v>
      </c>
      <c r="BC137" s="1">
        <f t="shared" si="172"/>
        <v>7.0531362605183334E-2</v>
      </c>
      <c r="BD137" s="1">
        <f t="shared" si="193"/>
        <v>2.6940024003103202</v>
      </c>
      <c r="BE137" s="1">
        <f t="shared" si="194"/>
        <v>2.6183875177845789E-2</v>
      </c>
      <c r="BF137" s="1">
        <f t="shared" si="195"/>
        <v>0.24579935821441246</v>
      </c>
      <c r="BG137" s="1">
        <f t="shared" si="173"/>
        <v>0.66218406102436334</v>
      </c>
      <c r="BH137" s="1">
        <f t="shared" si="215"/>
        <v>0.8545973047898725</v>
      </c>
      <c r="BI137" s="1">
        <f t="shared" si="174"/>
        <v>2.3080334838569718</v>
      </c>
      <c r="BJ137" s="1">
        <f t="shared" si="175"/>
        <v>4.6676965087094118</v>
      </c>
      <c r="BK137" s="1">
        <f t="shared" si="176"/>
        <v>-1.4627284059852286</v>
      </c>
      <c r="BL137" s="1">
        <f t="shared" si="196"/>
        <v>4.8915197114081144</v>
      </c>
      <c r="BM137" s="1">
        <f t="shared" si="197"/>
        <v>-0.30367967926376022</v>
      </c>
      <c r="BN137" s="1">
        <f t="shared" si="198"/>
        <v>1.6382347768050809E-2</v>
      </c>
      <c r="BO137" s="1">
        <f t="shared" si="177"/>
        <v>8.0134577026563264E-2</v>
      </c>
      <c r="BP137" s="1">
        <f t="shared" si="216"/>
        <v>0.13164974280149705</v>
      </c>
      <c r="BQ137" s="1">
        <f t="shared" si="178"/>
        <v>0.64396865004410697</v>
      </c>
      <c r="BR137" s="1">
        <f t="shared" si="199"/>
        <v>0.82984087833221465</v>
      </c>
      <c r="BS137" s="1">
        <f t="shared" si="200"/>
        <v>-0.55800010452402093</v>
      </c>
      <c r="BT137" s="1">
        <f t="shared" si="201"/>
        <v>7.4090520298015772</v>
      </c>
      <c r="BU137" s="1">
        <f t="shared" si="202"/>
        <v>3.5793029221647616</v>
      </c>
      <c r="BV137" s="1">
        <f t="shared" si="203"/>
        <v>8.2283328438344103</v>
      </c>
      <c r="BW137" s="1">
        <f t="shared" si="179"/>
        <v>0.45003532566204701</v>
      </c>
      <c r="BX137" s="1">
        <f t="shared" si="180"/>
        <v>-2.0560679608380629E-2</v>
      </c>
      <c r="BY137" s="1">
        <f t="shared" si="181"/>
        <v>0.1133450039545261</v>
      </c>
      <c r="BZ137" s="1" t="e">
        <f>SQRT(POWER((BV137)*(#REF!^2),2) + POWER(CA137*BV137,2))</f>
        <v>#REF!</v>
      </c>
    </row>
    <row r="138" spans="4:78" x14ac:dyDescent="0.2">
      <c r="D138" s="14">
        <f t="shared" si="204"/>
        <v>135</v>
      </c>
      <c r="E138" s="1">
        <f t="shared" si="217"/>
        <v>13.499999999999968</v>
      </c>
      <c r="F138" s="1">
        <f t="shared" si="147"/>
        <v>0.67499999999999849</v>
      </c>
      <c r="G138" s="1">
        <f t="shared" si="148"/>
        <v>4.556249999999979</v>
      </c>
      <c r="H138" s="1">
        <f t="shared" si="182"/>
        <v>10.877974052178397</v>
      </c>
      <c r="I138" s="1">
        <f t="shared" si="149"/>
        <v>-0.27591944413201674</v>
      </c>
      <c r="J138" s="1">
        <f t="shared" si="183"/>
        <v>0.960639906793607</v>
      </c>
      <c r="K138" s="1">
        <f t="shared" si="184"/>
        <v>2.4568721909282027</v>
      </c>
      <c r="L138" s="1">
        <f t="shared" si="185"/>
        <v>0.65845970875764392</v>
      </c>
      <c r="M138" s="1">
        <f t="shared" si="150"/>
        <v>0.74864006114182091</v>
      </c>
      <c r="N138" s="1">
        <f t="shared" si="151"/>
        <v>-0.46651597399332356</v>
      </c>
      <c r="O138" s="1">
        <f t="shared" si="152"/>
        <v>-2.9635051621363906</v>
      </c>
      <c r="P138" s="1">
        <f t="shared" si="186"/>
        <v>0.67499999999999893</v>
      </c>
      <c r="Q138" s="1">
        <f t="shared" si="187"/>
        <v>2.0249999999999968</v>
      </c>
      <c r="R138" s="1">
        <f t="shared" si="205"/>
        <v>4.9999999999994493E-2</v>
      </c>
      <c r="S138" s="1">
        <f t="shared" si="188"/>
        <v>1.3750808214883163</v>
      </c>
      <c r="T138" s="1">
        <f t="shared" si="206"/>
        <v>-2.2204460492503131E-13</v>
      </c>
      <c r="U138" s="1">
        <f t="shared" si="189"/>
        <v>0.20129144901126272</v>
      </c>
      <c r="V138" s="1">
        <f t="shared" si="153"/>
        <v>6.1270206371881439</v>
      </c>
      <c r="W138" s="1">
        <f t="shared" si="154"/>
        <v>3.1622825388053903</v>
      </c>
      <c r="X138" s="1">
        <f t="shared" si="190"/>
        <v>-0.25268811860704066</v>
      </c>
      <c r="Y138" s="1">
        <f t="shared" si="155"/>
        <v>-1.2634405930352033</v>
      </c>
      <c r="Z138" s="1">
        <f t="shared" si="207"/>
        <v>-0.15719409228043268</v>
      </c>
      <c r="AA138" s="1">
        <f t="shared" si="156"/>
        <v>0.84833615507705473</v>
      </c>
      <c r="AB138" s="1">
        <f t="shared" si="208"/>
        <v>-4.3408967215663452E-2</v>
      </c>
      <c r="AC138" s="1">
        <f t="shared" si="191"/>
        <v>0.35085468336068071</v>
      </c>
      <c r="AD138" s="1">
        <f t="shared" si="157"/>
        <v>10</v>
      </c>
      <c r="AE138" s="1">
        <f>0</f>
        <v>0</v>
      </c>
      <c r="AF138" s="1">
        <f t="shared" si="209"/>
        <v>-0.25268811860704066</v>
      </c>
      <c r="AG138" s="1">
        <f t="shared" si="158"/>
        <v>0</v>
      </c>
      <c r="AH138" s="1">
        <f t="shared" si="210"/>
        <v>-0.15719409228043268</v>
      </c>
      <c r="AI138" s="1">
        <f t="shared" si="159"/>
        <v>0</v>
      </c>
      <c r="AJ138" s="1">
        <f t="shared" si="211"/>
        <v>-4.3408967215663452E-2</v>
      </c>
      <c r="AK138" s="1">
        <f t="shared" si="211"/>
        <v>0</v>
      </c>
      <c r="AL138" s="1">
        <f t="shared" si="160"/>
        <v>1.0816653164126697</v>
      </c>
      <c r="AM138" s="1">
        <f t="shared" si="161"/>
        <v>6.4094951415036796</v>
      </c>
      <c r="AN138" s="1">
        <f t="shared" si="162"/>
        <v>6.5001252161546397</v>
      </c>
      <c r="AO138" s="1">
        <f t="shared" si="163"/>
        <v>1.4036117509891626</v>
      </c>
      <c r="AP138" s="1">
        <f t="shared" si="192"/>
        <v>-2.4993143637691562E-2</v>
      </c>
      <c r="AQ138" s="1">
        <f t="shared" si="164"/>
        <v>-0.16245856319033383</v>
      </c>
      <c r="AR138" s="1">
        <f t="shared" si="212"/>
        <v>-0.1721635536912236</v>
      </c>
      <c r="AS138" s="1">
        <f t="shared" si="165"/>
        <v>1.1190920226664707</v>
      </c>
      <c r="AT138" s="1">
        <f t="shared" si="213"/>
        <v>-8.3776985199623955E-2</v>
      </c>
      <c r="AU138" s="1">
        <f t="shared" si="213"/>
        <v>0.54827756612918388</v>
      </c>
      <c r="AV138" s="1">
        <f t="shared" si="166"/>
        <v>-0.23325798699666178</v>
      </c>
      <c r="AW138" s="1">
        <f t="shared" si="167"/>
        <v>-1.4817525810681953</v>
      </c>
      <c r="AX138" s="1">
        <f t="shared" si="168"/>
        <v>0.67499999999999849</v>
      </c>
      <c r="AY138" s="1">
        <f t="shared" si="169"/>
        <v>1.0124999999999977</v>
      </c>
      <c r="AZ138" s="1">
        <f t="shared" si="214"/>
        <v>4.9999999999999489E-2</v>
      </c>
      <c r="BA138" s="1">
        <f t="shared" si="170"/>
        <v>0.68754041074415817</v>
      </c>
      <c r="BB138" s="1">
        <f t="shared" si="171"/>
        <v>2.8302523315974102</v>
      </c>
      <c r="BC138" s="1">
        <f t="shared" si="172"/>
        <v>9.9388688334499875E-2</v>
      </c>
      <c r="BD138" s="1">
        <f t="shared" si="193"/>
        <v>2.8319968876892201</v>
      </c>
      <c r="BE138" s="1">
        <f t="shared" si="194"/>
        <v>3.5102122514897784E-2</v>
      </c>
      <c r="BF138" s="1">
        <f t="shared" si="195"/>
        <v>0.33188230384960438</v>
      </c>
      <c r="BG138" s="1">
        <f t="shared" si="173"/>
        <v>0.93988965158120763</v>
      </c>
      <c r="BH138" s="1">
        <f t="shared" si="215"/>
        <v>0.8650926202136755</v>
      </c>
      <c r="BI138" s="1">
        <f t="shared" si="174"/>
        <v>2.4697178217357467</v>
      </c>
      <c r="BJ138" s="1">
        <f t="shared" si="175"/>
        <v>4.7667420130033378</v>
      </c>
      <c r="BK138" s="1">
        <f t="shared" si="176"/>
        <v>-1.4817525810681953</v>
      </c>
      <c r="BL138" s="1">
        <f t="shared" si="196"/>
        <v>4.9917351822821461</v>
      </c>
      <c r="BM138" s="1">
        <f t="shared" si="197"/>
        <v>-0.3013830312937758</v>
      </c>
      <c r="BN138" s="1">
        <f t="shared" si="198"/>
        <v>2.9259425169811948E-2</v>
      </c>
      <c r="BO138" s="1">
        <f t="shared" si="177"/>
        <v>0.14605530203350206</v>
      </c>
      <c r="BP138" s="1">
        <f t="shared" si="216"/>
        <v>0.12584644919992061</v>
      </c>
      <c r="BQ138" s="1">
        <f t="shared" si="178"/>
        <v>0.62820668382886224</v>
      </c>
      <c r="BR138" s="1">
        <f t="shared" si="199"/>
        <v>0.84089255346257918</v>
      </c>
      <c r="BS138" s="1">
        <f t="shared" si="200"/>
        <v>-0.54120210044971495</v>
      </c>
      <c r="BT138" s="1">
        <f t="shared" si="201"/>
        <v>7.4993612247156332</v>
      </c>
      <c r="BU138" s="1">
        <f t="shared" si="202"/>
        <v>3.4688322334040342</v>
      </c>
      <c r="BV138" s="1">
        <f t="shared" si="203"/>
        <v>8.2627607881549601</v>
      </c>
      <c r="BW138" s="1">
        <f t="shared" si="179"/>
        <v>0.43324165344687854</v>
      </c>
      <c r="BX138" s="1">
        <f t="shared" si="180"/>
        <v>-5.9662805643510494E-2</v>
      </c>
      <c r="BY138" s="1">
        <f t="shared" si="181"/>
        <v>0.34762604499694</v>
      </c>
      <c r="BZ138" s="1" t="e">
        <f>SQRT(POWER((BV138)*(#REF!^2),2) + POWER(CA138*BV138,2))</f>
        <v>#REF!</v>
      </c>
    </row>
    <row r="139" spans="4:78" x14ac:dyDescent="0.2">
      <c r="D139" s="14">
        <f t="shared" si="204"/>
        <v>136</v>
      </c>
      <c r="E139" s="1">
        <f t="shared" si="217"/>
        <v>13.599999999999968</v>
      </c>
      <c r="F139" s="1">
        <f t="shared" si="147"/>
        <v>0.67999999999999838</v>
      </c>
      <c r="G139" s="1">
        <f t="shared" si="148"/>
        <v>4.6239999999999783</v>
      </c>
      <c r="H139" s="1">
        <f t="shared" si="182"/>
        <v>10.690951128506628</v>
      </c>
      <c r="I139" s="1">
        <f t="shared" si="149"/>
        <v>-0.28328966922341103</v>
      </c>
      <c r="J139" s="1">
        <f t="shared" si="183"/>
        <v>0.99406409610250812</v>
      </c>
      <c r="K139" s="1">
        <f t="shared" si="184"/>
        <v>2.4308182267106959</v>
      </c>
      <c r="L139" s="1">
        <f t="shared" si="185"/>
        <v>0.65845970875764392</v>
      </c>
      <c r="M139" s="1">
        <f t="shared" si="150"/>
        <v>0.76770821983281157</v>
      </c>
      <c r="N139" s="1">
        <f t="shared" si="151"/>
        <v>-0.26482180160585733</v>
      </c>
      <c r="O139" s="1">
        <f t="shared" si="152"/>
        <v>-2.9882887098461919</v>
      </c>
      <c r="P139" s="1">
        <f t="shared" si="186"/>
        <v>0.67999999999999616</v>
      </c>
      <c r="Q139" s="1">
        <f t="shared" si="187"/>
        <v>2.0399999999999885</v>
      </c>
      <c r="R139" s="1">
        <f t="shared" si="205"/>
        <v>4.9999999999972289E-2</v>
      </c>
      <c r="S139" s="1">
        <f t="shared" si="188"/>
        <v>1.3952862932029151</v>
      </c>
      <c r="T139" s="1">
        <f t="shared" si="206"/>
        <v>0</v>
      </c>
      <c r="U139" s="1">
        <f t="shared" si="189"/>
        <v>0.20281760712931529</v>
      </c>
      <c r="V139" s="1">
        <f t="shared" si="153"/>
        <v>6.210715744804201</v>
      </c>
      <c r="W139" s="1">
        <f t="shared" si="154"/>
        <v>3.2621043565964003</v>
      </c>
      <c r="X139" s="1">
        <f t="shared" si="190"/>
        <v>-0.26862578471596787</v>
      </c>
      <c r="Y139" s="1">
        <f t="shared" si="155"/>
        <v>-1.3431289235798394</v>
      </c>
      <c r="Z139" s="1">
        <f t="shared" si="207"/>
        <v>-0.16185874918128729</v>
      </c>
      <c r="AA139" s="1">
        <f t="shared" si="156"/>
        <v>0.88607693211889782</v>
      </c>
      <c r="AB139" s="1">
        <f t="shared" si="208"/>
        <v>-4.931801884777709E-2</v>
      </c>
      <c r="AC139" s="1">
        <f t="shared" si="191"/>
        <v>0.40262486363786709</v>
      </c>
      <c r="AD139" s="1">
        <f t="shared" si="157"/>
        <v>10</v>
      </c>
      <c r="AE139" s="1">
        <f>0</f>
        <v>0</v>
      </c>
      <c r="AF139" s="1">
        <f t="shared" si="209"/>
        <v>-0.26862578471596787</v>
      </c>
      <c r="AG139" s="1">
        <f t="shared" si="158"/>
        <v>0</v>
      </c>
      <c r="AH139" s="1">
        <f t="shared" si="210"/>
        <v>-0.16185874918128729</v>
      </c>
      <c r="AI139" s="1">
        <f t="shared" si="159"/>
        <v>0</v>
      </c>
      <c r="AJ139" s="1">
        <f t="shared" si="211"/>
        <v>-4.931801884777709E-2</v>
      </c>
      <c r="AK139" s="1">
        <f t="shared" si="211"/>
        <v>0</v>
      </c>
      <c r="AL139" s="1">
        <f t="shared" si="160"/>
        <v>1.1043630153217108</v>
      </c>
      <c r="AM139" s="1">
        <f t="shared" si="161"/>
        <v>6.412526836535676</v>
      </c>
      <c r="AN139" s="1">
        <f t="shared" si="162"/>
        <v>6.5069284688630713</v>
      </c>
      <c r="AO139" s="1">
        <f t="shared" si="163"/>
        <v>1.4002496769318613</v>
      </c>
      <c r="AP139" s="1">
        <f t="shared" si="192"/>
        <v>-4.2632111179954357E-2</v>
      </c>
      <c r="AQ139" s="1">
        <f t="shared" si="164"/>
        <v>-0.27740409792458065</v>
      </c>
      <c r="AR139" s="1">
        <f t="shared" si="212"/>
        <v>-0.17976330136971752</v>
      </c>
      <c r="AS139" s="1">
        <f t="shared" si="165"/>
        <v>1.1697667268291834</v>
      </c>
      <c r="AT139" s="1">
        <f t="shared" si="213"/>
        <v>-6.6722888375031486E-2</v>
      </c>
      <c r="AU139" s="1">
        <f t="shared" si="213"/>
        <v>0.45781824398801518</v>
      </c>
      <c r="AV139" s="1">
        <f t="shared" si="166"/>
        <v>-0.13241090080292867</v>
      </c>
      <c r="AW139" s="1">
        <f t="shared" si="167"/>
        <v>-1.4941443549230959</v>
      </c>
      <c r="AX139" s="1">
        <f t="shared" si="168"/>
        <v>0.67999999999999838</v>
      </c>
      <c r="AY139" s="1">
        <f t="shared" si="169"/>
        <v>1.0199999999999976</v>
      </c>
      <c r="AZ139" s="1">
        <f t="shared" si="214"/>
        <v>4.9999999999999489E-2</v>
      </c>
      <c r="BA139" s="1">
        <f t="shared" si="170"/>
        <v>0.69764314660146654</v>
      </c>
      <c r="BB139" s="1">
        <f t="shared" si="171"/>
        <v>2.9729469715991717</v>
      </c>
      <c r="BC139" s="1">
        <f t="shared" si="172"/>
        <v>0.13690782337510421</v>
      </c>
      <c r="BD139" s="1">
        <f t="shared" si="193"/>
        <v>2.9760976879198697</v>
      </c>
      <c r="BE139" s="1">
        <f t="shared" si="194"/>
        <v>4.6018703609699119E-2</v>
      </c>
      <c r="BF139" s="1">
        <f t="shared" si="195"/>
        <v>0.41881788225714756</v>
      </c>
      <c r="BG139" s="1">
        <f t="shared" si="173"/>
        <v>1.2464429310449932</v>
      </c>
      <c r="BH139" s="1">
        <f t="shared" si="215"/>
        <v>0.8712139912225636</v>
      </c>
      <c r="BI139" s="1">
        <f t="shared" si="174"/>
        <v>2.6448483736147028</v>
      </c>
      <c r="BJ139" s="1">
        <f t="shared" si="175"/>
        <v>4.8675890991970716</v>
      </c>
      <c r="BK139" s="1">
        <f t="shared" si="176"/>
        <v>-1.4941443549230959</v>
      </c>
      <c r="BL139" s="1">
        <f t="shared" si="196"/>
        <v>5.0917473417256982</v>
      </c>
      <c r="BM139" s="1">
        <f t="shared" si="197"/>
        <v>-0.29782779422979783</v>
      </c>
      <c r="BN139" s="1">
        <f t="shared" si="198"/>
        <v>4.155163760803493E-2</v>
      </c>
      <c r="BO139" s="1">
        <f t="shared" si="177"/>
        <v>0.21157044033506139</v>
      </c>
      <c r="BP139" s="1">
        <f t="shared" si="216"/>
        <v>0.11998891409011753</v>
      </c>
      <c r="BQ139" s="1">
        <f t="shared" si="178"/>
        <v>0.6110164793010382</v>
      </c>
      <c r="BR139" s="1">
        <f t="shared" si="199"/>
        <v>0.85105878824708148</v>
      </c>
      <c r="BS139" s="1">
        <f t="shared" si="200"/>
        <v>-0.52507041332321247</v>
      </c>
      <c r="BT139" s="1">
        <f t="shared" si="201"/>
        <v>7.5707100328662262</v>
      </c>
      <c r="BU139" s="1">
        <f t="shared" si="202"/>
        <v>3.3670281165059794</v>
      </c>
      <c r="BV139" s="1">
        <f t="shared" si="203"/>
        <v>8.2856821529119209</v>
      </c>
      <c r="BW139" s="1">
        <f t="shared" si="179"/>
        <v>0.41847447406847044</v>
      </c>
      <c r="BX139" s="1">
        <f t="shared" si="180"/>
        <v>-9.6462190156690414E-2</v>
      </c>
      <c r="BY139" s="1">
        <f t="shared" si="181"/>
        <v>0.59613490887197884</v>
      </c>
      <c r="BZ139" s="1" t="e">
        <f>SQRT(POWER((BV139)*(#REF!^2),2) + POWER(CA139*BV139,2))</f>
        <v>#REF!</v>
      </c>
    </row>
    <row r="140" spans="4:78" x14ac:dyDescent="0.2">
      <c r="D140" s="14">
        <f t="shared" si="204"/>
        <v>137</v>
      </c>
      <c r="E140" s="1">
        <f t="shared" si="217"/>
        <v>13.699999999999967</v>
      </c>
      <c r="F140" s="1">
        <f t="shared" si="147"/>
        <v>0.68499999999999839</v>
      </c>
      <c r="G140" s="1">
        <f t="shared" si="148"/>
        <v>4.6922499999999783</v>
      </c>
      <c r="H140" s="1">
        <f t="shared" si="182"/>
        <v>10.498012056830486</v>
      </c>
      <c r="I140" s="1">
        <f t="shared" si="149"/>
        <v>-0.28974768932472217</v>
      </c>
      <c r="J140" s="1">
        <f t="shared" si="183"/>
        <v>1.0281933089295059</v>
      </c>
      <c r="K140" s="1">
        <f t="shared" si="184"/>
        <v>2.4031470339850092</v>
      </c>
      <c r="L140" s="1">
        <f t="shared" si="185"/>
        <v>0.65845970875764392</v>
      </c>
      <c r="M140" s="1">
        <f t="shared" si="150"/>
        <v>0.78557523930933759</v>
      </c>
      <c r="N140" s="1">
        <f t="shared" si="151"/>
        <v>-6.0412857267912984E-2</v>
      </c>
      <c r="O140" s="1">
        <f t="shared" si="152"/>
        <v>-2.9993916527650608</v>
      </c>
      <c r="P140" s="1">
        <f t="shared" si="186"/>
        <v>0.68499999999999339</v>
      </c>
      <c r="Q140" s="1">
        <f t="shared" si="187"/>
        <v>2.0549999999999802</v>
      </c>
      <c r="R140" s="1">
        <f t="shared" si="205"/>
        <v>4.9999999999994493E-2</v>
      </c>
      <c r="S140" s="1">
        <f t="shared" si="188"/>
        <v>1.4156443429141794</v>
      </c>
      <c r="T140" s="1">
        <f t="shared" si="206"/>
        <v>3.3306690738754696E-13</v>
      </c>
      <c r="U140" s="1">
        <f t="shared" si="189"/>
        <v>0.20434302215864841</v>
      </c>
      <c r="V140" s="1">
        <f t="shared" si="153"/>
        <v>6.3024211694403753</v>
      </c>
      <c r="W140" s="1">
        <f t="shared" si="154"/>
        <v>3.3656961823369196</v>
      </c>
      <c r="X140" s="1">
        <f t="shared" si="190"/>
        <v>-0.28505986844329811</v>
      </c>
      <c r="Y140" s="1">
        <f t="shared" si="155"/>
        <v>-1.4252993422164906</v>
      </c>
      <c r="Z140" s="1">
        <f t="shared" si="207"/>
        <v>-0.1670576960499881</v>
      </c>
      <c r="AA140" s="1">
        <f t="shared" si="156"/>
        <v>0.92886112780462815</v>
      </c>
      <c r="AB140" s="1">
        <f t="shared" si="208"/>
        <v>-5.3905216638672204E-2</v>
      </c>
      <c r="AC140" s="1">
        <f t="shared" si="191"/>
        <v>0.45113536895883544</v>
      </c>
      <c r="AD140" s="1">
        <f t="shared" si="157"/>
        <v>10</v>
      </c>
      <c r="AE140" s="1">
        <f>0</f>
        <v>0</v>
      </c>
      <c r="AF140" s="1">
        <f t="shared" si="209"/>
        <v>-0.28505986844329811</v>
      </c>
      <c r="AG140" s="1">
        <f t="shared" si="158"/>
        <v>0</v>
      </c>
      <c r="AH140" s="1">
        <f t="shared" si="210"/>
        <v>-0.1670576960499881</v>
      </c>
      <c r="AI140" s="1">
        <f t="shared" si="159"/>
        <v>0</v>
      </c>
      <c r="AJ140" s="1">
        <f t="shared" si="211"/>
        <v>-5.3905216638672204E-2</v>
      </c>
      <c r="AK140" s="1">
        <f t="shared" si="211"/>
        <v>0</v>
      </c>
      <c r="AL140" s="1">
        <f t="shared" si="160"/>
        <v>1.1405978047351015</v>
      </c>
      <c r="AM140" s="1">
        <f t="shared" si="161"/>
        <v>6.4243853707937575</v>
      </c>
      <c r="AN140" s="1">
        <f t="shared" si="162"/>
        <v>6.5248517795146412</v>
      </c>
      <c r="AO140" s="1">
        <f t="shared" si="163"/>
        <v>1.3950853287531717</v>
      </c>
      <c r="AP140" s="1">
        <f t="shared" si="192"/>
        <v>-6.0945803911635066E-2</v>
      </c>
      <c r="AQ140" s="1">
        <f t="shared" si="164"/>
        <v>-0.39766233710678245</v>
      </c>
      <c r="AR140" s="1">
        <f t="shared" si="212"/>
        <v>-0.1855081313662299</v>
      </c>
      <c r="AS140" s="1">
        <f t="shared" si="165"/>
        <v>1.2106556714640737</v>
      </c>
      <c r="AT140" s="1">
        <f t="shared" si="213"/>
        <v>-4.6713971857764713E-2</v>
      </c>
      <c r="AU140" s="1">
        <f t="shared" si="213"/>
        <v>0.35260948956075455</v>
      </c>
      <c r="AV140" s="1">
        <f t="shared" si="166"/>
        <v>-3.0206428633956492E-2</v>
      </c>
      <c r="AW140" s="1">
        <f t="shared" si="167"/>
        <v>-1.4996958263825304</v>
      </c>
      <c r="AX140" s="1">
        <f t="shared" si="168"/>
        <v>0.68499999999999839</v>
      </c>
      <c r="AY140" s="1">
        <f t="shared" si="169"/>
        <v>1.0274999999999976</v>
      </c>
      <c r="AZ140" s="1">
        <f t="shared" si="214"/>
        <v>5.0000000000000044E-2</v>
      </c>
      <c r="BA140" s="1">
        <f t="shared" si="170"/>
        <v>0.70782217145710069</v>
      </c>
      <c r="BB140" s="1">
        <f t="shared" si="171"/>
        <v>3.1210041560862312</v>
      </c>
      <c r="BC140" s="1">
        <f t="shared" si="172"/>
        <v>0.18315226478592939</v>
      </c>
      <c r="BD140" s="1">
        <f t="shared" si="193"/>
        <v>3.1263735692338086</v>
      </c>
      <c r="BE140" s="1">
        <f t="shared" si="194"/>
        <v>5.861653602098324E-2</v>
      </c>
      <c r="BF140" s="1">
        <f t="shared" si="195"/>
        <v>0.5061251020941171</v>
      </c>
      <c r="BG140" s="1">
        <f t="shared" si="173"/>
        <v>1.5823361419128106</v>
      </c>
      <c r="BH140" s="1">
        <f t="shared" si="215"/>
        <v>0.87204768971794189</v>
      </c>
      <c r="BI140" s="1">
        <f t="shared" si="174"/>
        <v>2.8415390095520943</v>
      </c>
      <c r="BJ140" s="1">
        <f t="shared" si="175"/>
        <v>4.9697935713660435</v>
      </c>
      <c r="BK140" s="1">
        <f t="shared" si="176"/>
        <v>-1.4996958263825304</v>
      </c>
      <c r="BL140" s="1">
        <f t="shared" si="196"/>
        <v>5.19114011693582</v>
      </c>
      <c r="BM140" s="1">
        <f t="shared" si="197"/>
        <v>-0.29307270377216882</v>
      </c>
      <c r="BN140" s="1">
        <f t="shared" si="198"/>
        <v>5.3257207987835453E-2</v>
      </c>
      <c r="BO140" s="1">
        <f t="shared" si="177"/>
        <v>0.27646562890164744</v>
      </c>
      <c r="BP140" s="1">
        <f t="shared" si="216"/>
        <v>0.11414186169896312</v>
      </c>
      <c r="BQ140" s="1">
        <f t="shared" si="178"/>
        <v>0.59270930598441229</v>
      </c>
      <c r="BR140" s="1">
        <f t="shared" si="199"/>
        <v>0.86030389411754538</v>
      </c>
      <c r="BS140" s="1">
        <f t="shared" si="200"/>
        <v>-0.5097815314094728</v>
      </c>
      <c r="BT140" s="1">
        <f t="shared" si="201"/>
        <v>7.6217782081399221</v>
      </c>
      <c r="BU140" s="1">
        <f t="shared" si="202"/>
        <v>3.2750330126878553</v>
      </c>
      <c r="BV140" s="1">
        <f t="shared" si="203"/>
        <v>8.2956219952618326</v>
      </c>
      <c r="BW140" s="1">
        <f t="shared" si="179"/>
        <v>0.40583985169396058</v>
      </c>
      <c r="BX140" s="1">
        <f t="shared" si="180"/>
        <v>-0.13008486964597854</v>
      </c>
      <c r="BY140" s="1">
        <f t="shared" si="181"/>
        <v>0.85605473119244224</v>
      </c>
      <c r="BZ140" s="1" t="e">
        <f>SQRT(POWER((BV140)*(#REF!^2),2) + POWER(CA140*BV140,2))</f>
        <v>#REF!</v>
      </c>
    </row>
    <row r="141" spans="4:78" x14ac:dyDescent="0.2">
      <c r="D141" s="14">
        <f t="shared" si="204"/>
        <v>138</v>
      </c>
      <c r="E141" s="1">
        <f t="shared" si="217"/>
        <v>13.799999999999967</v>
      </c>
      <c r="F141" s="1">
        <f t="shared" si="147"/>
        <v>0.68999999999999839</v>
      </c>
      <c r="G141" s="1">
        <f t="shared" si="148"/>
        <v>4.760999999999977</v>
      </c>
      <c r="H141" s="1">
        <f t="shared" si="182"/>
        <v>10.299732393656848</v>
      </c>
      <c r="I141" s="1">
        <f t="shared" si="149"/>
        <v>-0.29519417481259858</v>
      </c>
      <c r="J141" s="1">
        <f t="shared" si="183"/>
        <v>1.0629805753803554</v>
      </c>
      <c r="K141" s="1">
        <f t="shared" si="184"/>
        <v>2.3738062530220363</v>
      </c>
      <c r="L141" s="1">
        <f t="shared" si="185"/>
        <v>0.65845970875764392</v>
      </c>
      <c r="M141" s="1">
        <f t="shared" si="150"/>
        <v>0.80207117741210288</v>
      </c>
      <c r="N141" s="1">
        <f t="shared" si="151"/>
        <v>0.14577563095278784</v>
      </c>
      <c r="O141" s="1">
        <f t="shared" si="152"/>
        <v>-2.9964561510925383</v>
      </c>
      <c r="P141" s="1">
        <f t="shared" si="186"/>
        <v>0.68999999999999506</v>
      </c>
      <c r="Q141" s="1">
        <f t="shared" si="187"/>
        <v>2.0699999999999852</v>
      </c>
      <c r="R141" s="1">
        <f t="shared" si="205"/>
        <v>5.0000000000038902E-2</v>
      </c>
      <c r="S141" s="1">
        <f t="shared" si="188"/>
        <v>1.4361548976346448</v>
      </c>
      <c r="T141" s="1">
        <f t="shared" si="206"/>
        <v>0</v>
      </c>
      <c r="U141" s="1">
        <f t="shared" si="189"/>
        <v>0.20586771998612474</v>
      </c>
      <c r="V141" s="1">
        <f t="shared" si="153"/>
        <v>6.4027506298350314</v>
      </c>
      <c r="W141" s="1">
        <f t="shared" si="154"/>
        <v>3.4727218386803935</v>
      </c>
      <c r="X141" s="1">
        <f t="shared" si="190"/>
        <v>-0.3020373239259655</v>
      </c>
      <c r="Y141" s="1">
        <f t="shared" si="155"/>
        <v>-1.5101866196298275</v>
      </c>
      <c r="Z141" s="1">
        <f t="shared" si="207"/>
        <v>-0.17263979250902173</v>
      </c>
      <c r="AA141" s="1">
        <f t="shared" si="156"/>
        <v>0.97630400591066491</v>
      </c>
      <c r="AB141" s="1">
        <f t="shared" si="208"/>
        <v>-5.6730343603428324E-2</v>
      </c>
      <c r="AC141" s="1">
        <f t="shared" si="191"/>
        <v>0.49498803973527461</v>
      </c>
      <c r="AD141" s="1">
        <f t="shared" si="157"/>
        <v>10</v>
      </c>
      <c r="AE141" s="1">
        <f>0</f>
        <v>0</v>
      </c>
      <c r="AF141" s="1">
        <f t="shared" si="209"/>
        <v>-0.3020373239259655</v>
      </c>
      <c r="AG141" s="1">
        <f t="shared" si="158"/>
        <v>0</v>
      </c>
      <c r="AH141" s="1">
        <f t="shared" si="210"/>
        <v>-0.17263979250902173</v>
      </c>
      <c r="AI141" s="1">
        <f t="shared" si="159"/>
        <v>0</v>
      </c>
      <c r="AJ141" s="1">
        <f t="shared" si="211"/>
        <v>-5.6730343603428324E-2</v>
      </c>
      <c r="AK141" s="1">
        <f t="shared" si="211"/>
        <v>0</v>
      </c>
      <c r="AL141" s="1">
        <f t="shared" si="160"/>
        <v>1.1911758972521538</v>
      </c>
      <c r="AM141" s="1">
        <f t="shared" si="161"/>
        <v>6.4458496204455358</v>
      </c>
      <c r="AN141" s="1">
        <f t="shared" si="162"/>
        <v>6.5549887374115547</v>
      </c>
      <c r="AO141" s="1">
        <f t="shared" si="163"/>
        <v>1.3880605161495343</v>
      </c>
      <c r="AP141" s="1">
        <f t="shared" si="192"/>
        <v>-7.9733737453200337E-2</v>
      </c>
      <c r="AQ141" s="1">
        <f t="shared" si="164"/>
        <v>-0.52265375099745803</v>
      </c>
      <c r="AR141" s="1">
        <f t="shared" si="212"/>
        <v>-0.18910609574127046</v>
      </c>
      <c r="AS141" s="1">
        <f t="shared" si="165"/>
        <v>1.2402886247413343</v>
      </c>
      <c r="AT141" s="1">
        <f t="shared" si="213"/>
        <v>-2.3915927808093596E-2</v>
      </c>
      <c r="AU141" s="1">
        <f t="shared" si="213"/>
        <v>0.23315938429320116</v>
      </c>
      <c r="AV141" s="1">
        <f t="shared" si="166"/>
        <v>7.2887815476393919E-2</v>
      </c>
      <c r="AW141" s="1">
        <f t="shared" si="167"/>
        <v>-1.4982280755462691</v>
      </c>
      <c r="AX141" s="1">
        <f t="shared" si="168"/>
        <v>0.68999999999999839</v>
      </c>
      <c r="AY141" s="1">
        <f t="shared" si="169"/>
        <v>1.0349999999999975</v>
      </c>
      <c r="AZ141" s="1">
        <f t="shared" si="214"/>
        <v>5.0000000000000044E-2</v>
      </c>
      <c r="BA141" s="1">
        <f t="shared" si="170"/>
        <v>0.71807744881732305</v>
      </c>
      <c r="BB141" s="1">
        <f t="shared" si="171"/>
        <v>3.2742631303939098</v>
      </c>
      <c r="BC141" s="1">
        <f t="shared" si="172"/>
        <v>0.23813284379392763</v>
      </c>
      <c r="BD141" s="1">
        <f t="shared" si="193"/>
        <v>3.2829112534989897</v>
      </c>
      <c r="BE141" s="1">
        <f t="shared" si="194"/>
        <v>7.2600856134894864E-2</v>
      </c>
      <c r="BF141" s="1">
        <f t="shared" si="195"/>
        <v>0.59322742020073593</v>
      </c>
      <c r="BG141" s="1">
        <f t="shared" si="173"/>
        <v>1.9475129736611698</v>
      </c>
      <c r="BH141" s="1">
        <f t="shared" si="215"/>
        <v>0.86659695764914058</v>
      </c>
      <c r="BI141" s="1">
        <f t="shared" si="174"/>
        <v>3.0705964329213558</v>
      </c>
      <c r="BJ141" s="1">
        <f t="shared" si="175"/>
        <v>5.0728878154763937</v>
      </c>
      <c r="BK141" s="1">
        <f t="shared" si="176"/>
        <v>-1.4982280755462691</v>
      </c>
      <c r="BL141" s="1">
        <f t="shared" si="196"/>
        <v>5.2895064188224534</v>
      </c>
      <c r="BM141" s="1">
        <f t="shared" si="197"/>
        <v>-0.28717635263223074</v>
      </c>
      <c r="BN141" s="1">
        <f t="shared" si="198"/>
        <v>6.4380009947827554E-2</v>
      </c>
      <c r="BO141" s="1">
        <f t="shared" si="177"/>
        <v>0.34053847586288727</v>
      </c>
      <c r="BP141" s="1">
        <f t="shared" si="216"/>
        <v>0.10835472914983019</v>
      </c>
      <c r="BQ141" s="1">
        <f t="shared" si="178"/>
        <v>0.57356219807776021</v>
      </c>
      <c r="BR141" s="1">
        <f t="shared" si="199"/>
        <v>0.86859578876381272</v>
      </c>
      <c r="BS141" s="1">
        <f t="shared" si="200"/>
        <v>-0.49552129696085695</v>
      </c>
      <c r="BT141" s="1">
        <f t="shared" si="201"/>
        <v>7.6513075196079496</v>
      </c>
      <c r="BU141" s="1">
        <f t="shared" si="202"/>
        <v>3.1940557639378193</v>
      </c>
      <c r="BV141" s="1">
        <f t="shared" si="203"/>
        <v>8.2912302454312261</v>
      </c>
      <c r="BW141" s="1">
        <f t="shared" si="179"/>
        <v>0.39546033072118314</v>
      </c>
      <c r="BX141" s="1">
        <f t="shared" si="180"/>
        <v>-0.15969709744061572</v>
      </c>
      <c r="BY141" s="1">
        <f t="shared" si="181"/>
        <v>1.124019026241533</v>
      </c>
      <c r="BZ141" s="1" t="e">
        <f>SQRT(POWER((BV141)*(#REF!^2),2) + POWER(CA141*BV141,2))</f>
        <v>#REF!</v>
      </c>
    </row>
    <row r="142" spans="4:78" x14ac:dyDescent="0.2">
      <c r="D142" s="14">
        <f t="shared" si="204"/>
        <v>139</v>
      </c>
      <c r="E142" s="1">
        <f t="shared" si="217"/>
        <v>13.899999999999967</v>
      </c>
      <c r="F142" s="1">
        <f t="shared" si="147"/>
        <v>0.6949999999999984</v>
      </c>
      <c r="G142" s="1">
        <f t="shared" si="148"/>
        <v>4.8302499999999773</v>
      </c>
      <c r="H142" s="1">
        <f t="shared" si="182"/>
        <v>10.096766798768938</v>
      </c>
      <c r="I142" s="1">
        <f t="shared" si="149"/>
        <v>-0.29952196957053667</v>
      </c>
      <c r="J142" s="1">
        <f t="shared" si="183"/>
        <v>1.0983750539605137</v>
      </c>
      <c r="K142" s="1">
        <f t="shared" si="184"/>
        <v>2.3427395691998161</v>
      </c>
      <c r="L142" s="1">
        <f t="shared" si="185"/>
        <v>0.65845970875764392</v>
      </c>
      <c r="M142" s="1">
        <f t="shared" si="150"/>
        <v>0.81701739479404267</v>
      </c>
      <c r="N142" s="1">
        <f t="shared" si="151"/>
        <v>0.35276501056386311</v>
      </c>
      <c r="O142" s="1">
        <f t="shared" si="152"/>
        <v>-2.9791872796656942</v>
      </c>
      <c r="P142" s="1">
        <f t="shared" si="186"/>
        <v>0.69500000000000117</v>
      </c>
      <c r="Q142" s="1">
        <f t="shared" si="187"/>
        <v>2.0850000000000035</v>
      </c>
      <c r="R142" s="1">
        <f t="shared" si="205"/>
        <v>4.9999999999994493E-2</v>
      </c>
      <c r="S142" s="1">
        <f t="shared" si="188"/>
        <v>1.4568178869114043</v>
      </c>
      <c r="T142" s="1">
        <f t="shared" si="206"/>
        <v>-4.4408920985006262E-13</v>
      </c>
      <c r="U142" s="1">
        <f t="shared" si="189"/>
        <v>0.20739172544142481</v>
      </c>
      <c r="V142" s="1">
        <f t="shared" si="153"/>
        <v>6.512355010819677</v>
      </c>
      <c r="W142" s="1">
        <f t="shared" si="154"/>
        <v>3.5827827773178473</v>
      </c>
      <c r="X142" s="1">
        <f t="shared" si="190"/>
        <v>-0.31958782694510246</v>
      </c>
      <c r="Y142" s="1">
        <f t="shared" si="155"/>
        <v>-1.5979391347255123</v>
      </c>
      <c r="Z142" s="1">
        <f t="shared" si="207"/>
        <v>-0.17840376477067377</v>
      </c>
      <c r="AA142" s="1">
        <f t="shared" si="156"/>
        <v>1.0278587357516831</v>
      </c>
      <c r="AB142" s="1">
        <f t="shared" si="208"/>
        <v>-5.7215604852889346E-2</v>
      </c>
      <c r="AC142" s="1">
        <f t="shared" si="191"/>
        <v>0.53227714596800424</v>
      </c>
      <c r="AD142" s="1">
        <f t="shared" si="157"/>
        <v>10</v>
      </c>
      <c r="AE142" s="1">
        <f>0</f>
        <v>0</v>
      </c>
      <c r="AF142" s="1">
        <f t="shared" si="209"/>
        <v>-0.31958782694510246</v>
      </c>
      <c r="AG142" s="1">
        <f t="shared" si="158"/>
        <v>0</v>
      </c>
      <c r="AH142" s="1">
        <f t="shared" si="210"/>
        <v>-0.17840376477067377</v>
      </c>
      <c r="AI142" s="1">
        <f t="shared" si="159"/>
        <v>0</v>
      </c>
      <c r="AJ142" s="1">
        <f t="shared" si="211"/>
        <v>-5.7215604852889346E-2</v>
      </c>
      <c r="AK142" s="1">
        <f t="shared" si="211"/>
        <v>0</v>
      </c>
      <c r="AL142" s="1">
        <f t="shared" si="160"/>
        <v>1.2569270130241046</v>
      </c>
      <c r="AM142" s="1">
        <f t="shared" si="161"/>
        <v>6.4776880538314678</v>
      </c>
      <c r="AN142" s="1">
        <f t="shared" si="162"/>
        <v>6.5985080161215688</v>
      </c>
      <c r="AO142" s="1">
        <f t="shared" si="163"/>
        <v>1.3791385812625316</v>
      </c>
      <c r="AP142" s="1">
        <f t="shared" si="192"/>
        <v>-9.8767023059889159E-2</v>
      </c>
      <c r="AQ142" s="1">
        <f t="shared" si="164"/>
        <v>-0.65171499338914241</v>
      </c>
      <c r="AR142" s="1">
        <f t="shared" si="212"/>
        <v>-0.19029131692784862</v>
      </c>
      <c r="AS142" s="1">
        <f t="shared" si="165"/>
        <v>1.2572875483227139</v>
      </c>
      <c r="AT142" s="1">
        <f t="shared" si="213"/>
        <v>1.3058242033237022E-3</v>
      </c>
      <c r="AU142" s="1">
        <f t="shared" si="213"/>
        <v>0.10085991359136459</v>
      </c>
      <c r="AV142" s="1">
        <f t="shared" si="166"/>
        <v>0.17638250528193156</v>
      </c>
      <c r="AW142" s="1">
        <f t="shared" si="167"/>
        <v>-1.4895936398328471</v>
      </c>
      <c r="AX142" s="1">
        <f t="shared" si="168"/>
        <v>0.6949999999999984</v>
      </c>
      <c r="AY142" s="1">
        <f t="shared" si="169"/>
        <v>1.0424999999999975</v>
      </c>
      <c r="AZ142" s="1">
        <f t="shared" si="214"/>
        <v>5.0000000000000044E-2</v>
      </c>
      <c r="BA142" s="1">
        <f t="shared" si="170"/>
        <v>0.72840894345569718</v>
      </c>
      <c r="BB142" s="1">
        <f t="shared" si="171"/>
        <v>3.4325600106917702</v>
      </c>
      <c r="BC142" s="1">
        <f t="shared" si="172"/>
        <v>0.30179774882607657</v>
      </c>
      <c r="BD142" s="1">
        <f t="shared" si="193"/>
        <v>3.4458018091870537</v>
      </c>
      <c r="BE142" s="1">
        <f t="shared" si="194"/>
        <v>8.7696551196381839E-2</v>
      </c>
      <c r="BF142" s="1">
        <f t="shared" si="195"/>
        <v>0.67944449362394521</v>
      </c>
      <c r="BG142" s="1">
        <f t="shared" si="173"/>
        <v>2.3412310653715718</v>
      </c>
      <c r="BH142" s="1">
        <f t="shared" si="215"/>
        <v>0.8537868113705438</v>
      </c>
      <c r="BI142" s="1">
        <f t="shared" si="174"/>
        <v>3.3445014470710723</v>
      </c>
      <c r="BJ142" s="1">
        <f t="shared" si="175"/>
        <v>5.1763825052819312</v>
      </c>
      <c r="BK142" s="1">
        <f t="shared" si="176"/>
        <v>-1.4895936398328471</v>
      </c>
      <c r="BL142" s="1">
        <f t="shared" si="196"/>
        <v>5.3864482781160454</v>
      </c>
      <c r="BM142" s="1">
        <f t="shared" si="197"/>
        <v>-0.28019670178260331</v>
      </c>
      <c r="BN142" s="1">
        <f t="shared" si="198"/>
        <v>7.4928153817801491E-2</v>
      </c>
      <c r="BO142" s="1">
        <f t="shared" si="177"/>
        <v>0.40359662511431105</v>
      </c>
      <c r="BP142" s="1">
        <f t="shared" si="216"/>
        <v>0.10266389387402486</v>
      </c>
      <c r="BQ142" s="1">
        <f t="shared" si="178"/>
        <v>0.55382000266057141</v>
      </c>
      <c r="BR142" s="1">
        <f t="shared" si="199"/>
        <v>0.87590466629926222</v>
      </c>
      <c r="BS142" s="1">
        <f t="shared" si="200"/>
        <v>-0.48248421275227016</v>
      </c>
      <c r="BT142" s="1">
        <f t="shared" si="201"/>
        <v>7.6580984270872161</v>
      </c>
      <c r="BU142" s="1">
        <f t="shared" si="202"/>
        <v>3.1253822211076607</v>
      </c>
      <c r="BV142" s="1">
        <f t="shared" si="203"/>
        <v>8.2713049482516094</v>
      </c>
      <c r="BW142" s="1">
        <f t="shared" si="179"/>
        <v>0.38748213925527719</v>
      </c>
      <c r="BX142" s="1">
        <f t="shared" si="180"/>
        <v>-0.18454175862315864</v>
      </c>
      <c r="BY142" s="1">
        <f t="shared" si="181"/>
        <v>1.3961495493305649</v>
      </c>
      <c r="BZ142" s="1" t="e">
        <f>SQRT(POWER((BV142)*(#REF!^2),2) + POWER(CA142*BV142,2))</f>
        <v>#REF!</v>
      </c>
    </row>
    <row r="143" spans="4:78" x14ac:dyDescent="0.2">
      <c r="D143" s="14">
        <f t="shared" si="204"/>
        <v>140</v>
      </c>
      <c r="E143" s="1">
        <f t="shared" si="217"/>
        <v>13.999999999999966</v>
      </c>
      <c r="F143" s="1">
        <f t="shared" si="147"/>
        <v>0.6999999999999984</v>
      </c>
      <c r="G143" s="1">
        <f t="shared" si="148"/>
        <v>4.8999999999999773</v>
      </c>
      <c r="H143" s="1">
        <f t="shared" si="182"/>
        <v>9.8898563101112256</v>
      </c>
      <c r="I143" s="1">
        <f t="shared" si="149"/>
        <v>-0.30261590997700472</v>
      </c>
      <c r="J143" s="1">
        <f t="shared" si="183"/>
        <v>1.1343198759337823</v>
      </c>
      <c r="K143" s="1">
        <f t="shared" si="184"/>
        <v>2.3098886876330158</v>
      </c>
      <c r="L143" s="1">
        <f t="shared" si="185"/>
        <v>0.65845970875764392</v>
      </c>
      <c r="M143" s="1">
        <f t="shared" si="150"/>
        <v>0.83022670699104095</v>
      </c>
      <c r="N143" s="1">
        <f t="shared" si="151"/>
        <v>0.55953710826765923</v>
      </c>
      <c r="O143" s="1">
        <f t="shared" si="152"/>
        <v>-2.9473578378730121</v>
      </c>
      <c r="P143" s="1">
        <f t="shared" si="186"/>
        <v>0.69999999999999396</v>
      </c>
      <c r="Q143" s="1">
        <f t="shared" si="187"/>
        <v>2.0999999999999819</v>
      </c>
      <c r="R143" s="1">
        <f t="shared" si="205"/>
        <v>4.9999999999950084E-2</v>
      </c>
      <c r="S143" s="1">
        <f t="shared" si="188"/>
        <v>1.4776332427229297</v>
      </c>
      <c r="T143" s="1">
        <f t="shared" si="206"/>
        <v>1.1102230246251565E-13</v>
      </c>
      <c r="U143" s="1">
        <f t="shared" si="189"/>
        <v>0.20891506234691271</v>
      </c>
      <c r="V143" s="1">
        <f t="shared" si="153"/>
        <v>6.6319131450285118</v>
      </c>
      <c r="W143" s="1">
        <f t="shared" si="154"/>
        <v>3.6954013229104454</v>
      </c>
      <c r="X143" s="1">
        <f t="shared" si="190"/>
        <v>-0.33771807688010025</v>
      </c>
      <c r="Y143" s="1">
        <f t="shared" si="155"/>
        <v>-1.6885903844005012</v>
      </c>
      <c r="Z143" s="1">
        <f t="shared" si="207"/>
        <v>-0.1840829134795996</v>
      </c>
      <c r="AA143" s="1">
        <f t="shared" si="156"/>
        <v>1.0827594351042658</v>
      </c>
      <c r="AB143" s="1">
        <f t="shared" si="208"/>
        <v>-5.4614186912216311E-2</v>
      </c>
      <c r="AC143" s="1">
        <f t="shared" si="191"/>
        <v>0.56046975271108468</v>
      </c>
      <c r="AD143" s="1">
        <f t="shared" si="157"/>
        <v>10</v>
      </c>
      <c r="AE143" s="1">
        <f>0</f>
        <v>0</v>
      </c>
      <c r="AF143" s="1">
        <f t="shared" si="209"/>
        <v>-0.33771807688010025</v>
      </c>
      <c r="AG143" s="1">
        <f t="shared" si="158"/>
        <v>0</v>
      </c>
      <c r="AH143" s="1">
        <f t="shared" si="210"/>
        <v>-0.1840829134795996</v>
      </c>
      <c r="AI143" s="1">
        <f t="shared" si="159"/>
        <v>0</v>
      </c>
      <c r="AJ143" s="1">
        <f t="shared" si="211"/>
        <v>-5.4614186912216311E-2</v>
      </c>
      <c r="AK143" s="1">
        <f t="shared" si="211"/>
        <v>0</v>
      </c>
      <c r="AL143" s="1">
        <f t="shared" si="160"/>
        <v>1.3387050441442516</v>
      </c>
      <c r="AM143" s="1">
        <f t="shared" si="161"/>
        <v>6.5206354726285216</v>
      </c>
      <c r="AN143" s="1">
        <f t="shared" si="162"/>
        <v>6.6566371511536255</v>
      </c>
      <c r="AO143" s="1">
        <f t="shared" si="163"/>
        <v>1.3683071115375565</v>
      </c>
      <c r="AP143" s="1">
        <f t="shared" si="192"/>
        <v>-0.11779200083877006</v>
      </c>
      <c r="AQ143" s="1">
        <f t="shared" si="164"/>
        <v>-0.78409860889207583</v>
      </c>
      <c r="AR143" s="1">
        <f t="shared" si="212"/>
        <v>-0.18884493090060572</v>
      </c>
      <c r="AS143" s="1">
        <f t="shared" si="165"/>
        <v>1.2604606074596072</v>
      </c>
      <c r="AT143" s="1">
        <f t="shared" si="213"/>
        <v>2.8380393220922562E-2</v>
      </c>
      <c r="AU143" s="1">
        <f t="shared" si="213"/>
        <v>-4.1950273159754303E-2</v>
      </c>
      <c r="AV143" s="1">
        <f t="shared" si="166"/>
        <v>0.27976855413382962</v>
      </c>
      <c r="AW143" s="1">
        <f t="shared" si="167"/>
        <v>-1.473678918936506</v>
      </c>
      <c r="AX143" s="1">
        <f t="shared" si="168"/>
        <v>0.6999999999999984</v>
      </c>
      <c r="AY143" s="1">
        <f t="shared" si="169"/>
        <v>1.0499999999999976</v>
      </c>
      <c r="AZ143" s="1">
        <f t="shared" si="214"/>
        <v>4.9999999999999489E-2</v>
      </c>
      <c r="BA143" s="1">
        <f t="shared" si="170"/>
        <v>0.73881662136148163</v>
      </c>
      <c r="BB143" s="1">
        <f t="shared" si="171"/>
        <v>3.5957251266480856</v>
      </c>
      <c r="BC143" s="1">
        <f t="shared" si="172"/>
        <v>0.37402174251871667</v>
      </c>
      <c r="BD143" s="1">
        <f t="shared" si="193"/>
        <v>3.615125371309428</v>
      </c>
      <c r="BE143" s="1">
        <f t="shared" si="194"/>
        <v>0.10364570930092054</v>
      </c>
      <c r="BF143" s="1">
        <f t="shared" si="195"/>
        <v>0.76398478247484469</v>
      </c>
      <c r="BG143" s="1">
        <f t="shared" si="173"/>
        <v>2.7619007704191256</v>
      </c>
      <c r="BH143" s="1">
        <f t="shared" si="215"/>
        <v>0.83247874979688885</v>
      </c>
      <c r="BI143" s="1">
        <f t="shared" si="174"/>
        <v>3.6755261538659658</v>
      </c>
      <c r="BJ143" s="1">
        <f t="shared" si="175"/>
        <v>5.2797685541338293</v>
      </c>
      <c r="BK143" s="1">
        <f t="shared" si="176"/>
        <v>-1.473678918936506</v>
      </c>
      <c r="BL143" s="1">
        <f t="shared" si="196"/>
        <v>5.4815769210454661</v>
      </c>
      <c r="BM143" s="1">
        <f t="shared" si="197"/>
        <v>-0.27219072186867044</v>
      </c>
      <c r="BN143" s="1">
        <f t="shared" si="198"/>
        <v>8.4912788722632526E-2</v>
      </c>
      <c r="BO143" s="1">
        <f t="shared" si="177"/>
        <v>0.4654559829635922</v>
      </c>
      <c r="BP143" s="1">
        <f t="shared" si="216"/>
        <v>9.7094736549359351E-2</v>
      </c>
      <c r="BQ143" s="1">
        <f t="shared" si="178"/>
        <v>0.53369772968961438</v>
      </c>
      <c r="BR143" s="1">
        <f t="shared" si="199"/>
        <v>0.88220135014737711</v>
      </c>
      <c r="BS143" s="1">
        <f t="shared" si="200"/>
        <v>-0.47087235828634622</v>
      </c>
      <c r="BT143" s="1">
        <f t="shared" si="201"/>
        <v>7.6410061040806081</v>
      </c>
      <c r="BU143" s="1">
        <f t="shared" si="202"/>
        <v>3.0703870025221955</v>
      </c>
      <c r="BV143" s="1">
        <f t="shared" si="203"/>
        <v>8.2348194046897198</v>
      </c>
      <c r="BW143" s="1">
        <f t="shared" si="179"/>
        <v>0.38208313836974211</v>
      </c>
      <c r="BX143" s="1">
        <f t="shared" si="180"/>
        <v>-0.20397828269373769</v>
      </c>
      <c r="BY143" s="1">
        <f t="shared" si="181"/>
        <v>1.6681280964820828</v>
      </c>
      <c r="BZ143" s="1" t="e">
        <f>SQRT(POWER((BV143)*(#REF!^2),2) + POWER(CA143*BV143,2))</f>
        <v>#REF!</v>
      </c>
    </row>
    <row r="144" spans="4:78" x14ac:dyDescent="0.2">
      <c r="D144" s="14">
        <f t="shared" si="204"/>
        <v>141</v>
      </c>
      <c r="E144" s="1">
        <f t="shared" si="217"/>
        <v>14.099999999999966</v>
      </c>
      <c r="F144" s="1">
        <f t="shared" si="147"/>
        <v>0.70499999999999829</v>
      </c>
      <c r="G144" s="1">
        <f t="shared" si="148"/>
        <v>4.9702499999999761</v>
      </c>
      <c r="H144" s="1">
        <f t="shared" si="182"/>
        <v>9.6798361262187758</v>
      </c>
      <c r="I144" s="1">
        <f t="shared" si="149"/>
        <v>-0.30435285468735374</v>
      </c>
      <c r="J144" s="1">
        <f t="shared" si="183"/>
        <v>1.1707495544533506</v>
      </c>
      <c r="K144" s="1">
        <f t="shared" si="184"/>
        <v>2.275195953823796</v>
      </c>
      <c r="L144" s="1">
        <f t="shared" si="185"/>
        <v>0.65845970875764392</v>
      </c>
      <c r="M144" s="1">
        <f t="shared" si="150"/>
        <v>0.84150401346115289</v>
      </c>
      <c r="N144" s="1">
        <f t="shared" si="151"/>
        <v>0.76503862847749471</v>
      </c>
      <c r="O144" s="1">
        <f t="shared" si="152"/>
        <v>-2.9008129717265958</v>
      </c>
      <c r="P144" s="1">
        <f t="shared" si="186"/>
        <v>0.70499999999999119</v>
      </c>
      <c r="Q144" s="1">
        <f t="shared" si="187"/>
        <v>2.1149999999999736</v>
      </c>
      <c r="R144" s="1">
        <f t="shared" si="205"/>
        <v>5.0000000000016698E-2</v>
      </c>
      <c r="S144" s="1">
        <f t="shared" si="188"/>
        <v>1.4986008993807869</v>
      </c>
      <c r="T144" s="1">
        <f t="shared" si="206"/>
        <v>4.4408920985006262E-13</v>
      </c>
      <c r="U144" s="1">
        <f t="shared" si="189"/>
        <v>0.21043775356248129</v>
      </c>
      <c r="V144" s="1">
        <f t="shared" si="153"/>
        <v>6.7621176910911451</v>
      </c>
      <c r="W144" s="1">
        <f t="shared" si="154"/>
        <v>3.8100023823686868</v>
      </c>
      <c r="X144" s="1">
        <f t="shared" si="190"/>
        <v>-0.35640440964102238</v>
      </c>
      <c r="Y144" s="1">
        <f t="shared" si="155"/>
        <v>-1.7820220482051119</v>
      </c>
      <c r="Z144" s="1">
        <f t="shared" si="207"/>
        <v>-0.18932660215311703</v>
      </c>
      <c r="AA144" s="1">
        <f t="shared" si="156"/>
        <v>1.1399526862939</v>
      </c>
      <c r="AB144" s="1">
        <f t="shared" si="208"/>
        <v>-4.7978928051362058E-2</v>
      </c>
      <c r="AC144" s="1">
        <f t="shared" si="191"/>
        <v>0.57630804823564974</v>
      </c>
      <c r="AD144" s="1">
        <f t="shared" si="157"/>
        <v>10</v>
      </c>
      <c r="AE144" s="1">
        <f>0</f>
        <v>0</v>
      </c>
      <c r="AF144" s="1">
        <f t="shared" si="209"/>
        <v>-0.35640440964102238</v>
      </c>
      <c r="AG144" s="1">
        <f t="shared" si="158"/>
        <v>0</v>
      </c>
      <c r="AH144" s="1">
        <f t="shared" si="210"/>
        <v>-0.18932660215311703</v>
      </c>
      <c r="AI144" s="1">
        <f t="shared" si="159"/>
        <v>0</v>
      </c>
      <c r="AJ144" s="1">
        <f t="shared" si="211"/>
        <v>-4.7978928051362058E-2</v>
      </c>
      <c r="AK144" s="1">
        <f t="shared" si="211"/>
        <v>0</v>
      </c>
      <c r="AL144" s="1">
        <f t="shared" si="160"/>
        <v>1.4373858194747071</v>
      </c>
      <c r="AM144" s="1">
        <f t="shared" si="161"/>
        <v>6.5753650159833299</v>
      </c>
      <c r="AN144" s="1">
        <f t="shared" si="162"/>
        <v>6.7306391291945245</v>
      </c>
      <c r="AO144" s="1">
        <f t="shared" si="163"/>
        <v>1.3555801810947776</v>
      </c>
      <c r="AP144" s="1">
        <f t="shared" si="192"/>
        <v>-0.1365360092400103</v>
      </c>
      <c r="AQ144" s="1">
        <f t="shared" si="164"/>
        <v>-0.91897460633487849</v>
      </c>
      <c r="AR144" s="1">
        <f t="shared" si="212"/>
        <v>-0.18461523828366411</v>
      </c>
      <c r="AS144" s="1">
        <f t="shared" si="165"/>
        <v>1.2488974936907631</v>
      </c>
      <c r="AT144" s="1">
        <f t="shared" si="213"/>
        <v>5.6557570195098217E-2</v>
      </c>
      <c r="AU144" s="1">
        <f t="shared" si="213"/>
        <v>-0.1920397718226774</v>
      </c>
      <c r="AV144" s="1">
        <f t="shared" si="166"/>
        <v>0.38251931423874735</v>
      </c>
      <c r="AW144" s="1">
        <f t="shared" si="167"/>
        <v>-1.4504064858632979</v>
      </c>
      <c r="AX144" s="1">
        <f t="shared" si="168"/>
        <v>0.70499999999999829</v>
      </c>
      <c r="AY144" s="1">
        <f t="shared" si="169"/>
        <v>1.0574999999999974</v>
      </c>
      <c r="AZ144" s="1">
        <f t="shared" si="214"/>
        <v>4.9999999999999489E-2</v>
      </c>
      <c r="BA144" s="1">
        <f t="shared" si="170"/>
        <v>0.74930044969040588</v>
      </c>
      <c r="BB144" s="1">
        <f t="shared" si="171"/>
        <v>3.7635781597843199</v>
      </c>
      <c r="BC144" s="1">
        <f t="shared" si="172"/>
        <v>0.45459470532104551</v>
      </c>
      <c r="BD144" s="1">
        <f t="shared" si="193"/>
        <v>3.7909335144409293</v>
      </c>
      <c r="BE144" s="1">
        <f t="shared" si="194"/>
        <v>0.12020556953756838</v>
      </c>
      <c r="BF144" s="1">
        <f t="shared" si="195"/>
        <v>0.84594024358332298</v>
      </c>
      <c r="BG144" s="1">
        <f t="shared" si="173"/>
        <v>3.2069032206143424</v>
      </c>
      <c r="BH144" s="1">
        <f t="shared" si="215"/>
        <v>0.80150122070994922</v>
      </c>
      <c r="BI144" s="1">
        <f t="shared" si="174"/>
        <v>4.0732850922292725</v>
      </c>
      <c r="BJ144" s="1">
        <f t="shared" si="175"/>
        <v>5.3825193142387473</v>
      </c>
      <c r="BK144" s="1">
        <f t="shared" si="176"/>
        <v>-1.4504064858632979</v>
      </c>
      <c r="BL144" s="1">
        <f t="shared" si="196"/>
        <v>5.5745128165954982</v>
      </c>
      <c r="BM144" s="1">
        <f t="shared" si="197"/>
        <v>-0.2632141440380768</v>
      </c>
      <c r="BN144" s="1">
        <f t="shared" si="198"/>
        <v>9.4347101127673361E-2</v>
      </c>
      <c r="BO144" s="1">
        <f t="shared" si="177"/>
        <v>0.5259391244448467</v>
      </c>
      <c r="BP144" s="1">
        <f t="shared" si="216"/>
        <v>9.1663491176589146E-2</v>
      </c>
      <c r="BQ144" s="1">
        <f t="shared" si="178"/>
        <v>0.51338297448491133</v>
      </c>
      <c r="BR144" s="1">
        <f t="shared" si="199"/>
        <v>0.88745531193607274</v>
      </c>
      <c r="BS144" s="1">
        <f t="shared" si="200"/>
        <v>-0.46089377226910705</v>
      </c>
      <c r="BT144" s="1">
        <f t="shared" si="201"/>
        <v>7.5989374385663133</v>
      </c>
      <c r="BU144" s="1">
        <f t="shared" si="202"/>
        <v>3.0305447862628743</v>
      </c>
      <c r="BV144" s="1">
        <f t="shared" si="203"/>
        <v>8.1809566614663023</v>
      </c>
      <c r="BW144" s="1">
        <f t="shared" si="179"/>
        <v>0.37948151877764835</v>
      </c>
      <c r="BX144" s="1">
        <f t="shared" si="180"/>
        <v>-0.21752356741019438</v>
      </c>
      <c r="BY144" s="1">
        <f t="shared" si="181"/>
        <v>1.9353026909050908</v>
      </c>
      <c r="BZ144" s="1" t="e">
        <f>SQRT(POWER((BV144)*(#REF!^2),2) + POWER(CA144*BV144,2))</f>
        <v>#REF!</v>
      </c>
    </row>
    <row r="145" spans="4:78" x14ac:dyDescent="0.2">
      <c r="D145" s="14">
        <f t="shared" si="204"/>
        <v>142</v>
      </c>
      <c r="E145" s="1">
        <f t="shared" si="217"/>
        <v>14.199999999999966</v>
      </c>
      <c r="F145" s="1">
        <f t="shared" si="147"/>
        <v>0.7099999999999983</v>
      </c>
      <c r="G145" s="1">
        <f t="shared" si="148"/>
        <v>5.0409999999999755</v>
      </c>
      <c r="H145" s="1">
        <f t="shared" si="182"/>
        <v>9.4676437977677814</v>
      </c>
      <c r="I145" s="1">
        <f t="shared" si="149"/>
        <v>-0.3046020199115882</v>
      </c>
      <c r="J145" s="1">
        <f t="shared" si="183"/>
        <v>1.20758686779657</v>
      </c>
      <c r="K145" s="1">
        <f t="shared" si="184"/>
        <v>2.2386078057048113</v>
      </c>
      <c r="L145" s="1">
        <f t="shared" si="185"/>
        <v>0.65845970875764392</v>
      </c>
      <c r="M145" s="1">
        <f t="shared" si="150"/>
        <v>0.85064757132723867</v>
      </c>
      <c r="N145" s="1">
        <f t="shared" si="151"/>
        <v>0.96818604592946311</v>
      </c>
      <c r="O145" s="1">
        <f t="shared" si="152"/>
        <v>-2.8394745606304452</v>
      </c>
      <c r="P145" s="1">
        <f t="shared" si="186"/>
        <v>0.7099999999999973</v>
      </c>
      <c r="Q145" s="1">
        <f t="shared" si="187"/>
        <v>2.1299999999999919</v>
      </c>
      <c r="R145" s="1">
        <f t="shared" si="205"/>
        <v>5.0000000000038902E-2</v>
      </c>
      <c r="S145" s="1">
        <f t="shared" si="188"/>
        <v>1.519720793435426</v>
      </c>
      <c r="T145" s="1">
        <f t="shared" si="206"/>
        <v>-1.1102230246251565E-13</v>
      </c>
      <c r="U145" s="1">
        <f t="shared" si="189"/>
        <v>0.21195982102931166</v>
      </c>
      <c r="V145" s="1">
        <f t="shared" si="153"/>
        <v>6.9036545449249962</v>
      </c>
      <c r="W145" s="1">
        <f t="shared" si="154"/>
        <v>3.9258941431012078</v>
      </c>
      <c r="X145" s="1">
        <f t="shared" si="190"/>
        <v>-0.37558339731072365</v>
      </c>
      <c r="Y145" s="1">
        <f t="shared" si="155"/>
        <v>-1.8779169865536183</v>
      </c>
      <c r="Z145" s="1">
        <f t="shared" si="207"/>
        <v>-0.19367869908987201</v>
      </c>
      <c r="AA145" s="1">
        <f t="shared" si="156"/>
        <v>1.1980210447513957</v>
      </c>
      <c r="AB145" s="1">
        <f t="shared" si="208"/>
        <v>-3.613579469247119E-2</v>
      </c>
      <c r="AC145" s="1">
        <f t="shared" si="191"/>
        <v>0.57577188388919009</v>
      </c>
      <c r="AD145" s="1">
        <f t="shared" si="157"/>
        <v>10</v>
      </c>
      <c r="AE145" s="1">
        <f>0</f>
        <v>0</v>
      </c>
      <c r="AF145" s="1">
        <f t="shared" si="209"/>
        <v>-0.37558339731072365</v>
      </c>
      <c r="AG145" s="1">
        <f t="shared" si="158"/>
        <v>0</v>
      </c>
      <c r="AH145" s="1">
        <f t="shared" si="210"/>
        <v>-0.19367869908987201</v>
      </c>
      <c r="AI145" s="1">
        <f t="shared" si="159"/>
        <v>0</v>
      </c>
      <c r="AJ145" s="1">
        <f t="shared" si="211"/>
        <v>-3.613579469247119E-2</v>
      </c>
      <c r="AK145" s="1">
        <f t="shared" si="211"/>
        <v>0</v>
      </c>
      <c r="AL145" s="1">
        <f t="shared" si="160"/>
        <v>1.5538603569960496</v>
      </c>
      <c r="AM145" s="1">
        <f t="shared" si="161"/>
        <v>6.6424548633505553</v>
      </c>
      <c r="AN145" s="1">
        <f t="shared" si="162"/>
        <v>6.8217804582596573</v>
      </c>
      <c r="AO145" s="1">
        <f t="shared" si="163"/>
        <v>1.3409999096895544</v>
      </c>
      <c r="AP145" s="1">
        <f t="shared" si="192"/>
        <v>-0.15471504849550288</v>
      </c>
      <c r="AQ145" s="1">
        <f t="shared" si="164"/>
        <v>-1.0554320944253168</v>
      </c>
      <c r="AR145" s="1">
        <f t="shared" si="212"/>
        <v>-0.17753341686158608</v>
      </c>
      <c r="AS145" s="1">
        <f t="shared" si="165"/>
        <v>1.2220526530950717</v>
      </c>
      <c r="AT145" s="1">
        <f t="shared" si="213"/>
        <v>8.4972585363329856E-2</v>
      </c>
      <c r="AU145" s="1">
        <f t="shared" si="213"/>
        <v>-0.34547671304667404</v>
      </c>
      <c r="AV145" s="1">
        <f t="shared" si="166"/>
        <v>0.48409302296473156</v>
      </c>
      <c r="AW145" s="1">
        <f t="shared" si="167"/>
        <v>-1.4197372803152226</v>
      </c>
      <c r="AX145" s="1">
        <f t="shared" si="168"/>
        <v>0.7099999999999983</v>
      </c>
      <c r="AY145" s="1">
        <f t="shared" si="169"/>
        <v>1.0649999999999975</v>
      </c>
      <c r="AZ145" s="1">
        <f t="shared" si="214"/>
        <v>5.0000000000000044E-2</v>
      </c>
      <c r="BA145" s="1">
        <f t="shared" si="170"/>
        <v>0.75986039671770922</v>
      </c>
      <c r="BB145" s="1">
        <f t="shared" si="171"/>
        <v>3.9359202954272297</v>
      </c>
      <c r="BC145" s="1">
        <f t="shared" si="172"/>
        <v>0.54320979123538127</v>
      </c>
      <c r="BD145" s="1">
        <f t="shared" si="193"/>
        <v>3.9732285926246376</v>
      </c>
      <c r="BE145" s="1">
        <f t="shared" si="194"/>
        <v>0.13714701343045896</v>
      </c>
      <c r="BF145" s="1">
        <f t="shared" si="195"/>
        <v>0.92428502661683454</v>
      </c>
      <c r="BG145" s="1">
        <f t="shared" si="173"/>
        <v>3.6723956954888313</v>
      </c>
      <c r="BH145" s="1">
        <f t="shared" si="215"/>
        <v>0.75970349388260194</v>
      </c>
      <c r="BI145" s="1">
        <f t="shared" si="174"/>
        <v>4.5423277782784934</v>
      </c>
      <c r="BJ145" s="1">
        <f t="shared" si="175"/>
        <v>5.484093022964732</v>
      </c>
      <c r="BK145" s="1">
        <f t="shared" si="176"/>
        <v>-1.4197372803152226</v>
      </c>
      <c r="BL145" s="1">
        <f t="shared" si="196"/>
        <v>5.6648857207932553</v>
      </c>
      <c r="BM145" s="1">
        <f t="shared" si="197"/>
        <v>-0.25332130164313577</v>
      </c>
      <c r="BN145" s="1">
        <f t="shared" si="198"/>
        <v>0.10324548695795036</v>
      </c>
      <c r="BO145" s="1">
        <f t="shared" si="177"/>
        <v>0.58487388480443925</v>
      </c>
      <c r="BP145" s="1">
        <f t="shared" si="216"/>
        <v>8.6378862258806866E-2</v>
      </c>
      <c r="BQ145" s="1">
        <f t="shared" si="178"/>
        <v>0.49303826306306409</v>
      </c>
      <c r="BR145" s="1">
        <f t="shared" si="199"/>
        <v>0.89163236465482454</v>
      </c>
      <c r="BS145" s="1">
        <f t="shared" si="200"/>
        <v>-0.45276012004155797</v>
      </c>
      <c r="BT145" s="1">
        <f t="shared" si="201"/>
        <v>7.5308514620964688</v>
      </c>
      <c r="BU145" s="1">
        <f t="shared" si="202"/>
        <v>3.0074386613012281</v>
      </c>
      <c r="BV145" s="1">
        <f t="shared" si="203"/>
        <v>8.1091560008209154</v>
      </c>
      <c r="BW145" s="1">
        <f t="shared" si="179"/>
        <v>0.37994511993795227</v>
      </c>
      <c r="BX145" s="1">
        <f t="shared" si="180"/>
        <v>-0.22489043784258642</v>
      </c>
      <c r="BY145" s="1">
        <f t="shared" si="181"/>
        <v>2.1928237754831539</v>
      </c>
      <c r="BZ145" s="1" t="e">
        <f>SQRT(POWER((BV145)*(#REF!^2),2) + POWER(CA145*BV145,2))</f>
        <v>#REF!</v>
      </c>
    </row>
    <row r="146" spans="4:78" x14ac:dyDescent="0.2">
      <c r="D146" s="14">
        <f t="shared" si="204"/>
        <v>143</v>
      </c>
      <c r="E146" s="1">
        <f t="shared" si="217"/>
        <v>14.299999999999965</v>
      </c>
      <c r="F146" s="1">
        <f t="shared" si="147"/>
        <v>0.7149999999999983</v>
      </c>
      <c r="G146" s="1">
        <f t="shared" si="148"/>
        <v>5.1122499999999755</v>
      </c>
      <c r="H146" s="1">
        <f t="shared" si="182"/>
        <v>9.2543276499045906</v>
      </c>
      <c r="I146" s="1">
        <f t="shared" si="149"/>
        <v>-0.30322574237175948</v>
      </c>
      <c r="J146" s="1">
        <f t="shared" si="183"/>
        <v>1.2447391215999013</v>
      </c>
      <c r="K146" s="1">
        <f t="shared" si="184"/>
        <v>2.2000792743616513</v>
      </c>
      <c r="L146" s="1">
        <f t="shared" si="185"/>
        <v>0.65845970875764392</v>
      </c>
      <c r="M146" s="1">
        <f t="shared" si="150"/>
        <v>0.85745111965927601</v>
      </c>
      <c r="N146" s="1">
        <f t="shared" si="151"/>
        <v>1.1678709874105695</v>
      </c>
      <c r="O146" s="1">
        <f t="shared" si="152"/>
        <v>-2.7633453198550262</v>
      </c>
      <c r="P146" s="1">
        <f t="shared" si="186"/>
        <v>0.71499999999999897</v>
      </c>
      <c r="Q146" s="1">
        <f t="shared" si="187"/>
        <v>2.1449999999999969</v>
      </c>
      <c r="R146" s="1">
        <f t="shared" si="205"/>
        <v>4.9999999999994493E-2</v>
      </c>
      <c r="S146" s="1">
        <f t="shared" si="188"/>
        <v>1.5409928635866492</v>
      </c>
      <c r="T146" s="1">
        <f t="shared" si="206"/>
        <v>-3.3306690738754696E-13</v>
      </c>
      <c r="U146" s="1">
        <f t="shared" si="189"/>
        <v>0.21348128581378356</v>
      </c>
      <c r="V146" s="1">
        <f t="shared" si="153"/>
        <v>7.0571739577880335</v>
      </c>
      <c r="W146" s="1">
        <f t="shared" si="154"/>
        <v>4.042248741143851</v>
      </c>
      <c r="X146" s="1">
        <f t="shared" si="190"/>
        <v>-0.39514014945899678</v>
      </c>
      <c r="Y146" s="1">
        <f t="shared" si="155"/>
        <v>-1.9757007472949839</v>
      </c>
      <c r="Z146" s="1">
        <f t="shared" si="207"/>
        <v>-0.19655376109161127</v>
      </c>
      <c r="AA146" s="1">
        <f t="shared" si="156"/>
        <v>1.255107063071738</v>
      </c>
      <c r="AB146" s="1">
        <f t="shared" si="208"/>
        <v>-1.7670464102337302E-2</v>
      </c>
      <c r="AC146" s="1">
        <f t="shared" si="191"/>
        <v>0.55417116540892319</v>
      </c>
      <c r="AD146" s="1">
        <f t="shared" si="157"/>
        <v>10</v>
      </c>
      <c r="AE146" s="1">
        <f>0</f>
        <v>0</v>
      </c>
      <c r="AF146" s="1">
        <f t="shared" si="209"/>
        <v>-0.39514014945899678</v>
      </c>
      <c r="AG146" s="1">
        <f t="shared" si="158"/>
        <v>0</v>
      </c>
      <c r="AH146" s="1">
        <f t="shared" si="210"/>
        <v>-0.19655376109161127</v>
      </c>
      <c r="AI146" s="1">
        <f t="shared" si="159"/>
        <v>0</v>
      </c>
      <c r="AJ146" s="1">
        <f t="shared" si="211"/>
        <v>-1.7670464102337302E-2</v>
      </c>
      <c r="AK146" s="1">
        <f t="shared" si="211"/>
        <v>0</v>
      </c>
      <c r="AL146" s="1">
        <f t="shared" si="160"/>
        <v>1.689021476167927</v>
      </c>
      <c r="AM146" s="1">
        <f t="shared" si="161"/>
        <v>6.722349286659985</v>
      </c>
      <c r="AN146" s="1">
        <f t="shared" si="162"/>
        <v>6.9312894528229378</v>
      </c>
      <c r="AO146" s="1">
        <f t="shared" si="163"/>
        <v>1.324637171395677</v>
      </c>
      <c r="AP146" s="1">
        <f t="shared" si="192"/>
        <v>-0.17204269261232752</v>
      </c>
      <c r="AQ146" s="1">
        <f t="shared" si="164"/>
        <v>-1.1924777007390845</v>
      </c>
      <c r="AR146" s="1">
        <f t="shared" si="212"/>
        <v>-0.16762072121099814</v>
      </c>
      <c r="AS146" s="1">
        <f t="shared" si="165"/>
        <v>1.1798021510814283</v>
      </c>
      <c r="AT146" s="1">
        <f t="shared" si="213"/>
        <v>0.11274938981609139</v>
      </c>
      <c r="AU146" s="1">
        <f t="shared" si="213"/>
        <v>-0.49793630770948116</v>
      </c>
      <c r="AV146" s="1">
        <f t="shared" si="166"/>
        <v>0.58393549370528475</v>
      </c>
      <c r="AW146" s="1">
        <f t="shared" si="167"/>
        <v>-1.3816726599275131</v>
      </c>
      <c r="AX146" s="1">
        <f t="shared" si="168"/>
        <v>0.7149999999999983</v>
      </c>
      <c r="AY146" s="1">
        <f t="shared" si="169"/>
        <v>1.0724999999999976</v>
      </c>
      <c r="AZ146" s="1">
        <f t="shared" si="214"/>
        <v>5.0000000000000044E-2</v>
      </c>
      <c r="BA146" s="1">
        <f t="shared" si="170"/>
        <v>0.77049643179332405</v>
      </c>
      <c r="BB146" s="1">
        <f t="shared" si="171"/>
        <v>4.1125224725993013</v>
      </c>
      <c r="BC146" s="1">
        <f t="shared" si="172"/>
        <v>0.63945171064441242</v>
      </c>
      <c r="BD146" s="1">
        <f t="shared" si="193"/>
        <v>4.1619394010341306</v>
      </c>
      <c r="BE146" s="1">
        <f t="shared" si="194"/>
        <v>0.15425372184552322</v>
      </c>
      <c r="BF146" s="1">
        <f t="shared" si="195"/>
        <v>0.99788094235984337</v>
      </c>
      <c r="BG146" s="1">
        <f t="shared" si="173"/>
        <v>4.1531200115485003</v>
      </c>
      <c r="BH146" s="1">
        <f t="shared" si="215"/>
        <v>0.70604230111040445</v>
      </c>
      <c r="BI146" s="1">
        <f t="shared" si="174"/>
        <v>5.0803735869199365</v>
      </c>
      <c r="BJ146" s="1">
        <f t="shared" si="175"/>
        <v>5.583935493705285</v>
      </c>
      <c r="BK146" s="1">
        <f t="shared" si="176"/>
        <v>-1.3816726599275131</v>
      </c>
      <c r="BL146" s="1">
        <f t="shared" si="196"/>
        <v>5.7523347379175398</v>
      </c>
      <c r="BM146" s="1">
        <f t="shared" si="197"/>
        <v>-0.24256504664648673</v>
      </c>
      <c r="BN146" s="1">
        <f t="shared" si="198"/>
        <v>0.11162287357943473</v>
      </c>
      <c r="BO146" s="1">
        <f t="shared" si="177"/>
        <v>0.64209213323716041</v>
      </c>
      <c r="BP146" s="1">
        <f t="shared" si="216"/>
        <v>8.1243408177326254E-2</v>
      </c>
      <c r="BQ146" s="1">
        <f t="shared" si="178"/>
        <v>0.47280323770802174</v>
      </c>
      <c r="BR146" s="1">
        <f t="shared" si="199"/>
        <v>0.8946920802700179</v>
      </c>
      <c r="BS146" s="1">
        <f t="shared" si="200"/>
        <v>-0.44668342425268903</v>
      </c>
      <c r="BT146" s="1">
        <f t="shared" si="201"/>
        <v>7.4357666645667599</v>
      </c>
      <c r="BU146" s="1">
        <f t="shared" si="202"/>
        <v>3.0027619983879035</v>
      </c>
      <c r="BV146" s="1">
        <f t="shared" si="203"/>
        <v>8.0191773586100954</v>
      </c>
      <c r="BW146" s="1">
        <f t="shared" si="179"/>
        <v>0.38380099944447998</v>
      </c>
      <c r="BX146" s="1">
        <f t="shared" si="180"/>
        <v>-0.22601945683665003</v>
      </c>
      <c r="BY146" s="1">
        <f t="shared" si="181"/>
        <v>2.4358003905665937</v>
      </c>
      <c r="BZ146" s="1" t="e">
        <f>SQRT(POWER((BV146)*(#REF!^2),2) + POWER(CA146*BV146,2))</f>
        <v>#REF!</v>
      </c>
    </row>
    <row r="147" spans="4:78" x14ac:dyDescent="0.2">
      <c r="D147" s="14">
        <f t="shared" si="204"/>
        <v>144</v>
      </c>
      <c r="E147" s="1">
        <f t="shared" si="217"/>
        <v>14.399999999999965</v>
      </c>
      <c r="F147" s="1">
        <f t="shared" si="147"/>
        <v>0.71999999999999831</v>
      </c>
      <c r="G147" s="1">
        <f t="shared" si="148"/>
        <v>5.1839999999999753</v>
      </c>
      <c r="H147" s="1">
        <f t="shared" si="182"/>
        <v>9.041055145109171</v>
      </c>
      <c r="I147" s="1">
        <f t="shared" si="149"/>
        <v>-0.30008082344963705</v>
      </c>
      <c r="J147" s="1">
        <f t="shared" si="183"/>
        <v>1.2820937012264182</v>
      </c>
      <c r="K147" s="1">
        <f t="shared" si="184"/>
        <v>2.159579775813012</v>
      </c>
      <c r="L147" s="1">
        <f t="shared" si="185"/>
        <v>0.65845970875764392</v>
      </c>
      <c r="M147" s="1">
        <f t="shared" si="150"/>
        <v>0.86170709820658709</v>
      </c>
      <c r="N147" s="1">
        <f t="shared" si="151"/>
        <v>1.3629660931547498</v>
      </c>
      <c r="O147" s="1">
        <f t="shared" si="152"/>
        <v>-2.6725125685224533</v>
      </c>
      <c r="P147" s="1">
        <f t="shared" si="186"/>
        <v>0.7199999999999962</v>
      </c>
      <c r="Q147" s="1">
        <f t="shared" si="187"/>
        <v>2.1599999999999886</v>
      </c>
      <c r="R147" s="1">
        <f t="shared" si="205"/>
        <v>4.9999999999972289E-2</v>
      </c>
      <c r="S147" s="1">
        <f t="shared" si="188"/>
        <v>1.5624170505981827</v>
      </c>
      <c r="T147" s="1">
        <f t="shared" si="206"/>
        <v>0</v>
      </c>
      <c r="U147" s="1">
        <f t="shared" si="189"/>
        <v>0.21500216814626438</v>
      </c>
      <c r="V147" s="1">
        <f t="shared" si="153"/>
        <v>7.2232513512149392</v>
      </c>
      <c r="W147" s="1">
        <f t="shared" si="154"/>
        <v>4.1580845279371532</v>
      </c>
      <c r="X147" s="1">
        <f t="shared" si="190"/>
        <v>-0.41489414952904591</v>
      </c>
      <c r="Y147" s="1">
        <f t="shared" si="155"/>
        <v>-2.0744707476452295</v>
      </c>
      <c r="Z147" s="1">
        <f t="shared" si="207"/>
        <v>-0.19721279191033947</v>
      </c>
      <c r="AA147" s="1">
        <f t="shared" si="156"/>
        <v>1.3088552778331803</v>
      </c>
      <c r="AB147" s="1">
        <f t="shared" si="208"/>
        <v>9.0586278002624532E-3</v>
      </c>
      <c r="AC147" s="1">
        <f t="shared" si="191"/>
        <v>0.5064889277192397</v>
      </c>
      <c r="AD147" s="1">
        <f t="shared" si="157"/>
        <v>10</v>
      </c>
      <c r="AE147" s="1">
        <f>0</f>
        <v>0</v>
      </c>
      <c r="AF147" s="1">
        <f t="shared" si="209"/>
        <v>-0.41489414952904591</v>
      </c>
      <c r="AG147" s="1">
        <f t="shared" si="158"/>
        <v>0</v>
      </c>
      <c r="AH147" s="1">
        <f t="shared" si="210"/>
        <v>-0.19721279191033947</v>
      </c>
      <c r="AI147" s="1">
        <f t="shared" si="159"/>
        <v>0</v>
      </c>
      <c r="AJ147" s="1">
        <f t="shared" si="211"/>
        <v>9.0586278002624532E-3</v>
      </c>
      <c r="AK147" s="1">
        <f t="shared" si="211"/>
        <v>0</v>
      </c>
      <c r="AL147" s="1">
        <f t="shared" si="160"/>
        <v>1.8437410711513944</v>
      </c>
      <c r="AM147" s="1">
        <f t="shared" si="161"/>
        <v>6.8153141278570875</v>
      </c>
      <c r="AN147" s="1">
        <f t="shared" si="162"/>
        <v>7.0603036619410995</v>
      </c>
      <c r="AO147" s="1">
        <f t="shared" si="163"/>
        <v>1.3065913711670889</v>
      </c>
      <c r="AP147" s="1">
        <f t="shared" si="192"/>
        <v>-0.18823919273770251</v>
      </c>
      <c r="AQ147" s="1">
        <f t="shared" si="164"/>
        <v>-1.3290258618068373</v>
      </c>
      <c r="AR147" s="1">
        <f t="shared" si="212"/>
        <v>-0.1549835388983678</v>
      </c>
      <c r="AS147" s="1">
        <f t="shared" si="165"/>
        <v>1.1224653915531755</v>
      </c>
      <c r="AT147" s="1">
        <f t="shared" si="213"/>
        <v>0.13913213804211955</v>
      </c>
      <c r="AU147" s="1">
        <f t="shared" si="213"/>
        <v>-0.64500302021600175</v>
      </c>
      <c r="AV147" s="1">
        <f t="shared" si="166"/>
        <v>0.68148304657737491</v>
      </c>
      <c r="AW147" s="1">
        <f t="shared" si="167"/>
        <v>-1.3362562842612267</v>
      </c>
      <c r="AX147" s="1">
        <f t="shared" si="168"/>
        <v>0.71999999999999831</v>
      </c>
      <c r="AY147" s="1">
        <f t="shared" si="169"/>
        <v>1.0799999999999974</v>
      </c>
      <c r="AZ147" s="1">
        <f t="shared" si="214"/>
        <v>5.0000000000000044E-2</v>
      </c>
      <c r="BA147" s="1">
        <f t="shared" si="170"/>
        <v>0.78120852529909979</v>
      </c>
      <c r="BB147" s="1">
        <f t="shared" si="171"/>
        <v>4.2931087221848445</v>
      </c>
      <c r="BC147" s="1">
        <f t="shared" si="172"/>
        <v>0.74278597970734994</v>
      </c>
      <c r="BD147" s="1">
        <f t="shared" si="193"/>
        <v>4.3568926440927367</v>
      </c>
      <c r="BE147" s="1">
        <f t="shared" si="194"/>
        <v>0.17132211885925192</v>
      </c>
      <c r="BF147" s="1">
        <f t="shared" si="195"/>
        <v>1.0654934868389154</v>
      </c>
      <c r="BG147" s="1">
        <f t="shared" si="173"/>
        <v>4.6422407351371922</v>
      </c>
      <c r="BH147" s="1">
        <f t="shared" si="215"/>
        <v>0.63971157246095478</v>
      </c>
      <c r="BI147" s="1">
        <f t="shared" si="174"/>
        <v>5.677489746359945</v>
      </c>
      <c r="BJ147" s="1">
        <f t="shared" si="175"/>
        <v>5.6814830465773749</v>
      </c>
      <c r="BK147" s="1">
        <f t="shared" si="176"/>
        <v>-1.3362562842612267</v>
      </c>
      <c r="BL147" s="1">
        <f t="shared" si="196"/>
        <v>5.8365084139212682</v>
      </c>
      <c r="BM147" s="1">
        <f t="shared" si="197"/>
        <v>-0.23099672692724882</v>
      </c>
      <c r="BN147" s="1">
        <f t="shared" si="198"/>
        <v>0.11949416859341561</v>
      </c>
      <c r="BO147" s="1">
        <f t="shared" si="177"/>
        <v>0.69742872040999671</v>
      </c>
      <c r="BP147" s="1">
        <f t="shared" si="216"/>
        <v>7.6254701885886123E-2</v>
      </c>
      <c r="BQ147" s="1">
        <f t="shared" si="178"/>
        <v>0.4527966574496991</v>
      </c>
      <c r="BR147" s="1">
        <f t="shared" si="199"/>
        <v>0.89658504667725725</v>
      </c>
      <c r="BS147" s="1">
        <f t="shared" si="200"/>
        <v>-0.4428715999866556</v>
      </c>
      <c r="BT147" s="1">
        <f t="shared" si="201"/>
        <v>7.3127797924335241</v>
      </c>
      <c r="BU147" s="1">
        <f t="shared" si="202"/>
        <v>3.0183090722157266</v>
      </c>
      <c r="BV147" s="1">
        <f t="shared" si="203"/>
        <v>7.9111906782761752</v>
      </c>
      <c r="BW147" s="1">
        <f t="shared" si="179"/>
        <v>0.39144444134267914</v>
      </c>
      <c r="BX147" s="1">
        <f t="shared" si="180"/>
        <v>-0.22109973233588692</v>
      </c>
      <c r="BY147" s="1">
        <f t="shared" si="181"/>
        <v>2.6594609944779473</v>
      </c>
      <c r="BZ147" s="1" t="e">
        <f>SQRT(POWER((BV147)*(#REF!^2),2) + POWER(CA147*BV147,2))</f>
        <v>#REF!</v>
      </c>
    </row>
    <row r="148" spans="4:78" x14ac:dyDescent="0.2">
      <c r="D148" s="14">
        <f t="shared" si="204"/>
        <v>145</v>
      </c>
      <c r="E148" s="1">
        <f t="shared" si="217"/>
        <v>14.499999999999964</v>
      </c>
      <c r="F148" s="1">
        <f t="shared" si="147"/>
        <v>0.72499999999999831</v>
      </c>
      <c r="G148" s="1">
        <f t="shared" si="148"/>
        <v>5.2562499999999748</v>
      </c>
      <c r="H148" s="1">
        <f t="shared" si="182"/>
        <v>8.8291207447670015</v>
      </c>
      <c r="I148" s="1">
        <f t="shared" si="149"/>
        <v>-0.2950206411337648</v>
      </c>
      <c r="J148" s="1">
        <f t="shared" si="183"/>
        <v>1.3195128502677158</v>
      </c>
      <c r="K148" s="1">
        <f t="shared" si="184"/>
        <v>2.1171004444558421</v>
      </c>
      <c r="L148" s="1">
        <f t="shared" si="185"/>
        <v>0.65845970875764392</v>
      </c>
      <c r="M148" s="1">
        <f t="shared" si="150"/>
        <v>0.86321123554722634</v>
      </c>
      <c r="N148" s="1">
        <f t="shared" si="151"/>
        <v>1.5523313437162489</v>
      </c>
      <c r="O148" s="1">
        <f t="shared" si="152"/>
        <v>-2.5671516120627018</v>
      </c>
      <c r="P148" s="1">
        <f t="shared" si="186"/>
        <v>0.72499999999999343</v>
      </c>
      <c r="Q148" s="1">
        <f t="shared" si="187"/>
        <v>2.1749999999999803</v>
      </c>
      <c r="R148" s="1">
        <f t="shared" si="205"/>
        <v>4.9999999999994493E-2</v>
      </c>
      <c r="S148" s="1">
        <f t="shared" si="188"/>
        <v>1.5839932972159021</v>
      </c>
      <c r="T148" s="1">
        <f t="shared" si="206"/>
        <v>2.2204460492503131E-13</v>
      </c>
      <c r="U148" s="1">
        <f t="shared" si="189"/>
        <v>0.21652248745815172</v>
      </c>
      <c r="V148" s="1">
        <f t="shared" si="153"/>
        <v>7.4023358202600669</v>
      </c>
      <c r="W148" s="1">
        <f t="shared" si="154"/>
        <v>4.2722524280870928</v>
      </c>
      <c r="X148" s="1">
        <f t="shared" si="190"/>
        <v>-0.43458270784106467</v>
      </c>
      <c r="Y148" s="1">
        <f t="shared" si="155"/>
        <v>-2.1729135392053234</v>
      </c>
      <c r="Z148" s="1">
        <f t="shared" si="207"/>
        <v>-0.19474203553155878</v>
      </c>
      <c r="AA148" s="1">
        <f t="shared" si="156"/>
        <v>1.356404848615586</v>
      </c>
      <c r="AB148" s="1">
        <f t="shared" si="208"/>
        <v>4.5860973685751816E-2</v>
      </c>
      <c r="AC148" s="1">
        <f t="shared" si="191"/>
        <v>0.42817700753051247</v>
      </c>
      <c r="AD148" s="1">
        <f t="shared" si="157"/>
        <v>10</v>
      </c>
      <c r="AE148" s="1">
        <f>0</f>
        <v>0</v>
      </c>
      <c r="AF148" s="1">
        <f t="shared" si="209"/>
        <v>-0.43458270784106467</v>
      </c>
      <c r="AG148" s="1">
        <f t="shared" si="158"/>
        <v>0</v>
      </c>
      <c r="AH148" s="1">
        <f t="shared" si="210"/>
        <v>-0.19474203553155878</v>
      </c>
      <c r="AI148" s="1">
        <f t="shared" si="159"/>
        <v>0</v>
      </c>
      <c r="AJ148" s="1">
        <f t="shared" si="211"/>
        <v>4.5860973685751816E-2</v>
      </c>
      <c r="AK148" s="1">
        <f t="shared" si="211"/>
        <v>0</v>
      </c>
      <c r="AL148" s="1">
        <f t="shared" si="160"/>
        <v>2.0188347888189848</v>
      </c>
      <c r="AM148" s="1">
        <f t="shared" si="161"/>
        <v>6.9213875028752394</v>
      </c>
      <c r="AN148" s="1">
        <f t="shared" si="162"/>
        <v>7.209805744228019</v>
      </c>
      <c r="AO148" s="1">
        <f t="shared" si="163"/>
        <v>1.2869893328481365</v>
      </c>
      <c r="AP148" s="1">
        <f t="shared" si="192"/>
        <v>-0.20303940039200108</v>
      </c>
      <c r="AQ148" s="1">
        <f t="shared" si="164"/>
        <v>-1.463874635250862</v>
      </c>
      <c r="AR148" s="1">
        <f t="shared" si="212"/>
        <v>-0.13979429360257423</v>
      </c>
      <c r="AS148" s="1">
        <f t="shared" si="165"/>
        <v>1.0508015470382279</v>
      </c>
      <c r="AT148" s="1">
        <f t="shared" si="213"/>
        <v>0.16362237250353018</v>
      </c>
      <c r="AU148" s="1">
        <f t="shared" si="213"/>
        <v>-0.78214671716086759</v>
      </c>
      <c r="AV148" s="1">
        <f t="shared" si="166"/>
        <v>0.77616567185812446</v>
      </c>
      <c r="AW148" s="1">
        <f t="shared" si="167"/>
        <v>-1.2835758060313509</v>
      </c>
      <c r="AX148" s="1">
        <f t="shared" si="168"/>
        <v>0.72499999999999831</v>
      </c>
      <c r="AY148" s="1">
        <f t="shared" si="169"/>
        <v>1.0874999999999975</v>
      </c>
      <c r="AZ148" s="1">
        <f t="shared" si="214"/>
        <v>4.9999999999999489E-2</v>
      </c>
      <c r="BA148" s="1">
        <f t="shared" si="170"/>
        <v>0.79199664860796226</v>
      </c>
      <c r="BB148" s="1">
        <f t="shared" si="171"/>
        <v>4.4773335819881579</v>
      </c>
      <c r="BC148" s="1">
        <f t="shared" si="172"/>
        <v>0.8525504080121955</v>
      </c>
      <c r="BD148" s="1">
        <f t="shared" si="193"/>
        <v>4.5577799642589891</v>
      </c>
      <c r="BE148" s="1">
        <f t="shared" si="194"/>
        <v>0.18816222674258751</v>
      </c>
      <c r="BF148" s="1">
        <f t="shared" si="195"/>
        <v>1.1258232568520343</v>
      </c>
      <c r="BG148" s="1">
        <f t="shared" si="173"/>
        <v>5.1312546833770041</v>
      </c>
      <c r="BH148" s="1">
        <f t="shared" si="215"/>
        <v>0.56032463479104289</v>
      </c>
      <c r="BI148" s="1">
        <f t="shared" si="174"/>
        <v>6.3162085588773405</v>
      </c>
      <c r="BJ148" s="1">
        <f t="shared" si="175"/>
        <v>5.7761656718581245</v>
      </c>
      <c r="BK148" s="1">
        <f t="shared" si="176"/>
        <v>-1.2835758060313509</v>
      </c>
      <c r="BL148" s="1">
        <f t="shared" si="196"/>
        <v>5.917064873616078</v>
      </c>
      <c r="BM148" s="1">
        <f t="shared" si="197"/>
        <v>-0.21866621292780361</v>
      </c>
      <c r="BN148" s="1">
        <f t="shared" si="198"/>
        <v>0.12687381395661196</v>
      </c>
      <c r="BO148" s="1">
        <f t="shared" si="177"/>
        <v>0.75072058794436991</v>
      </c>
      <c r="BP148" s="1">
        <f t="shared" si="216"/>
        <v>7.1406286849927392E-2</v>
      </c>
      <c r="BQ148" s="1">
        <f t="shared" si="178"/>
        <v>0.43311823895073676</v>
      </c>
      <c r="BR148" s="1">
        <f t="shared" si="199"/>
        <v>0.89725017190684708</v>
      </c>
      <c r="BS148" s="1">
        <f t="shared" si="200"/>
        <v>-0.44152251246469115</v>
      </c>
      <c r="BT148" s="1">
        <f t="shared" si="201"/>
        <v>7.161101857749113</v>
      </c>
      <c r="BU148" s="1">
        <f t="shared" si="202"/>
        <v>3.0559484000111903</v>
      </c>
      <c r="BV148" s="1">
        <f t="shared" si="203"/>
        <v>7.785897535967754</v>
      </c>
      <c r="BW148" s="1">
        <f t="shared" si="179"/>
        <v>0.40334585767052289</v>
      </c>
      <c r="BX148" s="1">
        <f t="shared" si="180"/>
        <v>-0.21057492575484832</v>
      </c>
      <c r="BY148" s="1">
        <f t="shared" si="181"/>
        <v>2.8593001958079034</v>
      </c>
      <c r="BZ148" s="1" t="e">
        <f>SQRT(POWER((BV148)*(#REF!^2),2) + POWER(CA148*BV148,2))</f>
        <v>#REF!</v>
      </c>
    </row>
    <row r="149" spans="4:78" x14ac:dyDescent="0.2">
      <c r="D149" s="14">
        <f t="shared" si="204"/>
        <v>146</v>
      </c>
      <c r="E149" s="1">
        <f t="shared" si="217"/>
        <v>14.599999999999964</v>
      </c>
      <c r="F149" s="1">
        <f t="shared" si="147"/>
        <v>0.72999999999999821</v>
      </c>
      <c r="G149" s="1">
        <f t="shared" si="148"/>
        <v>5.328999999999974</v>
      </c>
      <c r="H149" s="1">
        <f t="shared" si="182"/>
        <v>8.619952629639938</v>
      </c>
      <c r="I149" s="1">
        <f t="shared" si="149"/>
        <v>-0.28789824693001953</v>
      </c>
      <c r="J149" s="1">
        <f t="shared" si="183"/>
        <v>1.3568276662750134</v>
      </c>
      <c r="K149" s="1">
        <f t="shared" si="184"/>
        <v>2.072663234244799</v>
      </c>
      <c r="L149" s="1">
        <f t="shared" si="185"/>
        <v>0.65845970875764392</v>
      </c>
      <c r="M149" s="1">
        <f t="shared" si="150"/>
        <v>0.86176879384022909</v>
      </c>
      <c r="N149" s="1">
        <f t="shared" si="151"/>
        <v>1.7348208331381749</v>
      </c>
      <c r="O149" s="1">
        <f t="shared" si="152"/>
        <v>-2.4475286876581794</v>
      </c>
      <c r="P149" s="1">
        <f t="shared" si="186"/>
        <v>0.7299999999999951</v>
      </c>
      <c r="Q149" s="1">
        <f t="shared" si="187"/>
        <v>2.1899999999999853</v>
      </c>
      <c r="R149" s="1">
        <f t="shared" si="205"/>
        <v>5.0000000000016698E-2</v>
      </c>
      <c r="S149" s="1">
        <f t="shared" si="188"/>
        <v>1.605721548089813</v>
      </c>
      <c r="T149" s="1">
        <f t="shared" si="206"/>
        <v>1.1102230246251565E-13</v>
      </c>
      <c r="U149" s="1">
        <f t="shared" si="189"/>
        <v>0.21804226241813662</v>
      </c>
      <c r="V149" s="1">
        <f t="shared" si="153"/>
        <v>7.5946846620294615</v>
      </c>
      <c r="W149" s="1">
        <f t="shared" si="154"/>
        <v>4.383429949813693</v>
      </c>
      <c r="X149" s="1">
        <f t="shared" si="190"/>
        <v>-0.45384255663535766</v>
      </c>
      <c r="Y149" s="1">
        <f t="shared" si="155"/>
        <v>-2.2692127831767883</v>
      </c>
      <c r="Z149" s="1">
        <f t="shared" si="207"/>
        <v>-0.18804059717318911</v>
      </c>
      <c r="AA149" s="1">
        <f t="shared" si="156"/>
        <v>1.3944906793392828</v>
      </c>
      <c r="AB149" s="1">
        <f t="shared" si="208"/>
        <v>9.458161678968513E-2</v>
      </c>
      <c r="AC149" s="1">
        <f t="shared" si="191"/>
        <v>0.3167302889095247</v>
      </c>
      <c r="AD149" s="1">
        <f t="shared" si="157"/>
        <v>10</v>
      </c>
      <c r="AE149" s="1">
        <f>0</f>
        <v>0</v>
      </c>
      <c r="AF149" s="1">
        <f t="shared" si="209"/>
        <v>-0.45384255663535766</v>
      </c>
      <c r="AG149" s="1">
        <f t="shared" si="158"/>
        <v>0</v>
      </c>
      <c r="AH149" s="1">
        <f t="shared" si="210"/>
        <v>-0.18804059717318911</v>
      </c>
      <c r="AI149" s="1">
        <f t="shared" si="159"/>
        <v>0</v>
      </c>
      <c r="AJ149" s="1">
        <f t="shared" si="211"/>
        <v>9.458161678968513E-2</v>
      </c>
      <c r="AK149" s="1">
        <f t="shared" si="211"/>
        <v>0</v>
      </c>
      <c r="AL149" s="1">
        <f t="shared" si="160"/>
        <v>2.2150104527402741</v>
      </c>
      <c r="AM149" s="1">
        <f t="shared" si="161"/>
        <v>7.040327652381249</v>
      </c>
      <c r="AN149" s="1">
        <f t="shared" si="162"/>
        <v>7.3805477275492732</v>
      </c>
      <c r="AO149" s="1">
        <f t="shared" si="163"/>
        <v>1.2659834910886887</v>
      </c>
      <c r="AP149" s="1">
        <f t="shared" si="192"/>
        <v>-0.21619805145821736</v>
      </c>
      <c r="AQ149" s="1">
        <f t="shared" si="164"/>
        <v>-1.595660037390527</v>
      </c>
      <c r="AR149" s="1">
        <f t="shared" si="212"/>
        <v>-0.12225906439766177</v>
      </c>
      <c r="AS149" s="1">
        <f t="shared" si="165"/>
        <v>0.96603604812100197</v>
      </c>
      <c r="AT149" s="1">
        <f t="shared" si="213"/>
        <v>0.18608817818252521</v>
      </c>
      <c r="AU149" s="1">
        <f t="shared" si="213"/>
        <v>-0.90362689283186637</v>
      </c>
      <c r="AV149" s="1">
        <f t="shared" si="166"/>
        <v>0.86741041656908746</v>
      </c>
      <c r="AW149" s="1">
        <f t="shared" si="167"/>
        <v>-1.2237643438290897</v>
      </c>
      <c r="AX149" s="1">
        <f t="shared" si="168"/>
        <v>0.72999999999999821</v>
      </c>
      <c r="AY149" s="1">
        <f t="shared" si="169"/>
        <v>1.0949999999999973</v>
      </c>
      <c r="AZ149" s="1">
        <f t="shared" si="214"/>
        <v>4.9999999999999489E-2</v>
      </c>
      <c r="BA149" s="1">
        <f t="shared" si="170"/>
        <v>0.80286077404491096</v>
      </c>
      <c r="BB149" s="1">
        <f t="shared" si="171"/>
        <v>4.664752747583818</v>
      </c>
      <c r="BC149" s="1">
        <f t="shared" si="172"/>
        <v>0.96795063107775681</v>
      </c>
      <c r="BD149" s="1">
        <f t="shared" si="193"/>
        <v>4.7641207604651044</v>
      </c>
      <c r="BE149" s="1">
        <f t="shared" si="194"/>
        <v>0.20459955450306769</v>
      </c>
      <c r="BF149" s="1">
        <f t="shared" si="195"/>
        <v>1.177558413797124</v>
      </c>
      <c r="BG149" s="1">
        <f t="shared" si="173"/>
        <v>5.6100304858312366</v>
      </c>
      <c r="BH149" s="1">
        <f t="shared" si="215"/>
        <v>0.46815346780397227</v>
      </c>
      <c r="BI149" s="1">
        <f t="shared" si="174"/>
        <v>6.9724803465181235</v>
      </c>
      <c r="BJ149" s="1">
        <f t="shared" si="175"/>
        <v>5.8674104165690872</v>
      </c>
      <c r="BK149" s="1">
        <f t="shared" si="176"/>
        <v>-1.2237643438290897</v>
      </c>
      <c r="BL149" s="1">
        <f t="shared" si="196"/>
        <v>5.9936720101863159</v>
      </c>
      <c r="BM149" s="1">
        <f t="shared" si="197"/>
        <v>-0.20562196413592643</v>
      </c>
      <c r="BN149" s="1">
        <f t="shared" si="198"/>
        <v>0.13377542596340108</v>
      </c>
      <c r="BO149" s="1">
        <f t="shared" si="177"/>
        <v>0.8018060262475889</v>
      </c>
      <c r="BP149" s="1">
        <f t="shared" si="216"/>
        <v>6.6688449282882589E-2</v>
      </c>
      <c r="BQ149" s="1">
        <f t="shared" si="178"/>
        <v>0.41385041102808734</v>
      </c>
      <c r="BR149" s="1">
        <f t="shared" si="199"/>
        <v>0.89661236821486456</v>
      </c>
      <c r="BS149" s="1">
        <f t="shared" si="200"/>
        <v>-0.44281628376125931</v>
      </c>
      <c r="BT149" s="1">
        <f t="shared" si="201"/>
        <v>6.9801179144965095</v>
      </c>
      <c r="BU149" s="1">
        <f t="shared" si="202"/>
        <v>3.1175717274890959</v>
      </c>
      <c r="BV149" s="1">
        <f t="shared" si="203"/>
        <v>7.6446909405360826</v>
      </c>
      <c r="BW149" s="1">
        <f t="shared" si="179"/>
        <v>0.42005287614367209</v>
      </c>
      <c r="BX149" s="1">
        <f t="shared" si="180"/>
        <v>-0.19513198892234024</v>
      </c>
      <c r="BY149" s="1">
        <f t="shared" si="181"/>
        <v>3.0311930121349731</v>
      </c>
      <c r="BZ149" s="1" t="e">
        <f>SQRT(POWER((BV149)*(#REF!^2),2) + POWER(CA149*BV149,2))</f>
        <v>#REF!</v>
      </c>
    </row>
    <row r="150" spans="4:78" x14ac:dyDescent="0.2">
      <c r="D150" s="14">
        <f t="shared" si="204"/>
        <v>147</v>
      </c>
      <c r="E150" s="1">
        <f t="shared" si="217"/>
        <v>14.699999999999964</v>
      </c>
      <c r="F150" s="1">
        <f t="shared" si="147"/>
        <v>0.73499999999999821</v>
      </c>
      <c r="G150" s="1">
        <f t="shared" si="148"/>
        <v>5.4022499999999738</v>
      </c>
      <c r="H150" s="1">
        <f t="shared" si="182"/>
        <v>8.415117391907593</v>
      </c>
      <c r="I150" s="1">
        <f t="shared" si="149"/>
        <v>-0.27857068527201334</v>
      </c>
      <c r="J150" s="1">
        <f t="shared" si="183"/>
        <v>1.3938314057330357</v>
      </c>
      <c r="K150" s="1">
        <f t="shared" si="184"/>
        <v>2.0263319331287706</v>
      </c>
      <c r="L150" s="1">
        <f t="shared" si="185"/>
        <v>0.65845970875764392</v>
      </c>
      <c r="M150" s="1">
        <f t="shared" si="150"/>
        <v>0.85720273251501877</v>
      </c>
      <c r="N150" s="1">
        <f t="shared" si="151"/>
        <v>1.9092899640207179</v>
      </c>
      <c r="O150" s="1">
        <f t="shared" si="152"/>
        <v>-2.3140034211923233</v>
      </c>
      <c r="P150" s="1">
        <f t="shared" si="186"/>
        <v>0.73499999999999677</v>
      </c>
      <c r="Q150" s="1">
        <f t="shared" si="187"/>
        <v>2.2049999999999903</v>
      </c>
      <c r="R150" s="1">
        <f t="shared" si="205"/>
        <v>5.0000000000016698E-2</v>
      </c>
      <c r="S150" s="1">
        <f t="shared" si="188"/>
        <v>1.6276017496995294</v>
      </c>
      <c r="T150" s="1">
        <f t="shared" si="206"/>
        <v>-1.1102230246251565E-13</v>
      </c>
      <c r="U150" s="1">
        <f t="shared" si="189"/>
        <v>0.21956151096662602</v>
      </c>
      <c r="V150" s="1">
        <f t="shared" si="153"/>
        <v>7.8002831747808585</v>
      </c>
      <c r="W150" s="1">
        <f t="shared" si="154"/>
        <v>4.4901276027355639</v>
      </c>
      <c r="X150" s="1">
        <f t="shared" si="190"/>
        <v>-0.4721908272757025</v>
      </c>
      <c r="Y150" s="1">
        <f t="shared" si="155"/>
        <v>-2.3609541363785125</v>
      </c>
      <c r="Z150" s="1">
        <f t="shared" si="207"/>
        <v>-0.17582571217362175</v>
      </c>
      <c r="AA150" s="1">
        <f t="shared" si="156"/>
        <v>1.4197509063974909</v>
      </c>
      <c r="AB150" s="1">
        <f t="shared" si="208"/>
        <v>0.15686361775998914</v>
      </c>
      <c r="AC150" s="1">
        <f t="shared" si="191"/>
        <v>0.17454231677010767</v>
      </c>
      <c r="AD150" s="1">
        <f t="shared" si="157"/>
        <v>10</v>
      </c>
      <c r="AE150" s="1">
        <f>0</f>
        <v>0</v>
      </c>
      <c r="AF150" s="1">
        <f t="shared" si="209"/>
        <v>-0.4721908272757025</v>
      </c>
      <c r="AG150" s="1">
        <f t="shared" si="158"/>
        <v>0</v>
      </c>
      <c r="AH150" s="1">
        <f t="shared" si="210"/>
        <v>-0.17582571217362175</v>
      </c>
      <c r="AI150" s="1">
        <f t="shared" si="159"/>
        <v>0</v>
      </c>
      <c r="AJ150" s="1">
        <f t="shared" si="211"/>
        <v>0.15686361775998914</v>
      </c>
      <c r="AK150" s="1">
        <f t="shared" si="211"/>
        <v>0</v>
      </c>
      <c r="AL150" s="1">
        <f t="shared" si="160"/>
        <v>2.4327965612719602</v>
      </c>
      <c r="AM150" s="1">
        <f t="shared" si="161"/>
        <v>7.1715614456268604</v>
      </c>
      <c r="AN150" s="1">
        <f t="shared" si="162"/>
        <v>7.5729645897058235</v>
      </c>
      <c r="AO150" s="1">
        <f t="shared" si="163"/>
        <v>1.2437497225564931</v>
      </c>
      <c r="AP150" s="1">
        <f t="shared" si="192"/>
        <v>-0.22749121327153343</v>
      </c>
      <c r="AQ150" s="1">
        <f t="shared" si="164"/>
        <v>-1.7227829025745383</v>
      </c>
      <c r="AR150" s="1">
        <f t="shared" si="212"/>
        <v>-0.10257665796606918</v>
      </c>
      <c r="AS150" s="1">
        <f t="shared" si="165"/>
        <v>0.87007616847185465</v>
      </c>
      <c r="AT150" s="1">
        <f t="shared" si="213"/>
        <v>0.20680507276321647</v>
      </c>
      <c r="AU150" s="1">
        <f t="shared" si="213"/>
        <v>-0.99860930026274219</v>
      </c>
      <c r="AV150" s="1">
        <f t="shared" si="166"/>
        <v>0.95464498201035897</v>
      </c>
      <c r="AW150" s="1">
        <f t="shared" si="167"/>
        <v>-1.1570017105961616</v>
      </c>
      <c r="AX150" s="1">
        <f t="shared" si="168"/>
        <v>0.73499999999999821</v>
      </c>
      <c r="AY150" s="1">
        <f t="shared" si="169"/>
        <v>1.1024999999999974</v>
      </c>
      <c r="AZ150" s="1">
        <f t="shared" si="214"/>
        <v>5.0000000000000044E-2</v>
      </c>
      <c r="BA150" s="1">
        <f t="shared" si="170"/>
        <v>0.8138008748497656</v>
      </c>
      <c r="BB150" s="1">
        <f t="shared" si="171"/>
        <v>4.8547865694007886</v>
      </c>
      <c r="BC150" s="1">
        <f t="shared" si="172"/>
        <v>1.0880620907716203</v>
      </c>
      <c r="BD150" s="1">
        <f t="shared" si="193"/>
        <v>4.9752217787560573</v>
      </c>
      <c r="BE150" s="1">
        <f t="shared" si="194"/>
        <v>0.22047812461742694</v>
      </c>
      <c r="BF150" s="1">
        <f t="shared" si="195"/>
        <v>1.2194539504128288</v>
      </c>
      <c r="BG150" s="1">
        <f t="shared" si="173"/>
        <v>6.0670538522840145</v>
      </c>
      <c r="BH150" s="1">
        <f t="shared" si="215"/>
        <v>0.36441850315325763</v>
      </c>
      <c r="BI150" s="1">
        <f t="shared" si="174"/>
        <v>7.61740720392205</v>
      </c>
      <c r="BJ150" s="1">
        <f t="shared" si="175"/>
        <v>5.9546449820103593</v>
      </c>
      <c r="BK150" s="1">
        <f t="shared" si="176"/>
        <v>-1.1570017105961616</v>
      </c>
      <c r="BL150" s="1">
        <f t="shared" si="196"/>
        <v>6.0660077332710021</v>
      </c>
      <c r="BM150" s="1">
        <f t="shared" si="197"/>
        <v>-0.19191112773512339</v>
      </c>
      <c r="BN150" s="1">
        <f t="shared" si="198"/>
        <v>0.14021150381318848</v>
      </c>
      <c r="BO150" s="1">
        <f t="shared" si="177"/>
        <v>0.85052406642435785</v>
      </c>
      <c r="BP150" s="1">
        <f t="shared" si="216"/>
        <v>6.2088828383140976E-2</v>
      </c>
      <c r="BQ150" s="1">
        <f t="shared" si="178"/>
        <v>0.39506010385609269</v>
      </c>
      <c r="BR150" s="1">
        <f t="shared" si="199"/>
        <v>0.89458110225148291</v>
      </c>
      <c r="BS150" s="1">
        <f t="shared" si="200"/>
        <v>-0.44690564048188264</v>
      </c>
      <c r="BT150" s="1">
        <f t="shared" si="201"/>
        <v>6.7694771931785418</v>
      </c>
      <c r="BU150" s="1">
        <f t="shared" si="202"/>
        <v>3.2050112611130483</v>
      </c>
      <c r="BV150" s="1">
        <f t="shared" si="203"/>
        <v>7.4898543812831155</v>
      </c>
      <c r="BW150" s="1">
        <f t="shared" si="179"/>
        <v>0.44218319166822628</v>
      </c>
      <c r="BX150" s="1">
        <f t="shared" si="180"/>
        <v>-0.17567205897296212</v>
      </c>
      <c r="BY150" s="1">
        <f t="shared" si="181"/>
        <v>3.1714637942071677</v>
      </c>
      <c r="BZ150" s="1" t="e">
        <f>SQRT(POWER((BV150)*(#REF!^2),2) + POWER(CA150*BV150,2))</f>
        <v>#REF!</v>
      </c>
    </row>
    <row r="151" spans="4:78" x14ac:dyDescent="0.2">
      <c r="D151" s="14">
        <f t="shared" si="204"/>
        <v>148</v>
      </c>
      <c r="E151" s="1">
        <f t="shared" si="217"/>
        <v>14.799999999999963</v>
      </c>
      <c r="F151" s="1">
        <f t="shared" si="147"/>
        <v>0.73999999999999821</v>
      </c>
      <c r="G151" s="1">
        <f t="shared" si="148"/>
        <v>5.4759999999999733</v>
      </c>
      <c r="H151" s="1">
        <f t="shared" si="182"/>
        <v>8.2163215191576597</v>
      </c>
      <c r="I151" s="1">
        <f t="shared" si="149"/>
        <v>-0.26690477105018107</v>
      </c>
      <c r="J151" s="1">
        <f t="shared" si="183"/>
        <v>1.4302723558503156</v>
      </c>
      <c r="K151" s="1">
        <f t="shared" si="184"/>
        <v>1.9782250687896585</v>
      </c>
      <c r="L151" s="1">
        <f t="shared" si="185"/>
        <v>0.65845970875764392</v>
      </c>
      <c r="M151" s="1">
        <f t="shared" si="150"/>
        <v>0.8493639657180746</v>
      </c>
      <c r="N151" s="1">
        <f t="shared" si="151"/>
        <v>2.0746030346913384</v>
      </c>
      <c r="O151" s="1">
        <f t="shared" si="152"/>
        <v>-2.1670307446941064</v>
      </c>
      <c r="P151" s="1">
        <f t="shared" si="186"/>
        <v>0.73999999999999844</v>
      </c>
      <c r="Q151" s="1">
        <f t="shared" si="187"/>
        <v>2.2199999999999953</v>
      </c>
      <c r="R151" s="1">
        <f t="shared" si="205"/>
        <v>4.9999999999994493E-2</v>
      </c>
      <c r="S151" s="1">
        <f t="shared" si="188"/>
        <v>1.6496338502831382</v>
      </c>
      <c r="T151" s="1">
        <f t="shared" si="206"/>
        <v>-2.2204460492503131E-13</v>
      </c>
      <c r="U151" s="1">
        <f t="shared" si="189"/>
        <v>0.22108025034802692</v>
      </c>
      <c r="V151" s="1">
        <f t="shared" si="153"/>
        <v>8.0187507067513799</v>
      </c>
      <c r="W151" s="1">
        <f t="shared" si="154"/>
        <v>4.5907135870147515</v>
      </c>
      <c r="X151" s="1">
        <f t="shared" si="190"/>
        <v>-0.48900769907008201</v>
      </c>
      <c r="Y151" s="1">
        <f t="shared" si="155"/>
        <v>-2.4450384953504098</v>
      </c>
      <c r="Z151" s="1">
        <f t="shared" si="207"/>
        <v>-0.15666787362119128</v>
      </c>
      <c r="AA151" s="1">
        <f t="shared" si="156"/>
        <v>1.4293991426933044</v>
      </c>
      <c r="AB151" s="1">
        <f t="shared" si="208"/>
        <v>0.23377427725657096</v>
      </c>
      <c r="AC151" s="1">
        <f t="shared" si="191"/>
        <v>1.3743573441058476E-2</v>
      </c>
      <c r="AD151" s="1">
        <f t="shared" si="157"/>
        <v>10</v>
      </c>
      <c r="AE151" s="1">
        <f>0</f>
        <v>0</v>
      </c>
      <c r="AF151" s="1">
        <f t="shared" si="209"/>
        <v>-0.48900769907008201</v>
      </c>
      <c r="AG151" s="1">
        <f t="shared" si="158"/>
        <v>0</v>
      </c>
      <c r="AH151" s="1">
        <f t="shared" si="210"/>
        <v>-0.15666787362119128</v>
      </c>
      <c r="AI151" s="1">
        <f t="shared" si="159"/>
        <v>0</v>
      </c>
      <c r="AJ151" s="1">
        <f t="shared" si="211"/>
        <v>0.23377427725657096</v>
      </c>
      <c r="AK151" s="1">
        <f t="shared" si="211"/>
        <v>0</v>
      </c>
      <c r="AL151" s="1">
        <f t="shared" si="160"/>
        <v>2.672447917718856</v>
      </c>
      <c r="AM151" s="1">
        <f t="shared" si="161"/>
        <v>7.3141390932445542</v>
      </c>
      <c r="AN151" s="1">
        <f t="shared" si="162"/>
        <v>7.7870795904657424</v>
      </c>
      <c r="AO151" s="1">
        <f t="shared" si="163"/>
        <v>1.220485248434382</v>
      </c>
      <c r="AP151" s="1">
        <f t="shared" si="192"/>
        <v>-0.23671338305143119</v>
      </c>
      <c r="AQ151" s="1">
        <f t="shared" si="164"/>
        <v>-1.8433059539498993</v>
      </c>
      <c r="AR151" s="1">
        <f t="shared" si="212"/>
        <v>-8.0898049845018472E-2</v>
      </c>
      <c r="AS151" s="1">
        <f t="shared" si="165"/>
        <v>0.76631418806845353</v>
      </c>
      <c r="AT151" s="1">
        <f t="shared" si="213"/>
        <v>0.22639054869924569</v>
      </c>
      <c r="AU151" s="1">
        <f t="shared" si="213"/>
        <v>-1.0405744378483706</v>
      </c>
      <c r="AV151" s="1">
        <f t="shared" si="166"/>
        <v>1.0373015173456692</v>
      </c>
      <c r="AW151" s="1">
        <f t="shared" si="167"/>
        <v>-1.0835153723470532</v>
      </c>
      <c r="AX151" s="1">
        <f t="shared" si="168"/>
        <v>0.73999999999999821</v>
      </c>
      <c r="AY151" s="1">
        <f t="shared" si="169"/>
        <v>1.1099999999999972</v>
      </c>
      <c r="AZ151" s="1">
        <f t="shared" si="214"/>
        <v>5.0000000000000044E-2</v>
      </c>
      <c r="BA151" s="1">
        <f t="shared" si="170"/>
        <v>0.82481692514156935</v>
      </c>
      <c r="BB151" s="1">
        <f t="shared" si="171"/>
        <v>5.0466768707213596</v>
      </c>
      <c r="BC151" s="1">
        <f t="shared" si="172"/>
        <v>1.2118414211603226</v>
      </c>
      <c r="BD151" s="1">
        <f t="shared" si="193"/>
        <v>5.1901355538669511</v>
      </c>
      <c r="BE151" s="1">
        <f t="shared" si="194"/>
        <v>0.23566469405709201</v>
      </c>
      <c r="BF151" s="1">
        <f t="shared" si="195"/>
        <v>1.2504421144277755</v>
      </c>
      <c r="BG151" s="1">
        <f t="shared" si="173"/>
        <v>6.4899640761441644</v>
      </c>
      <c r="BH151" s="1">
        <f t="shared" si="215"/>
        <v>0.25160232393274806</v>
      </c>
      <c r="BI151" s="1">
        <f t="shared" si="174"/>
        <v>8.2197162242356843</v>
      </c>
      <c r="BJ151" s="1">
        <f t="shared" si="175"/>
        <v>6.0373015173456697</v>
      </c>
      <c r="BK151" s="1">
        <f t="shared" si="176"/>
        <v>-1.0835153723470532</v>
      </c>
      <c r="BL151" s="1">
        <f t="shared" si="196"/>
        <v>6.1337602800775226</v>
      </c>
      <c r="BM151" s="1">
        <f t="shared" si="197"/>
        <v>-0.17757966337328873</v>
      </c>
      <c r="BN151" s="1">
        <f t="shared" si="198"/>
        <v>0.14619319164002928</v>
      </c>
      <c r="BO151" s="1">
        <f t="shared" si="177"/>
        <v>0.89671399209937297</v>
      </c>
      <c r="BP151" s="1">
        <f t="shared" si="216"/>
        <v>5.7592885351792633E-2</v>
      </c>
      <c r="BQ151" s="1">
        <f t="shared" si="178"/>
        <v>0.37680074475739583</v>
      </c>
      <c r="BR151" s="1">
        <f t="shared" si="199"/>
        <v>0.89105046483875383</v>
      </c>
      <c r="BS151" s="1">
        <f t="shared" si="200"/>
        <v>-0.45390425103830034</v>
      </c>
      <c r="BT151" s="1">
        <f t="shared" si="201"/>
        <v>6.5292186890467923</v>
      </c>
      <c r="BU151" s="1">
        <f t="shared" si="202"/>
        <v>3.3199188271091225</v>
      </c>
      <c r="BV151" s="1">
        <f t="shared" si="203"/>
        <v>7.3247906255395128</v>
      </c>
      <c r="BW151" s="1">
        <f t="shared" si="179"/>
        <v>0.4704014786705138</v>
      </c>
      <c r="BX151" s="1">
        <f t="shared" si="180"/>
        <v>-0.15326502938915665</v>
      </c>
      <c r="BY151" s="1">
        <f t="shared" si="181"/>
        <v>3.2769080534375425</v>
      </c>
      <c r="BZ151" s="1" t="e">
        <f>SQRT(POWER((BV151)*(#REF!^2),2) + POWER(CA151*BV151,2))</f>
        <v>#REF!</v>
      </c>
    </row>
    <row r="152" spans="4:78" x14ac:dyDescent="0.2">
      <c r="D152" s="14">
        <f t="shared" si="204"/>
        <v>149</v>
      </c>
      <c r="E152" s="1">
        <f t="shared" si="217"/>
        <v>14.899999999999963</v>
      </c>
      <c r="F152" s="1">
        <f t="shared" si="147"/>
        <v>0.74499999999999822</v>
      </c>
      <c r="G152" s="1">
        <f t="shared" si="148"/>
        <v>5.5502499999999735</v>
      </c>
      <c r="H152" s="1">
        <f t="shared" si="182"/>
        <v>8.0254081726398159</v>
      </c>
      <c r="I152" s="1">
        <f t="shared" si="149"/>
        <v>-0.2527845193354501</v>
      </c>
      <c r="J152" s="1">
        <f t="shared" si="183"/>
        <v>1.465846779610489</v>
      </c>
      <c r="K152" s="1">
        <f t="shared" si="184"/>
        <v>1.9285303933147542</v>
      </c>
      <c r="L152" s="1">
        <f t="shared" si="185"/>
        <v>0.65845970875764392</v>
      </c>
      <c r="M152" s="1">
        <f t="shared" si="150"/>
        <v>0.83814370624031576</v>
      </c>
      <c r="N152" s="1">
        <f t="shared" si="151"/>
        <v>2.2296411831263021</v>
      </c>
      <c r="O152" s="1">
        <f t="shared" si="152"/>
        <v>-2.0071622242626863</v>
      </c>
      <c r="P152" s="1">
        <f t="shared" si="186"/>
        <v>0.74499999999999567</v>
      </c>
      <c r="Q152" s="1">
        <f t="shared" si="187"/>
        <v>2.234999999999987</v>
      </c>
      <c r="R152" s="1">
        <f t="shared" si="205"/>
        <v>4.9999999999972289E-2</v>
      </c>
      <c r="S152" s="1">
        <f t="shared" si="188"/>
        <v>1.6718177997691348</v>
      </c>
      <c r="T152" s="1">
        <f t="shared" si="206"/>
        <v>0</v>
      </c>
      <c r="U152" s="1">
        <f t="shared" si="189"/>
        <v>0.22259849714153068</v>
      </c>
      <c r="V152" s="1">
        <f t="shared" si="153"/>
        <v>8.2492367461225804</v>
      </c>
      <c r="W152" s="1">
        <f t="shared" si="154"/>
        <v>4.6834632515770371</v>
      </c>
      <c r="X152" s="1">
        <f t="shared" si="190"/>
        <v>-0.50352440199994075</v>
      </c>
      <c r="Y152" s="1">
        <f t="shared" si="155"/>
        <v>-2.5176220099997035</v>
      </c>
      <c r="Z152" s="1">
        <f t="shared" si="207"/>
        <v>-0.12907085672230756</v>
      </c>
      <c r="AA152" s="1">
        <f t="shared" si="156"/>
        <v>1.4224996210857026</v>
      </c>
      <c r="AB152" s="1">
        <f t="shared" si="208"/>
        <v>0.32527879543767235</v>
      </c>
      <c r="AC152" s="1">
        <f t="shared" si="191"/>
        <v>-0.13629821193827718</v>
      </c>
      <c r="AD152" s="1">
        <f t="shared" si="157"/>
        <v>10</v>
      </c>
      <c r="AE152" s="1">
        <f>0</f>
        <v>0</v>
      </c>
      <c r="AF152" s="1">
        <f t="shared" si="209"/>
        <v>-0.50352440199994075</v>
      </c>
      <c r="AG152" s="1">
        <f t="shared" si="158"/>
        <v>0</v>
      </c>
      <c r="AH152" s="1">
        <f t="shared" si="210"/>
        <v>-0.12907085672230756</v>
      </c>
      <c r="AI152" s="1">
        <f t="shared" si="159"/>
        <v>0</v>
      </c>
      <c r="AJ152" s="1">
        <f t="shared" si="211"/>
        <v>0.32527879543767235</v>
      </c>
      <c r="AK152" s="1">
        <f t="shared" si="211"/>
        <v>0</v>
      </c>
      <c r="AL152" s="1">
        <f t="shared" si="160"/>
        <v>2.9338273875591665</v>
      </c>
      <c r="AM152" s="1">
        <f t="shared" si="161"/>
        <v>7.4667029737167763</v>
      </c>
      <c r="AN152" s="1">
        <f t="shared" si="162"/>
        <v>8.022405900831945</v>
      </c>
      <c r="AO152" s="1">
        <f t="shared" si="163"/>
        <v>1.1964070459462068</v>
      </c>
      <c r="AP152" s="1">
        <f t="shared" si="192"/>
        <v>-0.24367082324053713</v>
      </c>
      <c r="AQ152" s="1">
        <f t="shared" si="164"/>
        <v>-1.954826250225463</v>
      </c>
      <c r="AR152" s="1">
        <f t="shared" si="212"/>
        <v>-5.7298548226220047E-2</v>
      </c>
      <c r="AS152" s="1">
        <f t="shared" si="165"/>
        <v>0.66196128090218054</v>
      </c>
      <c r="AT152" s="1">
        <f t="shared" si="213"/>
        <v>0.24560823339139781</v>
      </c>
      <c r="AU152" s="1">
        <f t="shared" si="213"/>
        <v>-0.9631269712893975</v>
      </c>
      <c r="AV152" s="1">
        <f t="shared" si="166"/>
        <v>1.1148205915631511</v>
      </c>
      <c r="AW152" s="1">
        <f t="shared" si="167"/>
        <v>-1.0035811121313432</v>
      </c>
      <c r="AX152" s="1">
        <f t="shared" si="168"/>
        <v>0.74499999999999822</v>
      </c>
      <c r="AY152" s="1">
        <f t="shared" si="169"/>
        <v>1.1174999999999973</v>
      </c>
      <c r="AZ152" s="1">
        <f t="shared" si="214"/>
        <v>5.0000000000000044E-2</v>
      </c>
      <c r="BA152" s="1">
        <f t="shared" si="170"/>
        <v>0.83590889988457662</v>
      </c>
      <c r="BB152" s="1">
        <f t="shared" si="171"/>
        <v>5.2394389646244415</v>
      </c>
      <c r="BC152" s="1">
        <f t="shared" si="172"/>
        <v>1.3381505136571754</v>
      </c>
      <c r="BD152" s="1">
        <f t="shared" si="193"/>
        <v>5.4076212386987503</v>
      </c>
      <c r="BE152" s="1">
        <f t="shared" si="194"/>
        <v>0.25005412928672965</v>
      </c>
      <c r="BF152" s="1">
        <f t="shared" si="195"/>
        <v>1.2697744151993784</v>
      </c>
      <c r="BG152" s="1">
        <f t="shared" si="173"/>
        <v>6.8664590959884437</v>
      </c>
      <c r="BH152" s="1">
        <f t="shared" si="215"/>
        <v>0.13373006976932222</v>
      </c>
      <c r="BI152" s="1">
        <f t="shared" si="174"/>
        <v>8.7487930123100686</v>
      </c>
      <c r="BJ152" s="1">
        <f t="shared" si="175"/>
        <v>6.1148205915631513</v>
      </c>
      <c r="BK152" s="1">
        <f t="shared" si="176"/>
        <v>-1.0035811121313432</v>
      </c>
      <c r="BL152" s="1">
        <f t="shared" si="196"/>
        <v>6.1966285926809839</v>
      </c>
      <c r="BM152" s="1">
        <f t="shared" si="197"/>
        <v>-0.16267248940711754</v>
      </c>
      <c r="BN152" s="1">
        <f t="shared" si="198"/>
        <v>0.151730080883547</v>
      </c>
      <c r="BO152" s="1">
        <f t="shared" si="177"/>
        <v>0.94021495757278573</v>
      </c>
      <c r="BP152" s="1">
        <f t="shared" si="216"/>
        <v>5.3184250120984905E-2</v>
      </c>
      <c r="BQ152" s="1">
        <f t="shared" si="178"/>
        <v>0.35911468914225375</v>
      </c>
      <c r="BR152" s="1">
        <f t="shared" si="199"/>
        <v>0.88590155976056884</v>
      </c>
      <c r="BS152" s="1">
        <f t="shared" si="200"/>
        <v>-0.46387328702328973</v>
      </c>
      <c r="BT152" s="1">
        <f t="shared" si="201"/>
        <v>6.2599333388987484</v>
      </c>
      <c r="BU152" s="1">
        <f t="shared" si="202"/>
        <v>3.4636040516445732</v>
      </c>
      <c r="BV152" s="1">
        <f t="shared" si="203"/>
        <v>7.1542517731782915</v>
      </c>
      <c r="BW152" s="1">
        <f t="shared" si="179"/>
        <v>0.50537118211274168</v>
      </c>
      <c r="BX152" s="1">
        <f t="shared" si="180"/>
        <v>-0.1290911158713165</v>
      </c>
      <c r="BY152" s="1">
        <f t="shared" si="181"/>
        <v>3.3447807706184758</v>
      </c>
      <c r="BZ152" s="1" t="e">
        <f>SQRT(POWER((BV152)*(#REF!^2),2) + POWER(CA152*BV152,2))</f>
        <v>#REF!</v>
      </c>
    </row>
    <row r="153" spans="4:78" x14ac:dyDescent="0.2">
      <c r="D153" s="14">
        <f t="shared" si="204"/>
        <v>150</v>
      </c>
      <c r="E153" s="1">
        <f t="shared" si="217"/>
        <v>14.999999999999963</v>
      </c>
      <c r="F153" s="1">
        <f t="shared" si="147"/>
        <v>0.74999999999999822</v>
      </c>
      <c r="G153" s="1">
        <f t="shared" si="148"/>
        <v>5.6249999999999725</v>
      </c>
      <c r="H153" s="1">
        <f t="shared" si="182"/>
        <v>7.8443474596525036</v>
      </c>
      <c r="I153" s="1">
        <f t="shared" si="149"/>
        <v>-0.23612031812125212</v>
      </c>
      <c r="J153" s="1">
        <f t="shared" si="183"/>
        <v>1.5001927833213748</v>
      </c>
      <c r="K153" s="1">
        <f t="shared" si="184"/>
        <v>1.8775201883896704</v>
      </c>
      <c r="L153" s="1">
        <f t="shared" si="185"/>
        <v>0.65845970875764392</v>
      </c>
      <c r="M153" s="1">
        <f t="shared" si="150"/>
        <v>0.82348757897913805</v>
      </c>
      <c r="N153" s="1">
        <f t="shared" si="151"/>
        <v>2.3733106466121656</v>
      </c>
      <c r="O153" s="1">
        <f t="shared" si="152"/>
        <v>-1.8350467499977587</v>
      </c>
      <c r="P153" s="1">
        <f t="shared" si="186"/>
        <v>0.74999999999999289</v>
      </c>
      <c r="Q153" s="1">
        <f t="shared" si="187"/>
        <v>2.2499999999999787</v>
      </c>
      <c r="R153" s="1">
        <f t="shared" si="205"/>
        <v>4.9999999999994493E-2</v>
      </c>
      <c r="S153" s="1">
        <f t="shared" si="188"/>
        <v>1.6941535497114444</v>
      </c>
      <c r="T153" s="1">
        <f t="shared" si="206"/>
        <v>2.2204460492503131E-13</v>
      </c>
      <c r="U153" s="1">
        <f t="shared" si="189"/>
        <v>0.22411626729023859</v>
      </c>
      <c r="V153" s="1">
        <f t="shared" si="153"/>
        <v>8.4903148583331625</v>
      </c>
      <c r="W153" s="1">
        <f t="shared" si="154"/>
        <v>4.7666393583981552</v>
      </c>
      <c r="X153" s="1">
        <f t="shared" si="190"/>
        <v>-0.51482187041454353</v>
      </c>
      <c r="Y153" s="1">
        <f t="shared" si="155"/>
        <v>-2.5741093520727176</v>
      </c>
      <c r="Z153" s="1">
        <f t="shared" si="207"/>
        <v>-9.1612114533656808E-2</v>
      </c>
      <c r="AA153" s="1">
        <f t="shared" si="156"/>
        <v>1.4021395003056489</v>
      </c>
      <c r="AB153" s="1">
        <f t="shared" si="208"/>
        <v>0.42958321982830561</v>
      </c>
      <c r="AC153" s="1">
        <f t="shared" si="191"/>
        <v>-0.21944425395383216</v>
      </c>
      <c r="AD153" s="1">
        <f t="shared" si="157"/>
        <v>10</v>
      </c>
      <c r="AE153" s="1">
        <f>0</f>
        <v>0</v>
      </c>
      <c r="AF153" s="1">
        <f t="shared" si="209"/>
        <v>-0.51482187041454353</v>
      </c>
      <c r="AG153" s="1">
        <f t="shared" si="158"/>
        <v>0</v>
      </c>
      <c r="AH153" s="1">
        <f t="shared" si="210"/>
        <v>-9.1612114533656808E-2</v>
      </c>
      <c r="AI153" s="1">
        <f t="shared" si="159"/>
        <v>0</v>
      </c>
      <c r="AJ153" s="1">
        <f t="shared" si="211"/>
        <v>0.42958321982830561</v>
      </c>
      <c r="AK153" s="1">
        <f t="shared" si="211"/>
        <v>0</v>
      </c>
      <c r="AL153" s="1">
        <f t="shared" si="160"/>
        <v>3.2162664252391031</v>
      </c>
      <c r="AM153" s="1">
        <f t="shared" si="161"/>
        <v>7.6274806901357408</v>
      </c>
      <c r="AN153" s="1">
        <f t="shared" si="162"/>
        <v>8.2778518588166285</v>
      </c>
      <c r="AO153" s="1">
        <f t="shared" si="163"/>
        <v>1.1717510837862746</v>
      </c>
      <c r="AP153" s="1">
        <f t="shared" si="192"/>
        <v>-0.2481730926966752</v>
      </c>
      <c r="AQ153" s="1">
        <f t="shared" si="164"/>
        <v>-2.0543400966874441</v>
      </c>
      <c r="AR153" s="1">
        <f t="shared" si="212"/>
        <v>-3.1776403166738909E-2</v>
      </c>
      <c r="AS153" s="1">
        <f t="shared" si="165"/>
        <v>0.57368879381057403</v>
      </c>
      <c r="AT153" s="1">
        <f t="shared" si="213"/>
        <v>0.26504547183175964</v>
      </c>
      <c r="AU153" s="1">
        <f t="shared" si="213"/>
        <v>-0.63057554694061546</v>
      </c>
      <c r="AV153" s="1">
        <f t="shared" si="166"/>
        <v>1.1866553233060828</v>
      </c>
      <c r="AW153" s="1">
        <f t="shared" si="167"/>
        <v>-0.91752337499887937</v>
      </c>
      <c r="AX153" s="1">
        <f t="shared" si="168"/>
        <v>0.74999999999999822</v>
      </c>
      <c r="AY153" s="1">
        <f t="shared" si="169"/>
        <v>1.1249999999999973</v>
      </c>
      <c r="AZ153" s="1">
        <f t="shared" si="214"/>
        <v>4.9999999999999489E-2</v>
      </c>
      <c r="BA153" s="1">
        <f t="shared" si="170"/>
        <v>0.84707677485573474</v>
      </c>
      <c r="BB153" s="1">
        <f t="shared" si="171"/>
        <v>5.4318127524726645</v>
      </c>
      <c r="BC153" s="1">
        <f t="shared" si="172"/>
        <v>1.4657963042001982</v>
      </c>
      <c r="BD153" s="1">
        <f t="shared" si="193"/>
        <v>5.6261130972752076</v>
      </c>
      <c r="BE153" s="1">
        <f t="shared" si="194"/>
        <v>0.26357573349614916</v>
      </c>
      <c r="BF153" s="1">
        <f t="shared" si="195"/>
        <v>1.27718812838164</v>
      </c>
      <c r="BG153" s="1">
        <f t="shared" si="173"/>
        <v>7.1856048567723541</v>
      </c>
      <c r="BH153" s="1">
        <f t="shared" si="215"/>
        <v>1.6520959670957014E-2</v>
      </c>
      <c r="BI153" s="1">
        <f t="shared" si="174"/>
        <v>9.1778399008872231</v>
      </c>
      <c r="BJ153" s="1">
        <f t="shared" si="175"/>
        <v>6.1866553233060824</v>
      </c>
      <c r="BK153" s="1">
        <f t="shared" si="176"/>
        <v>-0.91752337499887937</v>
      </c>
      <c r="BL153" s="1">
        <f t="shared" si="196"/>
        <v>6.2543227637419561</v>
      </c>
      <c r="BM153" s="1">
        <f t="shared" si="197"/>
        <v>-0.14723364719657933</v>
      </c>
      <c r="BN153" s="1">
        <f t="shared" si="198"/>
        <v>0.15683004166422626</v>
      </c>
      <c r="BO153" s="1">
        <f t="shared" si="177"/>
        <v>0.9808656996191697</v>
      </c>
      <c r="BP153" s="1">
        <f t="shared" si="216"/>
        <v>4.88449623915789E-2</v>
      </c>
      <c r="BQ153" s="1">
        <f t="shared" si="178"/>
        <v>0.34203638012763843</v>
      </c>
      <c r="BR153" s="1">
        <f t="shared" si="199"/>
        <v>0.87900807218234345</v>
      </c>
      <c r="BS153" s="1">
        <f t="shared" si="200"/>
        <v>-0.47680688862293108</v>
      </c>
      <c r="BT153" s="1">
        <f t="shared" si="201"/>
        <v>5.9629565717492126</v>
      </c>
      <c r="BU153" s="1">
        <f t="shared" si="202"/>
        <v>3.6368353358951095</v>
      </c>
      <c r="BV153" s="1">
        <f t="shared" si="203"/>
        <v>6.984513035064249</v>
      </c>
      <c r="BW153" s="1">
        <f t="shared" si="179"/>
        <v>0.54767056703726702</v>
      </c>
      <c r="BX153" s="1">
        <f t="shared" si="180"/>
        <v>-0.10437388724957275</v>
      </c>
      <c r="BY153" s="1">
        <f t="shared" si="181"/>
        <v>3.3727808463821232</v>
      </c>
      <c r="BZ153" s="1" t="e">
        <f>SQRT(POWER((BV153)*(#REF!^2),2) + POWER(CA153*BV153,2))</f>
        <v>#REF!</v>
      </c>
    </row>
    <row r="154" spans="4:78" x14ac:dyDescent="0.2">
      <c r="D154" s="14">
        <f t="shared" si="204"/>
        <v>151</v>
      </c>
      <c r="E154" s="1">
        <f t="shared" si="217"/>
        <v>15.099999999999962</v>
      </c>
      <c r="F154" s="1">
        <f t="shared" si="147"/>
        <v>0.75499999999999812</v>
      </c>
      <c r="G154" s="1">
        <f t="shared" si="148"/>
        <v>5.7002499999999721</v>
      </c>
      <c r="H154" s="1">
        <f t="shared" si="182"/>
        <v>7.6752181852820893</v>
      </c>
      <c r="I154" s="1">
        <f t="shared" si="149"/>
        <v>-0.21685974620307258</v>
      </c>
      <c r="J154" s="1">
        <f t="shared" si="183"/>
        <v>1.5328863805610202</v>
      </c>
      <c r="K154" s="1">
        <f t="shared" si="184"/>
        <v>1.8255660192318455</v>
      </c>
      <c r="L154" s="1">
        <f t="shared" si="185"/>
        <v>0.65845970875764392</v>
      </c>
      <c r="M154" s="1">
        <f t="shared" si="150"/>
        <v>0.805410728064755</v>
      </c>
      <c r="N154" s="1">
        <f t="shared" si="151"/>
        <v>2.5045512904157556</v>
      </c>
      <c r="O154" s="1">
        <f t="shared" si="152"/>
        <v>-1.6514305415841111</v>
      </c>
      <c r="P154" s="1">
        <f t="shared" si="186"/>
        <v>0.75499999999999456</v>
      </c>
      <c r="Q154" s="1">
        <f t="shared" si="187"/>
        <v>2.2649999999999837</v>
      </c>
      <c r="R154" s="1">
        <f t="shared" si="205"/>
        <v>5.0000000000016698E-2</v>
      </c>
      <c r="S154" s="1">
        <f t="shared" si="188"/>
        <v>1.7166410532271825</v>
      </c>
      <c r="T154" s="1">
        <f t="shared" si="206"/>
        <v>0</v>
      </c>
      <c r="U154" s="1">
        <f t="shared" si="189"/>
        <v>0.22563357612866097</v>
      </c>
      <c r="V154" s="1">
        <f t="shared" si="153"/>
        <v>8.739887291144413</v>
      </c>
      <c r="W154" s="1">
        <f t="shared" si="154"/>
        <v>4.8386068202511181</v>
      </c>
      <c r="X154" s="1">
        <f t="shared" si="190"/>
        <v>-0.52184682490667211</v>
      </c>
      <c r="Y154" s="1">
        <f t="shared" si="155"/>
        <v>-2.6092341245333603</v>
      </c>
      <c r="Z154" s="1">
        <f t="shared" si="207"/>
        <v>-4.3154212756646437E-2</v>
      </c>
      <c r="AA154" s="1">
        <f t="shared" si="156"/>
        <v>1.3786107702949362</v>
      </c>
      <c r="AB154" s="1">
        <f t="shared" si="208"/>
        <v>0.54243799522088465</v>
      </c>
      <c r="AC154" s="1">
        <f t="shared" si="191"/>
        <v>-0.1476494819345886</v>
      </c>
      <c r="AD154" s="1">
        <f t="shared" si="157"/>
        <v>10</v>
      </c>
      <c r="AE154" s="1">
        <f>0</f>
        <v>0</v>
      </c>
      <c r="AF154" s="1">
        <f t="shared" si="209"/>
        <v>-0.52184682490667211</v>
      </c>
      <c r="AG154" s="1">
        <f t="shared" si="158"/>
        <v>0</v>
      </c>
      <c r="AH154" s="1">
        <f t="shared" si="210"/>
        <v>-4.3154212756646437E-2</v>
      </c>
      <c r="AI154" s="1">
        <f t="shared" si="159"/>
        <v>0</v>
      </c>
      <c r="AJ154" s="1">
        <f t="shared" si="211"/>
        <v>0.54243799522088465</v>
      </c>
      <c r="AK154" s="1">
        <f t="shared" si="211"/>
        <v>0</v>
      </c>
      <c r="AL154" s="1">
        <f t="shared" si="160"/>
        <v>3.5184127274664627</v>
      </c>
      <c r="AM154" s="1">
        <f t="shared" si="161"/>
        <v>7.7943137375323568</v>
      </c>
      <c r="AN154" s="1">
        <f t="shared" si="162"/>
        <v>8.5516404718558885</v>
      </c>
      <c r="AO154" s="1">
        <f t="shared" si="163"/>
        <v>1.1467724274068718</v>
      </c>
      <c r="AP154" s="1">
        <f t="shared" si="192"/>
        <v>-0.25002610387388491</v>
      </c>
      <c r="AQ154" s="1">
        <f t="shared" si="164"/>
        <v>-2.1381333489083585</v>
      </c>
      <c r="AR154" s="1">
        <f t="shared" si="212"/>
        <v>-4.2894538598681198E-3</v>
      </c>
      <c r="AS154" s="1">
        <f t="shared" si="165"/>
        <v>0.53584617151405745</v>
      </c>
      <c r="AT154" s="1">
        <f t="shared" si="213"/>
        <v>0.28470933694882405</v>
      </c>
      <c r="AU154" s="1">
        <f t="shared" si="213"/>
        <v>9.0188043905621296E-2</v>
      </c>
      <c r="AV154" s="1">
        <f t="shared" si="166"/>
        <v>1.2522756452078778</v>
      </c>
      <c r="AW154" s="1">
        <f t="shared" si="167"/>
        <v>-0.82571527079205553</v>
      </c>
      <c r="AX154" s="1">
        <f t="shared" si="168"/>
        <v>0.75499999999999812</v>
      </c>
      <c r="AY154" s="1">
        <f t="shared" si="169"/>
        <v>1.1324999999999972</v>
      </c>
      <c r="AZ154" s="1">
        <f t="shared" si="214"/>
        <v>4.9999999999999489E-2</v>
      </c>
      <c r="BA154" s="1">
        <f t="shared" si="170"/>
        <v>0.85832052661359703</v>
      </c>
      <c r="BB154" s="1">
        <f t="shared" si="171"/>
        <v>5.6222192907800839</v>
      </c>
      <c r="BC154" s="1">
        <f t="shared" si="172"/>
        <v>1.5935881393335034</v>
      </c>
      <c r="BD154" s="1">
        <f t="shared" si="193"/>
        <v>5.8437036981219475</v>
      </c>
      <c r="BE154" s="1">
        <f t="shared" si="194"/>
        <v>0.27620008725198875</v>
      </c>
      <c r="BF154" s="1">
        <f t="shared" si="195"/>
        <v>1.2730786071335698</v>
      </c>
      <c r="BG154" s="1">
        <f t="shared" si="173"/>
        <v>7.4394941645063799</v>
      </c>
      <c r="BH154" s="1">
        <f t="shared" si="215"/>
        <v>-9.2720529034917565E-2</v>
      </c>
      <c r="BI154" s="1">
        <f t="shared" si="174"/>
        <v>9.4865470607114375</v>
      </c>
      <c r="BJ154" s="1">
        <f t="shared" si="175"/>
        <v>6.2522756452078774</v>
      </c>
      <c r="BK154" s="1">
        <f t="shared" si="176"/>
        <v>-0.82571527079205553</v>
      </c>
      <c r="BL154" s="1">
        <f t="shared" si="196"/>
        <v>6.306564552280328</v>
      </c>
      <c r="BM154" s="1">
        <f t="shared" si="197"/>
        <v>-0.13130648107427229</v>
      </c>
      <c r="BN154" s="1">
        <f t="shared" si="198"/>
        <v>0.16149907336186278</v>
      </c>
      <c r="BO154" s="1">
        <f t="shared" si="177"/>
        <v>1.0185043312900439</v>
      </c>
      <c r="BP154" s="1">
        <f t="shared" si="216"/>
        <v>4.4555621063808726E-2</v>
      </c>
      <c r="BQ154" s="1">
        <f t="shared" si="178"/>
        <v>0.32559660565790366</v>
      </c>
      <c r="BR154" s="1">
        <f t="shared" si="199"/>
        <v>0.87024576061299153</v>
      </c>
      <c r="BS154" s="1">
        <f t="shared" si="200"/>
        <v>-0.492617819546873</v>
      </c>
      <c r="BT154" s="1">
        <f t="shared" si="201"/>
        <v>5.6405738459654335</v>
      </c>
      <c r="BU154" s="1">
        <f t="shared" si="202"/>
        <v>3.839617838247428</v>
      </c>
      <c r="BV154" s="1">
        <f t="shared" si="203"/>
        <v>6.823396401761892</v>
      </c>
      <c r="BW154" s="1">
        <f t="shared" si="179"/>
        <v>0.59766476520645107</v>
      </c>
      <c r="BX154" s="1">
        <f t="shared" si="180"/>
        <v>-8.0309662392944237E-2</v>
      </c>
      <c r="BY154" s="1">
        <f t="shared" si="181"/>
        <v>3.3590725984855849</v>
      </c>
      <c r="BZ154" s="1" t="e">
        <f>SQRT(POWER((BV154)*(#REF!^2),2) + POWER(CA154*BV154,2))</f>
        <v>#REF!</v>
      </c>
    </row>
    <row r="155" spans="4:78" x14ac:dyDescent="0.2">
      <c r="D155" s="14">
        <f t="shared" si="204"/>
        <v>152</v>
      </c>
      <c r="E155" s="1">
        <f t="shared" si="217"/>
        <v>15.199999999999962</v>
      </c>
      <c r="F155" s="1">
        <f t="shared" si="147"/>
        <v>0.75999999999999812</v>
      </c>
      <c r="G155" s="1">
        <f t="shared" si="148"/>
        <v>5.7759999999999714</v>
      </c>
      <c r="H155" s="1">
        <f t="shared" si="182"/>
        <v>7.5201790497237138</v>
      </c>
      <c r="I155" s="1">
        <f t="shared" si="149"/>
        <v>-0.19499964611369269</v>
      </c>
      <c r="J155" s="1">
        <f t="shared" si="183"/>
        <v>1.5634414762951498</v>
      </c>
      <c r="K155" s="1">
        <f t="shared" si="184"/>
        <v>1.773150823408336</v>
      </c>
      <c r="L155" s="1">
        <f t="shared" si="185"/>
        <v>0.65845970875764392</v>
      </c>
      <c r="M155" s="1">
        <f t="shared" si="150"/>
        <v>0.78401254504167472</v>
      </c>
      <c r="N155" s="1">
        <f t="shared" si="151"/>
        <v>2.6223453530048269</v>
      </c>
      <c r="O155" s="1">
        <f t="shared" si="152"/>
        <v>-1.4571564259110945</v>
      </c>
      <c r="P155" s="1">
        <f t="shared" si="186"/>
        <v>0.75999999999999623</v>
      </c>
      <c r="Q155" s="1">
        <f t="shared" si="187"/>
        <v>2.2799999999999887</v>
      </c>
      <c r="R155" s="1">
        <f t="shared" si="205"/>
        <v>4.9999999999994493E-2</v>
      </c>
      <c r="S155" s="1">
        <f t="shared" si="188"/>
        <v>1.7392802649371766</v>
      </c>
      <c r="T155" s="1">
        <f t="shared" si="206"/>
        <v>-2.2204460492503131E-13</v>
      </c>
      <c r="U155" s="1">
        <f t="shared" si="189"/>
        <v>0.22715043840983107</v>
      </c>
      <c r="V155" s="1">
        <f t="shared" si="153"/>
        <v>8.9951182928765618</v>
      </c>
      <c r="W155" s="1">
        <f t="shared" si="154"/>
        <v>4.8979804771649187</v>
      </c>
      <c r="X155" s="1">
        <f t="shared" si="190"/>
        <v>-0.52345271296587281</v>
      </c>
      <c r="Y155" s="1">
        <f t="shared" si="155"/>
        <v>-2.6172635648293641</v>
      </c>
      <c r="Z155" s="1">
        <f t="shared" si="207"/>
        <v>1.6875484510520122E-2</v>
      </c>
      <c r="AA155" s="1">
        <f t="shared" si="156"/>
        <v>1.3726096039187312</v>
      </c>
      <c r="AB155" s="1">
        <f t="shared" si="208"/>
        <v>0.65659149879823686</v>
      </c>
      <c r="AC155" s="1">
        <f t="shared" si="191"/>
        <v>0.17948543108569859</v>
      </c>
      <c r="AD155" s="1">
        <f t="shared" si="157"/>
        <v>10</v>
      </c>
      <c r="AE155" s="1">
        <f>0</f>
        <v>0</v>
      </c>
      <c r="AF155" s="1">
        <f t="shared" si="209"/>
        <v>-0.52345271296587281</v>
      </c>
      <c r="AG155" s="1">
        <f t="shared" si="158"/>
        <v>0</v>
      </c>
      <c r="AH155" s="1">
        <f t="shared" si="210"/>
        <v>1.6875484510520122E-2</v>
      </c>
      <c r="AI155" s="1">
        <f t="shared" si="159"/>
        <v>0</v>
      </c>
      <c r="AJ155" s="1">
        <f t="shared" si="211"/>
        <v>0.65659149879823686</v>
      </c>
      <c r="AK155" s="1">
        <f t="shared" si="211"/>
        <v>0</v>
      </c>
      <c r="AL155" s="1">
        <f t="shared" si="160"/>
        <v>3.8380810249068293</v>
      </c>
      <c r="AM155" s="1">
        <f t="shared" si="161"/>
        <v>7.9647322794422539</v>
      </c>
      <c r="AN155" s="1">
        <f t="shared" si="162"/>
        <v>8.8412570507218753</v>
      </c>
      <c r="AO155" s="1">
        <f t="shared" si="163"/>
        <v>1.1217458630114976</v>
      </c>
      <c r="AP155" s="1">
        <f t="shared" si="192"/>
        <v>-0.24903098346864883</v>
      </c>
      <c r="AQ155" s="1">
        <f t="shared" si="164"/>
        <v>-2.2017469384403943</v>
      </c>
      <c r="AR155" s="1">
        <f t="shared" si="212"/>
        <v>2.5165464223025902E-2</v>
      </c>
      <c r="AS155" s="1">
        <f t="shared" si="165"/>
        <v>0.59172640259169829</v>
      </c>
      <c r="AT155" s="1">
        <f t="shared" si="213"/>
        <v>0.30363575094355388</v>
      </c>
      <c r="AU155" s="1">
        <f t="shared" si="213"/>
        <v>1.0873239488393578</v>
      </c>
      <c r="AV155" s="1">
        <f t="shared" si="166"/>
        <v>1.3111726765024134</v>
      </c>
      <c r="AW155" s="1">
        <f t="shared" si="167"/>
        <v>-0.72857821295554726</v>
      </c>
      <c r="AX155" s="1">
        <f t="shared" si="168"/>
        <v>0.75999999999999812</v>
      </c>
      <c r="AY155" s="1">
        <f t="shared" si="169"/>
        <v>1.1399999999999972</v>
      </c>
      <c r="AZ155" s="1">
        <f t="shared" si="214"/>
        <v>5.0000000000000044E-2</v>
      </c>
      <c r="BA155" s="1">
        <f t="shared" si="170"/>
        <v>0.86964013246859317</v>
      </c>
      <c r="BB155" s="1">
        <f t="shared" si="171"/>
        <v>5.8087318229406941</v>
      </c>
      <c r="BC155" s="1">
        <f t="shared" si="172"/>
        <v>1.7204120256269122</v>
      </c>
      <c r="BD155" s="1">
        <f t="shared" si="193"/>
        <v>6.0581501243172911</v>
      </c>
      <c r="BE155" s="1">
        <f t="shared" si="194"/>
        <v>0.28794565809852957</v>
      </c>
      <c r="BF155" s="1">
        <f t="shared" si="195"/>
        <v>1.2586440225746565</v>
      </c>
      <c r="BG155" s="1">
        <f t="shared" si="173"/>
        <v>7.6250544418318702</v>
      </c>
      <c r="BH155" s="1">
        <f t="shared" si="215"/>
        <v>-0.18561741612011518</v>
      </c>
      <c r="BI155" s="1">
        <f t="shared" si="174"/>
        <v>9.6628828183808544</v>
      </c>
      <c r="BJ155" s="1">
        <f t="shared" si="175"/>
        <v>6.3111726765024132</v>
      </c>
      <c r="BK155" s="1">
        <f t="shared" si="176"/>
        <v>-0.72857821295554726</v>
      </c>
      <c r="BL155" s="1">
        <f t="shared" si="196"/>
        <v>6.3530879708236476</v>
      </c>
      <c r="BM155" s="1">
        <f t="shared" si="197"/>
        <v>-0.11493383252420677</v>
      </c>
      <c r="BN155" s="1">
        <f t="shared" si="198"/>
        <v>0.16574116587698801</v>
      </c>
      <c r="BO155" s="1">
        <f t="shared" si="177"/>
        <v>1.0529682072033792</v>
      </c>
      <c r="BP155" s="1">
        <f t="shared" si="216"/>
        <v>4.0295453634594663E-2</v>
      </c>
      <c r="BQ155" s="1">
        <f t="shared" si="178"/>
        <v>0.30982830770513514</v>
      </c>
      <c r="BR155" s="1">
        <f t="shared" si="199"/>
        <v>0.85950621132828853</v>
      </c>
      <c r="BS155" s="1">
        <f t="shared" si="200"/>
        <v>-0.51112530037955572</v>
      </c>
      <c r="BT155" s="1">
        <f t="shared" si="201"/>
        <v>5.2962076327942214</v>
      </c>
      <c r="BU155" s="1">
        <f t="shared" si="202"/>
        <v>4.0709761787726659</v>
      </c>
      <c r="BV155" s="1">
        <f t="shared" si="203"/>
        <v>6.6800196360341833</v>
      </c>
      <c r="BW155" s="1">
        <f t="shared" si="179"/>
        <v>0.655336135218622</v>
      </c>
      <c r="BX155" s="1">
        <f t="shared" si="180"/>
        <v>-5.799810921229176E-2</v>
      </c>
      <c r="BY155" s="1">
        <f t="shared" si="181"/>
        <v>3.3023849080629075</v>
      </c>
      <c r="BZ155" s="1" t="e">
        <f>SQRT(POWER((BV155)*(#REF!^2),2) + POWER(CA155*BV155,2))</f>
        <v>#REF!</v>
      </c>
    </row>
    <row r="156" spans="4:78" x14ac:dyDescent="0.2">
      <c r="D156" s="14">
        <f t="shared" si="204"/>
        <v>153</v>
      </c>
      <c r="E156" s="1">
        <f t="shared" si="217"/>
        <v>15.299999999999962</v>
      </c>
      <c r="F156" s="1">
        <f t="shared" si="147"/>
        <v>0.76499999999999813</v>
      </c>
      <c r="G156" s="1">
        <f t="shared" si="148"/>
        <v>5.8522499999999713</v>
      </c>
      <c r="H156" s="1">
        <f t="shared" si="182"/>
        <v>7.3814275723769978</v>
      </c>
      <c r="I156" s="1">
        <f t="shared" si="149"/>
        <v>-0.17059866678273128</v>
      </c>
      <c r="J156" s="1">
        <f t="shared" si="183"/>
        <v>1.5913158437338535</v>
      </c>
      <c r="K156" s="1">
        <f t="shared" si="184"/>
        <v>1.7208754766386709</v>
      </c>
      <c r="L156" s="1">
        <f t="shared" si="185"/>
        <v>0.65845970875764392</v>
      </c>
      <c r="M156" s="1">
        <f t="shared" si="150"/>
        <v>0.75948898541837406</v>
      </c>
      <c r="N156" s="1">
        <f t="shared" si="151"/>
        <v>2.7257263496876312</v>
      </c>
      <c r="O156" s="1">
        <f t="shared" si="152"/>
        <v>-1.2531623464733284</v>
      </c>
      <c r="P156" s="1">
        <f t="shared" si="186"/>
        <v>0.76499999999999346</v>
      </c>
      <c r="Q156" s="1">
        <f t="shared" si="187"/>
        <v>2.2949999999999804</v>
      </c>
      <c r="R156" s="1">
        <f t="shared" si="205"/>
        <v>4.9999999999972289E-2</v>
      </c>
      <c r="S156" s="1">
        <f t="shared" si="188"/>
        <v>1.7620711409091487</v>
      </c>
      <c r="T156" s="1">
        <f t="shared" si="206"/>
        <v>1.1102230246251565E-13</v>
      </c>
      <c r="U156" s="1">
        <f t="shared" si="189"/>
        <v>0.2286668683307147</v>
      </c>
      <c r="V156" s="1">
        <f t="shared" si="153"/>
        <v>9.2524180345911375</v>
      </c>
      <c r="W156" s="1">
        <f t="shared" si="154"/>
        <v>4.9437962341701978</v>
      </c>
      <c r="X156" s="1">
        <f t="shared" si="190"/>
        <v>-0.51847172800456809</v>
      </c>
      <c r="Y156" s="1">
        <f t="shared" si="155"/>
        <v>-2.5923586400228404</v>
      </c>
      <c r="Z156" s="1">
        <f t="shared" si="207"/>
        <v>8.8164087003000935E-2</v>
      </c>
      <c r="AA156" s="1">
        <f t="shared" si="156"/>
        <v>1.4145078565120759</v>
      </c>
      <c r="AB156" s="1">
        <f t="shared" si="208"/>
        <v>0.76168325276651516</v>
      </c>
      <c r="AC156" s="1">
        <f t="shared" si="191"/>
        <v>0.80563409554388676</v>
      </c>
      <c r="AD156" s="1">
        <f t="shared" si="157"/>
        <v>10</v>
      </c>
      <c r="AE156" s="1">
        <f>0</f>
        <v>0</v>
      </c>
      <c r="AF156" s="1">
        <f t="shared" si="209"/>
        <v>-0.51847172800456809</v>
      </c>
      <c r="AG156" s="1">
        <f t="shared" si="158"/>
        <v>0</v>
      </c>
      <c r="AH156" s="1">
        <f t="shared" si="210"/>
        <v>8.8164087003000935E-2</v>
      </c>
      <c r="AI156" s="1">
        <f t="shared" si="159"/>
        <v>0</v>
      </c>
      <c r="AJ156" s="1">
        <f t="shared" si="211"/>
        <v>0.76168325276651516</v>
      </c>
      <c r="AK156" s="1">
        <f t="shared" si="211"/>
        <v>0</v>
      </c>
      <c r="AL156" s="1">
        <f t="shared" si="160"/>
        <v>4.1721315553652198</v>
      </c>
      <c r="AM156" s="1">
        <f t="shared" si="161"/>
        <v>8.1360821375620507</v>
      </c>
      <c r="AN156" s="1">
        <f t="shared" si="162"/>
        <v>9.1434410516189395</v>
      </c>
      <c r="AO156" s="1">
        <f t="shared" si="163"/>
        <v>1.096966230713142</v>
      </c>
      <c r="AP156" s="1">
        <f t="shared" si="192"/>
        <v>-0.24499301102927973</v>
      </c>
      <c r="AQ156" s="1">
        <f t="shared" si="164"/>
        <v>-2.2400791544048477</v>
      </c>
      <c r="AR156" s="1">
        <f t="shared" si="212"/>
        <v>5.6437696328842657E-2</v>
      </c>
      <c r="AS156" s="1">
        <f t="shared" si="165"/>
        <v>0.75331096128192898</v>
      </c>
      <c r="AT156" s="1">
        <f t="shared" si="213"/>
        <v>0.31965152174653899</v>
      </c>
      <c r="AU156" s="1">
        <f t="shared" si="213"/>
        <v>2.0290465972872109</v>
      </c>
      <c r="AV156" s="1">
        <f t="shared" si="166"/>
        <v>1.3628631748438156</v>
      </c>
      <c r="AW156" s="1">
        <f t="shared" si="167"/>
        <v>-0.62658117323666418</v>
      </c>
      <c r="AX156" s="1">
        <f t="shared" si="168"/>
        <v>0.76499999999999813</v>
      </c>
      <c r="AY156" s="1">
        <f t="shared" si="169"/>
        <v>1.1474999999999973</v>
      </c>
      <c r="AZ156" s="1">
        <f t="shared" si="214"/>
        <v>5.0000000000000044E-2</v>
      </c>
      <c r="BA156" s="1">
        <f t="shared" si="170"/>
        <v>0.88103557045458858</v>
      </c>
      <c r="BB156" s="1">
        <f t="shared" si="171"/>
        <v>5.9890721921393846</v>
      </c>
      <c r="BC156" s="1">
        <f t="shared" si="172"/>
        <v>1.8453169438484347</v>
      </c>
      <c r="BD156" s="1">
        <f t="shared" si="193"/>
        <v>6.2669115476374309</v>
      </c>
      <c r="BE156" s="1">
        <f t="shared" si="194"/>
        <v>0.29888410058626719</v>
      </c>
      <c r="BF156" s="1">
        <f t="shared" si="195"/>
        <v>1.2359551239095468</v>
      </c>
      <c r="BG156" s="1">
        <f t="shared" si="173"/>
        <v>7.7456214383903905</v>
      </c>
      <c r="BH156" s="1">
        <f t="shared" si="215"/>
        <v>-0.25373857396900901</v>
      </c>
      <c r="BI156" s="1">
        <f t="shared" si="174"/>
        <v>9.7044079509348951</v>
      </c>
      <c r="BJ156" s="1">
        <f t="shared" si="175"/>
        <v>6.3628631748438158</v>
      </c>
      <c r="BK156" s="1">
        <f t="shared" si="176"/>
        <v>-0.62658117323666418</v>
      </c>
      <c r="BL156" s="1">
        <f t="shared" si="196"/>
        <v>6.3936399451672408</v>
      </c>
      <c r="BM156" s="1">
        <f t="shared" si="197"/>
        <v>-9.8158247898874687E-2</v>
      </c>
      <c r="BN156" s="1">
        <f t="shared" si="198"/>
        <v>0.16955816408878172</v>
      </c>
      <c r="BO156" s="1">
        <f t="shared" si="177"/>
        <v>1.0840938509472564</v>
      </c>
      <c r="BP156" s="1">
        <f t="shared" si="216"/>
        <v>3.6042314737954051E-2</v>
      </c>
      <c r="BQ156" s="1">
        <f t="shared" si="178"/>
        <v>0.29477448870313894</v>
      </c>
      <c r="BR156" s="1">
        <f t="shared" si="199"/>
        <v>0.84671441320431939</v>
      </c>
      <c r="BS156" s="1">
        <f t="shared" si="200"/>
        <v>-0.53204765056530867</v>
      </c>
      <c r="BT156" s="1">
        <f t="shared" si="201"/>
        <v>4.9345402103309075</v>
      </c>
      <c r="BU156" s="1">
        <f t="shared" si="202"/>
        <v>4.3287833860962639</v>
      </c>
      <c r="BV156" s="1">
        <f t="shared" si="203"/>
        <v>6.5641490454677855</v>
      </c>
      <c r="BW156" s="1">
        <f t="shared" si="179"/>
        <v>0.72009810440844302</v>
      </c>
      <c r="BX156" s="1">
        <f t="shared" si="180"/>
        <v>-3.8378603694047886E-2</v>
      </c>
      <c r="BY156" s="1">
        <f t="shared" si="181"/>
        <v>3.2022111250368894</v>
      </c>
      <c r="BZ156" s="1" t="e">
        <f>SQRT(POWER((BV156)*(#REF!^2),2) + POWER(CA156*BV156,2))</f>
        <v>#REF!</v>
      </c>
    </row>
    <row r="157" spans="4:78" x14ac:dyDescent="0.2">
      <c r="D157" s="14">
        <f t="shared" si="204"/>
        <v>154</v>
      </c>
      <c r="E157" s="1">
        <f t="shared" si="217"/>
        <v>15.399999999999961</v>
      </c>
      <c r="F157" s="1">
        <f t="shared" si="147"/>
        <v>0.76999999999999813</v>
      </c>
      <c r="G157" s="1">
        <f t="shared" si="148"/>
        <v>5.9289999999999701</v>
      </c>
      <c r="H157" s="1">
        <f t="shared" si="182"/>
        <v>7.2611458173199752</v>
      </c>
      <c r="I157" s="1">
        <f t="shared" si="149"/>
        <v>-0.14378902842984931</v>
      </c>
      <c r="J157" s="1">
        <f t="shared" si="183"/>
        <v>1.6159252042122201</v>
      </c>
      <c r="K157" s="1">
        <f t="shared" si="184"/>
        <v>1.6694564778074223</v>
      </c>
      <c r="L157" s="1">
        <f t="shared" si="185"/>
        <v>0.65845970875764392</v>
      </c>
      <c r="M157" s="1">
        <f t="shared" si="150"/>
        <v>0.73213988307850852</v>
      </c>
      <c r="N157" s="1">
        <f t="shared" si="151"/>
        <v>2.8137880709808316</v>
      </c>
      <c r="O157" s="1">
        <f t="shared" si="152"/>
        <v>-1.0404790683170735</v>
      </c>
      <c r="P157" s="1">
        <f t="shared" si="186"/>
        <v>0.76999999999999069</v>
      </c>
      <c r="Q157" s="1">
        <f t="shared" si="187"/>
        <v>2.3099999999999721</v>
      </c>
      <c r="R157" s="1">
        <f t="shared" si="205"/>
        <v>5.0000000000016698E-2</v>
      </c>
      <c r="S157" s="1">
        <f t="shared" si="188"/>
        <v>1.7850136386033195</v>
      </c>
      <c r="T157" s="1">
        <f t="shared" si="206"/>
        <v>3.3306690738754696E-13</v>
      </c>
      <c r="U157" s="1">
        <f t="shared" si="189"/>
        <v>0.23018287955556826</v>
      </c>
      <c r="V157" s="1">
        <f t="shared" si="153"/>
        <v>9.5074991394395028</v>
      </c>
      <c r="W157" s="1">
        <f t="shared" si="154"/>
        <v>4.9756851691347164</v>
      </c>
      <c r="X157" s="1">
        <f t="shared" si="190"/>
        <v>-0.50581989556527263</v>
      </c>
      <c r="Y157" s="1">
        <f t="shared" si="155"/>
        <v>-2.5290994778263629</v>
      </c>
      <c r="Z157" s="1">
        <f t="shared" si="207"/>
        <v>0.16921213506382315</v>
      </c>
      <c r="AA157" s="1">
        <f t="shared" si="156"/>
        <v>1.5337364230275086</v>
      </c>
      <c r="AB157" s="1">
        <f t="shared" si="208"/>
        <v>0.84490902850661853</v>
      </c>
      <c r="AC157" s="1">
        <f t="shared" si="191"/>
        <v>1.6339899167493355</v>
      </c>
      <c r="AD157" s="1">
        <f t="shared" si="157"/>
        <v>10</v>
      </c>
      <c r="AE157" s="1">
        <f>0</f>
        <v>0</v>
      </c>
      <c r="AF157" s="1">
        <f t="shared" si="209"/>
        <v>-0.50581989556527263</v>
      </c>
      <c r="AG157" s="1">
        <f t="shared" si="158"/>
        <v>0</v>
      </c>
      <c r="AH157" s="1">
        <f t="shared" si="210"/>
        <v>0.16921213506382315</v>
      </c>
      <c r="AI157" s="1">
        <f t="shared" si="159"/>
        <v>0</v>
      </c>
      <c r="AJ157" s="1">
        <f t="shared" si="211"/>
        <v>0.84490902850661853</v>
      </c>
      <c r="AK157" s="1">
        <f t="shared" si="211"/>
        <v>0</v>
      </c>
      <c r="AL157" s="1">
        <f t="shared" si="160"/>
        <v>4.5164077718591971</v>
      </c>
      <c r="AM157" s="1">
        <f t="shared" si="161"/>
        <v>8.3057012292259209</v>
      </c>
      <c r="AN157" s="1">
        <f t="shared" si="162"/>
        <v>9.4542377837071108</v>
      </c>
      <c r="AO157" s="1">
        <f t="shared" si="163"/>
        <v>1.0727472608056416</v>
      </c>
      <c r="AP157" s="1">
        <f t="shared" si="192"/>
        <v>-0.23774344420288029</v>
      </c>
      <c r="AQ157" s="1">
        <f t="shared" si="164"/>
        <v>-2.2476830530115341</v>
      </c>
      <c r="AR157" s="1">
        <f t="shared" si="212"/>
        <v>8.90957685723337E-2</v>
      </c>
      <c r="AS157" s="1">
        <f t="shared" si="165"/>
        <v>0.99753572204914043</v>
      </c>
      <c r="AT157" s="1">
        <f t="shared" si="213"/>
        <v>0.32944551275534972</v>
      </c>
      <c r="AU157" s="1">
        <f t="shared" si="213"/>
        <v>2.7185573924251667</v>
      </c>
      <c r="AV157" s="1">
        <f t="shared" si="166"/>
        <v>1.4068940354904158</v>
      </c>
      <c r="AW157" s="1">
        <f t="shared" si="167"/>
        <v>-0.52023953415853674</v>
      </c>
      <c r="AX157" s="1">
        <f t="shared" si="168"/>
        <v>0.76999999999999813</v>
      </c>
      <c r="AY157" s="1">
        <f t="shared" si="169"/>
        <v>1.1549999999999971</v>
      </c>
      <c r="AZ157" s="1">
        <f t="shared" si="214"/>
        <v>5.0000000000000044E-2</v>
      </c>
      <c r="BA157" s="1">
        <f t="shared" si="170"/>
        <v>0.89250681930167475</v>
      </c>
      <c r="BB157" s="1">
        <f t="shared" si="171"/>
        <v>6.1606436052101667</v>
      </c>
      <c r="BC157" s="1">
        <f t="shared" si="172"/>
        <v>1.9676030504088216</v>
      </c>
      <c r="BD157" s="1">
        <f t="shared" si="193"/>
        <v>6.4672243964775973</v>
      </c>
      <c r="BE157" s="1">
        <f t="shared" si="194"/>
        <v>0.30914289329634365</v>
      </c>
      <c r="BF157" s="1">
        <f t="shared" si="195"/>
        <v>1.2078963077808547</v>
      </c>
      <c r="BG157" s="1">
        <f t="shared" si="173"/>
        <v>7.8117364700955561</v>
      </c>
      <c r="BH157" s="1">
        <f t="shared" si="215"/>
        <v>-0.2901013129424701</v>
      </c>
      <c r="BI157" s="1">
        <f t="shared" si="174"/>
        <v>9.6204808015676075</v>
      </c>
      <c r="BJ157" s="1">
        <f t="shared" si="175"/>
        <v>6.4068940354904154</v>
      </c>
      <c r="BK157" s="1">
        <f t="shared" si="176"/>
        <v>-0.52023953415853674</v>
      </c>
      <c r="BL157" s="1">
        <f t="shared" si="196"/>
        <v>6.4279810481133302</v>
      </c>
      <c r="BM157" s="1">
        <f t="shared" si="197"/>
        <v>-8.1022199706450429E-2</v>
      </c>
      <c r="BN157" s="1">
        <f t="shared" si="198"/>
        <v>0.17294962882457882</v>
      </c>
      <c r="BO157" s="1">
        <f t="shared" si="177"/>
        <v>1.1117169363626276</v>
      </c>
      <c r="BP157" s="1">
        <f t="shared" si="216"/>
        <v>3.1772620782099803E-2</v>
      </c>
      <c r="BQ157" s="1">
        <f t="shared" si="178"/>
        <v>0.28049883484180921</v>
      </c>
      <c r="BR157" s="1">
        <f t="shared" si="199"/>
        <v>0.83184856126338436</v>
      </c>
      <c r="BS157" s="1">
        <f t="shared" si="200"/>
        <v>-0.55500267668186754</v>
      </c>
      <c r="BT157" s="1">
        <f t="shared" si="201"/>
        <v>4.5615183055340029</v>
      </c>
      <c r="BU157" s="1">
        <f t="shared" si="202"/>
        <v>4.6096864139402633</v>
      </c>
      <c r="BV157" s="1">
        <f t="shared" si="203"/>
        <v>6.4851104914710014</v>
      </c>
      <c r="BW157" s="1">
        <f t="shared" si="179"/>
        <v>0.79065021773358857</v>
      </c>
      <c r="BX157" s="1">
        <f t="shared" si="180"/>
        <v>-2.2176385638920548E-2</v>
      </c>
      <c r="BY157" s="1">
        <f t="shared" si="181"/>
        <v>3.0590970895084073</v>
      </c>
      <c r="BZ157" s="1" t="e">
        <f>SQRT(POWER((BV157)*(#REF!^2),2) + POWER(CA157*BV157,2))</f>
        <v>#REF!</v>
      </c>
    </row>
    <row r="158" spans="4:78" x14ac:dyDescent="0.2">
      <c r="D158" s="14">
        <f t="shared" si="204"/>
        <v>155</v>
      </c>
      <c r="E158" s="1">
        <f t="shared" si="217"/>
        <v>15.499999999999961</v>
      </c>
      <c r="F158" s="1">
        <f t="shared" si="147"/>
        <v>0.77499999999999813</v>
      </c>
      <c r="G158" s="1">
        <f t="shared" si="148"/>
        <v>6.0062499999999694</v>
      </c>
      <c r="H158" s="1">
        <f t="shared" si="182"/>
        <v>7.1614333668066248</v>
      </c>
      <c r="I158" s="1">
        <f t="shared" si="149"/>
        <v>-0.11478582102714485</v>
      </c>
      <c r="J158" s="1">
        <f t="shared" si="183"/>
        <v>1.6366669770913216</v>
      </c>
      <c r="K158" s="1">
        <f t="shared" si="184"/>
        <v>1.6197114975256164</v>
      </c>
      <c r="L158" s="1">
        <f t="shared" si="185"/>
        <v>0.65845970875764392</v>
      </c>
      <c r="M158" s="1">
        <f t="shared" si="150"/>
        <v>0.70236847657251233</v>
      </c>
      <c r="N158" s="1">
        <f t="shared" si="151"/>
        <v>2.8856936066394367</v>
      </c>
      <c r="O158" s="1">
        <f t="shared" si="152"/>
        <v>-0.82022704698167614</v>
      </c>
      <c r="P158" s="1">
        <f t="shared" si="186"/>
        <v>0.7749999999999968</v>
      </c>
      <c r="Q158" s="1">
        <f t="shared" si="187"/>
        <v>2.3249999999999904</v>
      </c>
      <c r="R158" s="1">
        <f t="shared" si="205"/>
        <v>5.0000000000038902E-2</v>
      </c>
      <c r="S158" s="1">
        <f t="shared" si="188"/>
        <v>1.8081077168202624</v>
      </c>
      <c r="T158" s="1">
        <f t="shared" si="206"/>
        <v>-1.1102230246251565E-13</v>
      </c>
      <c r="U158" s="1">
        <f t="shared" si="189"/>
        <v>0.23169848523829972</v>
      </c>
      <c r="V158" s="1">
        <f t="shared" si="153"/>
        <v>9.7555216672054375</v>
      </c>
      <c r="W158" s="1">
        <f t="shared" si="154"/>
        <v>4.9940194577908876</v>
      </c>
      <c r="X158" s="1">
        <f t="shared" si="190"/>
        <v>-0.48462930099180346</v>
      </c>
      <c r="Y158" s="1">
        <f t="shared" si="155"/>
        <v>-2.4231465049590173</v>
      </c>
      <c r="Z158" s="1">
        <f t="shared" si="207"/>
        <v>0.25714589270432464</v>
      </c>
      <c r="AA158" s="1">
        <f t="shared" si="156"/>
        <v>1.741305839861943</v>
      </c>
      <c r="AB158" s="1">
        <f t="shared" si="208"/>
        <v>0.89269084765761231</v>
      </c>
      <c r="AC158" s="1">
        <f t="shared" si="191"/>
        <v>2.4419718167027895</v>
      </c>
      <c r="AD158" s="1">
        <f t="shared" si="157"/>
        <v>10</v>
      </c>
      <c r="AE158" s="1">
        <f>0</f>
        <v>0</v>
      </c>
      <c r="AF158" s="1">
        <f t="shared" si="209"/>
        <v>-0.48462930099180346</v>
      </c>
      <c r="AG158" s="1">
        <f t="shared" si="158"/>
        <v>0</v>
      </c>
      <c r="AH158" s="1">
        <f t="shared" si="210"/>
        <v>0.25714589270432464</v>
      </c>
      <c r="AI158" s="1">
        <f t="shared" si="159"/>
        <v>0</v>
      </c>
      <c r="AJ158" s="1">
        <f t="shared" si="211"/>
        <v>0.89269084765761231</v>
      </c>
      <c r="AK158" s="1">
        <f t="shared" si="211"/>
        <v>0</v>
      </c>
      <c r="AL158" s="1">
        <f t="shared" si="160"/>
        <v>4.8657666471648024</v>
      </c>
      <c r="AM158" s="1">
        <f t="shared" si="161"/>
        <v>8.4711297298397064</v>
      </c>
      <c r="AN158" s="1">
        <f t="shared" si="162"/>
        <v>9.7691209412329183</v>
      </c>
      <c r="AO158" s="1">
        <f t="shared" si="163"/>
        <v>1.049417541872566</v>
      </c>
      <c r="AP158" s="1">
        <f t="shared" si="192"/>
        <v>-0.22717385731481299</v>
      </c>
      <c r="AQ158" s="1">
        <f t="shared" si="164"/>
        <v>-2.2192888867947986</v>
      </c>
      <c r="AR158" s="1">
        <f t="shared" si="212"/>
        <v>0.1223267988799126</v>
      </c>
      <c r="AS158" s="1">
        <f t="shared" si="165"/>
        <v>1.2970224397669623</v>
      </c>
      <c r="AT158" s="1">
        <f t="shared" si="213"/>
        <v>0.32906154485617956</v>
      </c>
      <c r="AU158" s="1">
        <f t="shared" si="213"/>
        <v>3.1519001181005231</v>
      </c>
      <c r="AV158" s="1">
        <f t="shared" si="166"/>
        <v>1.4428468033197184</v>
      </c>
      <c r="AW158" s="1">
        <f t="shared" si="167"/>
        <v>-0.41011352349083807</v>
      </c>
      <c r="AX158" s="1">
        <f t="shared" si="168"/>
        <v>0.77499999999999813</v>
      </c>
      <c r="AY158" s="1">
        <f t="shared" si="169"/>
        <v>1.1624999999999972</v>
      </c>
      <c r="AZ158" s="1">
        <f t="shared" si="214"/>
        <v>4.9999999999999489E-2</v>
      </c>
      <c r="BA158" s="1">
        <f t="shared" si="170"/>
        <v>0.9040538584101292</v>
      </c>
      <c r="BB158" s="1">
        <f t="shared" si="171"/>
        <v>6.3206076369224373</v>
      </c>
      <c r="BC158" s="1">
        <f t="shared" si="172"/>
        <v>2.0868962054046056</v>
      </c>
      <c r="BD158" s="1">
        <f t="shared" si="193"/>
        <v>6.6562163931211238</v>
      </c>
      <c r="BE158" s="1">
        <f t="shared" si="194"/>
        <v>0.3189038795692849</v>
      </c>
      <c r="BF158" s="1">
        <f t="shared" si="195"/>
        <v>1.1779348613210527</v>
      </c>
      <c r="BG158" s="1">
        <f t="shared" si="173"/>
        <v>7.8405893339540489</v>
      </c>
      <c r="BH158" s="1">
        <f t="shared" si="215"/>
        <v>-0.29093403964126074</v>
      </c>
      <c r="BI158" s="1">
        <f t="shared" si="174"/>
        <v>9.4365422023256667</v>
      </c>
      <c r="BJ158" s="1">
        <f t="shared" si="175"/>
        <v>6.4428468033197186</v>
      </c>
      <c r="BK158" s="1">
        <f t="shared" si="176"/>
        <v>-0.41011352349083807</v>
      </c>
      <c r="BL158" s="1">
        <f t="shared" si="196"/>
        <v>6.455886308881003</v>
      </c>
      <c r="BM158" s="1">
        <f t="shared" si="197"/>
        <v>-6.3568322133958924E-2</v>
      </c>
      <c r="BN158" s="1">
        <f t="shared" si="198"/>
        <v>0.17591268824520168</v>
      </c>
      <c r="BO158" s="1">
        <f t="shared" si="177"/>
        <v>1.1356723156006496</v>
      </c>
      <c r="BP158" s="1">
        <f t="shared" si="216"/>
        <v>2.7461225617833318E-2</v>
      </c>
      <c r="BQ158" s="1">
        <f t="shared" si="178"/>
        <v>0.26709967755907882</v>
      </c>
      <c r="BR158" s="1">
        <f t="shared" si="199"/>
        <v>0.81495917000677243</v>
      </c>
      <c r="BS158" s="1">
        <f t="shared" si="200"/>
        <v>-0.57951837867480305</v>
      </c>
      <c r="BT158" s="1">
        <f t="shared" si="201"/>
        <v>4.184190551847661</v>
      </c>
      <c r="BU158" s="1">
        <f t="shared" si="202"/>
        <v>4.9091753665806293</v>
      </c>
      <c r="BV158" s="1">
        <f t="shared" si="203"/>
        <v>6.4503839695023801</v>
      </c>
      <c r="BW158" s="1">
        <f t="shared" si="179"/>
        <v>0.8649566640622941</v>
      </c>
      <c r="BX158" s="1">
        <f t="shared" si="180"/>
        <v>-9.8613262307898353E-3</v>
      </c>
      <c r="BY158" s="1">
        <f t="shared" si="181"/>
        <v>2.8749579239453049</v>
      </c>
      <c r="BZ158" s="1" t="e">
        <f>SQRT(POWER((BV158)*(#REF!^2),2) + POWER(CA158*BV158,2))</f>
        <v>#REF!</v>
      </c>
    </row>
    <row r="159" spans="4:78" x14ac:dyDescent="0.2">
      <c r="D159" s="14">
        <f t="shared" si="204"/>
        <v>156</v>
      </c>
      <c r="E159" s="1">
        <f t="shared" si="217"/>
        <v>15.599999999999961</v>
      </c>
      <c r="F159" s="1">
        <f t="shared" si="147"/>
        <v>0.77999999999999803</v>
      </c>
      <c r="G159" s="1">
        <f t="shared" si="148"/>
        <v>6.0839999999999694</v>
      </c>
      <c r="H159" s="1">
        <f t="shared" si="182"/>
        <v>7.0842299212247299</v>
      </c>
      <c r="I159" s="1">
        <f t="shared" si="149"/>
        <v>-8.3891870554095638E-2</v>
      </c>
      <c r="J159" s="1">
        <f t="shared" si="183"/>
        <v>1.6529539065348271</v>
      </c>
      <c r="K159" s="1">
        <f t="shared" si="184"/>
        <v>1.5725306176090617</v>
      </c>
      <c r="L159" s="1">
        <f t="shared" si="185"/>
        <v>0.65845970875764392</v>
      </c>
      <c r="M159" s="1">
        <f t="shared" si="150"/>
        <v>0.67067082866678129</v>
      </c>
      <c r="N159" s="1">
        <f t="shared" si="151"/>
        <v>2.9406843211612128</v>
      </c>
      <c r="O159" s="1">
        <f t="shared" si="152"/>
        <v>-0.59361243524425034</v>
      </c>
      <c r="P159" s="1">
        <f t="shared" si="186"/>
        <v>0.77999999999999847</v>
      </c>
      <c r="Q159" s="1">
        <f t="shared" si="187"/>
        <v>2.3399999999999954</v>
      </c>
      <c r="R159" s="1">
        <f t="shared" si="205"/>
        <v>4.9999999999994493E-2</v>
      </c>
      <c r="S159" s="1">
        <f t="shared" si="188"/>
        <v>1.8313533356509795</v>
      </c>
      <c r="T159" s="1">
        <f t="shared" si="206"/>
        <v>-2.2204460492503131E-13</v>
      </c>
      <c r="U159" s="1">
        <f t="shared" si="189"/>
        <v>0.23321369804548908</v>
      </c>
      <c r="V159" s="1">
        <f t="shared" si="153"/>
        <v>9.9913285502761227</v>
      </c>
      <c r="W159" s="1">
        <f t="shared" si="154"/>
        <v>4.9999924805903149</v>
      </c>
      <c r="X159" s="1">
        <f t="shared" si="190"/>
        <v>-0.4543907170244077</v>
      </c>
      <c r="Y159" s="1">
        <f t="shared" si="155"/>
        <v>-2.2719535851220387</v>
      </c>
      <c r="Z159" s="1">
        <f t="shared" si="207"/>
        <v>0.34775030459534562</v>
      </c>
      <c r="AA159" s="1">
        <f t="shared" si="156"/>
        <v>2.0221307863680664</v>
      </c>
      <c r="AB159" s="1">
        <f t="shared" si="208"/>
        <v>0.89328341466829442</v>
      </c>
      <c r="AC159" s="1">
        <f t="shared" si="191"/>
        <v>3.009058607877285</v>
      </c>
      <c r="AD159" s="1">
        <f t="shared" si="157"/>
        <v>10</v>
      </c>
      <c r="AE159" s="1">
        <f>0</f>
        <v>0</v>
      </c>
      <c r="AF159" s="1">
        <f t="shared" si="209"/>
        <v>-0.4543907170244077</v>
      </c>
      <c r="AG159" s="1">
        <f t="shared" si="158"/>
        <v>0</v>
      </c>
      <c r="AH159" s="1">
        <f t="shared" si="210"/>
        <v>0.34775030459534562</v>
      </c>
      <c r="AI159" s="1">
        <f t="shared" si="159"/>
        <v>0</v>
      </c>
      <c r="AJ159" s="1">
        <f t="shared" si="211"/>
        <v>0.89328341466829442</v>
      </c>
      <c r="AK159" s="1">
        <f t="shared" si="211"/>
        <v>0</v>
      </c>
      <c r="AL159" s="1">
        <f t="shared" si="160"/>
        <v>5.2142275545572705</v>
      </c>
      <c r="AM159" s="1">
        <f t="shared" si="161"/>
        <v>8.6303238809864187</v>
      </c>
      <c r="AN159" s="1">
        <f t="shared" si="162"/>
        <v>10.083186960551153</v>
      </c>
      <c r="AO159" s="1">
        <f t="shared" si="163"/>
        <v>1.027312489342679</v>
      </c>
      <c r="AP159" s="1">
        <f t="shared" si="192"/>
        <v>-0.21327808442689777</v>
      </c>
      <c r="AQ159" s="1">
        <f t="shared" si="164"/>
        <v>-2.1505227998646235</v>
      </c>
      <c r="AR159" s="1">
        <f t="shared" si="212"/>
        <v>0.15490807754356961</v>
      </c>
      <c r="AS159" s="1">
        <f t="shared" si="165"/>
        <v>1.627915745669245</v>
      </c>
      <c r="AT159" s="1">
        <f t="shared" si="213"/>
        <v>0.31480128299617161</v>
      </c>
      <c r="AU159" s="1">
        <f t="shared" si="213"/>
        <v>3.3473892452982934</v>
      </c>
      <c r="AV159" s="1">
        <f t="shared" si="166"/>
        <v>1.4703421605806064</v>
      </c>
      <c r="AW159" s="1">
        <f t="shared" si="167"/>
        <v>-0.29680621762212517</v>
      </c>
      <c r="AX159" s="1">
        <f t="shared" si="168"/>
        <v>0.77999999999999803</v>
      </c>
      <c r="AY159" s="1">
        <f t="shared" si="169"/>
        <v>1.169999999999997</v>
      </c>
      <c r="AZ159" s="1">
        <f t="shared" si="214"/>
        <v>4.9999999999999489E-2</v>
      </c>
      <c r="BA159" s="1">
        <f t="shared" si="170"/>
        <v>0.9156766678254894</v>
      </c>
      <c r="BB159" s="1">
        <f t="shared" si="171"/>
        <v>6.4660064357186675</v>
      </c>
      <c r="BC159" s="1">
        <f t="shared" si="172"/>
        <v>2.2031900226730321</v>
      </c>
      <c r="BD159" s="1">
        <f t="shared" si="193"/>
        <v>6.831053030299298</v>
      </c>
      <c r="BE159" s="1">
        <f t="shared" si="194"/>
        <v>0.32839654890570763</v>
      </c>
      <c r="BF159" s="1">
        <f t="shared" si="195"/>
        <v>1.1497094998526025</v>
      </c>
      <c r="BG159" s="1">
        <f t="shared" si="173"/>
        <v>7.8537265629320103</v>
      </c>
      <c r="BH159" s="1">
        <f t="shared" si="215"/>
        <v>-0.25725019634321722</v>
      </c>
      <c r="BI159" s="1">
        <f t="shared" si="174"/>
        <v>9.1989135440349479</v>
      </c>
      <c r="BJ159" s="1">
        <f t="shared" si="175"/>
        <v>6.4703421605806062</v>
      </c>
      <c r="BK159" s="1">
        <f t="shared" si="176"/>
        <v>-0.29680621762212517</v>
      </c>
      <c r="BL159" s="1">
        <f t="shared" si="196"/>
        <v>6.4771461003906703</v>
      </c>
      <c r="BM159" s="1">
        <f t="shared" si="197"/>
        <v>-4.5839662057410094E-2</v>
      </c>
      <c r="BN159" s="1">
        <f t="shared" si="198"/>
        <v>0.17844187394814548</v>
      </c>
      <c r="BO159" s="1">
        <f t="shared" si="177"/>
        <v>1.155794087989634</v>
      </c>
      <c r="BP159" s="1">
        <f t="shared" si="216"/>
        <v>2.3081240368968969E-2</v>
      </c>
      <c r="BQ159" s="1">
        <f t="shared" si="178"/>
        <v>0.25472771302371983</v>
      </c>
      <c r="BR159" s="1">
        <f t="shared" si="199"/>
        <v>0.79618349928647547</v>
      </c>
      <c r="BS159" s="1">
        <f t="shared" si="200"/>
        <v>-0.60505523339935074</v>
      </c>
      <c r="BT159" s="1">
        <f t="shared" si="201"/>
        <v>3.8103530524013856</v>
      </c>
      <c r="BU159" s="1">
        <f t="shared" si="202"/>
        <v>5.2218226301222277</v>
      </c>
      <c r="BV159" s="1">
        <f t="shared" si="203"/>
        <v>6.4642263237297914</v>
      </c>
      <c r="BW159" s="1">
        <f t="shared" si="179"/>
        <v>0.94041566974224045</v>
      </c>
      <c r="BX159" s="1">
        <f t="shared" si="180"/>
        <v>-1.6198631675714559E-3</v>
      </c>
      <c r="BY159" s="1">
        <f t="shared" si="181"/>
        <v>2.6533237453268441</v>
      </c>
      <c r="BZ159" s="1" t="e">
        <f>SQRT(POWER((BV159)*(#REF!^2),2) + POWER(CA159*BV159,2))</f>
        <v>#REF!</v>
      </c>
    </row>
    <row r="160" spans="4:78" x14ac:dyDescent="0.2">
      <c r="D160" s="14">
        <f t="shared" si="204"/>
        <v>157</v>
      </c>
      <c r="E160" s="1">
        <f t="shared" si="217"/>
        <v>15.69999999999996</v>
      </c>
      <c r="F160" s="1">
        <f t="shared" si="147"/>
        <v>0.78499999999999803</v>
      </c>
      <c r="G160" s="1">
        <f t="shared" si="148"/>
        <v>6.1622499999999691</v>
      </c>
      <c r="H160" s="1">
        <f t="shared" si="182"/>
        <v>7.0312321796581356</v>
      </c>
      <c r="I160" s="1">
        <f t="shared" si="149"/>
        <v>-5.1496268260344369E-2</v>
      </c>
      <c r="J160" s="1">
        <f t="shared" si="183"/>
        <v>1.6642555677294026</v>
      </c>
      <c r="K160" s="1">
        <f t="shared" si="184"/>
        <v>1.5288333541207348</v>
      </c>
      <c r="L160" s="1">
        <f t="shared" si="185"/>
        <v>0.65845970875764392</v>
      </c>
      <c r="M160" s="1">
        <f t="shared" si="150"/>
        <v>0.6376141577373069</v>
      </c>
      <c r="N160" s="1">
        <f t="shared" si="151"/>
        <v>2.9780887017869953</v>
      </c>
      <c r="O160" s="1">
        <f t="shared" si="152"/>
        <v>-0.36192220750965437</v>
      </c>
      <c r="P160" s="1">
        <f t="shared" si="186"/>
        <v>0.7849999999999957</v>
      </c>
      <c r="Q160" s="1">
        <f t="shared" si="187"/>
        <v>2.3549999999999871</v>
      </c>
      <c r="R160" s="1">
        <f t="shared" si="205"/>
        <v>4.9999999999994493E-2</v>
      </c>
      <c r="S160" s="1">
        <f t="shared" si="188"/>
        <v>1.8547504564293602</v>
      </c>
      <c r="T160" s="1">
        <f t="shared" si="206"/>
        <v>0</v>
      </c>
      <c r="U160" s="1">
        <f t="shared" si="189"/>
        <v>0.23472853017696971</v>
      </c>
      <c r="V160" s="1">
        <f t="shared" si="153"/>
        <v>10.20975329193868</v>
      </c>
      <c r="W160" s="1">
        <f t="shared" si="154"/>
        <v>4.9955984182599069</v>
      </c>
      <c r="X160" s="1">
        <f t="shared" si="190"/>
        <v>-0.41507924007273433</v>
      </c>
      <c r="Y160" s="1">
        <f t="shared" si="155"/>
        <v>-2.0753962003636719</v>
      </c>
      <c r="Z160" s="1">
        <f t="shared" si="207"/>
        <v>0.43580257563798352</v>
      </c>
      <c r="AA160" s="1">
        <f t="shared" si="156"/>
        <v>2.3431175614374</v>
      </c>
      <c r="AB160" s="1">
        <f t="shared" si="208"/>
        <v>0.83978683760368988</v>
      </c>
      <c r="AC160" s="1">
        <f t="shared" si="191"/>
        <v>3.2155676106058428</v>
      </c>
      <c r="AD160" s="1">
        <f t="shared" si="157"/>
        <v>10</v>
      </c>
      <c r="AE160" s="1">
        <f>0</f>
        <v>0</v>
      </c>
      <c r="AF160" s="1">
        <f t="shared" si="209"/>
        <v>-0.41507924007273433</v>
      </c>
      <c r="AG160" s="1">
        <f t="shared" si="158"/>
        <v>0</v>
      </c>
      <c r="AH160" s="1">
        <f t="shared" si="210"/>
        <v>0.43580257563798352</v>
      </c>
      <c r="AI160" s="1">
        <f t="shared" si="159"/>
        <v>0</v>
      </c>
      <c r="AJ160" s="1">
        <f t="shared" si="211"/>
        <v>0.83978683760368988</v>
      </c>
      <c r="AK160" s="1">
        <f t="shared" si="211"/>
        <v>0</v>
      </c>
      <c r="AL160" s="1">
        <f t="shared" si="160"/>
        <v>5.5552469471414643</v>
      </c>
      <c r="AM160" s="1">
        <f t="shared" si="161"/>
        <v>8.7818327858397129</v>
      </c>
      <c r="AN160" s="1">
        <f t="shared" si="162"/>
        <v>10.391407783461</v>
      </c>
      <c r="AO160" s="1">
        <f t="shared" si="163"/>
        <v>1.0067619249871864</v>
      </c>
      <c r="AP160" s="1">
        <f t="shared" si="192"/>
        <v>-0.19619224180609907</v>
      </c>
      <c r="AQ160" s="1">
        <f t="shared" si="164"/>
        <v>-2.0387135885585606</v>
      </c>
      <c r="AR160" s="1">
        <f t="shared" si="212"/>
        <v>0.18528705547914692</v>
      </c>
      <c r="AS160" s="1">
        <f t="shared" si="165"/>
        <v>1.966500288826621</v>
      </c>
      <c r="AT160" s="1">
        <f t="shared" si="213"/>
        <v>0.28433968683692912</v>
      </c>
      <c r="AU160" s="1">
        <f t="shared" si="213"/>
        <v>3.2997326018419058</v>
      </c>
      <c r="AV160" s="1">
        <f t="shared" si="166"/>
        <v>1.4890443508934976</v>
      </c>
      <c r="AW160" s="1">
        <f t="shared" si="167"/>
        <v>-0.18096110375482719</v>
      </c>
      <c r="AX160" s="1">
        <f t="shared" si="168"/>
        <v>0.78499999999999803</v>
      </c>
      <c r="AY160" s="1">
        <f t="shared" si="169"/>
        <v>1.1774999999999971</v>
      </c>
      <c r="AZ160" s="1">
        <f t="shared" si="214"/>
        <v>5.0000000000000044E-2</v>
      </c>
      <c r="BA160" s="1">
        <f t="shared" si="170"/>
        <v>0.92737522821468621</v>
      </c>
      <c r="BB160" s="1">
        <f t="shared" si="171"/>
        <v>6.5939209968628383</v>
      </c>
      <c r="BC160" s="1">
        <f t="shared" si="172"/>
        <v>2.3168381053751261</v>
      </c>
      <c r="BD160" s="1">
        <f t="shared" si="193"/>
        <v>6.9891010093850277</v>
      </c>
      <c r="BE160" s="1">
        <f t="shared" si="194"/>
        <v>0.33788561977788567</v>
      </c>
      <c r="BF160" s="1">
        <f t="shared" si="195"/>
        <v>1.1264848220524093</v>
      </c>
      <c r="BG160" s="1">
        <f t="shared" si="173"/>
        <v>7.8731162068634069</v>
      </c>
      <c r="BH160" s="1">
        <f t="shared" si="215"/>
        <v>-0.19565685520718246</v>
      </c>
      <c r="BI160" s="1">
        <f t="shared" si="174"/>
        <v>8.9737485758062014</v>
      </c>
      <c r="BJ160" s="1">
        <f t="shared" si="175"/>
        <v>6.4890443508934972</v>
      </c>
      <c r="BK160" s="1">
        <f t="shared" si="176"/>
        <v>-0.18096110375482719</v>
      </c>
      <c r="BL160" s="1">
        <f t="shared" si="196"/>
        <v>6.4915671073273966</v>
      </c>
      <c r="BM160" s="1">
        <f t="shared" si="197"/>
        <v>-2.7879947344329831E-2</v>
      </c>
      <c r="BN160" s="1">
        <f t="shared" si="198"/>
        <v>0.18052893631899547</v>
      </c>
      <c r="BO160" s="1">
        <f t="shared" si="177"/>
        <v>1.1719157049291933</v>
      </c>
      <c r="BP160" s="1">
        <f t="shared" si="216"/>
        <v>1.8603798972660207E-2</v>
      </c>
      <c r="BQ160" s="1">
        <f t="shared" si="178"/>
        <v>0.243607233594479</v>
      </c>
      <c r="BR160" s="1">
        <f t="shared" si="199"/>
        <v>0.77575105746620276</v>
      </c>
      <c r="BS160" s="1">
        <f t="shared" si="200"/>
        <v>-0.63103906126330112</v>
      </c>
      <c r="BT160" s="1">
        <f t="shared" si="201"/>
        <v>3.448021880931142</v>
      </c>
      <c r="BU160" s="1">
        <f t="shared" si="202"/>
        <v>5.541679517347573</v>
      </c>
      <c r="BV160" s="1">
        <f t="shared" si="203"/>
        <v>6.5267960565938905</v>
      </c>
      <c r="BW160" s="1">
        <f t="shared" si="179"/>
        <v>1.014214474789805</v>
      </c>
      <c r="BX160" s="1">
        <f t="shared" si="180"/>
        <v>2.661824466810403E-3</v>
      </c>
      <c r="BY160" s="1">
        <f t="shared" si="181"/>
        <v>2.3994026040365566</v>
      </c>
      <c r="BZ160" s="1" t="e">
        <f>SQRT(POWER((BV160)*(#REF!^2),2) + POWER(CA160*BV160,2))</f>
        <v>#REF!</v>
      </c>
    </row>
    <row r="161" spans="4:78" x14ac:dyDescent="0.2">
      <c r="D161" s="14">
        <f t="shared" si="204"/>
        <v>158</v>
      </c>
      <c r="E161" s="1">
        <f t="shared" si="217"/>
        <v>15.79999999999996</v>
      </c>
      <c r="F161" s="1">
        <f t="shared" si="147"/>
        <v>0.78999999999999804</v>
      </c>
      <c r="G161" s="1">
        <f t="shared" si="148"/>
        <v>6.2409999999999686</v>
      </c>
      <c r="H161" s="1">
        <f t="shared" si="182"/>
        <v>7.0038118255192394</v>
      </c>
      <c r="I161" s="1">
        <f t="shared" si="149"/>
        <v>-1.8065201261972197E-2</v>
      </c>
      <c r="J161" s="1">
        <f t="shared" si="183"/>
        <v>1.6701430852572505</v>
      </c>
      <c r="K161" s="1">
        <f t="shared" si="184"/>
        <v>1.4895147695945148</v>
      </c>
      <c r="L161" s="1">
        <f t="shared" si="185"/>
        <v>0.65845970875764392</v>
      </c>
      <c r="M161" s="1">
        <f t="shared" si="150"/>
        <v>0.60380523317388202</v>
      </c>
      <c r="N161" s="1">
        <f t="shared" si="151"/>
        <v>2.9973309956358425</v>
      </c>
      <c r="O161" s="1">
        <f t="shared" si="152"/>
        <v>-0.12651838838939827</v>
      </c>
      <c r="P161" s="1">
        <f t="shared" si="186"/>
        <v>0.78999999999999737</v>
      </c>
      <c r="Q161" s="1">
        <f t="shared" si="187"/>
        <v>2.3699999999999921</v>
      </c>
      <c r="R161" s="1">
        <f t="shared" si="205"/>
        <v>4.9999999999994493E-2</v>
      </c>
      <c r="S161" s="1">
        <f t="shared" si="188"/>
        <v>1.8782990416863734</v>
      </c>
      <c r="T161" s="1">
        <f t="shared" si="206"/>
        <v>-1.1102230246251565E-13</v>
      </c>
      <c r="U161" s="1">
        <f t="shared" si="189"/>
        <v>0.23624299338419807</v>
      </c>
      <c r="V161" s="1">
        <f t="shared" si="153"/>
        <v>10.405960431990323</v>
      </c>
      <c r="W161" s="1">
        <f t="shared" si="154"/>
        <v>4.9834923625564258</v>
      </c>
      <c r="X161" s="1">
        <f t="shared" si="190"/>
        <v>-0.36723020189681099</v>
      </c>
      <c r="Y161" s="1">
        <f t="shared" si="155"/>
        <v>-1.836151009484055</v>
      </c>
      <c r="Z161" s="1">
        <f t="shared" si="207"/>
        <v>0.51570767211608359</v>
      </c>
      <c r="AA161" s="1">
        <f t="shared" si="156"/>
        <v>2.665244308489235</v>
      </c>
      <c r="AB161" s="1">
        <f t="shared" si="208"/>
        <v>0.73261301233956688</v>
      </c>
      <c r="AC161" s="1">
        <f t="shared" si="191"/>
        <v>3.0443855542741716</v>
      </c>
      <c r="AD161" s="1">
        <f t="shared" si="157"/>
        <v>10</v>
      </c>
      <c r="AE161" s="1">
        <f>0</f>
        <v>0</v>
      </c>
      <c r="AF161" s="1">
        <f t="shared" si="209"/>
        <v>-0.36723020189681099</v>
      </c>
      <c r="AG161" s="1">
        <f t="shared" si="158"/>
        <v>0</v>
      </c>
      <c r="AH161" s="1">
        <f t="shared" si="210"/>
        <v>0.51570767211608359</v>
      </c>
      <c r="AI161" s="1">
        <f t="shared" si="159"/>
        <v>0</v>
      </c>
      <c r="AJ161" s="1">
        <f t="shared" si="211"/>
        <v>0.73261301233956688</v>
      </c>
      <c r="AK161" s="1">
        <f t="shared" si="211"/>
        <v>0</v>
      </c>
      <c r="AL161" s="1">
        <f t="shared" si="160"/>
        <v>5.8820981121059353</v>
      </c>
      <c r="AM161" s="1">
        <f t="shared" si="161"/>
        <v>8.9248968978369962</v>
      </c>
      <c r="AN161" s="1">
        <f t="shared" si="162"/>
        <v>10.688913080265021</v>
      </c>
      <c r="AO161" s="1">
        <f t="shared" si="163"/>
        <v>0.98807404098145923</v>
      </c>
      <c r="AP161" s="1">
        <f t="shared" si="192"/>
        <v>-0.17622067333106839</v>
      </c>
      <c r="AQ161" s="1">
        <f t="shared" si="164"/>
        <v>-1.8836074601815662</v>
      </c>
      <c r="AR161" s="1">
        <f t="shared" si="212"/>
        <v>0.21177601491095543</v>
      </c>
      <c r="AS161" s="1">
        <f t="shared" si="165"/>
        <v>2.2878622660376262</v>
      </c>
      <c r="AT161" s="1">
        <f t="shared" si="213"/>
        <v>0.2376875016239649</v>
      </c>
      <c r="AU161" s="1">
        <f t="shared" si="213"/>
        <v>3.0052046336976348</v>
      </c>
      <c r="AV161" s="1">
        <f t="shared" si="166"/>
        <v>1.4986654978179212</v>
      </c>
      <c r="AW161" s="1">
        <f t="shared" si="167"/>
        <v>-6.3259194194699137E-2</v>
      </c>
      <c r="AX161" s="1">
        <f t="shared" si="168"/>
        <v>0.78999999999999804</v>
      </c>
      <c r="AY161" s="1">
        <f t="shared" si="169"/>
        <v>1.1849999999999969</v>
      </c>
      <c r="AZ161" s="1">
        <f t="shared" si="214"/>
        <v>5.0000000000000044E-2</v>
      </c>
      <c r="BA161" s="1">
        <f t="shared" si="170"/>
        <v>0.93914952084318892</v>
      </c>
      <c r="BB161" s="1">
        <f t="shared" si="171"/>
        <v>6.7016457138130825</v>
      </c>
      <c r="BC161" s="1">
        <f t="shared" si="172"/>
        <v>2.428486987083514</v>
      </c>
      <c r="BD161" s="1">
        <f t="shared" si="193"/>
        <v>7.1280855999281618</v>
      </c>
      <c r="BE161" s="1">
        <f t="shared" si="194"/>
        <v>0.34765361574985315</v>
      </c>
      <c r="BF161" s="1">
        <f t="shared" si="195"/>
        <v>1.110578128811166</v>
      </c>
      <c r="BG161" s="1">
        <f t="shared" si="173"/>
        <v>7.9162959675740359</v>
      </c>
      <c r="BH161" s="1">
        <f t="shared" si="215"/>
        <v>-0.11792018819654082</v>
      </c>
      <c r="BI161" s="1">
        <f t="shared" si="174"/>
        <v>8.8317547837367396</v>
      </c>
      <c r="BJ161" s="1">
        <f t="shared" si="175"/>
        <v>6.498665497817921</v>
      </c>
      <c r="BK161" s="1">
        <f t="shared" si="176"/>
        <v>-6.3259194194699137E-2</v>
      </c>
      <c r="BL161" s="1">
        <f t="shared" si="196"/>
        <v>6.4989733787867765</v>
      </c>
      <c r="BM161" s="1">
        <f t="shared" si="197"/>
        <v>-9.7338747936110016E-3</v>
      </c>
      <c r="BN161" s="1">
        <f t="shared" si="198"/>
        <v>0.18216263374267752</v>
      </c>
      <c r="BO161" s="1">
        <f t="shared" si="177"/>
        <v>1.1838701073033471</v>
      </c>
      <c r="BP161" s="1">
        <f t="shared" si="216"/>
        <v>1.3997769635273744E-2</v>
      </c>
      <c r="BQ161" s="1">
        <f t="shared" si="178"/>
        <v>0.23405906095687898</v>
      </c>
      <c r="BR161" s="1">
        <f t="shared" si="199"/>
        <v>0.75397705331406462</v>
      </c>
      <c r="BS161" s="1">
        <f t="shared" si="200"/>
        <v>-0.656900755880095</v>
      </c>
      <c r="BT161" s="1">
        <f t="shared" si="201"/>
        <v>3.1048035312707905</v>
      </c>
      <c r="BU161" s="1">
        <f t="shared" si="202"/>
        <v>5.862771518341038</v>
      </c>
      <c r="BV161" s="1">
        <f t="shared" si="203"/>
        <v>6.634146127729057</v>
      </c>
      <c r="BW161" s="1">
        <f t="shared" si="179"/>
        <v>1.0837660995999949</v>
      </c>
      <c r="BX161" s="1">
        <f t="shared" si="180"/>
        <v>3.4057453664464443E-3</v>
      </c>
      <c r="BY161" s="1">
        <f t="shared" si="181"/>
        <v>2.1198819095884165</v>
      </c>
      <c r="BZ161" s="1" t="e">
        <f>SQRT(POWER((BV161)*(#REF!^2),2) + POWER(CA161*BV161,2))</f>
        <v>#REF!</v>
      </c>
    </row>
    <row r="162" spans="4:78" x14ac:dyDescent="0.2">
      <c r="D162" s="14">
        <f t="shared" si="204"/>
        <v>159</v>
      </c>
      <c r="E162" s="1">
        <f t="shared" si="217"/>
        <v>15.899999999999959</v>
      </c>
      <c r="F162" s="1">
        <f t="shared" si="147"/>
        <v>0.79499999999999804</v>
      </c>
      <c r="G162" s="1">
        <f t="shared" si="148"/>
        <v>6.3202499999999686</v>
      </c>
      <c r="H162" s="1">
        <f t="shared" si="182"/>
        <v>7.0029428832152227</v>
      </c>
      <c r="I162" s="1">
        <f t="shared" si="149"/>
        <v>1.5875224477152727E-2</v>
      </c>
      <c r="J162" s="1">
        <f t="shared" si="183"/>
        <v>1.6703301153712677</v>
      </c>
      <c r="K162" s="1">
        <f t="shared" si="184"/>
        <v>1.4553873137413726</v>
      </c>
      <c r="L162" s="1">
        <f t="shared" si="185"/>
        <v>0.65845970875764392</v>
      </c>
      <c r="M162" s="1">
        <f t="shared" si="150"/>
        <v>0.56985242857839169</v>
      </c>
      <c r="N162" s="1">
        <f t="shared" si="151"/>
        <v>2.9979395487212632</v>
      </c>
      <c r="O162" s="1">
        <f t="shared" si="152"/>
        <v>0.11116862063079974</v>
      </c>
      <c r="P162" s="1">
        <f t="shared" si="186"/>
        <v>0.7949999999999946</v>
      </c>
      <c r="Q162" s="1">
        <f t="shared" si="187"/>
        <v>2.3849999999999838</v>
      </c>
      <c r="R162" s="1">
        <f t="shared" si="205"/>
        <v>4.9999999999972289E-2</v>
      </c>
      <c r="S162" s="1">
        <f t="shared" si="188"/>
        <v>1.9019990551061998</v>
      </c>
      <c r="T162" s="1">
        <f t="shared" si="206"/>
        <v>2.2204460492503131E-13</v>
      </c>
      <c r="U162" s="1">
        <f t="shared" si="189"/>
        <v>0.2377570989904032</v>
      </c>
      <c r="V162" s="1">
        <f t="shared" si="153"/>
        <v>10.575764951091697</v>
      </c>
      <c r="W162" s="1">
        <f t="shared" si="154"/>
        <v>4.9667388416439193</v>
      </c>
      <c r="X162" s="1">
        <f t="shared" si="190"/>
        <v>-0.31193770564951762</v>
      </c>
      <c r="Y162" s="1">
        <f t="shared" si="155"/>
        <v>-1.5596885282475881</v>
      </c>
      <c r="Z162" s="1">
        <f t="shared" si="207"/>
        <v>0.5823251781058969</v>
      </c>
      <c r="AA162" s="1">
        <f t="shared" si="156"/>
        <v>2.9519946722922343</v>
      </c>
      <c r="AB162" s="1">
        <f t="shared" si="208"/>
        <v>0.58036750600695686</v>
      </c>
      <c r="AC162" s="1">
        <f t="shared" si="191"/>
        <v>2.5463519700184611</v>
      </c>
      <c r="AD162" s="1">
        <f t="shared" si="157"/>
        <v>10</v>
      </c>
      <c r="AE162" s="1">
        <f>0</f>
        <v>0</v>
      </c>
      <c r="AF162" s="1">
        <f t="shared" si="209"/>
        <v>-0.31193770564951762</v>
      </c>
      <c r="AG162" s="1">
        <f t="shared" si="158"/>
        <v>0</v>
      </c>
      <c r="AH162" s="1">
        <f t="shared" si="210"/>
        <v>0.5823251781058969</v>
      </c>
      <c r="AI162" s="1">
        <f t="shared" si="159"/>
        <v>0</v>
      </c>
      <c r="AJ162" s="1">
        <f t="shared" si="211"/>
        <v>0.58036750600695686</v>
      </c>
      <c r="AK162" s="1">
        <f t="shared" si="211"/>
        <v>0</v>
      </c>
      <c r="AL162" s="1">
        <f t="shared" si="160"/>
        <v>6.1883059470336654</v>
      </c>
      <c r="AM162" s="1">
        <f t="shared" si="161"/>
        <v>9.0594400874851182</v>
      </c>
      <c r="AN162" s="1">
        <f t="shared" si="162"/>
        <v>10.971261786723741</v>
      </c>
      <c r="AO162" s="1">
        <f t="shared" si="163"/>
        <v>0.97151779032097274</v>
      </c>
      <c r="AP162" s="1">
        <f t="shared" si="192"/>
        <v>-0.15383703882390798</v>
      </c>
      <c r="AQ162" s="1">
        <f t="shared" si="164"/>
        <v>-1.6877864254314781</v>
      </c>
      <c r="AR162" s="1">
        <f t="shared" si="212"/>
        <v>0.2328245558039399</v>
      </c>
      <c r="AS162" s="1">
        <f t="shared" si="165"/>
        <v>2.5675412155661479</v>
      </c>
      <c r="AT162" s="1">
        <f t="shared" si="213"/>
        <v>0.17759875880124509</v>
      </c>
      <c r="AU162" s="1">
        <f t="shared" si="213"/>
        <v>2.4841685384701018</v>
      </c>
      <c r="AV162" s="1">
        <f t="shared" si="166"/>
        <v>1.4989697743606316</v>
      </c>
      <c r="AW162" s="1">
        <f t="shared" si="167"/>
        <v>5.5584310315399871E-2</v>
      </c>
      <c r="AX162" s="1">
        <f t="shared" si="168"/>
        <v>0.79499999999999804</v>
      </c>
      <c r="AY162" s="1">
        <f t="shared" si="169"/>
        <v>1.192499999999997</v>
      </c>
      <c r="AZ162" s="1">
        <f t="shared" si="214"/>
        <v>5.0000000000000044E-2</v>
      </c>
      <c r="BA162" s="1">
        <f t="shared" si="170"/>
        <v>0.95099952755311135</v>
      </c>
      <c r="BB162" s="1">
        <f t="shared" si="171"/>
        <v>6.7868522499064801</v>
      </c>
      <c r="BC162" s="1">
        <f t="shared" si="172"/>
        <v>2.5389537311373593</v>
      </c>
      <c r="BD162" s="1">
        <f t="shared" si="193"/>
        <v>7.2462162202708917</v>
      </c>
      <c r="BE162" s="1">
        <f t="shared" si="194"/>
        <v>0.35798040111500717</v>
      </c>
      <c r="BF162" s="1">
        <f t="shared" si="195"/>
        <v>1.1029007844131011</v>
      </c>
      <c r="BG162" s="1">
        <f t="shared" si="173"/>
        <v>7.9918575533637037</v>
      </c>
      <c r="BH162" s="1">
        <f t="shared" si="215"/>
        <v>-3.9178191959421405E-2</v>
      </c>
      <c r="BI162" s="1">
        <f t="shared" si="174"/>
        <v>8.8187966842538721</v>
      </c>
      <c r="BJ162" s="1">
        <f t="shared" si="175"/>
        <v>6.4989697743606314</v>
      </c>
      <c r="BK162" s="1">
        <f t="shared" si="176"/>
        <v>5.5584310315399871E-2</v>
      </c>
      <c r="BL162" s="1">
        <f t="shared" si="196"/>
        <v>6.4992074704233218</v>
      </c>
      <c r="BM162" s="1">
        <f t="shared" si="197"/>
        <v>8.552579404205677E-3</v>
      </c>
      <c r="BN162" s="1">
        <f t="shared" si="198"/>
        <v>0.18332849024605022</v>
      </c>
      <c r="BO162" s="1">
        <f t="shared" si="177"/>
        <v>1.1914898933485587</v>
      </c>
      <c r="BP162" s="1">
        <f t="shared" si="216"/>
        <v>9.2294113389485011E-3</v>
      </c>
      <c r="BQ162" s="1">
        <f t="shared" si="178"/>
        <v>0.2265204066383314</v>
      </c>
      <c r="BR162" s="1">
        <f t="shared" si="199"/>
        <v>0.73124316734300532</v>
      </c>
      <c r="BS162" s="1">
        <f t="shared" si="200"/>
        <v>-0.68211687430686641</v>
      </c>
      <c r="BT162" s="1">
        <f t="shared" si="201"/>
        <v>2.7872752322335996</v>
      </c>
      <c r="BU162" s="1">
        <f t="shared" si="202"/>
        <v>6.1795969554456729</v>
      </c>
      <c r="BV162" s="1">
        <f t="shared" si="203"/>
        <v>6.7791092152270487</v>
      </c>
      <c r="BW162" s="1">
        <f t="shared" si="179"/>
        <v>1.1470738624771286</v>
      </c>
      <c r="BX162" s="1">
        <f t="shared" si="180"/>
        <v>1.3397654770390677E-3</v>
      </c>
      <c r="BY162" s="1">
        <f t="shared" si="181"/>
        <v>1.8224636045753539</v>
      </c>
      <c r="BZ162" s="1" t="e">
        <f>SQRT(POWER((BV162)*(#REF!^2),2) + POWER(CA162*BV162,2))</f>
        <v>#REF!</v>
      </c>
    </row>
    <row r="163" spans="4:78" x14ac:dyDescent="0.2">
      <c r="D163" s="14">
        <f t="shared" si="204"/>
        <v>160</v>
      </c>
      <c r="E163" s="1">
        <f t="shared" si="217"/>
        <v>15.999999999999959</v>
      </c>
      <c r="F163" s="1">
        <f t="shared" si="147"/>
        <v>0.79999999999999805</v>
      </c>
      <c r="G163" s="1">
        <f t="shared" si="148"/>
        <v>6.3999999999999675</v>
      </c>
      <c r="H163" s="1">
        <f t="shared" si="182"/>
        <v>7.0291468098559591</v>
      </c>
      <c r="I163" s="1">
        <f t="shared" si="149"/>
        <v>4.9763075779657662E-2</v>
      </c>
      <c r="J163" s="1">
        <f t="shared" si="183"/>
        <v>1.6647023493455242</v>
      </c>
      <c r="K163" s="1">
        <f t="shared" si="184"/>
        <v>1.4271272284646113</v>
      </c>
      <c r="L163" s="1">
        <f t="shared" si="185"/>
        <v>0.65845970875764392</v>
      </c>
      <c r="M163" s="1">
        <f t="shared" si="150"/>
        <v>0.53632694297277272</v>
      </c>
      <c r="N163" s="1">
        <f t="shared" si="151"/>
        <v>2.9795547562745894</v>
      </c>
      <c r="O163" s="1">
        <f t="shared" si="152"/>
        <v>0.34964761455137477</v>
      </c>
      <c r="P163" s="1">
        <f t="shared" si="186"/>
        <v>0.79999999999999183</v>
      </c>
      <c r="Q163" s="1">
        <f t="shared" si="187"/>
        <v>2.3999999999999755</v>
      </c>
      <c r="R163" s="1">
        <f t="shared" si="205"/>
        <v>5.0000000000038902E-2</v>
      </c>
      <c r="S163" s="1">
        <f t="shared" si="188"/>
        <v>1.925850461484454</v>
      </c>
      <c r="T163" s="1">
        <f t="shared" si="206"/>
        <v>5.5511151231257827E-13</v>
      </c>
      <c r="U163" s="1">
        <f t="shared" si="189"/>
        <v>0.2392708579083791</v>
      </c>
      <c r="V163" s="1">
        <f t="shared" si="153"/>
        <v>10.715876835336708</v>
      </c>
      <c r="W163" s="1">
        <f t="shared" si="154"/>
        <v>4.9484866733808932</v>
      </c>
      <c r="X163" s="1">
        <f t="shared" si="190"/>
        <v>-0.25076516627563161</v>
      </c>
      <c r="Y163" s="1">
        <f t="shared" si="155"/>
        <v>-1.2538258313781581</v>
      </c>
      <c r="Z163" s="1">
        <f t="shared" si="207"/>
        <v>0.63178117331747496</v>
      </c>
      <c r="AA163" s="1">
        <f t="shared" si="156"/>
        <v>3.1745147024929272</v>
      </c>
      <c r="AB163" s="1">
        <f t="shared" si="208"/>
        <v>0.39855466301566556</v>
      </c>
      <c r="AC163" s="1">
        <f t="shared" si="191"/>
        <v>1.813310084887938</v>
      </c>
      <c r="AD163" s="1">
        <f t="shared" si="157"/>
        <v>10</v>
      </c>
      <c r="AE163" s="1">
        <f>0</f>
        <v>0</v>
      </c>
      <c r="AF163" s="1">
        <f t="shared" si="209"/>
        <v>-0.25076516627563161</v>
      </c>
      <c r="AG163" s="1">
        <f t="shared" si="158"/>
        <v>0</v>
      </c>
      <c r="AH163" s="1">
        <f t="shared" si="210"/>
        <v>0.63178117331747496</v>
      </c>
      <c r="AI163" s="1">
        <f t="shared" si="159"/>
        <v>0</v>
      </c>
      <c r="AJ163" s="1">
        <f t="shared" si="211"/>
        <v>0.39855466301566556</v>
      </c>
      <c r="AK163" s="1">
        <f t="shared" si="211"/>
        <v>0</v>
      </c>
      <c r="AL163" s="1">
        <f t="shared" si="160"/>
        <v>6.4680673557130497</v>
      </c>
      <c r="AM163" s="1">
        <f t="shared" si="161"/>
        <v>9.1859522631903694</v>
      </c>
      <c r="AN163" s="1">
        <f t="shared" si="162"/>
        <v>11.234661289938966</v>
      </c>
      <c r="AO163" s="1">
        <f t="shared" si="163"/>
        <v>0.95730663321667764</v>
      </c>
      <c r="AP163" s="1">
        <f t="shared" si="192"/>
        <v>-0.12965576217028041</v>
      </c>
      <c r="AQ163" s="1">
        <f t="shared" si="164"/>
        <v>-1.4566385722719823</v>
      </c>
      <c r="AR163" s="1">
        <f t="shared" si="212"/>
        <v>0.24729576667120445</v>
      </c>
      <c r="AS163" s="1">
        <f t="shared" si="165"/>
        <v>2.7846959737316466</v>
      </c>
      <c r="AT163" s="1">
        <f t="shared" si="213"/>
        <v>0.10918811193177946</v>
      </c>
      <c r="AU163" s="1">
        <f t="shared" si="213"/>
        <v>1.7883068982715056</v>
      </c>
      <c r="AV163" s="1">
        <f t="shared" si="166"/>
        <v>1.4897773781372947</v>
      </c>
      <c r="AW163" s="1">
        <f t="shared" si="167"/>
        <v>0.17482380727568739</v>
      </c>
      <c r="AX163" s="1">
        <f t="shared" si="168"/>
        <v>0.79999999999999805</v>
      </c>
      <c r="AY163" s="1">
        <f t="shared" si="169"/>
        <v>1.1999999999999971</v>
      </c>
      <c r="AZ163" s="1">
        <f t="shared" si="214"/>
        <v>4.9999999999999489E-2</v>
      </c>
      <c r="BA163" s="1">
        <f t="shared" si="170"/>
        <v>0.96292523074223724</v>
      </c>
      <c r="BB163" s="1">
        <f t="shared" si="171"/>
        <v>6.8477157958056489</v>
      </c>
      <c r="BC163" s="1">
        <f t="shared" si="172"/>
        <v>2.6490671439661342</v>
      </c>
      <c r="BD163" s="1">
        <f t="shared" si="193"/>
        <v>7.342259076971275</v>
      </c>
      <c r="BE163" s="1">
        <f t="shared" si="194"/>
        <v>0.36912261777112204</v>
      </c>
      <c r="BF163" s="1">
        <f t="shared" si="195"/>
        <v>1.1027424904192817</v>
      </c>
      <c r="BG163" s="1">
        <f t="shared" si="173"/>
        <v>8.0966210598428798</v>
      </c>
      <c r="BH163" s="1">
        <f t="shared" si="215"/>
        <v>2.4795871351113163E-2</v>
      </c>
      <c r="BI163" s="1">
        <f t="shared" si="174"/>
        <v>8.930344016523355</v>
      </c>
      <c r="BJ163" s="1">
        <f t="shared" si="175"/>
        <v>6.4897773781372949</v>
      </c>
      <c r="BK163" s="1">
        <f t="shared" si="176"/>
        <v>0.17482380727568739</v>
      </c>
      <c r="BL163" s="1">
        <f t="shared" si="196"/>
        <v>6.4921316823808297</v>
      </c>
      <c r="BM163" s="1">
        <f t="shared" si="197"/>
        <v>2.6931823255599039E-2</v>
      </c>
      <c r="BN163" s="1">
        <f t="shared" si="198"/>
        <v>0.18400851601046722</v>
      </c>
      <c r="BO163" s="1">
        <f t="shared" si="177"/>
        <v>1.1946075166194343</v>
      </c>
      <c r="BP163" s="1">
        <f t="shared" si="216"/>
        <v>4.2619737869774299E-3</v>
      </c>
      <c r="BQ163" s="1">
        <f t="shared" si="178"/>
        <v>0.22155253061457308</v>
      </c>
      <c r="BR163" s="1">
        <f t="shared" si="199"/>
        <v>0.70796824660394309</v>
      </c>
      <c r="BS163" s="1">
        <f t="shared" si="200"/>
        <v>-0.7062442649682461</v>
      </c>
      <c r="BT163" s="1">
        <f t="shared" si="201"/>
        <v>2.5004961612990604</v>
      </c>
      <c r="BU163" s="1">
        <f t="shared" si="202"/>
        <v>6.4875261041502794</v>
      </c>
      <c r="BV163" s="1">
        <f t="shared" si="203"/>
        <v>6.9527315498804239</v>
      </c>
      <c r="BW163" s="1">
        <f t="shared" si="179"/>
        <v>1.2029118430693124</v>
      </c>
      <c r="BX163" s="1">
        <f t="shared" si="180"/>
        <v>-2.5229388595087165E-3</v>
      </c>
      <c r="BY163" s="1">
        <f t="shared" si="181"/>
        <v>1.5152153775408497</v>
      </c>
      <c r="BZ163" s="1" t="e">
        <f>SQRT(POWER((BV163)*(#REF!^2),2) + POWER(CA163*BV163,2))</f>
        <v>#REF!</v>
      </c>
    </row>
    <row r="164" spans="4:78" x14ac:dyDescent="0.2">
      <c r="D164" s="14">
        <f t="shared" si="204"/>
        <v>161</v>
      </c>
      <c r="E164" s="1">
        <f t="shared" si="217"/>
        <v>16.099999999999959</v>
      </c>
      <c r="F164" s="1">
        <f t="shared" si="147"/>
        <v>0.80499999999999794</v>
      </c>
      <c r="G164" s="1">
        <f t="shared" si="148"/>
        <v>6.480249999999967</v>
      </c>
      <c r="H164" s="1">
        <f t="shared" si="182"/>
        <v>7.0824620985392199</v>
      </c>
      <c r="I164" s="1">
        <f t="shared" si="149"/>
        <v>8.302910206208125E-2</v>
      </c>
      <c r="J164" s="1">
        <f t="shared" si="183"/>
        <v>1.6533292710414655</v>
      </c>
      <c r="K164" s="1">
        <f t="shared" si="184"/>
        <v>1.4052342804862463</v>
      </c>
      <c r="L164" s="1">
        <f t="shared" si="185"/>
        <v>0.65845970875764392</v>
      </c>
      <c r="M164" s="1">
        <f t="shared" si="150"/>
        <v>0.50372925819399839</v>
      </c>
      <c r="N164" s="1">
        <f t="shared" si="151"/>
        <v>2.9419365311377716</v>
      </c>
      <c r="O164" s="1">
        <f t="shared" si="152"/>
        <v>0.5873750477821349</v>
      </c>
      <c r="P164" s="1">
        <f t="shared" si="186"/>
        <v>0.80500000000000238</v>
      </c>
      <c r="Q164" s="1">
        <f t="shared" si="187"/>
        <v>2.4150000000000071</v>
      </c>
      <c r="R164" s="1">
        <f t="shared" si="205"/>
        <v>5.0000000000083311E-2</v>
      </c>
      <c r="S164" s="1">
        <f t="shared" si="188"/>
        <v>1.9498532266878756</v>
      </c>
      <c r="T164" s="1">
        <f t="shared" si="206"/>
        <v>0</v>
      </c>
      <c r="U164" s="1">
        <f t="shared" si="189"/>
        <v>0.24078428065606117</v>
      </c>
      <c r="V164" s="1">
        <f t="shared" si="153"/>
        <v>10.82403358906684</v>
      </c>
      <c r="W164" s="1">
        <f t="shared" si="154"/>
        <v>4.931629410660296</v>
      </c>
      <c r="X164" s="1">
        <f t="shared" si="190"/>
        <v>-0.18558147098602262</v>
      </c>
      <c r="Y164" s="1">
        <f t="shared" si="155"/>
        <v>-0.92790735493011312</v>
      </c>
      <c r="Z164" s="1">
        <f t="shared" si="207"/>
        <v>0.66203611070903001</v>
      </c>
      <c r="AA164" s="1">
        <f t="shared" si="156"/>
        <v>3.3146566892698219</v>
      </c>
      <c r="AB164" s="1">
        <f t="shared" si="208"/>
        <v>0.20636673873833389</v>
      </c>
      <c r="AC164" s="1">
        <f t="shared" si="191"/>
        <v>0.95743371574508407</v>
      </c>
      <c r="AD164" s="1">
        <f t="shared" si="157"/>
        <v>10</v>
      </c>
      <c r="AE164" s="1">
        <f>0</f>
        <v>0</v>
      </c>
      <c r="AF164" s="1">
        <f t="shared" si="209"/>
        <v>-0.18558147098602262</v>
      </c>
      <c r="AG164" s="1">
        <f t="shared" si="158"/>
        <v>0</v>
      </c>
      <c r="AH164" s="1">
        <f t="shared" si="210"/>
        <v>0.66203611070903001</v>
      </c>
      <c r="AI164" s="1">
        <f t="shared" si="159"/>
        <v>0</v>
      </c>
      <c r="AJ164" s="1">
        <f t="shared" si="211"/>
        <v>0.20636673873833389</v>
      </c>
      <c r="AK164" s="1">
        <f t="shared" si="211"/>
        <v>0</v>
      </c>
      <c r="AL164" s="1">
        <f t="shared" si="160"/>
        <v>6.716587895554091</v>
      </c>
      <c r="AM164" s="1">
        <f t="shared" si="161"/>
        <v>9.3052880478705173</v>
      </c>
      <c r="AN164" s="1">
        <f t="shared" si="162"/>
        <v>11.476102936648209</v>
      </c>
      <c r="AO164" s="1">
        <f t="shared" si="163"/>
        <v>0.94558663788691666</v>
      </c>
      <c r="AP164" s="1">
        <f t="shared" si="192"/>
        <v>-0.10437788548966709</v>
      </c>
      <c r="AQ164" s="1">
        <f t="shared" si="164"/>
        <v>-1.1978513581890988</v>
      </c>
      <c r="AR164" s="1">
        <f t="shared" si="212"/>
        <v>0.2546621781902958</v>
      </c>
      <c r="AS164" s="1">
        <f t="shared" si="165"/>
        <v>2.925202595220449</v>
      </c>
      <c r="AT164" s="1">
        <f t="shared" si="213"/>
        <v>3.8842809894301666E-2</v>
      </c>
      <c r="AU164" s="1">
        <f t="shared" si="213"/>
        <v>0.99376982927697588</v>
      </c>
      <c r="AV164" s="1">
        <f t="shared" si="166"/>
        <v>1.4709682655688858</v>
      </c>
      <c r="AW164" s="1">
        <f t="shared" si="167"/>
        <v>0.29368752389106745</v>
      </c>
      <c r="AX164" s="1">
        <f t="shared" si="168"/>
        <v>0.80499999999999794</v>
      </c>
      <c r="AY164" s="1">
        <f t="shared" si="169"/>
        <v>1.2074999999999969</v>
      </c>
      <c r="AZ164" s="1">
        <f t="shared" si="214"/>
        <v>5.0000000000000044E-2</v>
      </c>
      <c r="BA164" s="1">
        <f t="shared" si="170"/>
        <v>0.97492661334391739</v>
      </c>
      <c r="BB164" s="1">
        <f t="shared" si="171"/>
        <v>6.8829850601023059</v>
      </c>
      <c r="BC164" s="1">
        <f t="shared" si="172"/>
        <v>2.7595022292212157</v>
      </c>
      <c r="BD164" s="1">
        <f t="shared" si="193"/>
        <v>7.4155469043536097</v>
      </c>
      <c r="BE164" s="1">
        <f t="shared" si="194"/>
        <v>0.38129620720254354</v>
      </c>
      <c r="BF164" s="1">
        <f t="shared" si="195"/>
        <v>1.1078599586833238</v>
      </c>
      <c r="BG164" s="1">
        <f t="shared" si="173"/>
        <v>8.215387487071439</v>
      </c>
      <c r="BH164" s="1">
        <f t="shared" si="215"/>
        <v>6.0476725581193325E-2</v>
      </c>
      <c r="BI164" s="1">
        <f t="shared" si="174"/>
        <v>9.1125410678645196</v>
      </c>
      <c r="BJ164" s="1">
        <f t="shared" si="175"/>
        <v>6.470968265568886</v>
      </c>
      <c r="BK164" s="1">
        <f t="shared" si="176"/>
        <v>0.29368752389106745</v>
      </c>
      <c r="BL164" s="1">
        <f t="shared" si="196"/>
        <v>6.4776294009219813</v>
      </c>
      <c r="BM164" s="1">
        <f t="shared" si="197"/>
        <v>4.5354282606299125E-2</v>
      </c>
      <c r="BN164" s="1">
        <f t="shared" si="198"/>
        <v>0.1841808850034457</v>
      </c>
      <c r="BO164" s="1">
        <f t="shared" si="177"/>
        <v>1.1930555157861502</v>
      </c>
      <c r="BP164" s="1">
        <f t="shared" si="216"/>
        <v>-9.4476112381267074E-4</v>
      </c>
      <c r="BQ164" s="1">
        <f t="shared" si="178"/>
        <v>0.21982322413670607</v>
      </c>
      <c r="BR164" s="1">
        <f t="shared" si="199"/>
        <v>0.6845742822521248</v>
      </c>
      <c r="BS164" s="1">
        <f t="shared" si="200"/>
        <v>-0.72894310620170355</v>
      </c>
      <c r="BT164" s="1">
        <f t="shared" si="201"/>
        <v>2.2477394847389967</v>
      </c>
      <c r="BU164" s="1">
        <f t="shared" si="202"/>
        <v>6.783025573716321</v>
      </c>
      <c r="BV164" s="1">
        <f t="shared" si="203"/>
        <v>7.1457517956436432</v>
      </c>
      <c r="BW164" s="1">
        <f t="shared" si="179"/>
        <v>1.2508073957153887</v>
      </c>
      <c r="BX164" s="1">
        <f t="shared" si="180"/>
        <v>-6.9346243634166305E-3</v>
      </c>
      <c r="BY164" s="1">
        <f t="shared" si="181"/>
        <v>1.2058805848576868</v>
      </c>
      <c r="BZ164" s="1" t="e">
        <f>SQRT(POWER((BV164)*(#REF!^2),2) + POWER(CA164*BV164,2))</f>
        <v>#REF!</v>
      </c>
    </row>
    <row r="165" spans="4:78" x14ac:dyDescent="0.2">
      <c r="D165" s="14">
        <f t="shared" si="204"/>
        <v>162</v>
      </c>
      <c r="E165" s="1">
        <f t="shared" si="217"/>
        <v>16.19999999999996</v>
      </c>
      <c r="F165" s="1">
        <f t="shared" si="147"/>
        <v>0.80999999999999805</v>
      </c>
      <c r="G165" s="1">
        <f t="shared" si="148"/>
        <v>6.560999999999968</v>
      </c>
      <c r="H165" s="1">
        <f t="shared" si="182"/>
        <v>7.1624420485415543</v>
      </c>
      <c r="I165" s="1">
        <f t="shared" si="149"/>
        <v>0.11512619128069757</v>
      </c>
      <c r="J165" s="1">
        <f t="shared" si="183"/>
        <v>1.6364555280416888</v>
      </c>
      <c r="K165" s="1">
        <f t="shared" si="184"/>
        <v>1.3900109342674067</v>
      </c>
      <c r="L165" s="1">
        <f t="shared" si="185"/>
        <v>0.65845970875764392</v>
      </c>
      <c r="M165" s="1">
        <f t="shared" si="150"/>
        <v>0.47246573992199381</v>
      </c>
      <c r="N165" s="1">
        <f t="shared" si="151"/>
        <v>2.8849711950641925</v>
      </c>
      <c r="O165" s="1">
        <f t="shared" si="152"/>
        <v>0.82276436702733313</v>
      </c>
      <c r="P165" s="1">
        <f t="shared" si="186"/>
        <v>0.81000000000000849</v>
      </c>
      <c r="Q165" s="1">
        <f t="shared" si="187"/>
        <v>2.4300000000000255</v>
      </c>
      <c r="R165" s="1">
        <f t="shared" si="205"/>
        <v>5.0000000000038902E-2</v>
      </c>
      <c r="S165" s="1">
        <f t="shared" si="188"/>
        <v>1.9740073176156663</v>
      </c>
      <c r="T165" s="1">
        <f t="shared" si="206"/>
        <v>-4.4408920985006262E-13</v>
      </c>
      <c r="U165" s="1">
        <f t="shared" si="189"/>
        <v>0.24229737737462509</v>
      </c>
      <c r="V165" s="1">
        <f t="shared" si="153"/>
        <v>10.899011108072466</v>
      </c>
      <c r="W165" s="1">
        <f t="shared" si="154"/>
        <v>4.9185139043782646</v>
      </c>
      <c r="X165" s="1">
        <f t="shared" si="190"/>
        <v>-0.11835794413382561</v>
      </c>
      <c r="Y165" s="1">
        <f t="shared" si="155"/>
        <v>-0.59178972066912805</v>
      </c>
      <c r="Z165" s="1">
        <f t="shared" si="207"/>
        <v>0.67305452106514174</v>
      </c>
      <c r="AA165" s="1">
        <f t="shared" si="156"/>
        <v>3.366001445641944</v>
      </c>
      <c r="AB165" s="1">
        <f t="shared" si="208"/>
        <v>2.2632080719592329E-2</v>
      </c>
      <c r="AC165" s="1">
        <f t="shared" si="191"/>
        <v>9.0906299212221153E-2</v>
      </c>
      <c r="AD165" s="1">
        <f t="shared" si="157"/>
        <v>10</v>
      </c>
      <c r="AE165" s="1">
        <f>0</f>
        <v>0</v>
      </c>
      <c r="AF165" s="1">
        <f t="shared" si="209"/>
        <v>-0.11835794413382561</v>
      </c>
      <c r="AG165" s="1">
        <f t="shared" si="158"/>
        <v>0</v>
      </c>
      <c r="AH165" s="1">
        <f t="shared" si="210"/>
        <v>0.67305452106514174</v>
      </c>
      <c r="AI165" s="1">
        <f t="shared" si="159"/>
        <v>0</v>
      </c>
      <c r="AJ165" s="1">
        <f t="shared" si="211"/>
        <v>2.2632080719592329E-2</v>
      </c>
      <c r="AK165" s="1">
        <f t="shared" si="211"/>
        <v>0</v>
      </c>
      <c r="AL165" s="1">
        <f t="shared" si="160"/>
        <v>6.9302862586825533</v>
      </c>
      <c r="AM165" s="1">
        <f t="shared" si="161"/>
        <v>9.4184275779763507</v>
      </c>
      <c r="AN165" s="1">
        <f t="shared" si="162"/>
        <v>11.693401800539897</v>
      </c>
      <c r="AO165" s="1">
        <f t="shared" si="163"/>
        <v>0.93643105611874422</v>
      </c>
      <c r="AP165" s="1">
        <f t="shared" si="192"/>
        <v>-7.8723326532221249E-2</v>
      </c>
      <c r="AQ165" s="1">
        <f t="shared" si="164"/>
        <v>-0.92054348821636622</v>
      </c>
      <c r="AR165" s="1">
        <f t="shared" si="212"/>
        <v>0.25506432865006479</v>
      </c>
      <c r="AS165" s="1">
        <f t="shared" si="165"/>
        <v>2.9834499395870417</v>
      </c>
      <c r="AT165" s="1">
        <f t="shared" si="213"/>
        <v>-2.7182370650247201E-2</v>
      </c>
      <c r="AU165" s="1">
        <f t="shared" si="213"/>
        <v>0.18537804160863702</v>
      </c>
      <c r="AV165" s="1">
        <f t="shared" si="166"/>
        <v>1.4424855975320963</v>
      </c>
      <c r="AW165" s="1">
        <f t="shared" si="167"/>
        <v>0.41138218351366657</v>
      </c>
      <c r="AX165" s="1">
        <f t="shared" si="168"/>
        <v>0.80999999999999805</v>
      </c>
      <c r="AY165" s="1">
        <f t="shared" si="169"/>
        <v>1.2149999999999972</v>
      </c>
      <c r="AZ165" s="1">
        <f t="shared" si="214"/>
        <v>5.0000000000001155E-2</v>
      </c>
      <c r="BA165" s="1">
        <f t="shared" si="170"/>
        <v>0.98700365880780339</v>
      </c>
      <c r="BB165" s="1">
        <f t="shared" si="171"/>
        <v>6.8919911515683294</v>
      </c>
      <c r="BC165" s="1">
        <f t="shared" si="172"/>
        <v>2.8706391357027989</v>
      </c>
      <c r="BD165" s="1">
        <f t="shared" si="193"/>
        <v>7.4659300211510597</v>
      </c>
      <c r="BE165" s="1">
        <f t="shared" si="194"/>
        <v>0.39466453307527005</v>
      </c>
      <c r="BF165" s="1">
        <f t="shared" si="195"/>
        <v>1.1148378355355204</v>
      </c>
      <c r="BG165" s="1">
        <f t="shared" si="173"/>
        <v>8.32330126503971</v>
      </c>
      <c r="BH165" s="1">
        <f t="shared" si="215"/>
        <v>5.8760979929295409E-2</v>
      </c>
      <c r="BI165" s="1">
        <f t="shared" si="174"/>
        <v>9.2894960900843344</v>
      </c>
      <c r="BJ165" s="1">
        <f t="shared" si="175"/>
        <v>6.4424855975320963</v>
      </c>
      <c r="BK165" s="1">
        <f t="shared" si="176"/>
        <v>0.41138218351366657</v>
      </c>
      <c r="BL165" s="1">
        <f t="shared" si="196"/>
        <v>6.4556065536339</v>
      </c>
      <c r="BM165" s="1">
        <f t="shared" si="197"/>
        <v>6.3768000256288176E-2</v>
      </c>
      <c r="BN165" s="1">
        <f t="shared" si="198"/>
        <v>0.18381956378570469</v>
      </c>
      <c r="BO165" s="1">
        <f t="shared" si="177"/>
        <v>1.18666678066112</v>
      </c>
      <c r="BP165" s="1">
        <f t="shared" si="216"/>
        <v>-6.4349979076866459E-3</v>
      </c>
      <c r="BQ165" s="1">
        <f t="shared" si="178"/>
        <v>0.22205301270604372</v>
      </c>
      <c r="BR165" s="1">
        <f t="shared" si="199"/>
        <v>0.66145414156498539</v>
      </c>
      <c r="BS165" s="1">
        <f t="shared" si="200"/>
        <v>-0.74998561226634752</v>
      </c>
      <c r="BT165" s="1">
        <f t="shared" si="201"/>
        <v>2.0304748676133713</v>
      </c>
      <c r="BU165" s="1">
        <f t="shared" si="202"/>
        <v>7.0636851736548456</v>
      </c>
      <c r="BV165" s="1">
        <f t="shared" si="203"/>
        <v>7.3497262820135569</v>
      </c>
      <c r="BW165" s="1">
        <f t="shared" si="179"/>
        <v>1.2908902600271628</v>
      </c>
      <c r="BX165" s="1">
        <f t="shared" si="180"/>
        <v>-1.0501606342407821E-2</v>
      </c>
      <c r="BY165" s="1">
        <f t="shared" si="181"/>
        <v>0.90129568565970608</v>
      </c>
      <c r="BZ165" s="1" t="e">
        <f>SQRT(POWER((BV165)*(#REF!^2),2) + POWER(CA165*BV165,2))</f>
        <v>#REF!</v>
      </c>
    </row>
    <row r="166" spans="4:78" x14ac:dyDescent="0.2">
      <c r="D166" s="14">
        <f t="shared" si="204"/>
        <v>163</v>
      </c>
      <c r="E166" s="1">
        <f t="shared" si="217"/>
        <v>16.299999999999962</v>
      </c>
      <c r="F166" s="1">
        <f t="shared" si="147"/>
        <v>0.81499999999999817</v>
      </c>
      <c r="G166" s="1">
        <f t="shared" si="148"/>
        <v>6.6422499999999687</v>
      </c>
      <c r="H166" s="1">
        <f t="shared" si="182"/>
        <v>7.2681803820965136</v>
      </c>
      <c r="I166" s="1">
        <f t="shared" si="149"/>
        <v>0.14555608397985531</v>
      </c>
      <c r="J166" s="1">
        <f t="shared" si="183"/>
        <v>1.6144738779504566</v>
      </c>
      <c r="K166" s="1">
        <f t="shared" si="184"/>
        <v>1.3815626916594812</v>
      </c>
      <c r="L166" s="1">
        <f t="shared" si="185"/>
        <v>0.65845970875764392</v>
      </c>
      <c r="M166" s="1">
        <f t="shared" si="150"/>
        <v>0.44283779575211685</v>
      </c>
      <c r="N166" s="1">
        <f t="shared" si="151"/>
        <v>2.8086776966653684</v>
      </c>
      <c r="O166" s="1">
        <f t="shared" si="152"/>
        <v>1.0541961848984864</v>
      </c>
      <c r="P166" s="1">
        <f t="shared" si="186"/>
        <v>0.81500000000001016</v>
      </c>
      <c r="Q166" s="1">
        <f t="shared" si="187"/>
        <v>2.4450000000000305</v>
      </c>
      <c r="R166" s="1">
        <f t="shared" si="205"/>
        <v>4.9999999999994493E-2</v>
      </c>
      <c r="S166" s="1">
        <f t="shared" si="188"/>
        <v>1.9983127021628007</v>
      </c>
      <c r="T166" s="1">
        <f t="shared" si="206"/>
        <v>-2.2204460492503131E-13</v>
      </c>
      <c r="U166" s="1">
        <f t="shared" si="189"/>
        <v>0.24381015784398996</v>
      </c>
      <c r="V166" s="1">
        <f t="shared" si="153"/>
        <v>10.940531330238308</v>
      </c>
      <c r="W166" s="1">
        <f t="shared" si="154"/>
        <v>4.9107434077581527</v>
      </c>
      <c r="X166" s="1">
        <f t="shared" si="190"/>
        <v>-5.0970566772994275E-2</v>
      </c>
      <c r="Y166" s="1">
        <f t="shared" si="155"/>
        <v>-0.25485283386497137</v>
      </c>
      <c r="Z166" s="1">
        <f t="shared" si="207"/>
        <v>0.66656252685294848</v>
      </c>
      <c r="AA166" s="1">
        <f t="shared" si="156"/>
        <v>3.3328379491122662</v>
      </c>
      <c r="AB166" s="1">
        <f t="shared" si="208"/>
        <v>-0.13770496176446212</v>
      </c>
      <c r="AC166" s="1">
        <f t="shared" si="191"/>
        <v>-0.6921680419040932</v>
      </c>
      <c r="AD166" s="1">
        <f t="shared" si="157"/>
        <v>10</v>
      </c>
      <c r="AE166" s="1">
        <f>0</f>
        <v>0</v>
      </c>
      <c r="AF166" s="1">
        <f t="shared" si="209"/>
        <v>-5.0970566772994275E-2</v>
      </c>
      <c r="AG166" s="1">
        <f t="shared" si="158"/>
        <v>0</v>
      </c>
      <c r="AH166" s="1">
        <f t="shared" si="210"/>
        <v>0.66656252685294848</v>
      </c>
      <c r="AI166" s="1">
        <f t="shared" si="159"/>
        <v>0</v>
      </c>
      <c r="AJ166" s="1">
        <f t="shared" si="211"/>
        <v>-0.13770496176446212</v>
      </c>
      <c r="AK166" s="1">
        <f t="shared" si="211"/>
        <v>0</v>
      </c>
      <c r="AL166" s="1">
        <f t="shared" si="160"/>
        <v>7.1068519431107058</v>
      </c>
      <c r="AM166" s="1">
        <f t="shared" si="161"/>
        <v>9.5262501358122833</v>
      </c>
      <c r="AN166" s="1">
        <f t="shared" si="162"/>
        <v>11.885149817791948</v>
      </c>
      <c r="AO166" s="1">
        <f t="shared" si="163"/>
        <v>0.92984197258047241</v>
      </c>
      <c r="AP166" s="1">
        <f t="shared" si="192"/>
        <v>-5.3365019759654131E-2</v>
      </c>
      <c r="AQ166" s="1">
        <f t="shared" si="164"/>
        <v>-0.634251254872917</v>
      </c>
      <c r="AR166" s="1">
        <f t="shared" si="212"/>
        <v>0.24922570406024636</v>
      </c>
      <c r="AS166" s="1">
        <f t="shared" si="165"/>
        <v>2.9622782035421764</v>
      </c>
      <c r="AT166" s="1">
        <f t="shared" si="213"/>
        <v>-8.3989151586513766E-2</v>
      </c>
      <c r="AU166" s="1">
        <f t="shared" si="213"/>
        <v>-0.56088204133433628</v>
      </c>
      <c r="AV166" s="1">
        <f t="shared" si="166"/>
        <v>1.4043388483326842</v>
      </c>
      <c r="AW166" s="1">
        <f t="shared" si="167"/>
        <v>0.52709809244924322</v>
      </c>
      <c r="AX166" s="1">
        <f t="shared" si="168"/>
        <v>0.81499999999999817</v>
      </c>
      <c r="AY166" s="1">
        <f t="shared" si="169"/>
        <v>1.2224999999999973</v>
      </c>
      <c r="AZ166" s="1">
        <f t="shared" si="214"/>
        <v>5.00000000000006E-2</v>
      </c>
      <c r="BA166" s="1">
        <f t="shared" si="170"/>
        <v>0.9991563510813718</v>
      </c>
      <c r="BB166" s="1">
        <f t="shared" si="171"/>
        <v>6.8746045134518381</v>
      </c>
      <c r="BC166" s="1">
        <f t="shared" si="172"/>
        <v>2.9824697963283198</v>
      </c>
      <c r="BD166" s="1">
        <f t="shared" si="193"/>
        <v>7.4936848947886165</v>
      </c>
      <c r="BE166" s="1">
        <f t="shared" si="194"/>
        <v>0.40933326099619294</v>
      </c>
      <c r="BF166" s="1">
        <f t="shared" si="195"/>
        <v>1.1196121546691828</v>
      </c>
      <c r="BG166" s="1">
        <f t="shared" si="173"/>
        <v>8.3900206914661926</v>
      </c>
      <c r="BH166" s="1">
        <f t="shared" si="215"/>
        <v>1.5899463643498368E-2</v>
      </c>
      <c r="BI166" s="1">
        <f t="shared" si="174"/>
        <v>9.3943247193083099</v>
      </c>
      <c r="BJ166" s="1">
        <f t="shared" si="175"/>
        <v>6.4043388483326842</v>
      </c>
      <c r="BK166" s="1">
        <f t="shared" si="176"/>
        <v>0.52709809244924322</v>
      </c>
      <c r="BL166" s="1">
        <f t="shared" si="196"/>
        <v>6.425993190420205</v>
      </c>
      <c r="BM166" s="1">
        <f t="shared" si="197"/>
        <v>8.2118195363440061E-2</v>
      </c>
      <c r="BN166" s="1">
        <f t="shared" si="198"/>
        <v>0.18289388542190838</v>
      </c>
      <c r="BO166" s="1">
        <f t="shared" si="177"/>
        <v>1.1752748622906763</v>
      </c>
      <c r="BP166" s="1">
        <f t="shared" si="216"/>
        <v>-1.2257506597994905E-2</v>
      </c>
      <c r="BQ166" s="1">
        <f t="shared" si="178"/>
        <v>0.2289278056384097</v>
      </c>
      <c r="BR166" s="1">
        <f t="shared" si="199"/>
        <v>0.63894656452126686</v>
      </c>
      <c r="BS166" s="1">
        <f t="shared" si="200"/>
        <v>-0.76925112134235496</v>
      </c>
      <c r="BT166" s="1">
        <f t="shared" si="201"/>
        <v>1.8485670116007933</v>
      </c>
      <c r="BU166" s="1">
        <f t="shared" si="202"/>
        <v>7.3280785991613602</v>
      </c>
      <c r="BV166" s="1">
        <f t="shared" si="203"/>
        <v>7.5576408985784314</v>
      </c>
      <c r="BW166" s="1">
        <f t="shared" si="179"/>
        <v>1.3236935469966031</v>
      </c>
      <c r="BX166" s="1">
        <f t="shared" si="180"/>
        <v>-1.180576487150542E-2</v>
      </c>
      <c r="BY166" s="1">
        <f t="shared" si="181"/>
        <v>0.60701734183415157</v>
      </c>
      <c r="BZ166" s="1" t="e">
        <f>SQRT(POWER((BV166)*(#REF!^2),2) + POWER(CA166*BV166,2))</f>
        <v>#REF!</v>
      </c>
    </row>
    <row r="167" spans="4:78" x14ac:dyDescent="0.2">
      <c r="D167" s="14">
        <f t="shared" si="204"/>
        <v>164</v>
      </c>
      <c r="E167" s="1">
        <f t="shared" si="217"/>
        <v>16.399999999999963</v>
      </c>
      <c r="F167" s="1">
        <f t="shared" si="147"/>
        <v>0.81999999999999817</v>
      </c>
      <c r="G167" s="1">
        <f t="shared" si="148"/>
        <v>6.72399999999997</v>
      </c>
      <c r="H167" s="1">
        <f t="shared" si="182"/>
        <v>7.3983605487375961</v>
      </c>
      <c r="I167" s="1">
        <f t="shared" si="149"/>
        <v>0.17389027752100783</v>
      </c>
      <c r="J167" s="1">
        <f t="shared" si="183"/>
        <v>1.5878855551559774</v>
      </c>
      <c r="K167" s="1">
        <f t="shared" si="184"/>
        <v>1.3798168209128079</v>
      </c>
      <c r="L167" s="1">
        <f t="shared" si="185"/>
        <v>0.65845970875764392</v>
      </c>
      <c r="M167" s="1">
        <f t="shared" si="150"/>
        <v>0.41504313395616615</v>
      </c>
      <c r="N167" s="1">
        <f t="shared" si="151"/>
        <v>2.7132130595441568</v>
      </c>
      <c r="O167" s="1">
        <f t="shared" si="152"/>
        <v>1.2800292549465606</v>
      </c>
      <c r="P167" s="1">
        <f t="shared" si="186"/>
        <v>0.82000000000000739</v>
      </c>
      <c r="Q167" s="1">
        <f t="shared" si="187"/>
        <v>2.4600000000000222</v>
      </c>
      <c r="R167" s="1">
        <f t="shared" si="205"/>
        <v>4.9999999999994493E-2</v>
      </c>
      <c r="S167" s="1">
        <f t="shared" si="188"/>
        <v>2.0227693491844643</v>
      </c>
      <c r="T167" s="1">
        <f t="shared" si="206"/>
        <v>2.2204460492503131E-13</v>
      </c>
      <c r="U167" s="1">
        <f t="shared" si="189"/>
        <v>0.2453226314965784</v>
      </c>
      <c r="V167" s="1">
        <f t="shared" si="153"/>
        <v>10.949103415743098</v>
      </c>
      <c r="W167" s="1">
        <f t="shared" si="154"/>
        <v>4.9090938783267104</v>
      </c>
      <c r="X167" s="1">
        <f t="shared" si="190"/>
        <v>1.4954561236764086E-2</v>
      </c>
      <c r="Y167" s="1">
        <f t="shared" si="155"/>
        <v>7.4772806183820428E-2</v>
      </c>
      <c r="Z167" s="1">
        <f t="shared" si="207"/>
        <v>0.64551352871224932</v>
      </c>
      <c r="AA167" s="1">
        <f t="shared" si="156"/>
        <v>3.2275678372611254</v>
      </c>
      <c r="AB167" s="1">
        <f t="shared" si="208"/>
        <v>-0.26556706128633145</v>
      </c>
      <c r="AC167" s="1">
        <f t="shared" si="191"/>
        <v>-1.3272025349081806</v>
      </c>
      <c r="AD167" s="1">
        <f t="shared" si="157"/>
        <v>10</v>
      </c>
      <c r="AE167" s="1">
        <f>0</f>
        <v>0</v>
      </c>
      <c r="AF167" s="1">
        <f t="shared" si="209"/>
        <v>1.4954561236764086E-2</v>
      </c>
      <c r="AG167" s="1">
        <f t="shared" si="158"/>
        <v>0</v>
      </c>
      <c r="AH167" s="1">
        <f t="shared" si="210"/>
        <v>0.64551352871224932</v>
      </c>
      <c r="AI167" s="1">
        <f t="shared" si="159"/>
        <v>0</v>
      </c>
      <c r="AJ167" s="1">
        <f t="shared" si="211"/>
        <v>-0.26556706128633145</v>
      </c>
      <c r="AK167" s="1">
        <f t="shared" si="211"/>
        <v>0</v>
      </c>
      <c r="AL167" s="1">
        <f t="shared" si="160"/>
        <v>7.2451747061576679</v>
      </c>
      <c r="AM167" s="1">
        <f t="shared" si="161"/>
        <v>9.6293599846292786</v>
      </c>
      <c r="AN167" s="1">
        <f t="shared" si="162"/>
        <v>12.050607048457204</v>
      </c>
      <c r="AO167" s="1">
        <f t="shared" si="163"/>
        <v>0.92575805216681339</v>
      </c>
      <c r="AP167" s="1">
        <f t="shared" si="192"/>
        <v>-2.8878185720171978E-2</v>
      </c>
      <c r="AQ167" s="1">
        <f t="shared" si="164"/>
        <v>-0.34799966838616059</v>
      </c>
      <c r="AR167" s="1">
        <f t="shared" si="212"/>
        <v>0.23826649833276203</v>
      </c>
      <c r="AS167" s="1">
        <f t="shared" si="165"/>
        <v>2.8712735313201745</v>
      </c>
      <c r="AT167" s="1">
        <f t="shared" si="213"/>
        <v>-0.12871620084449475</v>
      </c>
      <c r="AU167" s="1">
        <f t="shared" si="213"/>
        <v>-1.1906242911921372</v>
      </c>
      <c r="AV167" s="1">
        <f t="shared" si="166"/>
        <v>1.3566065297720784</v>
      </c>
      <c r="AW167" s="1">
        <f t="shared" si="167"/>
        <v>0.64001462747328031</v>
      </c>
      <c r="AX167" s="1">
        <f t="shared" si="168"/>
        <v>0.81999999999999817</v>
      </c>
      <c r="AY167" s="1">
        <f t="shared" si="169"/>
        <v>1.2299999999999973</v>
      </c>
      <c r="AZ167" s="1">
        <f t="shared" si="214"/>
        <v>5.00000000000006E-2</v>
      </c>
      <c r="BA167" s="1">
        <f t="shared" si="170"/>
        <v>1.0113846745922104</v>
      </c>
      <c r="BB167" s="1">
        <f t="shared" si="171"/>
        <v>6.8311582376436277</v>
      </c>
      <c r="BC167" s="1">
        <f t="shared" si="172"/>
        <v>3.0945615666366355</v>
      </c>
      <c r="BD167" s="1">
        <f t="shared" si="193"/>
        <v>7.4994022533419944</v>
      </c>
      <c r="BE167" s="1">
        <f t="shared" si="194"/>
        <v>0.42535162055906467</v>
      </c>
      <c r="BF167" s="1">
        <f t="shared" si="195"/>
        <v>1.1180177282642201</v>
      </c>
      <c r="BG167" s="1">
        <f t="shared" si="173"/>
        <v>8.3844646706209893</v>
      </c>
      <c r="BH167" s="1">
        <f t="shared" si="215"/>
        <v>-6.6838179854511459E-2</v>
      </c>
      <c r="BI167" s="1">
        <f t="shared" si="174"/>
        <v>9.3873719264610038</v>
      </c>
      <c r="BJ167" s="1">
        <f t="shared" si="175"/>
        <v>6.356606529772078</v>
      </c>
      <c r="BK167" s="1">
        <f t="shared" si="176"/>
        <v>0.64001462747328031</v>
      </c>
      <c r="BL167" s="1">
        <f t="shared" si="196"/>
        <v>6.3887452052590721</v>
      </c>
      <c r="BM167" s="1">
        <f t="shared" si="197"/>
        <v>0.10034677734066985</v>
      </c>
      <c r="BN167" s="1">
        <f t="shared" si="198"/>
        <v>0.18136806246610571</v>
      </c>
      <c r="BO167" s="1">
        <f t="shared" si="177"/>
        <v>1.1587143394674606</v>
      </c>
      <c r="BP167" s="1">
        <f t="shared" si="216"/>
        <v>-1.8466260311329752E-2</v>
      </c>
      <c r="BQ167" s="1">
        <f t="shared" si="178"/>
        <v>0.24100415005431267</v>
      </c>
      <c r="BR167" s="1">
        <f t="shared" si="199"/>
        <v>0.61732145159757157</v>
      </c>
      <c r="BS167" s="1">
        <f t="shared" si="200"/>
        <v>-0.78671101771709462</v>
      </c>
      <c r="BT167" s="1">
        <f t="shared" si="201"/>
        <v>1.700612749292455</v>
      </c>
      <c r="BU167" s="1">
        <f t="shared" si="202"/>
        <v>7.5755235934719662</v>
      </c>
      <c r="BV167" s="1">
        <f t="shared" si="203"/>
        <v>7.7640608857933655</v>
      </c>
      <c r="BW167" s="1">
        <f t="shared" si="179"/>
        <v>1.3499694416485757</v>
      </c>
      <c r="BX167" s="1">
        <f t="shared" si="180"/>
        <v>-9.5398765203144886E-3</v>
      </c>
      <c r="BY167" s="1">
        <f t="shared" si="181"/>
        <v>0.32718905681467647</v>
      </c>
      <c r="BZ167" s="1" t="e">
        <f>SQRT(POWER((BV167)*(#REF!^2),2) + POWER(CA167*BV167,2))</f>
        <v>#REF!</v>
      </c>
    </row>
    <row r="168" spans="4:78" x14ac:dyDescent="0.2">
      <c r="D168" s="14">
        <f t="shared" si="204"/>
        <v>165</v>
      </c>
      <c r="E168" s="1">
        <f t="shared" si="217"/>
        <v>16.499999999999964</v>
      </c>
      <c r="F168" s="1">
        <f t="shared" si="147"/>
        <v>0.82499999999999829</v>
      </c>
      <c r="G168" s="1">
        <f t="shared" si="148"/>
        <v>6.8062499999999702</v>
      </c>
      <c r="H168" s="1">
        <f t="shared" si="182"/>
        <v>7.5513217850403533</v>
      </c>
      <c r="I168" s="1">
        <f t="shared" si="149"/>
        <v>0.19978329201206368</v>
      </c>
      <c r="J168" s="1">
        <f t="shared" si="183"/>
        <v>1.5572557576708954</v>
      </c>
      <c r="K168" s="1">
        <f t="shared" si="184"/>
        <v>1.384553603906834</v>
      </c>
      <c r="L168" s="1">
        <f t="shared" si="185"/>
        <v>0.65845970875764392</v>
      </c>
      <c r="M168" s="1">
        <f t="shared" si="150"/>
        <v>0.3891864284556007</v>
      </c>
      <c r="N168" s="1">
        <f t="shared" si="151"/>
        <v>2.5988769649387486</v>
      </c>
      <c r="O168" s="1">
        <f t="shared" si="152"/>
        <v>1.4986121983724672</v>
      </c>
      <c r="P168" s="1">
        <f t="shared" si="186"/>
        <v>0.82500000000000906</v>
      </c>
      <c r="Q168" s="1">
        <f t="shared" si="187"/>
        <v>2.4750000000000272</v>
      </c>
      <c r="R168" s="1">
        <f t="shared" si="205"/>
        <v>5.0000000000038902E-2</v>
      </c>
      <c r="S168" s="1">
        <f t="shared" si="188"/>
        <v>2.0473772284621163</v>
      </c>
      <c r="T168" s="1">
        <f t="shared" si="206"/>
        <v>0</v>
      </c>
      <c r="U168" s="1">
        <f t="shared" si="189"/>
        <v>0.24683480743157293</v>
      </c>
      <c r="V168" s="1">
        <f t="shared" si="153"/>
        <v>10.925839542749817</v>
      </c>
      <c r="W168" s="1">
        <f t="shared" si="154"/>
        <v>4.9135344855898602</v>
      </c>
      <c r="X168" s="1">
        <f t="shared" si="190"/>
        <v>7.8132138969455589E-2</v>
      </c>
      <c r="Y168" s="1">
        <f t="shared" si="155"/>
        <v>0.39066069484727795</v>
      </c>
      <c r="Z168" s="1">
        <f t="shared" si="207"/>
        <v>0.61344911459568219</v>
      </c>
      <c r="AA168" s="1">
        <f t="shared" si="156"/>
        <v>3.06739744213063</v>
      </c>
      <c r="AB168" s="1">
        <f t="shared" si="208"/>
        <v>-0.35793859610369627</v>
      </c>
      <c r="AC168" s="1">
        <f t="shared" si="191"/>
        <v>-1.7818782112952847</v>
      </c>
      <c r="AD168" s="1">
        <f t="shared" si="157"/>
        <v>10</v>
      </c>
      <c r="AE168" s="1">
        <f>0</f>
        <v>0</v>
      </c>
      <c r="AF168" s="1">
        <f t="shared" si="209"/>
        <v>7.8132138969455589E-2</v>
      </c>
      <c r="AG168" s="1">
        <f t="shared" si="158"/>
        <v>0</v>
      </c>
      <c r="AH168" s="1">
        <f t="shared" si="210"/>
        <v>0.61344911459568219</v>
      </c>
      <c r="AI168" s="1">
        <f t="shared" si="159"/>
        <v>0</v>
      </c>
      <c r="AJ168" s="1">
        <f t="shared" si="211"/>
        <v>-0.35793859610369627</v>
      </c>
      <c r="AK168" s="1">
        <f t="shared" si="211"/>
        <v>0</v>
      </c>
      <c r="AL168" s="1">
        <f t="shared" si="160"/>
        <v>7.3451858617237882</v>
      </c>
      <c r="AM168" s="1">
        <f t="shared" si="161"/>
        <v>9.7279834900507804</v>
      </c>
      <c r="AN168" s="1">
        <f t="shared" si="162"/>
        <v>12.189561851271259</v>
      </c>
      <c r="AO168" s="1">
        <f t="shared" si="163"/>
        <v>0.92406633543643801</v>
      </c>
      <c r="AP168" s="1">
        <f t="shared" si="192"/>
        <v>-5.7117200931017242E-3</v>
      </c>
      <c r="AQ168" s="1">
        <f t="shared" si="164"/>
        <v>-6.9623365352012301E-2</v>
      </c>
      <c r="AR168" s="1">
        <f t="shared" si="212"/>
        <v>0.2234824638913474</v>
      </c>
      <c r="AS168" s="1">
        <f t="shared" si="165"/>
        <v>2.724153345303749</v>
      </c>
      <c r="AT168" s="1">
        <f t="shared" si="213"/>
        <v>-0.16058827580388291</v>
      </c>
      <c r="AU168" s="1">
        <f t="shared" si="213"/>
        <v>-1.6759494728789859</v>
      </c>
      <c r="AV168" s="1">
        <f t="shared" si="166"/>
        <v>1.2994384824693743</v>
      </c>
      <c r="AW168" s="1">
        <f t="shared" si="167"/>
        <v>0.74930609918623359</v>
      </c>
      <c r="AX168" s="1">
        <f t="shared" si="168"/>
        <v>0.82499999999999829</v>
      </c>
      <c r="AY168" s="1">
        <f t="shared" si="169"/>
        <v>1.2374999999999974</v>
      </c>
      <c r="AZ168" s="1">
        <f t="shared" si="214"/>
        <v>5.00000000000006E-2</v>
      </c>
      <c r="BA168" s="1">
        <f t="shared" si="170"/>
        <v>1.0236886142310275</v>
      </c>
      <c r="BB168" s="1">
        <f t="shared" si="171"/>
        <v>6.7623582538442824</v>
      </c>
      <c r="BC168" s="1">
        <f t="shared" si="172"/>
        <v>3.2060733419811638</v>
      </c>
      <c r="BD168" s="1">
        <f t="shared" si="193"/>
        <v>7.4838756956204291</v>
      </c>
      <c r="BE168" s="1">
        <f t="shared" si="194"/>
        <v>0.44271850538706642</v>
      </c>
      <c r="BF168" s="1">
        <f t="shared" si="195"/>
        <v>1.1062445186982806</v>
      </c>
      <c r="BG168" s="1">
        <f t="shared" si="173"/>
        <v>8.2789964668993807</v>
      </c>
      <c r="BH168" s="1">
        <f t="shared" si="215"/>
        <v>-0.1843780839939968</v>
      </c>
      <c r="BI168" s="1">
        <f t="shared" si="174"/>
        <v>9.2619584042015628</v>
      </c>
      <c r="BJ168" s="1">
        <f t="shared" si="175"/>
        <v>6.2994384824693741</v>
      </c>
      <c r="BK168" s="1">
        <f t="shared" si="176"/>
        <v>0.74930609918623359</v>
      </c>
      <c r="BL168" s="1">
        <f t="shared" si="196"/>
        <v>6.3438462169801797</v>
      </c>
      <c r="BM168" s="1">
        <f t="shared" si="197"/>
        <v>0.1183918078566612</v>
      </c>
      <c r="BN168" s="1">
        <f t="shared" si="198"/>
        <v>0.17920063335964243</v>
      </c>
      <c r="BO168" s="1">
        <f t="shared" si="177"/>
        <v>1.1368212600190197</v>
      </c>
      <c r="BP168" s="1">
        <f t="shared" si="216"/>
        <v>-2.5121124867296535E-2</v>
      </c>
      <c r="BQ168" s="1">
        <f t="shared" si="178"/>
        <v>0.25864749813721805</v>
      </c>
      <c r="BR168" s="1">
        <f t="shared" si="199"/>
        <v>0.59677561350433816</v>
      </c>
      <c r="BS168" s="1">
        <f t="shared" si="200"/>
        <v>-0.80240816741015342</v>
      </c>
      <c r="BT168" s="1">
        <f t="shared" si="201"/>
        <v>1.5843283361097771</v>
      </c>
      <c r="BU168" s="1">
        <f t="shared" si="202"/>
        <v>7.8058134048478749</v>
      </c>
      <c r="BV168" s="1">
        <f t="shared" si="203"/>
        <v>7.9649745252513613</v>
      </c>
      <c r="BW168" s="1">
        <f t="shared" si="179"/>
        <v>1.3705488024481891</v>
      </c>
      <c r="BX168" s="1">
        <f t="shared" si="180"/>
        <v>-2.6309755934979251E-3</v>
      </c>
      <c r="BY168" s="1">
        <f t="shared" si="181"/>
        <v>6.4612758756913524E-2</v>
      </c>
      <c r="BZ168" s="1" t="e">
        <f>SQRT(POWER((BV168)*(#REF!^2),2) + POWER(CA168*BV168,2))</f>
        <v>#REF!</v>
      </c>
    </row>
    <row r="169" spans="4:78" x14ac:dyDescent="0.2">
      <c r="D169" s="14">
        <f t="shared" si="204"/>
        <v>166</v>
      </c>
      <c r="E169" s="1">
        <f t="shared" si="217"/>
        <v>16.599999999999966</v>
      </c>
      <c r="F169" s="1">
        <f t="shared" si="147"/>
        <v>0.82999999999999829</v>
      </c>
      <c r="G169" s="1">
        <f t="shared" si="148"/>
        <v>6.8889999999999718</v>
      </c>
      <c r="H169" s="1">
        <f t="shared" si="182"/>
        <v>7.725133817560967</v>
      </c>
      <c r="I169" s="1">
        <f t="shared" si="149"/>
        <v>0.22297792445421027</v>
      </c>
      <c r="J169" s="1">
        <f t="shared" si="183"/>
        <v>1.5231714804288838</v>
      </c>
      <c r="K169" s="1">
        <f t="shared" si="184"/>
        <v>1.395443248706699</v>
      </c>
      <c r="L169" s="1">
        <f t="shared" si="185"/>
        <v>0.65845970875764392</v>
      </c>
      <c r="M169" s="1">
        <f t="shared" si="150"/>
        <v>0.36529565282674725</v>
      </c>
      <c r="N169" s="1">
        <f t="shared" si="151"/>
        <v>2.4661153750387959</v>
      </c>
      <c r="O169" s="1">
        <f t="shared" si="152"/>
        <v>1.7082959219635421</v>
      </c>
      <c r="P169" s="1">
        <f t="shared" si="186"/>
        <v>0.83000000000001517</v>
      </c>
      <c r="Q169" s="1">
        <f t="shared" si="187"/>
        <v>2.4900000000000455</v>
      </c>
      <c r="R169" s="1">
        <f t="shared" si="205"/>
        <v>4.9999999999994493E-2</v>
      </c>
      <c r="S169" s="1">
        <f t="shared" si="188"/>
        <v>2.0721363106707789</v>
      </c>
      <c r="T169" s="1">
        <f t="shared" si="206"/>
        <v>-3.3306690738754696E-13</v>
      </c>
      <c r="U169" s="1">
        <f t="shared" si="189"/>
        <v>0.24834669442836077</v>
      </c>
      <c r="V169" s="1">
        <f t="shared" si="153"/>
        <v>10.87227906048803</v>
      </c>
      <c r="W169" s="1">
        <f t="shared" si="154"/>
        <v>4.9233250187890416</v>
      </c>
      <c r="X169" s="1">
        <f t="shared" si="190"/>
        <v>0.13764438415590052</v>
      </c>
      <c r="Y169" s="1">
        <f t="shared" si="155"/>
        <v>0.68822192077950262</v>
      </c>
      <c r="Z169" s="1">
        <f t="shared" si="207"/>
        <v>0.57392580949151006</v>
      </c>
      <c r="AA169" s="1">
        <f t="shared" si="156"/>
        <v>2.8711921950020685</v>
      </c>
      <c r="AB169" s="1">
        <f t="shared" si="208"/>
        <v>-0.41670261451945412</v>
      </c>
      <c r="AC169" s="1">
        <f t="shared" si="191"/>
        <v>-2.0516515355698939</v>
      </c>
      <c r="AD169" s="1">
        <f t="shared" si="157"/>
        <v>10</v>
      </c>
      <c r="AE169" s="1">
        <f>0</f>
        <v>0</v>
      </c>
      <c r="AF169" s="1">
        <f t="shared" si="209"/>
        <v>0.13764438415590052</v>
      </c>
      <c r="AG169" s="1">
        <f t="shared" si="158"/>
        <v>0</v>
      </c>
      <c r="AH169" s="1">
        <f t="shared" si="210"/>
        <v>0.57392580949151006</v>
      </c>
      <c r="AI169" s="1">
        <f t="shared" si="159"/>
        <v>0</v>
      </c>
      <c r="AJ169" s="1">
        <f t="shared" si="211"/>
        <v>-0.41670261451945412</v>
      </c>
      <c r="AK169" s="1">
        <f t="shared" si="211"/>
        <v>0</v>
      </c>
      <c r="AL169" s="1">
        <f t="shared" si="160"/>
        <v>7.4076571737280483</v>
      </c>
      <c r="AM169" s="1">
        <f t="shared" si="161"/>
        <v>9.8219365753205174</v>
      </c>
      <c r="AN169" s="1">
        <f t="shared" si="162"/>
        <v>12.3021877279248</v>
      </c>
      <c r="AO169" s="1">
        <f t="shared" si="163"/>
        <v>0.92461570814819305</v>
      </c>
      <c r="AP169" s="1">
        <f t="shared" si="192"/>
        <v>1.5818307058097503E-2</v>
      </c>
      <c r="AQ169" s="1">
        <f t="shared" si="164"/>
        <v>0.19459978296667332</v>
      </c>
      <c r="AR169" s="1">
        <f t="shared" si="212"/>
        <v>0.20614884317198545</v>
      </c>
      <c r="AS169" s="1">
        <f t="shared" si="165"/>
        <v>2.5360836367443773</v>
      </c>
      <c r="AT169" s="1">
        <f t="shared" si="213"/>
        <v>-0.1804913783585993</v>
      </c>
      <c r="AU169" s="1">
        <f t="shared" si="213"/>
        <v>-2.0130686443816104</v>
      </c>
      <c r="AV169" s="1">
        <f t="shared" si="166"/>
        <v>1.2330576875193979</v>
      </c>
      <c r="AW169" s="1">
        <f t="shared" si="167"/>
        <v>0.85414796098177104</v>
      </c>
      <c r="AX169" s="1">
        <f t="shared" si="168"/>
        <v>0.82999999999999829</v>
      </c>
      <c r="AY169" s="1">
        <f t="shared" si="169"/>
        <v>1.2449999999999974</v>
      </c>
      <c r="AZ169" s="1">
        <f t="shared" si="214"/>
        <v>5.00000000000006E-2</v>
      </c>
      <c r="BA169" s="1">
        <f t="shared" si="170"/>
        <v>1.0360681553353484</v>
      </c>
      <c r="BB169" s="1">
        <f t="shared" si="171"/>
        <v>6.6691972177634131</v>
      </c>
      <c r="BC169" s="1">
        <f t="shared" si="172"/>
        <v>3.3158104703762916</v>
      </c>
      <c r="BD169" s="1">
        <f t="shared" si="193"/>
        <v>7.448005813966601</v>
      </c>
      <c r="BE169" s="1">
        <f t="shared" si="194"/>
        <v>0.46139134918775432</v>
      </c>
      <c r="BF169" s="1">
        <f t="shared" si="195"/>
        <v>1.0811421114654207</v>
      </c>
      <c r="BG169" s="1">
        <f t="shared" si="173"/>
        <v>8.0523527319185799</v>
      </c>
      <c r="BH169" s="1">
        <f t="shared" si="215"/>
        <v>-0.32938983921216858</v>
      </c>
      <c r="BI169" s="1">
        <f t="shared" si="174"/>
        <v>9.0448071335860547</v>
      </c>
      <c r="BJ169" s="1">
        <f t="shared" si="175"/>
        <v>6.2330576875193984</v>
      </c>
      <c r="BK169" s="1">
        <f t="shared" si="176"/>
        <v>0.85414796098177104</v>
      </c>
      <c r="BL169" s="1">
        <f t="shared" si="196"/>
        <v>6.2913096311653574</v>
      </c>
      <c r="BM169" s="1">
        <f t="shared" si="197"/>
        <v>0.13618690401259834</v>
      </c>
      <c r="BN169" s="1">
        <f t="shared" si="198"/>
        <v>0.1763438374926464</v>
      </c>
      <c r="BO169" s="1">
        <f t="shared" si="177"/>
        <v>1.1094336832141449</v>
      </c>
      <c r="BP169" s="1">
        <f t="shared" si="216"/>
        <v>-3.2288586939083902E-2</v>
      </c>
      <c r="BQ169" s="1">
        <f t="shared" si="178"/>
        <v>0.28202935008949204</v>
      </c>
      <c r="BR169" s="1">
        <f t="shared" si="199"/>
        <v>0.57743698112666342</v>
      </c>
      <c r="BS169" s="1">
        <f t="shared" si="200"/>
        <v>-0.81643525942191242</v>
      </c>
      <c r="BT169" s="1">
        <f t="shared" si="201"/>
        <v>1.4969146156478383</v>
      </c>
      <c r="BU169" s="1">
        <f t="shared" si="202"/>
        <v>8.0189753358973768</v>
      </c>
      <c r="BV169" s="1">
        <f t="shared" si="203"/>
        <v>8.1574946401619268</v>
      </c>
      <c r="BW169" s="1">
        <f t="shared" si="179"/>
        <v>1.3862488034382128</v>
      </c>
      <c r="BX169" s="1">
        <f t="shared" si="180"/>
        <v>9.6700183993863043E-3</v>
      </c>
      <c r="BY169" s="1">
        <f t="shared" si="181"/>
        <v>-0.17904506368365006</v>
      </c>
      <c r="BZ169" s="1" t="e">
        <f>SQRT(POWER((BV169)*(#REF!^2),2) + POWER(CA169*BV169,2))</f>
        <v>#REF!</v>
      </c>
    </row>
    <row r="170" spans="4:78" x14ac:dyDescent="0.2">
      <c r="D170" s="14">
        <f t="shared" si="204"/>
        <v>167</v>
      </c>
      <c r="E170" s="1">
        <f t="shared" si="217"/>
        <v>16.699999999999967</v>
      </c>
      <c r="F170" s="1">
        <f t="shared" si="147"/>
        <v>0.83499999999999841</v>
      </c>
      <c r="G170" s="1">
        <f t="shared" si="148"/>
        <v>6.9722499999999732</v>
      </c>
      <c r="H170" s="1">
        <f t="shared" si="182"/>
        <v>7.9176725038455746</v>
      </c>
      <c r="I170" s="1">
        <f t="shared" si="149"/>
        <v>0.24330337975560412</v>
      </c>
      <c r="J170" s="1">
        <f t="shared" si="183"/>
        <v>1.4862067930961749</v>
      </c>
      <c r="K170" s="1">
        <f t="shared" si="184"/>
        <v>1.4120824807380141</v>
      </c>
      <c r="L170" s="1">
        <f t="shared" si="185"/>
        <v>0.65845970875764392</v>
      </c>
      <c r="M170" s="1">
        <f t="shared" si="150"/>
        <v>0.34334046916048055</v>
      </c>
      <c r="N170" s="1">
        <f t="shared" si="151"/>
        <v>2.3155231060923875</v>
      </c>
      <c r="O170" s="1">
        <f t="shared" si="152"/>
        <v>1.9074466559126255</v>
      </c>
      <c r="P170" s="1">
        <f t="shared" si="186"/>
        <v>0.83500000000000796</v>
      </c>
      <c r="Q170" s="1">
        <f t="shared" si="187"/>
        <v>2.5050000000000239</v>
      </c>
      <c r="R170" s="1">
        <f t="shared" si="205"/>
        <v>4.9999999999972289E-2</v>
      </c>
      <c r="S170" s="1">
        <f t="shared" si="188"/>
        <v>2.0970465673477885</v>
      </c>
      <c r="T170" s="1">
        <f t="shared" si="206"/>
        <v>2.2204460492503131E-13</v>
      </c>
      <c r="U170" s="1">
        <f t="shared" si="189"/>
        <v>0.24985830096105888</v>
      </c>
      <c r="V170" s="1">
        <f t="shared" si="153"/>
        <v>10.790241744648053</v>
      </c>
      <c r="W170" s="1">
        <f t="shared" si="154"/>
        <v>4.9371568726358701</v>
      </c>
      <c r="X170" s="1">
        <f t="shared" si="190"/>
        <v>0.1929173008677576</v>
      </c>
      <c r="Y170" s="1">
        <f t="shared" si="155"/>
        <v>0.96458650433878801</v>
      </c>
      <c r="Z170" s="1">
        <f t="shared" si="207"/>
        <v>0.53010859169179136</v>
      </c>
      <c r="AA170" s="1">
        <f t="shared" si="156"/>
        <v>2.6570671350166513</v>
      </c>
      <c r="AB170" s="1">
        <f t="shared" si="208"/>
        <v>-0.44685741343217233</v>
      </c>
      <c r="AC170" s="1">
        <f t="shared" si="191"/>
        <v>-2.1515030578556726</v>
      </c>
      <c r="AD170" s="1">
        <f t="shared" si="157"/>
        <v>10</v>
      </c>
      <c r="AE170" s="1">
        <f>0</f>
        <v>0</v>
      </c>
      <c r="AF170" s="1">
        <f t="shared" si="209"/>
        <v>0.1929173008677576</v>
      </c>
      <c r="AG170" s="1">
        <f t="shared" si="158"/>
        <v>0</v>
      </c>
      <c r="AH170" s="1">
        <f t="shared" si="210"/>
        <v>0.53010859169179136</v>
      </c>
      <c r="AI170" s="1">
        <f t="shared" si="159"/>
        <v>0</v>
      </c>
      <c r="AJ170" s="1">
        <f t="shared" si="211"/>
        <v>-0.44685741343217233</v>
      </c>
      <c r="AK170" s="1">
        <f t="shared" si="211"/>
        <v>0</v>
      </c>
      <c r="AL170" s="1">
        <f t="shared" si="160"/>
        <v>7.4339961266048835</v>
      </c>
      <c r="AM170" s="1">
        <f t="shared" si="161"/>
        <v>9.9106481364631236</v>
      </c>
      <c r="AN170" s="1">
        <f t="shared" si="162"/>
        <v>12.388916211483409</v>
      </c>
      <c r="AO170" s="1">
        <f t="shared" si="163"/>
        <v>0.92722999684805751</v>
      </c>
      <c r="AP170" s="1">
        <f t="shared" si="192"/>
        <v>3.5518048541295366E-2</v>
      </c>
      <c r="AQ170" s="1">
        <f t="shared" si="164"/>
        <v>0.44003012737350877</v>
      </c>
      <c r="AR170" s="1">
        <f t="shared" si="212"/>
        <v>0.18738418821962755</v>
      </c>
      <c r="AS170" s="1">
        <f t="shared" si="165"/>
        <v>2.3215396164274269</v>
      </c>
      <c r="AT170" s="1">
        <f t="shared" si="213"/>
        <v>-0.19033812528194971</v>
      </c>
      <c r="AU170" s="1">
        <f t="shared" si="213"/>
        <v>-2.2155863434938561</v>
      </c>
      <c r="AV170" s="1">
        <f t="shared" si="166"/>
        <v>1.1577615530461938</v>
      </c>
      <c r="AW170" s="1">
        <f t="shared" si="167"/>
        <v>0.95372332795631276</v>
      </c>
      <c r="AX170" s="1">
        <f t="shared" si="168"/>
        <v>0.83499999999999841</v>
      </c>
      <c r="AY170" s="1">
        <f t="shared" si="169"/>
        <v>1.2524999999999977</v>
      </c>
      <c r="AZ170" s="1">
        <f t="shared" si="214"/>
        <v>5.0000000000001155E-2</v>
      </c>
      <c r="BA170" s="1">
        <f t="shared" si="170"/>
        <v>1.0485232836738734</v>
      </c>
      <c r="BB170" s="1">
        <f t="shared" si="171"/>
        <v>6.5528824253702203</v>
      </c>
      <c r="BC170" s="1">
        <f t="shared" si="172"/>
        <v>3.4223017642742479</v>
      </c>
      <c r="BD170" s="1">
        <f t="shared" si="193"/>
        <v>7.3927273347852163</v>
      </c>
      <c r="BE170" s="1">
        <f t="shared" si="194"/>
        <v>0.48129582055028347</v>
      </c>
      <c r="BF170" s="1">
        <f t="shared" si="195"/>
        <v>1.0403665508558468</v>
      </c>
      <c r="BG170" s="1">
        <f t="shared" si="173"/>
        <v>7.6911462387082326</v>
      </c>
      <c r="BH170" s="1">
        <f t="shared" si="215"/>
        <v>-0.49370825521520834</v>
      </c>
      <c r="BI170" s="1">
        <f t="shared" si="174"/>
        <v>8.7947252328177026</v>
      </c>
      <c r="BJ170" s="1">
        <f t="shared" si="175"/>
        <v>6.1577615530461935</v>
      </c>
      <c r="BK170" s="1">
        <f t="shared" si="176"/>
        <v>0.95372332795631276</v>
      </c>
      <c r="BL170" s="1">
        <f t="shared" si="196"/>
        <v>6.2311809097844311</v>
      </c>
      <c r="BM170" s="1">
        <f t="shared" si="197"/>
        <v>0.15366057535519048</v>
      </c>
      <c r="BN170" s="1">
        <f t="shared" si="198"/>
        <v>0.17274291597182564</v>
      </c>
      <c r="BO170" s="1">
        <f t="shared" si="177"/>
        <v>1.0763923603041361</v>
      </c>
      <c r="BP170" s="1">
        <f t="shared" si="216"/>
        <v>-4.0042496029306374E-2</v>
      </c>
      <c r="BQ170" s="1">
        <f t="shared" si="178"/>
        <v>0.31117459071596842</v>
      </c>
      <c r="BR170" s="1">
        <f t="shared" si="199"/>
        <v>0.55937426967386172</v>
      </c>
      <c r="BS170" s="1">
        <f t="shared" si="200"/>
        <v>-0.82891521063787565</v>
      </c>
      <c r="BT170" s="1">
        <f t="shared" si="201"/>
        <v>1.4353565426606936</v>
      </c>
      <c r="BU170" s="1">
        <f t="shared" si="202"/>
        <v>8.2150869875941996</v>
      </c>
      <c r="BV170" s="1">
        <f t="shared" si="203"/>
        <v>8.3395385135089111</v>
      </c>
      <c r="BW170" s="1">
        <f t="shared" si="179"/>
        <v>1.3978203988378501</v>
      </c>
      <c r="BX170" s="1">
        <f t="shared" si="180"/>
        <v>2.774282311578069E-2</v>
      </c>
      <c r="BY170" s="1">
        <f t="shared" si="181"/>
        <v>-0.40298794494288415</v>
      </c>
      <c r="BZ170" s="1" t="e">
        <f>SQRT(POWER((BV170)*(#REF!^2),2) + POWER(CA170*BV170,2))</f>
        <v>#REF!</v>
      </c>
    </row>
    <row r="171" spans="4:78" x14ac:dyDescent="0.2">
      <c r="D171" s="14">
        <f t="shared" si="204"/>
        <v>168</v>
      </c>
      <c r="E171" s="1">
        <f t="shared" si="217"/>
        <v>16.799999999999969</v>
      </c>
      <c r="F171" s="1">
        <f t="shared" si="147"/>
        <v>0.83999999999999853</v>
      </c>
      <c r="G171" s="1">
        <f t="shared" si="148"/>
        <v>7.0559999999999734</v>
      </c>
      <c r="H171" s="1">
        <f t="shared" si="182"/>
        <v>8.1266902678035571</v>
      </c>
      <c r="I171" s="1">
        <f t="shared" si="149"/>
        <v>0.26066797502237948</v>
      </c>
      <c r="J171" s="1">
        <f t="shared" si="183"/>
        <v>1.4468979696871631</v>
      </c>
      <c r="K171" s="1">
        <f t="shared" si="184"/>
        <v>1.4340267088802505</v>
      </c>
      <c r="L171" s="1">
        <f t="shared" si="185"/>
        <v>0.65845970875764392</v>
      </c>
      <c r="M171" s="1">
        <f t="shared" si="150"/>
        <v>0.32324992052287876</v>
      </c>
      <c r="N171" s="1">
        <f t="shared" si="151"/>
        <v>2.1478452645593471</v>
      </c>
      <c r="O171" s="1">
        <f t="shared" si="152"/>
        <v>2.0944595292127208</v>
      </c>
      <c r="P171" s="1">
        <f t="shared" si="186"/>
        <v>0.84000000000000963</v>
      </c>
      <c r="Q171" s="1">
        <f t="shared" si="187"/>
        <v>2.5200000000000289</v>
      </c>
      <c r="R171" s="1">
        <f t="shared" si="205"/>
        <v>5.0000000000038902E-2</v>
      </c>
      <c r="S171" s="1">
        <f t="shared" si="188"/>
        <v>2.1221079708629906</v>
      </c>
      <c r="T171" s="1">
        <f t="shared" si="206"/>
        <v>1.1102230246251565E-13</v>
      </c>
      <c r="U171" s="1">
        <f t="shared" si="189"/>
        <v>0.25136963520875577</v>
      </c>
      <c r="V171" s="1">
        <f t="shared" si="153"/>
        <v>10.68171808050783</v>
      </c>
      <c r="W171" s="1">
        <f t="shared" si="154"/>
        <v>4.9533080318822007</v>
      </c>
      <c r="X171" s="1">
        <f t="shared" si="190"/>
        <v>0.2436661024942588</v>
      </c>
      <c r="Y171" s="1">
        <f t="shared" si="155"/>
        <v>1.218330512471294</v>
      </c>
      <c r="Z171" s="1">
        <f t="shared" si="207"/>
        <v>0.4845543268050756</v>
      </c>
      <c r="AA171" s="1">
        <f t="shared" si="156"/>
        <v>2.4408915834309339</v>
      </c>
      <c r="AB171" s="1">
        <f t="shared" si="208"/>
        <v>-0.45477312955718996</v>
      </c>
      <c r="AC171" s="1">
        <f t="shared" si="191"/>
        <v>-2.1074482645920845</v>
      </c>
      <c r="AD171" s="1">
        <f t="shared" si="157"/>
        <v>10</v>
      </c>
      <c r="AE171" s="1">
        <f>0</f>
        <v>0</v>
      </c>
      <c r="AF171" s="1">
        <f t="shared" si="209"/>
        <v>0.2436661024942588</v>
      </c>
      <c r="AG171" s="1">
        <f t="shared" si="158"/>
        <v>0</v>
      </c>
      <c r="AH171" s="1">
        <f t="shared" si="210"/>
        <v>0.4845543268050756</v>
      </c>
      <c r="AI171" s="1">
        <f t="shared" si="159"/>
        <v>0</v>
      </c>
      <c r="AJ171" s="1">
        <f t="shared" si="211"/>
        <v>-0.45477312955718996</v>
      </c>
      <c r="AK171" s="1">
        <f t="shared" si="211"/>
        <v>0</v>
      </c>
      <c r="AL171" s="1">
        <f t="shared" si="160"/>
        <v>7.4260632271056366</v>
      </c>
      <c r="AM171" s="1">
        <f t="shared" si="161"/>
        <v>9.9932198838413946</v>
      </c>
      <c r="AN171" s="1">
        <f t="shared" si="162"/>
        <v>12.450335686228447</v>
      </c>
      <c r="AO171" s="1">
        <f t="shared" si="163"/>
        <v>0.93171931785645212</v>
      </c>
      <c r="AP171" s="1">
        <f t="shared" si="192"/>
        <v>5.3295144702023012E-2</v>
      </c>
      <c r="AQ171" s="1">
        <f t="shared" si="164"/>
        <v>0.66354244198630608</v>
      </c>
      <c r="AR171" s="1">
        <f t="shared" si="212"/>
        <v>0.16808121811559551</v>
      </c>
      <c r="AS171" s="1">
        <f t="shared" si="165"/>
        <v>2.0929663680456061</v>
      </c>
      <c r="AT171" s="1">
        <f t="shared" si="213"/>
        <v>-0.19245631712792866</v>
      </c>
      <c r="AU171" s="1">
        <f t="shared" si="213"/>
        <v>-2.3066918318850438</v>
      </c>
      <c r="AV171" s="1">
        <f t="shared" si="166"/>
        <v>1.0739226322796736</v>
      </c>
      <c r="AW171" s="1">
        <f t="shared" si="167"/>
        <v>1.0472297646063604</v>
      </c>
      <c r="AX171" s="1">
        <f t="shared" si="168"/>
        <v>0.83999999999999853</v>
      </c>
      <c r="AY171" s="1">
        <f t="shared" si="169"/>
        <v>1.2599999999999978</v>
      </c>
      <c r="AZ171" s="1">
        <f t="shared" si="214"/>
        <v>5.00000000000006E-2</v>
      </c>
      <c r="BA171" s="1">
        <f t="shared" si="170"/>
        <v>1.0610539854314636</v>
      </c>
      <c r="BB171" s="1">
        <f t="shared" si="171"/>
        <v>6.4147816725335884</v>
      </c>
      <c r="BC171" s="1">
        <f t="shared" si="172"/>
        <v>3.523883780547461</v>
      </c>
      <c r="BD171" s="1">
        <f t="shared" si="193"/>
        <v>7.3189603636772267</v>
      </c>
      <c r="BE171" s="1">
        <f t="shared" si="194"/>
        <v>0.5023348689201439</v>
      </c>
      <c r="BF171" s="1">
        <f t="shared" si="195"/>
        <v>0.98240046042237905</v>
      </c>
      <c r="BG171" s="1">
        <f t="shared" si="173"/>
        <v>7.19015003108965</v>
      </c>
      <c r="BH171" s="1">
        <f t="shared" si="215"/>
        <v>-0.66937695080793169</v>
      </c>
      <c r="BI171" s="1">
        <f t="shared" si="174"/>
        <v>8.5962867215948879</v>
      </c>
      <c r="BJ171" s="1">
        <f t="shared" si="175"/>
        <v>6.0739226322796736</v>
      </c>
      <c r="BK171" s="1">
        <f t="shared" si="176"/>
        <v>1.0472297646063604</v>
      </c>
      <c r="BL171" s="1">
        <f t="shared" si="196"/>
        <v>6.1635400804080716</v>
      </c>
      <c r="BM171" s="1">
        <f t="shared" si="197"/>
        <v>0.17073548720696347</v>
      </c>
      <c r="BN171" s="1">
        <f t="shared" si="198"/>
        <v>0.16833533828678512</v>
      </c>
      <c r="BO171" s="1">
        <f t="shared" si="177"/>
        <v>1.0375416044796515</v>
      </c>
      <c r="BP171" s="1">
        <f t="shared" si="216"/>
        <v>-4.8464778497813582E-2</v>
      </c>
      <c r="BQ171" s="1">
        <f t="shared" si="178"/>
        <v>0.3460271017141362</v>
      </c>
      <c r="BR171" s="1">
        <f t="shared" si="199"/>
        <v>0.54260914223369872</v>
      </c>
      <c r="BS171" s="1">
        <f t="shared" si="200"/>
        <v>-0.83998530865986543</v>
      </c>
      <c r="BT171" s="1">
        <f t="shared" si="201"/>
        <v>1.396641624503985</v>
      </c>
      <c r="BU171" s="1">
        <f t="shared" si="202"/>
        <v>8.3941578886344175</v>
      </c>
      <c r="BV171" s="1">
        <f t="shared" si="203"/>
        <v>8.5095531308418639</v>
      </c>
      <c r="BW171" s="1">
        <f t="shared" si="179"/>
        <v>1.4059240732987501</v>
      </c>
      <c r="BX171" s="1">
        <f t="shared" si="180"/>
        <v>5.1594745071432357E-2</v>
      </c>
      <c r="BY171" s="1">
        <f t="shared" si="181"/>
        <v>-0.60702431722326899</v>
      </c>
      <c r="BZ171" s="1" t="e">
        <f>SQRT(POWER((BV171)*(#REF!^2),2) + POWER(CA171*BV171,2))</f>
        <v>#REF!</v>
      </c>
    </row>
    <row r="172" spans="4:78" x14ac:dyDescent="0.2">
      <c r="D172" s="14">
        <f t="shared" si="204"/>
        <v>169</v>
      </c>
      <c r="E172" s="1">
        <f t="shared" si="217"/>
        <v>16.89999999999997</v>
      </c>
      <c r="F172" s="1">
        <f t="shared" si="147"/>
        <v>0.84499999999999853</v>
      </c>
      <c r="G172" s="1">
        <f t="shared" si="148"/>
        <v>7.1402499999999751</v>
      </c>
      <c r="H172" s="1">
        <f t="shared" si="182"/>
        <v>8.3498772866034336</v>
      </c>
      <c r="I172" s="1">
        <f t="shared" si="149"/>
        <v>0.27504840524092877</v>
      </c>
      <c r="J172" s="1">
        <f t="shared" si="183"/>
        <v>1.4057285471119985</v>
      </c>
      <c r="K172" s="1">
        <f t="shared" si="184"/>
        <v>1.4608157012368659</v>
      </c>
      <c r="L172" s="1">
        <f t="shared" si="185"/>
        <v>0.65845970875764392</v>
      </c>
      <c r="M172" s="1">
        <f t="shared" si="150"/>
        <v>0.30492777365433926</v>
      </c>
      <c r="N172" s="1">
        <f t="shared" si="151"/>
        <v>1.9639774649332036</v>
      </c>
      <c r="O172" s="1">
        <f t="shared" si="152"/>
        <v>2.2677725894001202</v>
      </c>
      <c r="P172" s="1">
        <f t="shared" si="186"/>
        <v>0.84500000000001574</v>
      </c>
      <c r="Q172" s="1">
        <f t="shared" si="187"/>
        <v>2.5350000000000472</v>
      </c>
      <c r="R172" s="1">
        <f t="shared" si="205"/>
        <v>4.9999999999994493E-2</v>
      </c>
      <c r="S172" s="1">
        <f t="shared" si="188"/>
        <v>2.1473204943895396</v>
      </c>
      <c r="T172" s="1">
        <f t="shared" si="206"/>
        <v>-3.3306690738754696E-13</v>
      </c>
      <c r="U172" s="1">
        <f t="shared" si="189"/>
        <v>0.25288070506707339</v>
      </c>
      <c r="V172" s="1">
        <f t="shared" si="153"/>
        <v>10.548795217359162</v>
      </c>
      <c r="W172" s="1">
        <f t="shared" si="154"/>
        <v>4.9697911233173278</v>
      </c>
      <c r="X172" s="1">
        <f t="shared" si="190"/>
        <v>0.28982816622877272</v>
      </c>
      <c r="Y172" s="1">
        <f t="shared" si="155"/>
        <v>1.4491408311438636</v>
      </c>
      <c r="Z172" s="1">
        <f t="shared" si="207"/>
        <v>0.43915396578035337</v>
      </c>
      <c r="AA172" s="1">
        <f t="shared" si="156"/>
        <v>2.2355774820982344</v>
      </c>
      <c r="AB172" s="1">
        <f t="shared" si="208"/>
        <v>-0.44687206489718578</v>
      </c>
      <c r="AC172" s="1">
        <f t="shared" si="191"/>
        <v>-1.9500985225254963</v>
      </c>
      <c r="AD172" s="1">
        <f t="shared" si="157"/>
        <v>10</v>
      </c>
      <c r="AE172" s="1">
        <f>0</f>
        <v>0</v>
      </c>
      <c r="AF172" s="1">
        <f t="shared" si="209"/>
        <v>0.28982816622877272</v>
      </c>
      <c r="AG172" s="1">
        <f t="shared" si="158"/>
        <v>0</v>
      </c>
      <c r="AH172" s="1">
        <f t="shared" si="210"/>
        <v>0.43915396578035337</v>
      </c>
      <c r="AI172" s="1">
        <f t="shared" si="159"/>
        <v>0</v>
      </c>
      <c r="AJ172" s="1">
        <f t="shared" si="211"/>
        <v>-0.44687206489718578</v>
      </c>
      <c r="AK172" s="1">
        <f t="shared" si="211"/>
        <v>0</v>
      </c>
      <c r="AL172" s="1">
        <f t="shared" si="160"/>
        <v>7.3860236507631969</v>
      </c>
      <c r="AM172" s="1">
        <f t="shared" si="161"/>
        <v>10.068504296023956</v>
      </c>
      <c r="AN172" s="1">
        <f t="shared" si="162"/>
        <v>12.487118327648144</v>
      </c>
      <c r="AO172" s="1">
        <f t="shared" si="163"/>
        <v>0.93788902578846212</v>
      </c>
      <c r="AP172" s="1">
        <f t="shared" si="192"/>
        <v>6.9134292164414468E-2</v>
      </c>
      <c r="AQ172" s="1">
        <f t="shared" si="164"/>
        <v>0.86328808675524138</v>
      </c>
      <c r="AR172" s="1">
        <f t="shared" si="212"/>
        <v>0.14889292479404181</v>
      </c>
      <c r="AS172" s="1">
        <f t="shared" si="165"/>
        <v>1.8602012500504181</v>
      </c>
      <c r="AT172" s="1">
        <f t="shared" si="213"/>
        <v>-0.18913277853471744</v>
      </c>
      <c r="AU172" s="1">
        <f t="shared" si="213"/>
        <v>-2.31251491375669</v>
      </c>
      <c r="AV172" s="1">
        <f t="shared" si="166"/>
        <v>0.98198873246660179</v>
      </c>
      <c r="AW172" s="1">
        <f t="shared" si="167"/>
        <v>1.1338862947000601</v>
      </c>
      <c r="AX172" s="1">
        <f t="shared" si="168"/>
        <v>0.84499999999999853</v>
      </c>
      <c r="AY172" s="1">
        <f t="shared" si="169"/>
        <v>1.2674999999999979</v>
      </c>
      <c r="AZ172" s="1">
        <f t="shared" si="214"/>
        <v>5.00000000000006E-2</v>
      </c>
      <c r="BA172" s="1">
        <f t="shared" si="170"/>
        <v>1.0736602471947267</v>
      </c>
      <c r="BB172" s="1">
        <f t="shared" si="171"/>
        <v>6.2563863411461824</v>
      </c>
      <c r="BC172" s="1">
        <f t="shared" si="172"/>
        <v>3.6187818563587237</v>
      </c>
      <c r="BD172" s="1">
        <f t="shared" si="193"/>
        <v>7.2275827337770133</v>
      </c>
      <c r="BE172" s="1">
        <f t="shared" si="194"/>
        <v>0.52439625500614828</v>
      </c>
      <c r="BF172" s="1">
        <f t="shared" si="195"/>
        <v>0.9064911606942605</v>
      </c>
      <c r="BG172" s="1">
        <f t="shared" si="173"/>
        <v>6.5517398613553208</v>
      </c>
      <c r="BH172" s="1">
        <f t="shared" si="215"/>
        <v>-0.84926033409692403</v>
      </c>
      <c r="BI172" s="1">
        <f t="shared" si="174"/>
        <v>8.5410247696742196</v>
      </c>
      <c r="BJ172" s="1">
        <f t="shared" si="175"/>
        <v>5.9819887324666015</v>
      </c>
      <c r="BK172" s="1">
        <f t="shared" si="176"/>
        <v>1.1338862947000601</v>
      </c>
      <c r="BL172" s="1">
        <f t="shared" si="196"/>
        <v>6.0885045228418786</v>
      </c>
      <c r="BM172" s="1">
        <f t="shared" si="197"/>
        <v>0.18732764301254751</v>
      </c>
      <c r="BN172" s="1">
        <f t="shared" si="198"/>
        <v>0.16304996027226293</v>
      </c>
      <c r="BO172" s="1">
        <f t="shared" si="177"/>
        <v>0.99273042056686145</v>
      </c>
      <c r="BP172" s="1">
        <f t="shared" si="216"/>
        <v>-5.7646056296178222E-2</v>
      </c>
      <c r="BQ172" s="1">
        <f t="shared" si="178"/>
        <v>0.38650474240678201</v>
      </c>
      <c r="BR172" s="1">
        <f t="shared" si="199"/>
        <v>0.52712859443266091</v>
      </c>
      <c r="BS172" s="1">
        <f t="shared" si="200"/>
        <v>-0.84978552878443825</v>
      </c>
      <c r="BT172" s="1">
        <f t="shared" si="201"/>
        <v>1.3779016788534144</v>
      </c>
      <c r="BU172" s="1">
        <f t="shared" si="202"/>
        <v>8.5560692472651052</v>
      </c>
      <c r="BV172" s="1">
        <f t="shared" si="203"/>
        <v>8.6663102875781401</v>
      </c>
      <c r="BW172" s="1">
        <f t="shared" si="179"/>
        <v>1.4111235106741837</v>
      </c>
      <c r="BX172" s="1">
        <f t="shared" si="180"/>
        <v>8.0890274114249427E-2</v>
      </c>
      <c r="BY172" s="1">
        <f t="shared" si="181"/>
        <v>-0.79133917489967154</v>
      </c>
      <c r="BZ172" s="1" t="e">
        <f>SQRT(POWER((BV172)*(#REF!^2),2) + POWER(CA172*BV172,2))</f>
        <v>#REF!</v>
      </c>
    </row>
    <row r="173" spans="4:78" x14ac:dyDescent="0.2">
      <c r="D173" s="14">
        <f t="shared" si="204"/>
        <v>170</v>
      </c>
      <c r="E173" s="1">
        <f t="shared" si="217"/>
        <v>16.999999999999972</v>
      </c>
      <c r="F173" s="1">
        <f t="shared" si="147"/>
        <v>0.84999999999999865</v>
      </c>
      <c r="G173" s="1">
        <f t="shared" si="148"/>
        <v>7.2249999999999766</v>
      </c>
      <c r="H173" s="1">
        <f t="shared" si="182"/>
        <v>8.5849114678123293</v>
      </c>
      <c r="I173" s="1">
        <f t="shared" si="149"/>
        <v>0.28647743042282303</v>
      </c>
      <c r="J173" s="1">
        <f t="shared" si="183"/>
        <v>1.363122881040965</v>
      </c>
      <c r="K173" s="1">
        <f t="shared" si="184"/>
        <v>1.4919923421260051</v>
      </c>
      <c r="L173" s="1">
        <f t="shared" si="185"/>
        <v>0.65845970875764392</v>
      </c>
      <c r="M173" s="1">
        <f t="shared" si="150"/>
        <v>0.28826482827052935</v>
      </c>
      <c r="N173" s="1">
        <f t="shared" si="151"/>
        <v>1.7649647544912184</v>
      </c>
      <c r="O173" s="1">
        <f t="shared" si="152"/>
        <v>2.4258811626713603</v>
      </c>
      <c r="P173" s="1">
        <f t="shared" si="186"/>
        <v>0.85000000000000853</v>
      </c>
      <c r="Q173" s="1">
        <f t="shared" si="187"/>
        <v>2.5500000000000256</v>
      </c>
      <c r="R173" s="1">
        <f t="shared" si="205"/>
        <v>4.9999999999972289E-2</v>
      </c>
      <c r="S173" s="1">
        <f t="shared" si="188"/>
        <v>2.1726841118764053</v>
      </c>
      <c r="T173" s="1">
        <f t="shared" si="206"/>
        <v>1.1102230246251565E-13</v>
      </c>
      <c r="U173" s="1">
        <f t="shared" si="189"/>
        <v>0.25439151816216476</v>
      </c>
      <c r="V173" s="1">
        <f t="shared" si="153"/>
        <v>10.393612234867506</v>
      </c>
      <c r="W173" s="1">
        <f t="shared" si="154"/>
        <v>4.9844828627012658</v>
      </c>
      <c r="X173" s="1">
        <f t="shared" si="190"/>
        <v>0.33149689565032947</v>
      </c>
      <c r="Y173" s="1">
        <f t="shared" si="155"/>
        <v>1.6574844782516474</v>
      </c>
      <c r="Z173" s="1">
        <f t="shared" si="207"/>
        <v>0.39517991382563844</v>
      </c>
      <c r="AA173" s="1">
        <f t="shared" si="156"/>
        <v>2.0508718789258347</v>
      </c>
      <c r="AB173" s="1">
        <f t="shared" si="208"/>
        <v>-0.42883645045635466</v>
      </c>
      <c r="AC173" s="1">
        <f t="shared" si="191"/>
        <v>-1.7110151353300473</v>
      </c>
      <c r="AD173" s="1">
        <f t="shared" si="157"/>
        <v>10</v>
      </c>
      <c r="AE173" s="1">
        <f>0</f>
        <v>0</v>
      </c>
      <c r="AF173" s="1">
        <f t="shared" si="209"/>
        <v>0.33149689565032947</v>
      </c>
      <c r="AG173" s="1">
        <f t="shared" si="158"/>
        <v>0</v>
      </c>
      <c r="AH173" s="1">
        <f t="shared" si="210"/>
        <v>0.39517991382563844</v>
      </c>
      <c r="AI173" s="1">
        <f t="shared" si="159"/>
        <v>0</v>
      </c>
      <c r="AJ173" s="1">
        <f t="shared" si="211"/>
        <v>-0.42883645045635466</v>
      </c>
      <c r="AK173" s="1">
        <f t="shared" si="211"/>
        <v>0</v>
      </c>
      <c r="AL173" s="1">
        <f t="shared" si="160"/>
        <v>7.3162353834249654</v>
      </c>
      <c r="AM173" s="1">
        <f t="shared" si="161"/>
        <v>10.135186864505833</v>
      </c>
      <c r="AN173" s="1">
        <f t="shared" si="162"/>
        <v>12.499972518535031</v>
      </c>
      <c r="AO173" s="1">
        <f t="shared" si="163"/>
        <v>0.94554617628933502</v>
      </c>
      <c r="AP173" s="1">
        <f t="shared" si="192"/>
        <v>8.3073729660831375E-2</v>
      </c>
      <c r="AQ173" s="1">
        <f t="shared" si="164"/>
        <v>1.0384193377726008</v>
      </c>
      <c r="AR173" s="1">
        <f t="shared" si="212"/>
        <v>0.13025466240865202</v>
      </c>
      <c r="AS173" s="1">
        <f t="shared" si="165"/>
        <v>1.630463385294268</v>
      </c>
      <c r="AT173" s="1">
        <f t="shared" si="213"/>
        <v>-0.18234472990151518</v>
      </c>
      <c r="AU173" s="1">
        <f t="shared" si="213"/>
        <v>-2.2575829795034785</v>
      </c>
      <c r="AV173" s="1">
        <f t="shared" si="166"/>
        <v>0.88248237724560918</v>
      </c>
      <c r="AW173" s="1">
        <f t="shared" si="167"/>
        <v>1.2129405813356802</v>
      </c>
      <c r="AX173" s="1">
        <f t="shared" si="168"/>
        <v>0.84999999999999865</v>
      </c>
      <c r="AY173" s="1">
        <f t="shared" si="169"/>
        <v>1.2749999999999979</v>
      </c>
      <c r="AZ173" s="1">
        <f t="shared" si="214"/>
        <v>5.00000000000006E-2</v>
      </c>
      <c r="BA173" s="1">
        <f t="shared" si="170"/>
        <v>1.0863420559381805</v>
      </c>
      <c r="BB173" s="1">
        <f t="shared" si="171"/>
        <v>6.0792884946793624</v>
      </c>
      <c r="BC173" s="1">
        <f t="shared" si="172"/>
        <v>3.7051820126863131</v>
      </c>
      <c r="BD173" s="1">
        <f t="shared" si="193"/>
        <v>7.1194186805296873</v>
      </c>
      <c r="BE173" s="1">
        <f t="shared" si="194"/>
        <v>0.54735821766271786</v>
      </c>
      <c r="BF173" s="1">
        <f t="shared" si="195"/>
        <v>0.81254839360299425</v>
      </c>
      <c r="BG173" s="1">
        <f t="shared" si="173"/>
        <v>5.7848722122515461</v>
      </c>
      <c r="BH173" s="1">
        <f t="shared" si="215"/>
        <v>-1.0272950780405132</v>
      </c>
      <c r="BI173" s="1">
        <f t="shared" si="174"/>
        <v>8.6939887978003316</v>
      </c>
      <c r="BJ173" s="1">
        <f t="shared" si="175"/>
        <v>5.8824823772456094</v>
      </c>
      <c r="BK173" s="1">
        <f t="shared" si="176"/>
        <v>1.2129405813356802</v>
      </c>
      <c r="BL173" s="1">
        <f t="shared" si="196"/>
        <v>6.0062320778051941</v>
      </c>
      <c r="BM173" s="1">
        <f t="shared" si="197"/>
        <v>0.20334547926141605</v>
      </c>
      <c r="BN173" s="1">
        <f t="shared" si="198"/>
        <v>0.15680612702754948</v>
      </c>
      <c r="BO173" s="1">
        <f t="shared" si="177"/>
        <v>0.9418139901492637</v>
      </c>
      <c r="BP173" s="1">
        <f t="shared" si="216"/>
        <v>-6.7686065339014195E-2</v>
      </c>
      <c r="BQ173" s="1">
        <f t="shared" si="178"/>
        <v>0.43253133435344471</v>
      </c>
      <c r="BR173" s="1">
        <f t="shared" si="199"/>
        <v>0.51289614190709021</v>
      </c>
      <c r="BS173" s="1">
        <f t="shared" si="200"/>
        <v>-0.858450666967428</v>
      </c>
      <c r="BT173" s="1">
        <f t="shared" si="201"/>
        <v>1.3764925176280964</v>
      </c>
      <c r="BU173" s="1">
        <f t="shared" si="202"/>
        <v>8.7005579236745483</v>
      </c>
      <c r="BV173" s="1">
        <f t="shared" si="203"/>
        <v>8.8087706199163858</v>
      </c>
      <c r="BW173" s="1">
        <f t="shared" si="179"/>
        <v>1.4138894212571465</v>
      </c>
      <c r="BX173" s="1">
        <f t="shared" si="180"/>
        <v>0.11500083647208925</v>
      </c>
      <c r="BY173" s="1">
        <f t="shared" si="181"/>
        <v>-0.9563181409335606</v>
      </c>
      <c r="BZ173" s="1" t="e">
        <f>SQRT(POWER((BV173)*(#REF!^2),2) + POWER(CA173*BV173,2))</f>
        <v>#REF!</v>
      </c>
    </row>
    <row r="174" spans="4:78" x14ac:dyDescent="0.2">
      <c r="D174" s="14">
        <f t="shared" si="204"/>
        <v>171</v>
      </c>
      <c r="E174" s="1">
        <f t="shared" si="217"/>
        <v>17.099999999999973</v>
      </c>
      <c r="F174" s="1">
        <f t="shared" si="147"/>
        <v>0.85499999999999865</v>
      </c>
      <c r="G174" s="1">
        <f t="shared" si="148"/>
        <v>7.3102499999999768</v>
      </c>
      <c r="H174" s="1">
        <f t="shared" si="182"/>
        <v>8.8294969526385145</v>
      </c>
      <c r="I174" s="1">
        <f t="shared" si="149"/>
        <v>0.29503146519718837</v>
      </c>
      <c r="J174" s="1">
        <f t="shared" si="183"/>
        <v>1.319446108025673</v>
      </c>
      <c r="K174" s="1">
        <f t="shared" si="184"/>
        <v>1.5271150803669318</v>
      </c>
      <c r="L174" s="1">
        <f t="shared" si="185"/>
        <v>0.65845970875764392</v>
      </c>
      <c r="M174" s="1">
        <f t="shared" si="150"/>
        <v>0.27314818956867665</v>
      </c>
      <c r="N174" s="1">
        <f t="shared" si="151"/>
        <v>1.5519991781673597</v>
      </c>
      <c r="O174" s="1">
        <f t="shared" si="152"/>
        <v>2.5673524399598593</v>
      </c>
      <c r="P174" s="1">
        <f t="shared" si="186"/>
        <v>0.8550000000000102</v>
      </c>
      <c r="Q174" s="1">
        <f t="shared" si="187"/>
        <v>2.5650000000000306</v>
      </c>
      <c r="R174" s="1">
        <f t="shared" si="205"/>
        <v>5.0000000000016698E-2</v>
      </c>
      <c r="S174" s="1">
        <f t="shared" si="188"/>
        <v>2.1981987980219726</v>
      </c>
      <c r="T174" s="1">
        <f t="shared" si="206"/>
        <v>1.1102230246251565E-13</v>
      </c>
      <c r="U174" s="1">
        <f t="shared" si="189"/>
        <v>0.25590208185860996</v>
      </c>
      <c r="V174" s="1">
        <f t="shared" si="153"/>
        <v>10.218336783716902</v>
      </c>
      <c r="W174" s="1">
        <f t="shared" si="154"/>
        <v>4.9952306301987859</v>
      </c>
      <c r="X174" s="1">
        <f t="shared" si="190"/>
        <v>0.36886414899390041</v>
      </c>
      <c r="Y174" s="1">
        <f t="shared" si="155"/>
        <v>1.844320744969502</v>
      </c>
      <c r="Z174" s="1">
        <f t="shared" si="207"/>
        <v>0.35338667568908244</v>
      </c>
      <c r="AA174" s="1">
        <f t="shared" si="156"/>
        <v>1.8933744550322249</v>
      </c>
      <c r="AB174" s="1">
        <f t="shared" si="208"/>
        <v>-0.40526815380870218</v>
      </c>
      <c r="AC174" s="1">
        <f t="shared" si="191"/>
        <v>-1.4213078462857753</v>
      </c>
      <c r="AD174" s="1">
        <f t="shared" si="157"/>
        <v>10</v>
      </c>
      <c r="AE174" s="1">
        <f>0</f>
        <v>0</v>
      </c>
      <c r="AF174" s="1">
        <f t="shared" si="209"/>
        <v>0.36886414899390041</v>
      </c>
      <c r="AG174" s="1">
        <f t="shared" si="158"/>
        <v>0</v>
      </c>
      <c r="AH174" s="1">
        <f t="shared" si="210"/>
        <v>0.35338667568908244</v>
      </c>
      <c r="AI174" s="1">
        <f t="shared" si="159"/>
        <v>0</v>
      </c>
      <c r="AJ174" s="1">
        <f t="shared" si="211"/>
        <v>-0.40526815380870218</v>
      </c>
      <c r="AK174" s="1">
        <f t="shared" si="211"/>
        <v>0</v>
      </c>
      <c r="AL174" s="1">
        <f t="shared" si="160"/>
        <v>7.2191699016310702</v>
      </c>
      <c r="AM174" s="1">
        <f t="shared" si="161"/>
        <v>10.191863964714464</v>
      </c>
      <c r="AN174" s="1">
        <f t="shared" si="162"/>
        <v>12.48961589256696</v>
      </c>
      <c r="AO174" s="1">
        <f t="shared" si="163"/>
        <v>0.95450377172062839</v>
      </c>
      <c r="AP174" s="1">
        <f t="shared" si="192"/>
        <v>9.5185224646144873E-2</v>
      </c>
      <c r="AQ174" s="1">
        <f t="shared" si="164"/>
        <v>1.1888268944780473</v>
      </c>
      <c r="AR174" s="1">
        <f t="shared" si="212"/>
        <v>0.11242397881373878</v>
      </c>
      <c r="AS174" s="1">
        <f t="shared" si="165"/>
        <v>1.4086846541497224</v>
      </c>
      <c r="AT174" s="1">
        <f t="shared" si="213"/>
        <v>-0.17364851789286595</v>
      </c>
      <c r="AU174" s="1">
        <f t="shared" si="213"/>
        <v>-2.1623180695610902</v>
      </c>
      <c r="AV174" s="1">
        <f t="shared" si="166"/>
        <v>0.77599958908367983</v>
      </c>
      <c r="AW174" s="1">
        <f t="shared" si="167"/>
        <v>1.2836762199799296</v>
      </c>
      <c r="AX174" s="1">
        <f t="shared" si="168"/>
        <v>0.85499999999999865</v>
      </c>
      <c r="AY174" s="1">
        <f t="shared" si="169"/>
        <v>1.282499999999998</v>
      </c>
      <c r="AZ174" s="1">
        <f t="shared" si="214"/>
        <v>5.00000000000006E-2</v>
      </c>
      <c r="BA174" s="1">
        <f t="shared" si="170"/>
        <v>1.0990993990109552</v>
      </c>
      <c r="BB174" s="1">
        <f t="shared" si="171"/>
        <v>5.8851679809421311</v>
      </c>
      <c r="BC174" s="1">
        <f t="shared" si="172"/>
        <v>3.7812915350793226</v>
      </c>
      <c r="BD174" s="1">
        <f t="shared" si="193"/>
        <v>6.9952389406773676</v>
      </c>
      <c r="BE174" s="1">
        <f t="shared" si="194"/>
        <v>0.57109328325238562</v>
      </c>
      <c r="BF174" s="1">
        <f t="shared" si="195"/>
        <v>0.70103214508615785</v>
      </c>
      <c r="BG174" s="1">
        <f t="shared" si="173"/>
        <v>4.903887359973278</v>
      </c>
      <c r="BH174" s="1">
        <f t="shared" si="215"/>
        <v>-1.1984978449481321</v>
      </c>
      <c r="BI174" s="1">
        <f t="shared" si="174"/>
        <v>9.0612414497446014</v>
      </c>
      <c r="BJ174" s="1">
        <f t="shared" si="175"/>
        <v>5.7759995890836802</v>
      </c>
      <c r="BK174" s="1">
        <f t="shared" si="176"/>
        <v>1.2836762199799296</v>
      </c>
      <c r="BL174" s="1">
        <f t="shared" si="196"/>
        <v>5.9169245297567219</v>
      </c>
      <c r="BM174" s="1">
        <f t="shared" si="197"/>
        <v>0.2186888684180574</v>
      </c>
      <c r="BN174" s="1">
        <f t="shared" si="198"/>
        <v>0.14951274720446009</v>
      </c>
      <c r="BO174" s="1">
        <f t="shared" si="177"/>
        <v>0.88465564144538567</v>
      </c>
      <c r="BP174" s="1">
        <f t="shared" si="216"/>
        <v>-7.8693713533303095E-2</v>
      </c>
      <c r="BQ174" s="1">
        <f t="shared" si="178"/>
        <v>0.48404654548727249</v>
      </c>
      <c r="BR174" s="1">
        <f t="shared" si="199"/>
        <v>0.49986114701430534</v>
      </c>
      <c r="BS174" s="1">
        <f t="shared" si="200"/>
        <v>-0.86610555575261317</v>
      </c>
      <c r="BT174" s="1">
        <f t="shared" si="201"/>
        <v>1.3900289226225968</v>
      </c>
      <c r="BU174" s="1">
        <f t="shared" si="202"/>
        <v>8.8272300033140532</v>
      </c>
      <c r="BV174" s="1">
        <f t="shared" si="203"/>
        <v>8.9360041370365959</v>
      </c>
      <c r="BW174" s="1">
        <f t="shared" si="179"/>
        <v>1.4146083280408943</v>
      </c>
      <c r="BX174" s="1">
        <f t="shared" si="180"/>
        <v>0.15306356202319737</v>
      </c>
      <c r="BY174" s="1">
        <f t="shared" si="181"/>
        <v>-1.1024250763087655</v>
      </c>
      <c r="BZ174" s="1" t="e">
        <f>SQRT(POWER((BV174)*(#REF!^2),2) + POWER(CA174*BV174,2))</f>
        <v>#REF!</v>
      </c>
    </row>
    <row r="175" spans="4:78" x14ac:dyDescent="0.2">
      <c r="D175" s="14">
        <f t="shared" si="204"/>
        <v>172</v>
      </c>
      <c r="E175" s="1">
        <f t="shared" si="217"/>
        <v>17.199999999999974</v>
      </c>
      <c r="F175" s="1">
        <f t="shared" si="147"/>
        <v>0.85999999999999877</v>
      </c>
      <c r="G175" s="1">
        <f t="shared" si="148"/>
        <v>7.3959999999999786</v>
      </c>
      <c r="H175" s="1">
        <f t="shared" si="182"/>
        <v>9.0813920452841312</v>
      </c>
      <c r="I175" s="1">
        <f t="shared" si="149"/>
        <v>0.30081908570511673</v>
      </c>
      <c r="J175" s="1">
        <f t="shared" si="183"/>
        <v>1.2750083959598912</v>
      </c>
      <c r="K175" s="1">
        <f t="shared" si="184"/>
        <v>1.5657651719247851</v>
      </c>
      <c r="L175" s="1">
        <f t="shared" si="185"/>
        <v>0.65845970875764392</v>
      </c>
      <c r="M175" s="1">
        <f t="shared" si="150"/>
        <v>0.25946788385107356</v>
      </c>
      <c r="N175" s="1">
        <f t="shared" si="151"/>
        <v>1.3264159259925048</v>
      </c>
      <c r="O175" s="1">
        <f t="shared" si="152"/>
        <v>2.6908401645719229</v>
      </c>
      <c r="P175" s="1">
        <f t="shared" si="186"/>
        <v>0.86000000000001187</v>
      </c>
      <c r="Q175" s="1">
        <f t="shared" si="187"/>
        <v>2.5800000000000356</v>
      </c>
      <c r="R175" s="1">
        <f t="shared" si="205"/>
        <v>4.9999999999994493E-2</v>
      </c>
      <c r="S175" s="1">
        <f t="shared" si="188"/>
        <v>2.2238645282481273</v>
      </c>
      <c r="T175" s="1">
        <f t="shared" si="206"/>
        <v>0</v>
      </c>
      <c r="U175" s="1">
        <f t="shared" si="189"/>
        <v>0.2574124032700742</v>
      </c>
      <c r="V175" s="1">
        <f t="shared" si="153"/>
        <v>10.025155668224688</v>
      </c>
      <c r="W175" s="1">
        <f t="shared" si="154"/>
        <v>4.9999367188351664</v>
      </c>
      <c r="X175" s="1">
        <f t="shared" si="190"/>
        <v>0.40217423078814596</v>
      </c>
      <c r="Y175" s="1">
        <f t="shared" si="155"/>
        <v>2.0108711539407298</v>
      </c>
      <c r="Z175" s="1">
        <f t="shared" si="207"/>
        <v>0.314126283063898</v>
      </c>
      <c r="AA175" s="1">
        <f t="shared" si="156"/>
        <v>1.7666103096686796</v>
      </c>
      <c r="AB175" s="1">
        <f t="shared" si="208"/>
        <v>-0.37965649071788898</v>
      </c>
      <c r="AC175" s="1">
        <f t="shared" si="191"/>
        <v>-1.1111126805165106</v>
      </c>
      <c r="AD175" s="1">
        <f t="shared" si="157"/>
        <v>10</v>
      </c>
      <c r="AE175" s="1">
        <f>0</f>
        <v>0</v>
      </c>
      <c r="AF175" s="1">
        <f t="shared" si="209"/>
        <v>0.40217423078814596</v>
      </c>
      <c r="AG175" s="1">
        <f t="shared" si="158"/>
        <v>0</v>
      </c>
      <c r="AH175" s="1">
        <f t="shared" si="210"/>
        <v>0.314126283063898</v>
      </c>
      <c r="AI175" s="1">
        <f t="shared" si="159"/>
        <v>0</v>
      </c>
      <c r="AJ175" s="1">
        <f t="shared" si="211"/>
        <v>-0.37965649071788898</v>
      </c>
      <c r="AK175" s="1">
        <f t="shared" si="211"/>
        <v>0</v>
      </c>
      <c r="AL175" s="1">
        <f t="shared" si="160"/>
        <v>7.0973587452161482</v>
      </c>
      <c r="AM175" s="1">
        <f t="shared" si="161"/>
        <v>10.23711202405665</v>
      </c>
      <c r="AN175" s="1">
        <f t="shared" si="162"/>
        <v>12.456763775209891</v>
      </c>
      <c r="AO175" s="1">
        <f t="shared" si="163"/>
        <v>0.96458322121856399</v>
      </c>
      <c r="AP175" s="1">
        <f t="shared" si="192"/>
        <v>0.10555852542357913</v>
      </c>
      <c r="AQ175" s="1">
        <f t="shared" si="164"/>
        <v>1.314917615661013</v>
      </c>
      <c r="AR175" s="1">
        <f t="shared" si="212"/>
        <v>9.5524958830078832E-2</v>
      </c>
      <c r="AS175" s="1">
        <f t="shared" si="165"/>
        <v>1.19799977138205</v>
      </c>
      <c r="AT175" s="1">
        <f t="shared" si="213"/>
        <v>-0.16417286596001612</v>
      </c>
      <c r="AU175" s="1">
        <f t="shared" si="213"/>
        <v>-2.0420060938895581</v>
      </c>
      <c r="AV175" s="1">
        <f t="shared" si="166"/>
        <v>0.6632079629962524</v>
      </c>
      <c r="AW175" s="1">
        <f t="shared" si="167"/>
        <v>1.3454200822859614</v>
      </c>
      <c r="AX175" s="1">
        <f t="shared" si="168"/>
        <v>0.85999999999999877</v>
      </c>
      <c r="AY175" s="1">
        <f t="shared" si="169"/>
        <v>1.2899999999999983</v>
      </c>
      <c r="AZ175" s="1">
        <f t="shared" si="214"/>
        <v>5.0000000000001155E-2</v>
      </c>
      <c r="BA175" s="1">
        <f t="shared" si="170"/>
        <v>1.1119322641240308</v>
      </c>
      <c r="BB175" s="1">
        <f t="shared" si="171"/>
        <v>5.6757857971085963</v>
      </c>
      <c r="BC175" s="1">
        <f t="shared" si="172"/>
        <v>3.8453884417035447</v>
      </c>
      <c r="BD175" s="1">
        <f t="shared" si="193"/>
        <v>6.8557681321823365</v>
      </c>
      <c r="BE175" s="1">
        <f t="shared" si="194"/>
        <v>0.5954704122965746</v>
      </c>
      <c r="BF175" s="1">
        <f t="shared" si="195"/>
        <v>0.57284882461336784</v>
      </c>
      <c r="BG175" s="1">
        <f t="shared" si="173"/>
        <v>3.9273187163424357</v>
      </c>
      <c r="BH175" s="1">
        <f t="shared" si="215"/>
        <v>-1.3588393672618437</v>
      </c>
      <c r="BI175" s="1">
        <f t="shared" si="174"/>
        <v>9.5836935471295348</v>
      </c>
      <c r="BJ175" s="1">
        <f t="shared" si="175"/>
        <v>5.6632079629962524</v>
      </c>
      <c r="BK175" s="1">
        <f t="shared" si="176"/>
        <v>1.3454200822859614</v>
      </c>
      <c r="BL175" s="1">
        <f t="shared" si="196"/>
        <v>5.8208315239287352</v>
      </c>
      <c r="BM175" s="1">
        <f t="shared" si="197"/>
        <v>0.23324802870230807</v>
      </c>
      <c r="BN175" s="1">
        <f t="shared" si="198"/>
        <v>0.14106738432088886</v>
      </c>
      <c r="BO175" s="1">
        <f t="shared" si="177"/>
        <v>0.8211294776532001</v>
      </c>
      <c r="BP175" s="1">
        <f t="shared" si="216"/>
        <v>-9.0786539623875784E-2</v>
      </c>
      <c r="BQ175" s="1">
        <f t="shared" si="178"/>
        <v>0.54099943190605404</v>
      </c>
      <c r="BR175" s="1">
        <f t="shared" si="199"/>
        <v>0.4879661538347565</v>
      </c>
      <c r="BS175" s="1">
        <f t="shared" si="200"/>
        <v>-0.872862550870247</v>
      </c>
      <c r="BT175" s="1">
        <f t="shared" si="201"/>
        <v>1.4163906890589677</v>
      </c>
      <c r="BU175" s="1">
        <f t="shared" si="202"/>
        <v>8.9355917148625643</v>
      </c>
      <c r="BV175" s="1">
        <f t="shared" si="203"/>
        <v>9.0471521419048457</v>
      </c>
      <c r="BW175" s="1">
        <f t="shared" si="179"/>
        <v>1.4135931127315726</v>
      </c>
      <c r="BX175" s="1">
        <f t="shared" si="180"/>
        <v>0.19404116166088259</v>
      </c>
      <c r="BY175" s="1">
        <f t="shared" si="181"/>
        <v>-1.2301265624161632</v>
      </c>
      <c r="BZ175" s="1" t="e">
        <f>SQRT(POWER((BV175)*(#REF!^2),2) + POWER(CA175*BV175,2))</f>
        <v>#REF!</v>
      </c>
    </row>
    <row r="176" spans="4:78" x14ac:dyDescent="0.2">
      <c r="D176" s="14">
        <f t="shared" si="204"/>
        <v>173</v>
      </c>
      <c r="E176" s="1">
        <f t="shared" si="217"/>
        <v>17.299999999999976</v>
      </c>
      <c r="F176" s="1">
        <f t="shared" si="147"/>
        <v>0.86499999999999888</v>
      </c>
      <c r="G176" s="1">
        <f t="shared" si="148"/>
        <v>7.4822499999999792</v>
      </c>
      <c r="H176" s="1">
        <f t="shared" si="182"/>
        <v>9.3384281160059164</v>
      </c>
      <c r="I176" s="1">
        <f t="shared" si="149"/>
        <v>0.30397103219926613</v>
      </c>
      <c r="J176" s="1">
        <f t="shared" si="183"/>
        <v>1.230071694865966</v>
      </c>
      <c r="K176" s="1">
        <f t="shared" si="184"/>
        <v>1.607549926524561</v>
      </c>
      <c r="L176" s="1">
        <f t="shared" si="185"/>
        <v>0.65845970875764392</v>
      </c>
      <c r="M176" s="1">
        <f t="shared" si="150"/>
        <v>0.24712135231120555</v>
      </c>
      <c r="N176" s="1">
        <f t="shared" si="151"/>
        <v>1.0896880161095099</v>
      </c>
      <c r="O176" s="1">
        <f t="shared" si="152"/>
        <v>2.7950992876009479</v>
      </c>
      <c r="P176" s="1">
        <f t="shared" si="186"/>
        <v>0.86500000000000909</v>
      </c>
      <c r="Q176" s="1">
        <f t="shared" si="187"/>
        <v>2.5950000000000273</v>
      </c>
      <c r="R176" s="1">
        <f t="shared" si="205"/>
        <v>5.0000000000016698E-2</v>
      </c>
      <c r="S176" s="1">
        <f t="shared" si="188"/>
        <v>2.2496812786759874</v>
      </c>
      <c r="T176" s="1">
        <f t="shared" si="206"/>
        <v>1.1102230246251565E-13</v>
      </c>
      <c r="U176" s="1">
        <f t="shared" si="189"/>
        <v>0.25892248927089412</v>
      </c>
      <c r="V176" s="1">
        <f t="shared" si="153"/>
        <v>9.8162733716892738</v>
      </c>
      <c r="W176" s="1">
        <f t="shared" si="154"/>
        <v>4.9966233124030444</v>
      </c>
      <c r="X176" s="1">
        <f t="shared" si="190"/>
        <v>0.43168940560668001</v>
      </c>
      <c r="Y176" s="1">
        <f t="shared" si="155"/>
        <v>2.1584470280334003</v>
      </c>
      <c r="Z176" s="1">
        <f t="shared" si="207"/>
        <v>0.27745537754550464</v>
      </c>
      <c r="AA176" s="1">
        <f t="shared" si="156"/>
        <v>1.6711519189289228</v>
      </c>
      <c r="AB176" s="1">
        <f t="shared" si="208"/>
        <v>-0.35451558379900883</v>
      </c>
      <c r="AC176" s="1">
        <f t="shared" si="191"/>
        <v>-0.80848120996596218</v>
      </c>
      <c r="AD176" s="1">
        <f t="shared" si="157"/>
        <v>10</v>
      </c>
      <c r="AE176" s="1">
        <f>0</f>
        <v>0</v>
      </c>
      <c r="AF176" s="1">
        <f t="shared" si="209"/>
        <v>0.43168940560668001</v>
      </c>
      <c r="AG176" s="1">
        <f t="shared" si="158"/>
        <v>0</v>
      </c>
      <c r="AH176" s="1">
        <f t="shared" si="210"/>
        <v>0.27745537754550464</v>
      </c>
      <c r="AI176" s="1">
        <f t="shared" si="159"/>
        <v>0</v>
      </c>
      <c r="AJ176" s="1">
        <f t="shared" si="211"/>
        <v>-0.35451558379900883</v>
      </c>
      <c r="AK176" s="1">
        <f t="shared" si="211"/>
        <v>0</v>
      </c>
      <c r="AL176" s="1">
        <f t="shared" si="160"/>
        <v>6.9533589052162377</v>
      </c>
      <c r="AM176" s="1">
        <f t="shared" si="161"/>
        <v>10.269546672139976</v>
      </c>
      <c r="AN176" s="1">
        <f t="shared" si="162"/>
        <v>12.402128402657796</v>
      </c>
      <c r="AO176" s="1">
        <f t="shared" si="163"/>
        <v>0.97561547680534422</v>
      </c>
      <c r="AP176" s="1">
        <f t="shared" si="192"/>
        <v>0.11429021641216064</v>
      </c>
      <c r="AQ176" s="1">
        <f t="shared" si="164"/>
        <v>1.4174419391111637</v>
      </c>
      <c r="AR176" s="1">
        <f t="shared" si="212"/>
        <v>7.9589405621735554E-2</v>
      </c>
      <c r="AS176" s="1">
        <f t="shared" si="165"/>
        <v>1.0002834353718109</v>
      </c>
      <c r="AT176" s="1">
        <f t="shared" si="213"/>
        <v>-0.15466690518085857</v>
      </c>
      <c r="AU176" s="1">
        <f t="shared" si="213"/>
        <v>-1.9065150167407245</v>
      </c>
      <c r="AV176" s="1">
        <f t="shared" si="166"/>
        <v>0.54484400805475497</v>
      </c>
      <c r="AW176" s="1">
        <f t="shared" si="167"/>
        <v>1.397549643800474</v>
      </c>
      <c r="AX176" s="1">
        <f t="shared" si="168"/>
        <v>0.86499999999999888</v>
      </c>
      <c r="AY176" s="1">
        <f t="shared" si="169"/>
        <v>1.2974999999999983</v>
      </c>
      <c r="AZ176" s="1">
        <f t="shared" si="214"/>
        <v>5.00000000000006E-2</v>
      </c>
      <c r="BA176" s="1">
        <f t="shared" si="170"/>
        <v>1.1248406393379657</v>
      </c>
      <c r="BB176" s="1">
        <f t="shared" si="171"/>
        <v>5.4529806938993914</v>
      </c>
      <c r="BC176" s="1">
        <f t="shared" si="172"/>
        <v>3.8958613000019962</v>
      </c>
      <c r="BD176" s="1">
        <f t="shared" si="193"/>
        <v>6.7016963312949906</v>
      </c>
      <c r="BE176" s="1">
        <f t="shared" si="194"/>
        <v>0.62035574118293169</v>
      </c>
      <c r="BF176" s="1">
        <f t="shared" si="195"/>
        <v>0.42926427163378911</v>
      </c>
      <c r="BG176" s="1">
        <f t="shared" si="173"/>
        <v>2.8767987943641806</v>
      </c>
      <c r="BH176" s="1">
        <f t="shared" si="215"/>
        <v>-1.505065878458367</v>
      </c>
      <c r="BI176" s="1">
        <f t="shared" si="174"/>
        <v>10.161809187494768</v>
      </c>
      <c r="BJ176" s="1">
        <f t="shared" si="175"/>
        <v>5.5448440080547545</v>
      </c>
      <c r="BK176" s="1">
        <f t="shared" si="176"/>
        <v>1.397549643800474</v>
      </c>
      <c r="BL176" s="1">
        <f t="shared" si="196"/>
        <v>5.7182549856182128</v>
      </c>
      <c r="BM176" s="1">
        <f t="shared" si="197"/>
        <v>0.24690234528223517</v>
      </c>
      <c r="BN176" s="1">
        <f t="shared" si="198"/>
        <v>0.13135543927968493</v>
      </c>
      <c r="BO176" s="1">
        <f t="shared" si="177"/>
        <v>0.75112389554912884</v>
      </c>
      <c r="BP176" s="1">
        <f t="shared" si="216"/>
        <v>-0.10408922239484308</v>
      </c>
      <c r="BQ176" s="1">
        <f t="shared" si="178"/>
        <v>0.60333078861478107</v>
      </c>
      <c r="BR176" s="1">
        <f t="shared" si="199"/>
        <v>0.47715241107883932</v>
      </c>
      <c r="BS176" s="1">
        <f t="shared" si="200"/>
        <v>-0.87882055995615516</v>
      </c>
      <c r="BT176" s="1">
        <f t="shared" si="201"/>
        <v>1.4537121440679468</v>
      </c>
      <c r="BU176" s="1">
        <f t="shared" si="202"/>
        <v>9.025088756905923</v>
      </c>
      <c r="BV176" s="1">
        <f t="shared" si="203"/>
        <v>9.1414170711022873</v>
      </c>
      <c r="BW176" s="1">
        <f t="shared" si="179"/>
        <v>1.4110935087859542</v>
      </c>
      <c r="BX176" s="1">
        <f t="shared" si="180"/>
        <v>0.2367784530971474</v>
      </c>
      <c r="BY176" s="1">
        <f t="shared" si="181"/>
        <v>-1.3398537871601737</v>
      </c>
      <c r="BZ176" s="1" t="e">
        <f>SQRT(POWER((BV176)*(#REF!^2),2) + POWER(CA176*BV176,2))</f>
        <v>#REF!</v>
      </c>
    </row>
    <row r="177" spans="4:78" x14ac:dyDescent="0.2">
      <c r="D177" s="14">
        <f t="shared" si="204"/>
        <v>174</v>
      </c>
      <c r="E177" s="1">
        <f t="shared" si="217"/>
        <v>17.399999999999977</v>
      </c>
      <c r="F177" s="1">
        <f t="shared" si="147"/>
        <v>0.86999999999999889</v>
      </c>
      <c r="G177" s="1">
        <f t="shared" si="148"/>
        <v>7.5689999999999804</v>
      </c>
      <c r="H177" s="1">
        <f t="shared" si="182"/>
        <v>9.5985212629524508</v>
      </c>
      <c r="I177" s="1">
        <f t="shared" si="149"/>
        <v>0.30463193970510716</v>
      </c>
      <c r="J177" s="1">
        <f t="shared" si="183"/>
        <v>1.1848576608385648</v>
      </c>
      <c r="K177" s="1">
        <f t="shared" si="184"/>
        <v>1.6521030530461212</v>
      </c>
      <c r="L177" s="1">
        <f t="shared" si="185"/>
        <v>0.65845970875764392</v>
      </c>
      <c r="M177" s="1">
        <f t="shared" si="150"/>
        <v>0.23601636992076055</v>
      </c>
      <c r="N177" s="1">
        <f t="shared" si="151"/>
        <v>0.84341947823248431</v>
      </c>
      <c r="O177" s="1">
        <f t="shared" si="152"/>
        <v>2.8790004487214049</v>
      </c>
      <c r="P177" s="1">
        <f t="shared" si="186"/>
        <v>0.87000000000001521</v>
      </c>
      <c r="Q177" s="1">
        <f t="shared" si="187"/>
        <v>2.6100000000000456</v>
      </c>
      <c r="R177" s="1">
        <f t="shared" si="205"/>
        <v>5.0000000000016698E-2</v>
      </c>
      <c r="S177" s="1">
        <f t="shared" si="188"/>
        <v>2.2756490261023061</v>
      </c>
      <c r="T177" s="1">
        <f t="shared" si="206"/>
        <v>-2.2204460492503131E-13</v>
      </c>
      <c r="U177" s="1">
        <f t="shared" si="189"/>
        <v>0.26043234650307001</v>
      </c>
      <c r="V177" s="1">
        <f t="shared" si="153"/>
        <v>9.5939141383656263</v>
      </c>
      <c r="W177" s="1">
        <f t="shared" si="154"/>
        <v>4.9834821433392005</v>
      </c>
      <c r="X177" s="1">
        <f t="shared" si="190"/>
        <v>0.45766530629724689</v>
      </c>
      <c r="Y177" s="1">
        <f t="shared" si="155"/>
        <v>2.2883265314862342</v>
      </c>
      <c r="Z177" s="1">
        <f t="shared" si="207"/>
        <v>0.24322316630409624</v>
      </c>
      <c r="AA177" s="1">
        <f t="shared" si="156"/>
        <v>1.6049140676754872</v>
      </c>
      <c r="AB177" s="1">
        <f t="shared" si="208"/>
        <v>-0.33158945552891339</v>
      </c>
      <c r="AC177" s="1">
        <f t="shared" si="191"/>
        <v>-0.53706722442110166</v>
      </c>
      <c r="AD177" s="1">
        <f t="shared" si="157"/>
        <v>10</v>
      </c>
      <c r="AE177" s="1">
        <f>0</f>
        <v>0</v>
      </c>
      <c r="AF177" s="1">
        <f t="shared" si="209"/>
        <v>0.45766530629724689</v>
      </c>
      <c r="AG177" s="1">
        <f t="shared" si="158"/>
        <v>0</v>
      </c>
      <c r="AH177" s="1">
        <f t="shared" si="210"/>
        <v>0.24322316630409624</v>
      </c>
      <c r="AI177" s="1">
        <f t="shared" si="159"/>
        <v>0</v>
      </c>
      <c r="AJ177" s="1">
        <f t="shared" si="211"/>
        <v>-0.33158945552891339</v>
      </c>
      <c r="AK177" s="1">
        <f t="shared" si="211"/>
        <v>0</v>
      </c>
      <c r="AL177" s="1">
        <f t="shared" si="160"/>
        <v>6.7897307158338842</v>
      </c>
      <c r="AM177" s="1">
        <f t="shared" si="161"/>
        <v>10.287872337583792</v>
      </c>
      <c r="AN177" s="1">
        <f t="shared" si="162"/>
        <v>12.326425289919211</v>
      </c>
      <c r="AO177" s="1">
        <f t="shared" si="163"/>
        <v>0.98744126450099612</v>
      </c>
      <c r="AP177" s="1">
        <f t="shared" si="192"/>
        <v>0.12147640654792624</v>
      </c>
      <c r="AQ177" s="1">
        <f t="shared" si="164"/>
        <v>1.4973698498008656</v>
      </c>
      <c r="AR177" s="1">
        <f t="shared" si="212"/>
        <v>6.4591577793907118E-2</v>
      </c>
      <c r="AS177" s="1">
        <f t="shared" si="165"/>
        <v>0.81669676803390512</v>
      </c>
      <c r="AT177" s="1">
        <f t="shared" si="213"/>
        <v>-0.14556691330007421</v>
      </c>
      <c r="AU177" s="1">
        <f t="shared" si="213"/>
        <v>-1.7599694419129686</v>
      </c>
      <c r="AV177" s="1">
        <f t="shared" si="166"/>
        <v>0.42170973911624215</v>
      </c>
      <c r="AW177" s="1">
        <f t="shared" si="167"/>
        <v>1.4395002243607025</v>
      </c>
      <c r="AX177" s="1">
        <f t="shared" si="168"/>
        <v>0.86999999999999889</v>
      </c>
      <c r="AY177" s="1">
        <f t="shared" si="169"/>
        <v>1.3049999999999984</v>
      </c>
      <c r="AZ177" s="1">
        <f t="shared" si="214"/>
        <v>5.00000000000006E-2</v>
      </c>
      <c r="BA177" s="1">
        <f t="shared" si="170"/>
        <v>1.1378245130511089</v>
      </c>
      <c r="BB177" s="1">
        <f t="shared" si="171"/>
        <v>5.218666808299055</v>
      </c>
      <c r="BC177" s="1">
        <f t="shared" si="172"/>
        <v>3.9312412960303025</v>
      </c>
      <c r="BD177" s="1">
        <f t="shared" si="193"/>
        <v>6.5336927830788198</v>
      </c>
      <c r="BE177" s="1">
        <f t="shared" si="194"/>
        <v>0.64561216031461377</v>
      </c>
      <c r="BF177" s="1">
        <f t="shared" si="195"/>
        <v>0.27183564892169443</v>
      </c>
      <c r="BG177" s="1">
        <f t="shared" si="173"/>
        <v>1.7760906175432227</v>
      </c>
      <c r="BH177" s="1">
        <f t="shared" si="215"/>
        <v>-1.6345173661350243</v>
      </c>
      <c r="BI177" s="1">
        <f t="shared" si="174"/>
        <v>10.69034226742771</v>
      </c>
      <c r="BJ177" s="1">
        <f t="shared" si="175"/>
        <v>5.4217097391162419</v>
      </c>
      <c r="BK177" s="1">
        <f t="shared" si="176"/>
        <v>1.4395002243607025</v>
      </c>
      <c r="BL177" s="1">
        <f t="shared" si="196"/>
        <v>5.609554116965306</v>
      </c>
      <c r="BM177" s="1">
        <f t="shared" si="197"/>
        <v>0.25951911655824506</v>
      </c>
      <c r="BN177" s="1">
        <f t="shared" si="198"/>
        <v>0.12024953984192024</v>
      </c>
      <c r="BO177" s="1">
        <f t="shared" si="177"/>
        <v>0.6745463012834273</v>
      </c>
      <c r="BP177" s="1">
        <f t="shared" si="216"/>
        <v>-0.1187306345170995</v>
      </c>
      <c r="BQ177" s="1">
        <f t="shared" si="178"/>
        <v>0.67094708254293733</v>
      </c>
      <c r="BR177" s="1">
        <f t="shared" si="199"/>
        <v>0.46736390375529024</v>
      </c>
      <c r="BS177" s="1">
        <f t="shared" si="200"/>
        <v>-0.88406503237409839</v>
      </c>
      <c r="BT177" s="1">
        <f t="shared" si="201"/>
        <v>1.500363984753577</v>
      </c>
      <c r="BU177" s="1">
        <f t="shared" si="202"/>
        <v>9.0951481911866061</v>
      </c>
      <c r="BV177" s="1">
        <f t="shared" si="203"/>
        <v>9.2180699013617069</v>
      </c>
      <c r="BW177" s="1">
        <f t="shared" si="179"/>
        <v>1.4073056147777059</v>
      </c>
      <c r="BX177" s="1">
        <f t="shared" si="180"/>
        <v>0.28005383049864097</v>
      </c>
      <c r="BY177" s="1">
        <f t="shared" si="181"/>
        <v>-1.4319925879752851</v>
      </c>
      <c r="BZ177" s="1" t="e">
        <f>SQRT(POWER((BV177)*(#REF!^2),2) + POWER(CA177*BV177,2))</f>
        <v>#REF!</v>
      </c>
    </row>
    <row r="178" spans="4:78" x14ac:dyDescent="0.2">
      <c r="D178" s="14">
        <f t="shared" si="204"/>
        <v>175</v>
      </c>
      <c r="E178" s="1">
        <f t="shared" si="217"/>
        <v>17.499999999999979</v>
      </c>
      <c r="F178" s="1">
        <f t="shared" si="147"/>
        <v>0.874999999999999</v>
      </c>
      <c r="G178" s="1">
        <f t="shared" si="148"/>
        <v>7.6562499999999822</v>
      </c>
      <c r="H178" s="1">
        <f t="shared" si="182"/>
        <v>9.8596784779760416</v>
      </c>
      <c r="I178" s="1">
        <f t="shared" si="149"/>
        <v>0.30295378965572484</v>
      </c>
      <c r="J178" s="1">
        <f t="shared" si="183"/>
        <v>1.1395558761500582</v>
      </c>
      <c r="K178" s="1">
        <f t="shared" si="184"/>
        <v>1.6990829877840103</v>
      </c>
      <c r="L178" s="1">
        <f t="shared" si="185"/>
        <v>0.65845970875764392</v>
      </c>
      <c r="M178" s="1">
        <f t="shared" si="150"/>
        <v>0.22607287536934439</v>
      </c>
      <c r="N178" s="1">
        <f t="shared" si="151"/>
        <v>0.58933701554680284</v>
      </c>
      <c r="O178" s="1">
        <f t="shared" si="152"/>
        <v>2.9415441322724378</v>
      </c>
      <c r="P178" s="1">
        <f t="shared" si="186"/>
        <v>0.87500000000001243</v>
      </c>
      <c r="Q178" s="1">
        <f t="shared" si="187"/>
        <v>2.6250000000000373</v>
      </c>
      <c r="R178" s="1">
        <f t="shared" si="205"/>
        <v>4.9999999999972289E-2</v>
      </c>
      <c r="S178" s="1">
        <f t="shared" si="188"/>
        <v>2.3017677479766014</v>
      </c>
      <c r="T178" s="1">
        <f t="shared" si="206"/>
        <v>-1.1102230246251565E-13</v>
      </c>
      <c r="U178" s="1">
        <f t="shared" si="189"/>
        <v>0.2619419813868773</v>
      </c>
      <c r="V178" s="1">
        <f t="shared" si="153"/>
        <v>9.3603246424788793</v>
      </c>
      <c r="W178" s="1">
        <f t="shared" si="154"/>
        <v>4.9589127273002322</v>
      </c>
      <c r="X178" s="1">
        <f t="shared" si="190"/>
        <v>0.48033403886749926</v>
      </c>
      <c r="Y178" s="1">
        <f t="shared" si="155"/>
        <v>2.4016701943374965</v>
      </c>
      <c r="Z178" s="1">
        <f t="shared" si="207"/>
        <v>0.21113748643972197</v>
      </c>
      <c r="AA178" s="1">
        <f t="shared" si="156"/>
        <v>1.5637384740447025</v>
      </c>
      <c r="AB178" s="1">
        <f t="shared" si="208"/>
        <v>-0.31206323089255639</v>
      </c>
      <c r="AC178" s="1">
        <f t="shared" si="191"/>
        <v>-0.31342324412065192</v>
      </c>
      <c r="AD178" s="1">
        <f t="shared" si="157"/>
        <v>10</v>
      </c>
      <c r="AE178" s="1">
        <f>0</f>
        <v>0</v>
      </c>
      <c r="AF178" s="1">
        <f t="shared" si="209"/>
        <v>0.48033403886749926</v>
      </c>
      <c r="AG178" s="1">
        <f t="shared" si="158"/>
        <v>0</v>
      </c>
      <c r="AH178" s="1">
        <f t="shared" si="210"/>
        <v>0.21113748643972197</v>
      </c>
      <c r="AI178" s="1">
        <f t="shared" si="159"/>
        <v>0</v>
      </c>
      <c r="AJ178" s="1">
        <f t="shared" si="211"/>
        <v>-0.31206323089255639</v>
      </c>
      <c r="AK178" s="1">
        <f t="shared" si="211"/>
        <v>0</v>
      </c>
      <c r="AL178" s="1">
        <f t="shared" si="160"/>
        <v>6.6090231537724602</v>
      </c>
      <c r="AM178" s="1">
        <f t="shared" si="161"/>
        <v>10.290923616096489</v>
      </c>
      <c r="AN178" s="1">
        <f t="shared" si="162"/>
        <v>12.230384128040823</v>
      </c>
      <c r="AO178" s="1">
        <f t="shared" si="163"/>
        <v>0.99991075811492947</v>
      </c>
      <c r="AP178" s="1">
        <f t="shared" si="192"/>
        <v>0.12720853197094206</v>
      </c>
      <c r="AQ178" s="1">
        <f t="shared" si="164"/>
        <v>1.5558092103687835</v>
      </c>
      <c r="AR178" s="1">
        <f t="shared" si="212"/>
        <v>5.0476022961720712E-2</v>
      </c>
      <c r="AS178" s="1">
        <f t="shared" si="165"/>
        <v>0.64828954698921715</v>
      </c>
      <c r="AT178" s="1">
        <f t="shared" si="213"/>
        <v>-0.13706010716404982</v>
      </c>
      <c r="AU178" s="1">
        <f t="shared" si="213"/>
        <v>-1.599223958027449</v>
      </c>
      <c r="AV178" s="1">
        <f t="shared" si="166"/>
        <v>0.29466850777340142</v>
      </c>
      <c r="AW178" s="1">
        <f t="shared" si="167"/>
        <v>1.4707720661362189</v>
      </c>
      <c r="AX178" s="1">
        <f t="shared" si="168"/>
        <v>0.874999999999999</v>
      </c>
      <c r="AY178" s="1">
        <f t="shared" si="169"/>
        <v>1.3124999999999984</v>
      </c>
      <c r="AZ178" s="1">
        <f t="shared" si="214"/>
        <v>5.00000000000006E-2</v>
      </c>
      <c r="BA178" s="1">
        <f t="shared" si="170"/>
        <v>1.1508838739882683</v>
      </c>
      <c r="BB178" s="1">
        <f t="shared" si="171"/>
        <v>4.9748308290128413</v>
      </c>
      <c r="BC178" s="1">
        <f t="shared" si="172"/>
        <v>3.950228429786335</v>
      </c>
      <c r="BD178" s="1">
        <f t="shared" si="193"/>
        <v>6.3524205169989187</v>
      </c>
      <c r="BE178" s="1">
        <f t="shared" si="194"/>
        <v>0.6710979117539646</v>
      </c>
      <c r="BF178" s="1">
        <f t="shared" si="195"/>
        <v>0.10236079840678425</v>
      </c>
      <c r="BG178" s="1">
        <f t="shared" si="173"/>
        <v>0.65023883593564646</v>
      </c>
      <c r="BH178" s="1">
        <f t="shared" si="215"/>
        <v>-1.7449673289596679</v>
      </c>
      <c r="BI178" s="1">
        <f t="shared" si="174"/>
        <v>11.084966088295181</v>
      </c>
      <c r="BJ178" s="1">
        <f t="shared" si="175"/>
        <v>5.2946685077734017</v>
      </c>
      <c r="BK178" s="1">
        <f t="shared" si="176"/>
        <v>1.4707720661362189</v>
      </c>
      <c r="BL178" s="1">
        <f t="shared" si="196"/>
        <v>5.4951510514028659</v>
      </c>
      <c r="BM178" s="1">
        <f t="shared" si="197"/>
        <v>0.27095225325061922</v>
      </c>
      <c r="BN178" s="1">
        <f t="shared" si="198"/>
        <v>0.10760931237626503</v>
      </c>
      <c r="BO178" s="1">
        <f t="shared" si="177"/>
        <v>0.59132942604517225</v>
      </c>
      <c r="BP178" s="1">
        <f t="shared" si="216"/>
        <v>-0.13483872416232903</v>
      </c>
      <c r="BQ178" s="1">
        <f t="shared" si="178"/>
        <v>0.74368647554747058</v>
      </c>
      <c r="BR178" s="1">
        <f t="shared" si="199"/>
        <v>0.45855024811773648</v>
      </c>
      <c r="BS178" s="1">
        <f t="shared" si="200"/>
        <v>-0.88866848146604271</v>
      </c>
      <c r="BT178" s="1">
        <f t="shared" si="201"/>
        <v>1.554933274199138</v>
      </c>
      <c r="BU178" s="1">
        <f t="shared" si="202"/>
        <v>9.1452194627995045</v>
      </c>
      <c r="BV178" s="1">
        <f t="shared" si="203"/>
        <v>9.2764678897724053</v>
      </c>
      <c r="BW178" s="1">
        <f t="shared" si="179"/>
        <v>1.4023800296820204</v>
      </c>
      <c r="BX178" s="1">
        <f t="shared" si="180"/>
        <v>0.32262580926145201</v>
      </c>
      <c r="BY178" s="1">
        <f t="shared" si="181"/>
        <v>-1.5068940649523757</v>
      </c>
      <c r="BZ178" s="1" t="e">
        <f>SQRT(POWER((BV178)*(#REF!^2),2) + POWER(CA178*BV178,2))</f>
        <v>#REF!</v>
      </c>
    </row>
    <row r="179" spans="4:78" x14ac:dyDescent="0.2">
      <c r="D179" s="14">
        <f t="shared" si="204"/>
        <v>176</v>
      </c>
      <c r="E179" s="1">
        <f t="shared" si="217"/>
        <v>17.59999999999998</v>
      </c>
      <c r="F179" s="1">
        <f t="shared" si="147"/>
        <v>0.87999999999999901</v>
      </c>
      <c r="G179" s="1">
        <f t="shared" si="148"/>
        <v>7.7439999999999829</v>
      </c>
      <c r="H179" s="1">
        <f t="shared" si="182"/>
        <v>10.119999864242232</v>
      </c>
      <c r="I179" s="1">
        <f t="shared" si="149"/>
        <v>0.29909093192580749</v>
      </c>
      <c r="J179" s="1">
        <f t="shared" si="183"/>
        <v>1.0943318608443646</v>
      </c>
      <c r="K179" s="1">
        <f t="shared" si="184"/>
        <v>1.748169860819621</v>
      </c>
      <c r="L179" s="1">
        <f t="shared" si="185"/>
        <v>0.65845970875764392</v>
      </c>
      <c r="M179" s="1">
        <f t="shared" si="150"/>
        <v>0.21722411129212363</v>
      </c>
      <c r="N179" s="1">
        <f t="shared" si="151"/>
        <v>0.32928013738686113</v>
      </c>
      <c r="O179" s="1">
        <f t="shared" si="152"/>
        <v>2.981874341940395</v>
      </c>
      <c r="P179" s="1">
        <f t="shared" si="186"/>
        <v>0.88000000000000966</v>
      </c>
      <c r="Q179" s="1">
        <f t="shared" si="187"/>
        <v>2.640000000000029</v>
      </c>
      <c r="R179" s="1">
        <f t="shared" si="205"/>
        <v>4.9999999999994493E-2</v>
      </c>
      <c r="S179" s="1">
        <f t="shared" si="188"/>
        <v>2.3280374223796816</v>
      </c>
      <c r="T179" s="1">
        <f t="shared" si="206"/>
        <v>2.2204460492503131E-13</v>
      </c>
      <c r="U179" s="1">
        <f t="shared" si="189"/>
        <v>0.26345140012936197</v>
      </c>
      <c r="V179" s="1">
        <f t="shared" si="153"/>
        <v>9.1177753654448157</v>
      </c>
      <c r="W179" s="1">
        <f t="shared" si="154"/>
        <v>4.9215525694829241</v>
      </c>
      <c r="X179" s="1">
        <f t="shared" si="190"/>
        <v>0.49989280358519128</v>
      </c>
      <c r="Y179" s="1">
        <f t="shared" si="155"/>
        <v>2.4994640179259564</v>
      </c>
      <c r="Z179" s="1">
        <f t="shared" si="207"/>
        <v>0.18081052012558496</v>
      </c>
      <c r="AA179" s="1">
        <f t="shared" si="156"/>
        <v>1.5422294188513568</v>
      </c>
      <c r="AB179" s="1">
        <f t="shared" si="208"/>
        <v>-0.296749966797627</v>
      </c>
      <c r="AC179" s="1">
        <f t="shared" si="191"/>
        <v>-0.1454942674501547</v>
      </c>
      <c r="AD179" s="1">
        <f t="shared" si="157"/>
        <v>10</v>
      </c>
      <c r="AE179" s="1">
        <f>0</f>
        <v>0</v>
      </c>
      <c r="AF179" s="1">
        <f t="shared" si="209"/>
        <v>0.49989280358519128</v>
      </c>
      <c r="AG179" s="1">
        <f t="shared" si="158"/>
        <v>0</v>
      </c>
      <c r="AH179" s="1">
        <f t="shared" si="210"/>
        <v>0.18081052012558496</v>
      </c>
      <c r="AI179" s="1">
        <f t="shared" si="159"/>
        <v>0</v>
      </c>
      <c r="AJ179" s="1">
        <f t="shared" si="211"/>
        <v>-0.296749966797627</v>
      </c>
      <c r="AK179" s="1">
        <f t="shared" si="211"/>
        <v>0</v>
      </c>
      <c r="AL179" s="1">
        <f t="shared" si="160"/>
        <v>6.4137626810379302</v>
      </c>
      <c r="AM179" s="1">
        <f t="shared" si="161"/>
        <v>10.277700009814142</v>
      </c>
      <c r="AN179" s="1">
        <f t="shared" si="162"/>
        <v>12.114762450019747</v>
      </c>
      <c r="AO179" s="1">
        <f t="shared" si="163"/>
        <v>1.0128829708951845</v>
      </c>
      <c r="AP179" s="1">
        <f t="shared" si="192"/>
        <v>0.13157161114027038</v>
      </c>
      <c r="AQ179" s="1">
        <f t="shared" si="164"/>
        <v>1.5939588141307475</v>
      </c>
      <c r="AR179" s="1">
        <f t="shared" si="212"/>
        <v>3.7179556361097155E-2</v>
      </c>
      <c r="AS179" s="1">
        <f t="shared" si="165"/>
        <v>0.49685197642841533</v>
      </c>
      <c r="AT179" s="1">
        <f t="shared" si="213"/>
        <v>-0.12913482184094549</v>
      </c>
      <c r="AU179" s="1">
        <f t="shared" si="213"/>
        <v>-1.4085686905323269</v>
      </c>
      <c r="AV179" s="1">
        <f t="shared" si="166"/>
        <v>0.16464006869343056</v>
      </c>
      <c r="AW179" s="1">
        <f t="shared" si="167"/>
        <v>1.4909371709701975</v>
      </c>
      <c r="AX179" s="1">
        <f t="shared" si="168"/>
        <v>0.87999999999999901</v>
      </c>
      <c r="AY179" s="1">
        <f t="shared" si="169"/>
        <v>1.3199999999999985</v>
      </c>
      <c r="AZ179" s="1">
        <f t="shared" si="214"/>
        <v>5.00000000000006E-2</v>
      </c>
      <c r="BA179" s="1">
        <f t="shared" si="170"/>
        <v>1.1640187111898133</v>
      </c>
      <c r="BB179" s="1">
        <f t="shared" si="171"/>
        <v>4.7235277514158387</v>
      </c>
      <c r="BC179" s="1">
        <f t="shared" si="172"/>
        <v>3.9517134557116593</v>
      </c>
      <c r="BD179" s="1">
        <f t="shared" si="193"/>
        <v>6.1585512626305343</v>
      </c>
      <c r="BE179" s="1">
        <f t="shared" si="194"/>
        <v>0.69666431310670818</v>
      </c>
      <c r="BF179" s="1">
        <f t="shared" si="195"/>
        <v>-7.7157816870239149E-2</v>
      </c>
      <c r="BG179" s="1">
        <f t="shared" si="173"/>
        <v>-0.47518037050802686</v>
      </c>
      <c r="BH179" s="1">
        <f t="shared" si="215"/>
        <v>-1.8344925768536191</v>
      </c>
      <c r="BI179" s="1">
        <f t="shared" si="174"/>
        <v>11.29787606645697</v>
      </c>
      <c r="BJ179" s="1">
        <f t="shared" si="175"/>
        <v>5.1646400686934308</v>
      </c>
      <c r="BK179" s="1">
        <f t="shared" si="176"/>
        <v>1.4909371709701975</v>
      </c>
      <c r="BL179" s="1">
        <f t="shared" si="196"/>
        <v>5.3755372463535496</v>
      </c>
      <c r="BM179" s="1">
        <f t="shared" si="197"/>
        <v>0.28104097903349806</v>
      </c>
      <c r="BN179" s="1">
        <f t="shared" si="198"/>
        <v>9.3281795009454438E-2</v>
      </c>
      <c r="BO179" s="1">
        <f t="shared" si="177"/>
        <v>0.50143976348003905</v>
      </c>
      <c r="BP179" s="1">
        <f t="shared" si="216"/>
        <v>-0.15253222888716861</v>
      </c>
      <c r="BQ179" s="1">
        <f t="shared" si="178"/>
        <v>0.82127578442652616</v>
      </c>
      <c r="BR179" s="1">
        <f t="shared" si="199"/>
        <v>0.45066878073448097</v>
      </c>
      <c r="BS179" s="1">
        <f t="shared" si="200"/>
        <v>-0.89269124005520306</v>
      </c>
      <c r="BT179" s="1">
        <f t="shared" si="201"/>
        <v>1.61620519996113</v>
      </c>
      <c r="BU179" s="1">
        <f t="shared" si="202"/>
        <v>9.174812766676359</v>
      </c>
      <c r="BV179" s="1">
        <f t="shared" si="203"/>
        <v>9.3160779597397578</v>
      </c>
      <c r="BW179" s="1">
        <f t="shared" si="179"/>
        <v>1.3964285039058892</v>
      </c>
      <c r="BX179" s="1">
        <f t="shared" si="180"/>
        <v>0.36327580820642957</v>
      </c>
      <c r="BY179" s="1">
        <f t="shared" si="181"/>
        <v>-1.5649002711997881</v>
      </c>
      <c r="BZ179" s="1" t="e">
        <f>SQRT(POWER((BV179)*(#REF!^2),2) + POWER(CA179*BV179,2))</f>
        <v>#REF!</v>
      </c>
    </row>
    <row r="180" spans="4:78" x14ac:dyDescent="0.2">
      <c r="D180" s="14">
        <f t="shared" si="204"/>
        <v>177</v>
      </c>
      <c r="E180" s="1">
        <f t="shared" si="217"/>
        <v>17.699999999999982</v>
      </c>
      <c r="F180" s="1">
        <f t="shared" si="147"/>
        <v>0.88499999999999912</v>
      </c>
      <c r="G180" s="1">
        <f t="shared" si="148"/>
        <v>7.8322499999999842</v>
      </c>
      <c r="H180" s="1">
        <f t="shared" si="182"/>
        <v>10.377678188774794</v>
      </c>
      <c r="I180" s="1">
        <f t="shared" si="149"/>
        <v>0.29319645705080433</v>
      </c>
      <c r="J180" s="1">
        <f t="shared" si="183"/>
        <v>1.0493346480379402</v>
      </c>
      <c r="K180" s="1">
        <f t="shared" si="184"/>
        <v>1.7990615485010486</v>
      </c>
      <c r="L180" s="1">
        <f t="shared" si="185"/>
        <v>0.65845970875764392</v>
      </c>
      <c r="M180" s="1">
        <f t="shared" si="150"/>
        <v>0.209417388141832</v>
      </c>
      <c r="N180" s="1">
        <f t="shared" si="151"/>
        <v>6.5189770511395059E-2</v>
      </c>
      <c r="O180" s="1">
        <f t="shared" si="152"/>
        <v>2.9992916320059106</v>
      </c>
      <c r="P180" s="1">
        <f t="shared" si="186"/>
        <v>0.88500000000001133</v>
      </c>
      <c r="Q180" s="1">
        <f t="shared" si="187"/>
        <v>2.655000000000034</v>
      </c>
      <c r="R180" s="1">
        <f t="shared" si="205"/>
        <v>5.0000000000016698E-2</v>
      </c>
      <c r="S180" s="1">
        <f t="shared" si="188"/>
        <v>2.3544580280024738</v>
      </c>
      <c r="T180" s="1">
        <f t="shared" si="206"/>
        <v>0</v>
      </c>
      <c r="U180" s="1">
        <f t="shared" si="189"/>
        <v>0.2649606087310219</v>
      </c>
      <c r="V180" s="1">
        <f t="shared" si="153"/>
        <v>8.8685595699457647</v>
      </c>
      <c r="W180" s="1">
        <f t="shared" si="154"/>
        <v>4.8703021008186633</v>
      </c>
      <c r="X180" s="1">
        <f t="shared" si="190"/>
        <v>0.51649614289261625</v>
      </c>
      <c r="Y180" s="1">
        <f t="shared" si="155"/>
        <v>2.582480714463081</v>
      </c>
      <c r="Z180" s="1">
        <f t="shared" si="207"/>
        <v>0.15178749308019657</v>
      </c>
      <c r="AA180" s="1">
        <f t="shared" si="156"/>
        <v>1.5346396205546715</v>
      </c>
      <c r="AB180" s="1">
        <f t="shared" si="208"/>
        <v>-0.28624223352363698</v>
      </c>
      <c r="AC180" s="1">
        <f t="shared" si="191"/>
        <v>-3.3193323195775948E-2</v>
      </c>
      <c r="AD180" s="1">
        <f t="shared" si="157"/>
        <v>10</v>
      </c>
      <c r="AE180" s="1">
        <f>0</f>
        <v>0</v>
      </c>
      <c r="AF180" s="1">
        <f t="shared" si="209"/>
        <v>0.51649614289261625</v>
      </c>
      <c r="AG180" s="1">
        <f t="shared" si="158"/>
        <v>0</v>
      </c>
      <c r="AH180" s="1">
        <f t="shared" si="210"/>
        <v>0.15178749308019657</v>
      </c>
      <c r="AI180" s="1">
        <f t="shared" si="159"/>
        <v>0</v>
      </c>
      <c r="AJ180" s="1">
        <f t="shared" si="211"/>
        <v>-0.28624223352363698</v>
      </c>
      <c r="AK180" s="1">
        <f t="shared" si="211"/>
        <v>0</v>
      </c>
      <c r="AL180" s="1">
        <f t="shared" si="160"/>
        <v>6.2064428185426577</v>
      </c>
      <c r="AM180" s="1">
        <f t="shared" si="161"/>
        <v>10.247395590976611</v>
      </c>
      <c r="AN180" s="1">
        <f t="shared" si="162"/>
        <v>11.980360965255038</v>
      </c>
      <c r="AO180" s="1">
        <f t="shared" si="163"/>
        <v>1.0262250803429835</v>
      </c>
      <c r="AP180" s="1">
        <f t="shared" si="192"/>
        <v>0.13464444324316149</v>
      </c>
      <c r="AQ180" s="1">
        <f t="shared" si="164"/>
        <v>1.6130890320188693</v>
      </c>
      <c r="AR180" s="1">
        <f t="shared" si="212"/>
        <v>2.4649058593531614E-2</v>
      </c>
      <c r="AS180" s="1">
        <f t="shared" si="165"/>
        <v>0.36657580888275176</v>
      </c>
      <c r="AT180" s="1">
        <f t="shared" si="213"/>
        <v>-0.12161335553555197</v>
      </c>
      <c r="AU180" s="1">
        <f t="shared" si="213"/>
        <v>-1.1454496985102089</v>
      </c>
      <c r="AV180" s="1">
        <f t="shared" si="166"/>
        <v>3.259488525569753E-2</v>
      </c>
      <c r="AW180" s="1">
        <f t="shared" si="167"/>
        <v>1.4996458160029553</v>
      </c>
      <c r="AX180" s="1">
        <f t="shared" si="168"/>
        <v>0.88499999999999912</v>
      </c>
      <c r="AY180" s="1">
        <f t="shared" si="169"/>
        <v>1.3274999999999988</v>
      </c>
      <c r="AZ180" s="1">
        <f t="shared" si="214"/>
        <v>5.0000000000001155E-2</v>
      </c>
      <c r="BA180" s="1">
        <f t="shared" si="170"/>
        <v>1.1772290140012029</v>
      </c>
      <c r="BB180" s="1">
        <f t="shared" si="171"/>
        <v>4.46687467022858</v>
      </c>
      <c r="BC180" s="1">
        <f t="shared" si="172"/>
        <v>3.9347968664122872</v>
      </c>
      <c r="BD180" s="1">
        <f t="shared" si="193"/>
        <v>5.952780501535198</v>
      </c>
      <c r="BE180" s="1">
        <f t="shared" si="194"/>
        <v>0.72215263235410054</v>
      </c>
      <c r="BF180" s="1">
        <f t="shared" si="195"/>
        <v>-0.26453771696393957</v>
      </c>
      <c r="BG180" s="1">
        <f t="shared" si="173"/>
        <v>-1.5747349634635766</v>
      </c>
      <c r="BH180" s="1">
        <f t="shared" si="215"/>
        <v>-1.9013727184572171</v>
      </c>
      <c r="BI180" s="1">
        <f t="shared" si="174"/>
        <v>11.326117924416298</v>
      </c>
      <c r="BJ180" s="1">
        <f t="shared" si="175"/>
        <v>5.0325948852556976</v>
      </c>
      <c r="BK180" s="1">
        <f t="shared" si="176"/>
        <v>1.4996458160029553</v>
      </c>
      <c r="BL180" s="1">
        <f t="shared" si="196"/>
        <v>5.2512806868950523</v>
      </c>
      <c r="BM180" s="1">
        <f t="shared" si="197"/>
        <v>0.28960861225251011</v>
      </c>
      <c r="BN180" s="1">
        <f t="shared" si="198"/>
        <v>7.710286659883131E-2</v>
      </c>
      <c r="BO180" s="1">
        <f t="shared" si="177"/>
        <v>0.40488879427468849</v>
      </c>
      <c r="BP180" s="1">
        <f t="shared" si="216"/>
        <v>-0.17190787460664714</v>
      </c>
      <c r="BQ180" s="1">
        <f t="shared" si="178"/>
        <v>0.90327612649942268</v>
      </c>
      <c r="BR180" s="1">
        <f t="shared" si="199"/>
        <v>0.44368612523385109</v>
      </c>
      <c r="BS180" s="1">
        <f t="shared" si="200"/>
        <v>-0.89618224835965776</v>
      </c>
      <c r="BT180" s="1">
        <f t="shared" si="201"/>
        <v>1.6831486866938576</v>
      </c>
      <c r="BU180" s="1">
        <f t="shared" si="202"/>
        <v>9.1835340205522638</v>
      </c>
      <c r="BV180" s="1">
        <f t="shared" si="203"/>
        <v>9.3365029110561579</v>
      </c>
      <c r="BW180" s="1">
        <f t="shared" si="179"/>
        <v>1.3895291452316993</v>
      </c>
      <c r="BX180" s="1">
        <f t="shared" si="180"/>
        <v>0.40084878737869789</v>
      </c>
      <c r="BY180" s="1">
        <f t="shared" si="181"/>
        <v>-1.6063814918548265</v>
      </c>
      <c r="BZ180" s="1" t="e">
        <f>SQRT(POWER((BV180)*(#REF!^2),2) + POWER(CA180*BV180,2))</f>
        <v>#REF!</v>
      </c>
    </row>
    <row r="181" spans="4:78" x14ac:dyDescent="0.2">
      <c r="D181" s="14">
        <f t="shared" si="204"/>
        <v>178</v>
      </c>
      <c r="E181" s="1">
        <f t="shared" si="217"/>
        <v>17.799999999999983</v>
      </c>
      <c r="F181" s="1">
        <f t="shared" si="147"/>
        <v>0.88999999999999924</v>
      </c>
      <c r="G181" s="1">
        <f t="shared" si="148"/>
        <v>7.9209999999999852</v>
      </c>
      <c r="H181" s="1">
        <f t="shared" si="182"/>
        <v>10.630996779861022</v>
      </c>
      <c r="I181" s="1">
        <f t="shared" si="149"/>
        <v>0.28541967908965038</v>
      </c>
      <c r="J181" s="1">
        <f t="shared" si="183"/>
        <v>1.0047038851019985</v>
      </c>
      <c r="K181" s="1">
        <f t="shared" si="184"/>
        <v>1.8514690893981443</v>
      </c>
      <c r="L181" s="1">
        <f t="shared" si="185"/>
        <v>0.65845970875764392</v>
      </c>
      <c r="M181" s="1">
        <f t="shared" si="150"/>
        <v>0.20261471210127327</v>
      </c>
      <c r="N181" s="1">
        <f t="shared" si="151"/>
        <v>-0.20090462667077141</v>
      </c>
      <c r="O181" s="1">
        <f t="shared" si="152"/>
        <v>2.9932653291985751</v>
      </c>
      <c r="P181" s="1">
        <f t="shared" si="186"/>
        <v>0.890000000000013</v>
      </c>
      <c r="Q181" s="1">
        <f t="shared" si="187"/>
        <v>2.670000000000039</v>
      </c>
      <c r="R181" s="1">
        <f t="shared" si="205"/>
        <v>4.9999999999994493E-2</v>
      </c>
      <c r="S181" s="1">
        <f t="shared" si="188"/>
        <v>2.381029544125886</v>
      </c>
      <c r="T181" s="1">
        <f t="shared" si="206"/>
        <v>0</v>
      </c>
      <c r="U181" s="1">
        <f t="shared" si="189"/>
        <v>0.26646961299507943</v>
      </c>
      <c r="V181" s="1">
        <f t="shared" si="153"/>
        <v>8.614989259333564</v>
      </c>
      <c r="W181" s="1">
        <f t="shared" si="154"/>
        <v>4.8043464954391677</v>
      </c>
      <c r="X181" s="1">
        <f t="shared" si="190"/>
        <v>0.53025030220123059</v>
      </c>
      <c r="Y181" s="1">
        <f t="shared" si="155"/>
        <v>2.6512515110061532</v>
      </c>
      <c r="Z181" s="1">
        <f t="shared" si="207"/>
        <v>0.12356207342085757</v>
      </c>
      <c r="AA181" s="1">
        <f t="shared" si="156"/>
        <v>1.5355907542122016</v>
      </c>
      <c r="AB181" s="1">
        <f t="shared" si="208"/>
        <v>-0.28102755466055673</v>
      </c>
      <c r="AC181" s="1">
        <f t="shared" si="191"/>
        <v>2.9490220679571078E-2</v>
      </c>
      <c r="AD181" s="1">
        <f t="shared" si="157"/>
        <v>10</v>
      </c>
      <c r="AE181" s="1">
        <f>0</f>
        <v>0</v>
      </c>
      <c r="AF181" s="1">
        <f t="shared" si="209"/>
        <v>0.53025030220123059</v>
      </c>
      <c r="AG181" s="1">
        <f t="shared" si="158"/>
        <v>0</v>
      </c>
      <c r="AH181" s="1">
        <f t="shared" si="210"/>
        <v>0.12356207342085757</v>
      </c>
      <c r="AI181" s="1">
        <f t="shared" si="159"/>
        <v>0</v>
      </c>
      <c r="AJ181" s="1">
        <f t="shared" si="211"/>
        <v>-0.28102755466055673</v>
      </c>
      <c r="AK181" s="1">
        <f t="shared" si="211"/>
        <v>0</v>
      </c>
      <c r="AL181" s="1">
        <f t="shared" si="160"/>
        <v>5.9895124472172903</v>
      </c>
      <c r="AM181" s="1">
        <f t="shared" si="161"/>
        <v>10.199424947977164</v>
      </c>
      <c r="AN181" s="1">
        <f t="shared" si="162"/>
        <v>11.828039931653503</v>
      </c>
      <c r="AO181" s="1">
        <f t="shared" si="163"/>
        <v>1.0398118595438168</v>
      </c>
      <c r="AP181" s="1">
        <f t="shared" si="192"/>
        <v>0.13650142285897671</v>
      </c>
      <c r="AQ181" s="1">
        <f t="shared" si="164"/>
        <v>1.6145442803034968</v>
      </c>
      <c r="AR181" s="1">
        <f t="shared" si="212"/>
        <v>1.2856885253986761E-2</v>
      </c>
      <c r="AS181" s="1">
        <f t="shared" si="165"/>
        <v>0.26776203672637355</v>
      </c>
      <c r="AT181" s="1">
        <f t="shared" si="213"/>
        <v>-0.11416762545125858</v>
      </c>
      <c r="AU181" s="1">
        <f t="shared" si="213"/>
        <v>-0.73022424853610035</v>
      </c>
      <c r="AV181" s="1">
        <f t="shared" si="166"/>
        <v>-0.10045231333538571</v>
      </c>
      <c r="AW181" s="1">
        <f t="shared" si="167"/>
        <v>1.4966326645992876</v>
      </c>
      <c r="AX181" s="1">
        <f t="shared" si="168"/>
        <v>0.88999999999999924</v>
      </c>
      <c r="AY181" s="1">
        <f t="shared" si="169"/>
        <v>1.3349999999999989</v>
      </c>
      <c r="AZ181" s="1">
        <f t="shared" si="214"/>
        <v>5.00000000000006E-2</v>
      </c>
      <c r="BA181" s="1">
        <f t="shared" si="170"/>
        <v>1.190514772062907</v>
      </c>
      <c r="BB181" s="1">
        <f t="shared" si="171"/>
        <v>4.2070423163313961</v>
      </c>
      <c r="BC181" s="1">
        <f t="shared" si="172"/>
        <v>3.8988059123188714</v>
      </c>
      <c r="BD181" s="1">
        <f t="shared" si="193"/>
        <v>5.7358427971254251</v>
      </c>
      <c r="BE181" s="1">
        <f t="shared" si="194"/>
        <v>0.74739005453044971</v>
      </c>
      <c r="BF181" s="1">
        <f t="shared" si="195"/>
        <v>-0.45743236056168257</v>
      </c>
      <c r="BG181" s="1">
        <f t="shared" si="173"/>
        <v>-2.6237601104998074</v>
      </c>
      <c r="BH181" s="1">
        <f t="shared" si="215"/>
        <v>-1.9440151164713759</v>
      </c>
      <c r="BI181" s="1">
        <f t="shared" si="174"/>
        <v>11.214970567709106</v>
      </c>
      <c r="BJ181" s="1">
        <f t="shared" si="175"/>
        <v>4.8995476866646142</v>
      </c>
      <c r="BK181" s="1">
        <f t="shared" si="176"/>
        <v>1.4966326645992876</v>
      </c>
      <c r="BL181" s="1">
        <f t="shared" si="196"/>
        <v>5.1230339513462271</v>
      </c>
      <c r="BM181" s="1">
        <f t="shared" si="197"/>
        <v>0.29646155235326432</v>
      </c>
      <c r="BN181" s="1">
        <f t="shared" si="198"/>
        <v>5.890022008812501E-2</v>
      </c>
      <c r="BO181" s="1">
        <f t="shared" si="177"/>
        <v>0.30174782725322952</v>
      </c>
      <c r="BP181" s="1">
        <f t="shared" si="216"/>
        <v>-0.19302129862826672</v>
      </c>
      <c r="BQ181" s="1">
        <f t="shared" si="178"/>
        <v>0.98901437344615795</v>
      </c>
      <c r="BR181" s="1">
        <f t="shared" si="199"/>
        <v>0.43757946868604553</v>
      </c>
      <c r="BS181" s="1">
        <f t="shared" si="200"/>
        <v>-0.89917974208966589</v>
      </c>
      <c r="BT181" s="1">
        <f t="shared" si="201"/>
        <v>1.754907012518657</v>
      </c>
      <c r="BU181" s="1">
        <f t="shared" si="202"/>
        <v>9.1711162941850102</v>
      </c>
      <c r="BV181" s="1">
        <f t="shared" si="203"/>
        <v>9.3375089131980449</v>
      </c>
      <c r="BW181" s="1">
        <f t="shared" si="179"/>
        <v>1.3817302773634383</v>
      </c>
      <c r="BX181" s="1">
        <f t="shared" si="180"/>
        <v>0.43429345208468784</v>
      </c>
      <c r="BY181" s="1">
        <f t="shared" si="181"/>
        <v>-1.6317833219362199</v>
      </c>
      <c r="BZ181" s="1" t="e">
        <f>SQRT(POWER((BV181)*(#REF!^2),2) + POWER(CA181*BV181,2))</f>
        <v>#REF!</v>
      </c>
    </row>
    <row r="182" spans="4:78" x14ac:dyDescent="0.2">
      <c r="D182" s="14">
        <f t="shared" si="204"/>
        <v>179</v>
      </c>
      <c r="E182" s="1">
        <f t="shared" si="217"/>
        <v>17.899999999999984</v>
      </c>
      <c r="F182" s="1">
        <f t="shared" si="147"/>
        <v>0.89499999999999924</v>
      </c>
      <c r="G182" s="1">
        <f t="shared" si="148"/>
        <v>8.0102499999999868</v>
      </c>
      <c r="H182" s="1">
        <f t="shared" si="182"/>
        <v>10.878326530401411</v>
      </c>
      <c r="I182" s="1">
        <f t="shared" si="149"/>
        <v>0.27590450065674976</v>
      </c>
      <c r="J182" s="1">
        <f t="shared" si="183"/>
        <v>0.96057654399174852</v>
      </c>
      <c r="K182" s="1">
        <f t="shared" si="184"/>
        <v>1.9051116089412947</v>
      </c>
      <c r="L182" s="1">
        <f t="shared" si="185"/>
        <v>0.65845970875764392</v>
      </c>
      <c r="M182" s="1">
        <f t="shared" si="150"/>
        <v>0.19679346062812378</v>
      </c>
      <c r="N182" s="1">
        <f t="shared" si="151"/>
        <v>-0.46689940510176076</v>
      </c>
      <c r="O182" s="1">
        <f t="shared" si="152"/>
        <v>2.9634447768628362</v>
      </c>
      <c r="P182" s="1">
        <f t="shared" si="186"/>
        <v>0.89500000000001023</v>
      </c>
      <c r="Q182" s="1">
        <f t="shared" si="187"/>
        <v>2.6850000000000307</v>
      </c>
      <c r="R182" s="1">
        <f t="shared" si="205"/>
        <v>5.0000000000016698E-2</v>
      </c>
      <c r="S182" s="1">
        <f t="shared" si="188"/>
        <v>2.4077519506014897</v>
      </c>
      <c r="T182" s="1">
        <f t="shared" si="206"/>
        <v>1.1102230246251565E-13</v>
      </c>
      <c r="U182" s="1">
        <f t="shared" si="189"/>
        <v>0.26797841853511306</v>
      </c>
      <c r="V182" s="1">
        <f t="shared" si="153"/>
        <v>8.3593878087276217</v>
      </c>
      <c r="W182" s="1">
        <f t="shared" si="154"/>
        <v>4.7231760117370651</v>
      </c>
      <c r="X182" s="1">
        <f t="shared" si="190"/>
        <v>0.54120855757678776</v>
      </c>
      <c r="Y182" s="1">
        <f t="shared" si="155"/>
        <v>2.7060427878839386</v>
      </c>
      <c r="Z182" s="1">
        <f t="shared" si="207"/>
        <v>9.5581982148085221E-2</v>
      </c>
      <c r="AA182" s="1">
        <f t="shared" si="156"/>
        <v>1.5405376646905857</v>
      </c>
      <c r="AB182" s="1">
        <f t="shared" si="208"/>
        <v>-0.28156998515810328</v>
      </c>
      <c r="AC182" s="1">
        <f t="shared" si="191"/>
        <v>5.2174749112048335E-2</v>
      </c>
      <c r="AD182" s="1">
        <f t="shared" si="157"/>
        <v>10</v>
      </c>
      <c r="AE182" s="1">
        <f>0</f>
        <v>0</v>
      </c>
      <c r="AF182" s="1">
        <f t="shared" si="209"/>
        <v>0.54120855757678776</v>
      </c>
      <c r="AG182" s="1">
        <f t="shared" si="158"/>
        <v>0</v>
      </c>
      <c r="AH182" s="1">
        <f t="shared" si="210"/>
        <v>9.5581982148085221E-2</v>
      </c>
      <c r="AI182" s="1">
        <f t="shared" si="159"/>
        <v>0</v>
      </c>
      <c r="AJ182" s="1">
        <f t="shared" si="211"/>
        <v>-0.28156998515810328</v>
      </c>
      <c r="AK182" s="1">
        <f t="shared" si="211"/>
        <v>0</v>
      </c>
      <c r="AL182" s="1">
        <f t="shared" si="160"/>
        <v>5.765361412224614</v>
      </c>
      <c r="AM182" s="1">
        <f t="shared" si="161"/>
        <v>10.133446527547306</v>
      </c>
      <c r="AN182" s="1">
        <f t="shared" si="162"/>
        <v>11.658736241129617</v>
      </c>
      <c r="AO182" s="1">
        <f t="shared" si="163"/>
        <v>1.0535253649147789</v>
      </c>
      <c r="AP182" s="1">
        <f t="shared" si="192"/>
        <v>0.13721582029395885</v>
      </c>
      <c r="AQ182" s="1">
        <f t="shared" si="164"/>
        <v>1.5997630569175068</v>
      </c>
      <c r="AR182" s="1">
        <f t="shared" si="212"/>
        <v>1.815533503279898E-3</v>
      </c>
      <c r="AS182" s="1">
        <f t="shared" si="165"/>
        <v>0.2205309591755317</v>
      </c>
      <c r="AT182" s="1">
        <f t="shared" si="213"/>
        <v>-0.10631993814336216</v>
      </c>
      <c r="AU182" s="1">
        <f t="shared" si="213"/>
        <v>-0.16094205385137492</v>
      </c>
      <c r="AV182" s="1">
        <f t="shared" si="166"/>
        <v>-0.23344970255088038</v>
      </c>
      <c r="AW182" s="1">
        <f t="shared" si="167"/>
        <v>1.4817223884314181</v>
      </c>
      <c r="AX182" s="1">
        <f t="shared" si="168"/>
        <v>0.89499999999999924</v>
      </c>
      <c r="AY182" s="1">
        <f t="shared" si="169"/>
        <v>1.3424999999999989</v>
      </c>
      <c r="AZ182" s="1">
        <f t="shared" si="214"/>
        <v>5.00000000000006E-2</v>
      </c>
      <c r="BA182" s="1">
        <f t="shared" si="170"/>
        <v>1.203875975300714</v>
      </c>
      <c r="BB182" s="1">
        <f t="shared" si="171"/>
        <v>3.9462442018129305</v>
      </c>
      <c r="BC182" s="1">
        <f t="shared" si="172"/>
        <v>3.8433103942999507</v>
      </c>
      <c r="BD182" s="1">
        <f t="shared" si="193"/>
        <v>5.5085277604162277</v>
      </c>
      <c r="BE182" s="1">
        <f t="shared" si="194"/>
        <v>0.77218459444682319</v>
      </c>
      <c r="BF182" s="1">
        <f t="shared" si="195"/>
        <v>-0.65334074025821476</v>
      </c>
      <c r="BG182" s="1">
        <f t="shared" si="173"/>
        <v>-3.598945604723264</v>
      </c>
      <c r="BH182" s="1">
        <f t="shared" si="215"/>
        <v>-1.960900390960485</v>
      </c>
      <c r="BI182" s="1">
        <f t="shared" si="174"/>
        <v>11.054635034570058</v>
      </c>
      <c r="BJ182" s="1">
        <f t="shared" si="175"/>
        <v>4.7665502974491201</v>
      </c>
      <c r="BK182" s="1">
        <f t="shared" si="176"/>
        <v>1.4817223884314181</v>
      </c>
      <c r="BL182" s="1">
        <f t="shared" si="196"/>
        <v>4.9915431456105033</v>
      </c>
      <c r="BM182" s="1">
        <f t="shared" si="197"/>
        <v>0.30138865627013511</v>
      </c>
      <c r="BN182" s="1">
        <f t="shared" si="198"/>
        <v>3.8498606873177965E-2</v>
      </c>
      <c r="BO182" s="1">
        <f t="shared" si="177"/>
        <v>0.19216745725336487</v>
      </c>
      <c r="BP182" s="1">
        <f t="shared" si="216"/>
        <v>-0.21585950695875017</v>
      </c>
      <c r="BQ182" s="1">
        <f t="shared" si="178"/>
        <v>1.0774974409053808</v>
      </c>
      <c r="BR182" s="1">
        <f t="shared" si="199"/>
        <v>0.43233773275050136</v>
      </c>
      <c r="BS182" s="1">
        <f t="shared" si="200"/>
        <v>-0.90171175263504033</v>
      </c>
      <c r="BT182" s="1">
        <f t="shared" si="201"/>
        <v>1.8307940460565952</v>
      </c>
      <c r="BU182" s="1">
        <f t="shared" si="202"/>
        <v>9.1374478285881455</v>
      </c>
      <c r="BV182" s="1">
        <f t="shared" si="203"/>
        <v>9.3190535817349236</v>
      </c>
      <c r="BW182" s="1">
        <f t="shared" si="179"/>
        <v>1.3730530589293399</v>
      </c>
      <c r="BX182" s="1">
        <f t="shared" si="180"/>
        <v>0.46270360372343822</v>
      </c>
      <c r="BY182" s="1">
        <f t="shared" si="181"/>
        <v>-1.6416830845013242</v>
      </c>
      <c r="BZ182" s="1" t="e">
        <f>SQRT(POWER((BV182)*(#REF!^2),2) + POWER(CA182*BV182,2))</f>
        <v>#REF!</v>
      </c>
    </row>
    <row r="183" spans="4:78" x14ac:dyDescent="0.2">
      <c r="D183" s="14">
        <f t="shared" si="204"/>
        <v>180</v>
      </c>
      <c r="E183" s="1">
        <f t="shared" si="217"/>
        <v>17.999999999999986</v>
      </c>
      <c r="F183" s="1">
        <f t="shared" si="147"/>
        <v>0.89999999999999936</v>
      </c>
      <c r="G183" s="1">
        <f t="shared" si="148"/>
        <v>8.0999999999999872</v>
      </c>
      <c r="H183" s="1">
        <f t="shared" si="182"/>
        <v>11.118122558424455</v>
      </c>
      <c r="I183" s="1">
        <f t="shared" si="149"/>
        <v>0.26478845840940246</v>
      </c>
      <c r="J183" s="1">
        <f t="shared" si="183"/>
        <v>0.91709339426688874</v>
      </c>
      <c r="K183" s="1">
        <f t="shared" si="184"/>
        <v>1.9597108009135018</v>
      </c>
      <c r="L183" s="1">
        <f t="shared" si="185"/>
        <v>0.65845970875764392</v>
      </c>
      <c r="M183" s="1">
        <f t="shared" si="150"/>
        <v>0.19194724686829853</v>
      </c>
      <c r="N183" s="1">
        <f t="shared" si="151"/>
        <v>-0.73063246120733716</v>
      </c>
      <c r="O183" s="1">
        <f t="shared" si="152"/>
        <v>2.9096694325352632</v>
      </c>
      <c r="P183" s="1">
        <f t="shared" si="186"/>
        <v>0.90000000000001634</v>
      </c>
      <c r="Q183" s="1">
        <f t="shared" si="187"/>
        <v>2.700000000000049</v>
      </c>
      <c r="R183" s="1">
        <f t="shared" si="205"/>
        <v>5.0000000000016698E-2</v>
      </c>
      <c r="S183" s="1">
        <f t="shared" si="188"/>
        <v>2.4346252278329086</v>
      </c>
      <c r="T183" s="1">
        <f t="shared" si="206"/>
        <v>-2.2204460492503131E-13</v>
      </c>
      <c r="U183" s="1">
        <f t="shared" si="189"/>
        <v>0.26948703078078617</v>
      </c>
      <c r="V183" s="1">
        <f t="shared" si="153"/>
        <v>8.1040791070134013</v>
      </c>
      <c r="W183" s="1">
        <f t="shared" si="154"/>
        <v>4.6266060959991933</v>
      </c>
      <c r="X183" s="1">
        <f t="shared" si="190"/>
        <v>0.54936669863084764</v>
      </c>
      <c r="Y183" s="1">
        <f t="shared" si="155"/>
        <v>2.746833493154238</v>
      </c>
      <c r="Z183" s="1">
        <f t="shared" si="207"/>
        <v>6.724807638923691E-2</v>
      </c>
      <c r="AA183" s="1">
        <f t="shared" si="156"/>
        <v>1.5460257040346113</v>
      </c>
      <c r="AB183" s="1">
        <f t="shared" si="208"/>
        <v>-0.2883586586663045</v>
      </c>
      <c r="AC183" s="1">
        <f t="shared" si="191"/>
        <v>4.6628455750021836E-2</v>
      </c>
      <c r="AD183" s="1">
        <f t="shared" si="157"/>
        <v>10</v>
      </c>
      <c r="AE183" s="1">
        <f>0</f>
        <v>0</v>
      </c>
      <c r="AF183" s="1">
        <f t="shared" si="209"/>
        <v>0.54936669863084764</v>
      </c>
      <c r="AG183" s="1">
        <f t="shared" si="158"/>
        <v>0</v>
      </c>
      <c r="AH183" s="1">
        <f t="shared" si="210"/>
        <v>6.724807638923691E-2</v>
      </c>
      <c r="AI183" s="1">
        <f t="shared" si="159"/>
        <v>0</v>
      </c>
      <c r="AJ183" s="1">
        <f t="shared" si="211"/>
        <v>-0.2883586586663045</v>
      </c>
      <c r="AK183" s="1">
        <f t="shared" si="211"/>
        <v>0</v>
      </c>
      <c r="AL183" s="1">
        <f t="shared" si="160"/>
        <v>5.5363023966154907</v>
      </c>
      <c r="AM183" s="1">
        <f t="shared" si="161"/>
        <v>10.049384236909818</v>
      </c>
      <c r="AN183" s="1">
        <f t="shared" si="162"/>
        <v>11.473481065824005</v>
      </c>
      <c r="AO183" s="1">
        <f t="shared" si="163"/>
        <v>1.0672550236026086</v>
      </c>
      <c r="AP183" s="1">
        <f t="shared" si="192"/>
        <v>0.13686452955963269</v>
      </c>
      <c r="AQ183" s="1">
        <f t="shared" si="164"/>
        <v>1.5703125884853555</v>
      </c>
      <c r="AR183" s="1">
        <f t="shared" si="212"/>
        <v>-8.407102374685671E-3</v>
      </c>
      <c r="AS183" s="1">
        <f t="shared" si="165"/>
        <v>0.23557362595609857</v>
      </c>
      <c r="AT183" s="1">
        <f t="shared" si="213"/>
        <v>-9.7432967149285732E-2</v>
      </c>
      <c r="AU183" s="1">
        <f t="shared" si="213"/>
        <v>0.33410637882286864</v>
      </c>
      <c r="AV183" s="1">
        <f t="shared" si="166"/>
        <v>-0.36531623060366858</v>
      </c>
      <c r="AW183" s="1">
        <f t="shared" si="167"/>
        <v>1.4548347162676316</v>
      </c>
      <c r="AX183" s="1">
        <f t="shared" si="168"/>
        <v>0.89999999999999936</v>
      </c>
      <c r="AY183" s="1">
        <f t="shared" si="169"/>
        <v>1.349999999999999</v>
      </c>
      <c r="AZ183" s="1">
        <f t="shared" si="214"/>
        <v>5.00000000000006E-2</v>
      </c>
      <c r="BA183" s="1">
        <f t="shared" si="170"/>
        <v>1.2173126139164072</v>
      </c>
      <c r="BB183" s="1">
        <f t="shared" si="171"/>
        <v>3.6867233229030321</v>
      </c>
      <c r="BC183" s="1">
        <f t="shared" si="172"/>
        <v>3.7681377642672285</v>
      </c>
      <c r="BD183" s="1">
        <f t="shared" si="193"/>
        <v>5.2716971717022973</v>
      </c>
      <c r="BE183" s="1">
        <f t="shared" si="194"/>
        <v>0.79631871630010576</v>
      </c>
      <c r="BF183" s="1">
        <f t="shared" si="195"/>
        <v>-0.84961243875377956</v>
      </c>
      <c r="BG183" s="1">
        <f t="shared" si="173"/>
        <v>-4.4788994904213908</v>
      </c>
      <c r="BH183" s="1">
        <f t="shared" si="215"/>
        <v>-1.9505448389600888</v>
      </c>
      <c r="BI183" s="1">
        <f t="shared" si="174"/>
        <v>10.964217702403248</v>
      </c>
      <c r="BJ183" s="1">
        <f t="shared" si="175"/>
        <v>4.6346837693963314</v>
      </c>
      <c r="BK183" s="1">
        <f t="shared" si="176"/>
        <v>1.4548347162676316</v>
      </c>
      <c r="BL183" s="1">
        <f t="shared" si="196"/>
        <v>4.8576576344945623</v>
      </c>
      <c r="BM183" s="1">
        <f t="shared" si="197"/>
        <v>0.30416127372789992</v>
      </c>
      <c r="BN183" s="1">
        <f t="shared" si="198"/>
        <v>1.5728318696374977E-2</v>
      </c>
      <c r="BO183" s="1">
        <f t="shared" si="177"/>
        <v>7.6402787393209465E-2</v>
      </c>
      <c r="BP183" s="1">
        <f t="shared" si="216"/>
        <v>-0.24030235001609862</v>
      </c>
      <c r="BQ183" s="1">
        <f t="shared" si="178"/>
        <v>1.1673071636829508</v>
      </c>
      <c r="BR183" s="1">
        <f t="shared" si="199"/>
        <v>0.42796278506631841</v>
      </c>
      <c r="BS183" s="1">
        <f t="shared" si="200"/>
        <v>-0.9037963568184374</v>
      </c>
      <c r="BT183" s="1">
        <f t="shared" si="201"/>
        <v>1.9102964580382853</v>
      </c>
      <c r="BU183" s="1">
        <f t="shared" si="202"/>
        <v>9.0825968615877262</v>
      </c>
      <c r="BV183" s="1">
        <f t="shared" si="203"/>
        <v>9.2813144708988737</v>
      </c>
      <c r="BW183" s="1">
        <f t="shared" si="179"/>
        <v>1.3634929567034659</v>
      </c>
      <c r="BX183" s="1">
        <f t="shared" si="180"/>
        <v>0.48536192362835417</v>
      </c>
      <c r="BY183" s="1">
        <f t="shared" si="181"/>
        <v>-1.6368560719974929</v>
      </c>
      <c r="BZ183" s="1" t="e">
        <f>SQRT(POWER((BV183)*(#REF!^2),2) + POWER(CA183*BV183,2))</f>
        <v>#REF!</v>
      </c>
    </row>
    <row r="184" spans="4:78" x14ac:dyDescent="0.2">
      <c r="D184" s="14">
        <f t="shared" si="204"/>
        <v>181</v>
      </c>
      <c r="E184" s="1">
        <f t="shared" si="217"/>
        <v>18.099999999999987</v>
      </c>
      <c r="F184" s="1">
        <f t="shared" si="147"/>
        <v>0.90499999999999936</v>
      </c>
      <c r="G184" s="1">
        <f t="shared" si="148"/>
        <v>8.19024999999999</v>
      </c>
      <c r="H184" s="1">
        <f t="shared" si="182"/>
        <v>11.348920908305463</v>
      </c>
      <c r="I184" s="1">
        <f t="shared" si="149"/>
        <v>0.25220227997205003</v>
      </c>
      <c r="J184" s="1">
        <f t="shared" si="183"/>
        <v>0.87440542495027862</v>
      </c>
      <c r="K184" s="1">
        <f t="shared" si="184"/>
        <v>2.0149849486674642</v>
      </c>
      <c r="L184" s="1">
        <f t="shared" si="185"/>
        <v>0.65845970875764392</v>
      </c>
      <c r="M184" s="1">
        <f t="shared" si="150"/>
        <v>0.18808708171040187</v>
      </c>
      <c r="N184" s="1">
        <f t="shared" si="151"/>
        <v>-0.98990028914864281</v>
      </c>
      <c r="O184" s="1">
        <f t="shared" si="152"/>
        <v>2.8319776513142485</v>
      </c>
      <c r="P184" s="1">
        <f t="shared" si="186"/>
        <v>0.90500000000001357</v>
      </c>
      <c r="Q184" s="1">
        <f t="shared" si="187"/>
        <v>2.7150000000000407</v>
      </c>
      <c r="R184" s="1">
        <f t="shared" si="205"/>
        <v>4.9999999999972289E-2</v>
      </c>
      <c r="S184" s="1">
        <f t="shared" si="188"/>
        <v>2.461649356757647</v>
      </c>
      <c r="T184" s="1">
        <f t="shared" si="206"/>
        <v>-2.2204460492503131E-13</v>
      </c>
      <c r="U184" s="1">
        <f t="shared" si="189"/>
        <v>0.27099545498611599</v>
      </c>
      <c r="V184" s="1">
        <f t="shared" si="153"/>
        <v>7.8513730993142303</v>
      </c>
      <c r="W184" s="1">
        <f t="shared" si="154"/>
        <v>4.5147981617841415</v>
      </c>
      <c r="X184" s="1">
        <f t="shared" si="190"/>
        <v>0.55465817285463515</v>
      </c>
      <c r="Y184" s="1">
        <f t="shared" si="155"/>
        <v>2.7732908642731759</v>
      </c>
      <c r="Z184" s="1">
        <f t="shared" si="207"/>
        <v>3.791025041482432E-2</v>
      </c>
      <c r="AA184" s="1">
        <f t="shared" si="156"/>
        <v>1.5498633558405901</v>
      </c>
      <c r="AB184" s="1">
        <f t="shared" si="208"/>
        <v>-0.30191923394215503</v>
      </c>
      <c r="AC184" s="1">
        <f t="shared" si="191"/>
        <v>2.6567694516460572E-2</v>
      </c>
      <c r="AD184" s="1">
        <f t="shared" si="157"/>
        <v>10</v>
      </c>
      <c r="AE184" s="1">
        <f>0</f>
        <v>0</v>
      </c>
      <c r="AF184" s="1">
        <f t="shared" si="209"/>
        <v>0.55465817285463515</v>
      </c>
      <c r="AG184" s="1">
        <f t="shared" si="158"/>
        <v>0</v>
      </c>
      <c r="AH184" s="1">
        <f t="shared" si="210"/>
        <v>3.791025041482432E-2</v>
      </c>
      <c r="AI184" s="1">
        <f t="shared" si="159"/>
        <v>0</v>
      </c>
      <c r="AJ184" s="1">
        <f t="shared" si="211"/>
        <v>-0.30191923394215503</v>
      </c>
      <c r="AK184" s="1">
        <f t="shared" si="211"/>
        <v>0</v>
      </c>
      <c r="AL184" s="1">
        <f t="shared" si="160"/>
        <v>5.3045482872048861</v>
      </c>
      <c r="AM184" s="1">
        <f t="shared" si="161"/>
        <v>9.9474479182495994</v>
      </c>
      <c r="AN184" s="1">
        <f t="shared" si="162"/>
        <v>11.273417965177046</v>
      </c>
      <c r="AO184" s="1">
        <f t="shared" si="163"/>
        <v>1.0808982708267054</v>
      </c>
      <c r="AP184" s="1">
        <f t="shared" si="192"/>
        <v>0.13553439981902171</v>
      </c>
      <c r="AQ184" s="1">
        <f t="shared" si="164"/>
        <v>1.5279359378192479</v>
      </c>
      <c r="AR184" s="1">
        <f t="shared" si="212"/>
        <v>-1.7671059926577248E-2</v>
      </c>
      <c r="AS184" s="1">
        <f t="shared" si="165"/>
        <v>0.28735223494010542</v>
      </c>
      <c r="AT184" s="1">
        <f t="shared" si="213"/>
        <v>-8.6695725755897568E-2</v>
      </c>
      <c r="AU184" s="1">
        <f t="shared" si="213"/>
        <v>0.55228710505229694</v>
      </c>
      <c r="AV184" s="1">
        <f t="shared" si="166"/>
        <v>-0.4949501445743214</v>
      </c>
      <c r="AW184" s="1">
        <f t="shared" si="167"/>
        <v>1.4159888256571243</v>
      </c>
      <c r="AX184" s="1">
        <f t="shared" si="168"/>
        <v>0.90499999999999936</v>
      </c>
      <c r="AY184" s="1">
        <f t="shared" si="169"/>
        <v>1.357499999999999</v>
      </c>
      <c r="AZ184" s="1">
        <f t="shared" si="214"/>
        <v>5.00000000000006E-2</v>
      </c>
      <c r="BA184" s="1">
        <f t="shared" si="170"/>
        <v>1.2308246783787877</v>
      </c>
      <c r="BB184" s="1">
        <f t="shared" si="171"/>
        <v>3.4307364050827935</v>
      </c>
      <c r="BC184" s="1">
        <f t="shared" si="172"/>
        <v>3.6733879065491948</v>
      </c>
      <c r="BD184" s="1">
        <f t="shared" si="193"/>
        <v>5.0263039097474289</v>
      </c>
      <c r="BE184" s="1">
        <f t="shared" si="194"/>
        <v>0.81954131641280437</v>
      </c>
      <c r="BF184" s="1">
        <f t="shared" si="195"/>
        <v>-1.0434497080502325</v>
      </c>
      <c r="BG184" s="1">
        <f t="shared" si="173"/>
        <v>-5.2446953471976974</v>
      </c>
      <c r="BH184" s="1">
        <f t="shared" si="215"/>
        <v>-1.9114789267365984</v>
      </c>
      <c r="BI184" s="1">
        <f t="shared" si="174"/>
        <v>11.056965494547885</v>
      </c>
      <c r="BJ184" s="1">
        <f t="shared" si="175"/>
        <v>4.5050498554256784</v>
      </c>
      <c r="BK184" s="1">
        <f t="shared" si="176"/>
        <v>1.4159888256571243</v>
      </c>
      <c r="BL184" s="1">
        <f t="shared" si="196"/>
        <v>4.7223403683191636</v>
      </c>
      <c r="BM184" s="1">
        <f t="shared" si="197"/>
        <v>0.30453432000941011</v>
      </c>
      <c r="BN184" s="1">
        <f t="shared" si="198"/>
        <v>-9.5618631300417589E-3</v>
      </c>
      <c r="BO184" s="1">
        <f t="shared" si="177"/>
        <v>-4.5154372255338832E-2</v>
      </c>
      <c r="BP184" s="1">
        <f t="shared" si="216"/>
        <v>-0.26607051813108684</v>
      </c>
      <c r="BQ184" s="1">
        <f t="shared" si="178"/>
        <v>1.2564756227723821</v>
      </c>
      <c r="BR184" s="1">
        <f t="shared" si="199"/>
        <v>0.42447080201822401</v>
      </c>
      <c r="BS184" s="1">
        <f t="shared" si="200"/>
        <v>-0.90544162607757628</v>
      </c>
      <c r="BT184" s="1">
        <f t="shared" si="201"/>
        <v>1.9930821543679855</v>
      </c>
      <c r="BU184" s="1">
        <f t="shared" si="202"/>
        <v>9.0068334184219179</v>
      </c>
      <c r="BV184" s="1">
        <f t="shared" si="203"/>
        <v>9.2247181366837427</v>
      </c>
      <c r="BW184" s="1">
        <f t="shared" si="179"/>
        <v>1.3530201441413603</v>
      </c>
      <c r="BX184" s="1">
        <f t="shared" si="180"/>
        <v>0.50178699321838882</v>
      </c>
      <c r="BY184" s="1">
        <f t="shared" si="181"/>
        <v>-1.6183525769132039</v>
      </c>
      <c r="BZ184" s="1" t="e">
        <f>SQRT(POWER((BV184)*(#REF!^2),2) + POWER(CA184*BV184,2))</f>
        <v>#REF!</v>
      </c>
    </row>
    <row r="185" spans="4:78" x14ac:dyDescent="0.2">
      <c r="D185" s="14">
        <f t="shared" si="204"/>
        <v>182</v>
      </c>
      <c r="E185" s="1">
        <f t="shared" si="217"/>
        <v>18.199999999999989</v>
      </c>
      <c r="F185" s="1">
        <f t="shared" si="147"/>
        <v>0.90999999999999948</v>
      </c>
      <c r="G185" s="1">
        <f t="shared" si="148"/>
        <v>8.2809999999999899</v>
      </c>
      <c r="H185" s="1">
        <f t="shared" si="182"/>
        <v>11.569335547727647</v>
      </c>
      <c r="I185" s="1">
        <f t="shared" si="149"/>
        <v>0.23826981606387765</v>
      </c>
      <c r="J185" s="1">
        <f t="shared" si="183"/>
        <v>0.83268040204148663</v>
      </c>
      <c r="K185" s="1">
        <f t="shared" si="184"/>
        <v>2.0706424354844288</v>
      </c>
      <c r="L185" s="1">
        <f t="shared" si="185"/>
        <v>0.65845970875764392</v>
      </c>
      <c r="M185" s="1">
        <f t="shared" si="150"/>
        <v>0.18524291289653133</v>
      </c>
      <c r="N185" s="1">
        <f t="shared" si="151"/>
        <v>-1.2424762507957285</v>
      </c>
      <c r="O185" s="1">
        <f t="shared" si="152"/>
        <v>2.7306139907003701</v>
      </c>
      <c r="P185" s="1">
        <f t="shared" si="186"/>
        <v>0.9100000000000108</v>
      </c>
      <c r="Q185" s="1">
        <f t="shared" si="187"/>
        <v>2.7300000000000324</v>
      </c>
      <c r="R185" s="1">
        <f t="shared" si="205"/>
        <v>4.9999999999972289E-2</v>
      </c>
      <c r="S185" s="1">
        <f t="shared" si="188"/>
        <v>2.4888243188301318</v>
      </c>
      <c r="T185" s="1">
        <f t="shared" si="206"/>
        <v>0</v>
      </c>
      <c r="U185" s="1">
        <f t="shared" si="189"/>
        <v>0.27250369623599502</v>
      </c>
      <c r="V185" s="1">
        <f t="shared" si="153"/>
        <v>7.6035475970138151</v>
      </c>
      <c r="W185" s="1">
        <f t="shared" si="154"/>
        <v>4.3882816546139942</v>
      </c>
      <c r="X185" s="1">
        <f t="shared" si="190"/>
        <v>0.5569487487138125</v>
      </c>
      <c r="Y185" s="1">
        <f t="shared" si="155"/>
        <v>2.7847437435690625</v>
      </c>
      <c r="Z185" s="1">
        <f t="shared" si="207"/>
        <v>6.8642296008059045E-3</v>
      </c>
      <c r="AA185" s="1">
        <f t="shared" si="156"/>
        <v>1.5513392429379034</v>
      </c>
      <c r="AB185" s="1">
        <f t="shared" si="208"/>
        <v>-0.32277617502332601</v>
      </c>
      <c r="AC185" s="1">
        <f t="shared" si="191"/>
        <v>8.5964979330266367E-3</v>
      </c>
      <c r="AD185" s="1">
        <f t="shared" si="157"/>
        <v>10</v>
      </c>
      <c r="AE185" s="1">
        <f>0</f>
        <v>0</v>
      </c>
      <c r="AF185" s="1">
        <f t="shared" si="209"/>
        <v>0.5569487487138125</v>
      </c>
      <c r="AG185" s="1">
        <f t="shared" si="158"/>
        <v>0</v>
      </c>
      <c r="AH185" s="1">
        <f t="shared" si="210"/>
        <v>6.8642296008059045E-3</v>
      </c>
      <c r="AI185" s="1">
        <f t="shared" si="159"/>
        <v>0</v>
      </c>
      <c r="AJ185" s="1">
        <f t="shared" si="211"/>
        <v>-0.32277617502332601</v>
      </c>
      <c r="AK185" s="1">
        <f t="shared" si="211"/>
        <v>0</v>
      </c>
      <c r="AL185" s="1">
        <f t="shared" si="160"/>
        <v>5.0721844380899537</v>
      </c>
      <c r="AM185" s="1">
        <f t="shared" si="161"/>
        <v>9.8281530278766933</v>
      </c>
      <c r="AN185" s="1">
        <f t="shared" si="162"/>
        <v>11.059821287587052</v>
      </c>
      <c r="AO185" s="1">
        <f t="shared" si="163"/>
        <v>1.0943619035664129</v>
      </c>
      <c r="AP185" s="1">
        <f t="shared" si="192"/>
        <v>0.13333031757431724</v>
      </c>
      <c r="AQ185" s="1">
        <f t="shared" si="164"/>
        <v>1.4746094845891757</v>
      </c>
      <c r="AR185" s="1">
        <f t="shared" si="212"/>
        <v>-2.5746247525865185E-2</v>
      </c>
      <c r="AS185" s="1">
        <f t="shared" si="165"/>
        <v>0.34603104696655795</v>
      </c>
      <c r="AT185" s="1">
        <f t="shared" si="213"/>
        <v>-7.3117241615044959E-2</v>
      </c>
      <c r="AU185" s="1">
        <f t="shared" si="213"/>
        <v>0.54023840481742025</v>
      </c>
      <c r="AV185" s="1">
        <f t="shared" si="166"/>
        <v>-0.62123812539786427</v>
      </c>
      <c r="AW185" s="1">
        <f t="shared" si="167"/>
        <v>1.3653069953501851</v>
      </c>
      <c r="AX185" s="1">
        <f t="shared" si="168"/>
        <v>0.90999999999999948</v>
      </c>
      <c r="AY185" s="1">
        <f t="shared" si="169"/>
        <v>1.3649999999999993</v>
      </c>
      <c r="AZ185" s="1">
        <f t="shared" si="214"/>
        <v>5.0000000000001155E-2</v>
      </c>
      <c r="BA185" s="1">
        <f t="shared" si="170"/>
        <v>1.2444121594150375</v>
      </c>
      <c r="BB185" s="1">
        <f t="shared" si="171"/>
        <v>3.1805356731090431</v>
      </c>
      <c r="BC185" s="1">
        <f t="shared" si="172"/>
        <v>3.559447822657182</v>
      </c>
      <c r="BD185" s="1">
        <f t="shared" si="193"/>
        <v>4.773413450575819</v>
      </c>
      <c r="BE185" s="1">
        <f t="shared" si="194"/>
        <v>0.8415576061923673</v>
      </c>
      <c r="BF185" s="1">
        <f t="shared" si="195"/>
        <v>-1.2319082241010992</v>
      </c>
      <c r="BG185" s="1">
        <f t="shared" si="173"/>
        <v>-5.8804072867991577</v>
      </c>
      <c r="BH185" s="1">
        <f t="shared" si="215"/>
        <v>-1.8422453748367373</v>
      </c>
      <c r="BI185" s="1">
        <f t="shared" si="174"/>
        <v>11.39334030066426</v>
      </c>
      <c r="BJ185" s="1">
        <f t="shared" si="175"/>
        <v>4.3787618746021355</v>
      </c>
      <c r="BK185" s="1">
        <f t="shared" si="176"/>
        <v>1.3653069953501851</v>
      </c>
      <c r="BL185" s="1">
        <f t="shared" si="196"/>
        <v>4.5866784001084442</v>
      </c>
      <c r="BM185" s="1">
        <f t="shared" si="197"/>
        <v>0.30224890110189157</v>
      </c>
      <c r="BN185" s="1">
        <f t="shared" si="198"/>
        <v>-3.7485784929842392E-2</v>
      </c>
      <c r="BO185" s="1">
        <f t="shared" si="177"/>
        <v>-0.17193524004881872</v>
      </c>
      <c r="BP185" s="1">
        <f t="shared" si="216"/>
        <v>-0.29265835298244169</v>
      </c>
      <c r="BQ185" s="1">
        <f t="shared" si="178"/>
        <v>1.3423452191210985</v>
      </c>
      <c r="BR185" s="1">
        <f t="shared" si="199"/>
        <v>0.42189385982064365</v>
      </c>
      <c r="BS185" s="1">
        <f t="shared" si="200"/>
        <v>-0.90664522887711663</v>
      </c>
      <c r="BT185" s="1">
        <f t="shared" si="201"/>
        <v>2.0790151278984634</v>
      </c>
      <c r="BU185" s="1">
        <f t="shared" si="202"/>
        <v>8.9106480513985922</v>
      </c>
      <c r="BV185" s="1">
        <f t="shared" si="203"/>
        <v>9.1499700872693683</v>
      </c>
      <c r="BW185" s="1">
        <f t="shared" si="179"/>
        <v>1.3415788770952239</v>
      </c>
      <c r="BX185" s="1">
        <f t="shared" si="180"/>
        <v>0.51178357255990181</v>
      </c>
      <c r="BY185" s="1">
        <f t="shared" si="181"/>
        <v>-1.5875865116202987</v>
      </c>
      <c r="BZ185" s="1" t="e">
        <f>SQRT(POWER((BV185)*(#REF!^2),2) + POWER(CA185*BV185,2))</f>
        <v>#REF!</v>
      </c>
    </row>
    <row r="186" spans="4:78" x14ac:dyDescent="0.2">
      <c r="D186" s="14">
        <f t="shared" si="204"/>
        <v>183</v>
      </c>
      <c r="E186" s="1">
        <f t="shared" si="217"/>
        <v>18.29999999999999</v>
      </c>
      <c r="F186" s="1">
        <f t="shared" si="147"/>
        <v>0.91499999999999959</v>
      </c>
      <c r="G186" s="1">
        <f t="shared" si="148"/>
        <v>8.3722499999999922</v>
      </c>
      <c r="H186" s="1">
        <f t="shared" si="182"/>
        <v>11.778055820358913</v>
      </c>
      <c r="I186" s="1">
        <f t="shared" si="149"/>
        <v>0.22310824139367114</v>
      </c>
      <c r="J186" s="1">
        <f t="shared" si="183"/>
        <v>0.79210971378589501</v>
      </c>
      <c r="K186" s="1">
        <f t="shared" si="184"/>
        <v>2.1263746984102267</v>
      </c>
      <c r="L186" s="1">
        <f t="shared" si="185"/>
        <v>0.65845970875764392</v>
      </c>
      <c r="M186" s="1">
        <f t="shared" si="150"/>
        <v>0.18346558481705361</v>
      </c>
      <c r="N186" s="1">
        <f t="shared" si="151"/>
        <v>-1.4861299453745243</v>
      </c>
      <c r="O186" s="1">
        <f t="shared" si="152"/>
        <v>2.6060348780208513</v>
      </c>
      <c r="P186" s="1">
        <f t="shared" si="186"/>
        <v>0.91500000000000803</v>
      </c>
      <c r="Q186" s="1">
        <f t="shared" si="187"/>
        <v>2.7450000000000241</v>
      </c>
      <c r="R186" s="1">
        <f t="shared" si="205"/>
        <v>4.9999999999972289E-2</v>
      </c>
      <c r="S186" s="1">
        <f t="shared" si="188"/>
        <v>2.516150096004846</v>
      </c>
      <c r="T186" s="1">
        <f t="shared" si="206"/>
        <v>4.4408920985006262E-13</v>
      </c>
      <c r="U186" s="1">
        <f t="shared" si="189"/>
        <v>0.27401175945139578</v>
      </c>
      <c r="V186" s="1">
        <f t="shared" si="153"/>
        <v>7.3628261483423811</v>
      </c>
      <c r="W186" s="1">
        <f t="shared" si="154"/>
        <v>4.247977645437099</v>
      </c>
      <c r="X186" s="1">
        <f t="shared" si="190"/>
        <v>0.55603101877479633</v>
      </c>
      <c r="Y186" s="1">
        <f t="shared" si="155"/>
        <v>2.7801550938739816</v>
      </c>
      <c r="Z186" s="1">
        <f t="shared" si="207"/>
        <v>-2.6644984589840881E-2</v>
      </c>
      <c r="AA186" s="1">
        <f t="shared" si="156"/>
        <v>1.5515826554271954</v>
      </c>
      <c r="AB186" s="1">
        <f t="shared" si="208"/>
        <v>-0.35134291524022143</v>
      </c>
      <c r="AC186" s="1">
        <f t="shared" si="191"/>
        <v>1.3804012076193972E-2</v>
      </c>
      <c r="AD186" s="1">
        <f t="shared" si="157"/>
        <v>10</v>
      </c>
      <c r="AE186" s="1">
        <f>0</f>
        <v>0</v>
      </c>
      <c r="AF186" s="1">
        <f t="shared" si="209"/>
        <v>0.55603101877479633</v>
      </c>
      <c r="AG186" s="1">
        <f t="shared" si="158"/>
        <v>0</v>
      </c>
      <c r="AH186" s="1">
        <f t="shared" si="210"/>
        <v>-2.6644984589840881E-2</v>
      </c>
      <c r="AI186" s="1">
        <f t="shared" si="159"/>
        <v>0</v>
      </c>
      <c r="AJ186" s="1">
        <f t="shared" si="211"/>
        <v>-0.35134291524022143</v>
      </c>
      <c r="AK186" s="1">
        <f t="shared" si="211"/>
        <v>0</v>
      </c>
      <c r="AL186" s="1">
        <f t="shared" si="160"/>
        <v>4.84113541862299</v>
      </c>
      <c r="AM186" s="1">
        <f t="shared" si="161"/>
        <v>9.692339487163574</v>
      </c>
      <c r="AN186" s="1">
        <f t="shared" si="162"/>
        <v>10.834114494312686</v>
      </c>
      <c r="AO186" s="1">
        <f t="shared" si="163"/>
        <v>1.1075643343415689</v>
      </c>
      <c r="AP186" s="1">
        <f t="shared" si="192"/>
        <v>0.13038515031384867</v>
      </c>
      <c r="AQ186" s="1">
        <f t="shared" si="164"/>
        <v>1.4126076468584063</v>
      </c>
      <c r="AR186" s="1">
        <f t="shared" si="212"/>
        <v>-3.229450824958624E-2</v>
      </c>
      <c r="AS186" s="1">
        <f t="shared" si="165"/>
        <v>0.39539991590358947</v>
      </c>
      <c r="AT186" s="1">
        <f t="shared" si="213"/>
        <v>-5.5548126483673244E-2</v>
      </c>
      <c r="AU186" s="1">
        <f t="shared" si="213"/>
        <v>0.40094798286413796</v>
      </c>
      <c r="AV186" s="1">
        <f t="shared" si="166"/>
        <v>-0.74306497268726213</v>
      </c>
      <c r="AW186" s="1">
        <f t="shared" si="167"/>
        <v>1.3030174390104257</v>
      </c>
      <c r="AX186" s="1">
        <f t="shared" si="168"/>
        <v>0.91499999999999959</v>
      </c>
      <c r="AY186" s="1">
        <f t="shared" si="169"/>
        <v>1.3724999999999994</v>
      </c>
      <c r="AZ186" s="1">
        <f t="shared" si="214"/>
        <v>5.00000000000006E-2</v>
      </c>
      <c r="BA186" s="1">
        <f t="shared" si="170"/>
        <v>1.2580750480024026</v>
      </c>
      <c r="BB186" s="1">
        <f t="shared" si="171"/>
        <v>2.9383481014839283</v>
      </c>
      <c r="BC186" s="1">
        <f t="shared" si="172"/>
        <v>3.4270062617289749</v>
      </c>
      <c r="BD186" s="1">
        <f t="shared" si="193"/>
        <v>4.514228780580777</v>
      </c>
      <c r="BE186" s="1">
        <f t="shared" si="194"/>
        <v>0.86201629990137929</v>
      </c>
      <c r="BF186" s="1">
        <f t="shared" si="195"/>
        <v>-1.41189878301758</v>
      </c>
      <c r="BG186" s="1">
        <f t="shared" si="173"/>
        <v>-6.3736341215649333</v>
      </c>
      <c r="BH186" s="1">
        <f t="shared" si="215"/>
        <v>-1.7414267720768706</v>
      </c>
      <c r="BI186" s="1">
        <f t="shared" si="174"/>
        <v>11.94902176937951</v>
      </c>
      <c r="BJ186" s="1">
        <f t="shared" si="175"/>
        <v>4.2569350273127382</v>
      </c>
      <c r="BK186" s="1">
        <f t="shared" si="176"/>
        <v>1.3030174390104257</v>
      </c>
      <c r="BL186" s="1">
        <f t="shared" si="196"/>
        <v>4.4518928865289862</v>
      </c>
      <c r="BM186" s="1">
        <f t="shared" si="197"/>
        <v>0.29703716302344163</v>
      </c>
      <c r="BN186" s="1">
        <f t="shared" si="198"/>
        <v>-6.8093533726530098E-2</v>
      </c>
      <c r="BO186" s="1">
        <f t="shared" si="177"/>
        <v>-0.30314511841576097</v>
      </c>
      <c r="BP186" s="1">
        <f t="shared" si="216"/>
        <v>-0.31925204074942509</v>
      </c>
      <c r="BQ186" s="1">
        <f t="shared" si="178"/>
        <v>1.4214257823142824</v>
      </c>
      <c r="BR186" s="1">
        <f t="shared" si="199"/>
        <v>0.42028178828656509</v>
      </c>
      <c r="BS186" s="1">
        <f t="shared" si="200"/>
        <v>-0.90739364028774561</v>
      </c>
      <c r="BT186" s="1">
        <f t="shared" si="201"/>
        <v>2.1681768317893519</v>
      </c>
      <c r="BU186" s="1">
        <f t="shared" si="202"/>
        <v>8.794767210162016</v>
      </c>
      <c r="BV186" s="1">
        <f t="shared" si="203"/>
        <v>9.0580859487448606</v>
      </c>
      <c r="BW186" s="1">
        <f t="shared" si="179"/>
        <v>1.3290858952663474</v>
      </c>
      <c r="BX186" s="1">
        <f t="shared" si="180"/>
        <v>0.51549487542542671</v>
      </c>
      <c r="BY186" s="1">
        <f t="shared" si="181"/>
        <v>-1.5464352030465325</v>
      </c>
      <c r="BZ186" s="1" t="e">
        <f>SQRT(POWER((BV186)*(#REF!^2),2) + POWER(CA186*BV186,2))</f>
        <v>#REF!</v>
      </c>
    </row>
    <row r="187" spans="4:78" x14ac:dyDescent="0.2">
      <c r="D187" s="14">
        <f t="shared" si="204"/>
        <v>184</v>
      </c>
      <c r="E187" s="1">
        <f t="shared" si="217"/>
        <v>18.399999999999991</v>
      </c>
      <c r="F187" s="1">
        <f t="shared" si="147"/>
        <v>0.9199999999999996</v>
      </c>
      <c r="G187" s="1">
        <f t="shared" si="148"/>
        <v>8.4639999999999915</v>
      </c>
      <c r="H187" s="1">
        <f t="shared" si="182"/>
        <v>11.973844446159138</v>
      </c>
      <c r="I187" s="1">
        <f t="shared" si="149"/>
        <v>0.20682844340363782</v>
      </c>
      <c r="J187" s="1">
        <f t="shared" si="183"/>
        <v>0.75291557094676675</v>
      </c>
      <c r="K187" s="1">
        <f t="shared" si="184"/>
        <v>2.1818486392393881</v>
      </c>
      <c r="L187" s="1">
        <f t="shared" si="185"/>
        <v>0.65845970875764392</v>
      </c>
      <c r="M187" s="1">
        <f t="shared" si="150"/>
        <v>0.1828292067394644</v>
      </c>
      <c r="N187" s="1">
        <f t="shared" si="151"/>
        <v>-1.7186475410408006</v>
      </c>
      <c r="O187" s="1">
        <f t="shared" si="152"/>
        <v>2.4589124892265746</v>
      </c>
      <c r="P187" s="1">
        <f t="shared" si="186"/>
        <v>0.92000000000000526</v>
      </c>
      <c r="Q187" s="1">
        <f t="shared" si="187"/>
        <v>2.7600000000000158</v>
      </c>
      <c r="R187" s="1">
        <f t="shared" si="205"/>
        <v>5.0000000000061107E-2</v>
      </c>
      <c r="S187" s="1">
        <f t="shared" si="188"/>
        <v>2.5436266707204109</v>
      </c>
      <c r="T187" s="1">
        <f t="shared" si="206"/>
        <v>4.4408920985006262E-13</v>
      </c>
      <c r="U187" s="1">
        <f t="shared" si="189"/>
        <v>0.27551964939669826</v>
      </c>
      <c r="V187" s="1">
        <f t="shared" si="153"/>
        <v>7.1313516571753768</v>
      </c>
      <c r="W187" s="1">
        <f t="shared" si="154"/>
        <v>4.0952236428807574</v>
      </c>
      <c r="X187" s="1">
        <f t="shared" si="190"/>
        <v>0.55161975179584433</v>
      </c>
      <c r="Y187" s="1">
        <f t="shared" si="155"/>
        <v>2.7580987589792216</v>
      </c>
      <c r="Z187" s="1">
        <f t="shared" si="207"/>
        <v>-6.3404353447238382E-2</v>
      </c>
      <c r="AA187" s="1">
        <f t="shared" si="156"/>
        <v>1.5541000453531422</v>
      </c>
      <c r="AB187" s="1">
        <f t="shared" si="208"/>
        <v>-0.38770460186654532</v>
      </c>
      <c r="AC187" s="1">
        <f t="shared" si="191"/>
        <v>6.8927226466209968E-2</v>
      </c>
      <c r="AD187" s="1">
        <f t="shared" si="157"/>
        <v>10</v>
      </c>
      <c r="AE187" s="1">
        <f>0</f>
        <v>0</v>
      </c>
      <c r="AF187" s="1">
        <f t="shared" si="209"/>
        <v>0.55161975179584433</v>
      </c>
      <c r="AG187" s="1">
        <f t="shared" si="158"/>
        <v>0</v>
      </c>
      <c r="AH187" s="1">
        <f t="shared" si="210"/>
        <v>-6.3404353447238382E-2</v>
      </c>
      <c r="AI187" s="1">
        <f t="shared" si="159"/>
        <v>0</v>
      </c>
      <c r="AJ187" s="1">
        <f t="shared" si="211"/>
        <v>-0.38770460186654532</v>
      </c>
      <c r="AK187" s="1">
        <f t="shared" si="211"/>
        <v>0</v>
      </c>
      <c r="AL187" s="1">
        <f t="shared" si="160"/>
        <v>4.6131261103581007</v>
      </c>
      <c r="AM187" s="1">
        <f t="shared" si="161"/>
        <v>9.5411891307769885</v>
      </c>
      <c r="AN187" s="1">
        <f t="shared" si="162"/>
        <v>10.597887645154794</v>
      </c>
      <c r="AO187" s="1">
        <f t="shared" si="163"/>
        <v>1.1204389336291827</v>
      </c>
      <c r="AP187" s="1">
        <f t="shared" si="192"/>
        <v>0.12687141592439999</v>
      </c>
      <c r="AQ187" s="1">
        <f t="shared" si="164"/>
        <v>1.3445690113484938</v>
      </c>
      <c r="AR187" s="1">
        <f t="shared" si="212"/>
        <v>-3.6855872822599833E-2</v>
      </c>
      <c r="AS187" s="1">
        <f t="shared" si="165"/>
        <v>0.42622064353938555</v>
      </c>
      <c r="AT187" s="1">
        <f t="shared" si="213"/>
        <v>-3.2763137881336446E-2</v>
      </c>
      <c r="AU187" s="1">
        <f t="shared" si="213"/>
        <v>0.18108651153951549</v>
      </c>
      <c r="AV187" s="1">
        <f t="shared" si="166"/>
        <v>-0.85932377052040032</v>
      </c>
      <c r="AW187" s="1">
        <f t="shared" si="167"/>
        <v>1.2294562446132873</v>
      </c>
      <c r="AX187" s="1">
        <f t="shared" si="168"/>
        <v>0.9199999999999996</v>
      </c>
      <c r="AY187" s="1">
        <f t="shared" si="169"/>
        <v>1.3799999999999994</v>
      </c>
      <c r="AZ187" s="1">
        <f t="shared" si="214"/>
        <v>5.00000000000006E-2</v>
      </c>
      <c r="BA187" s="1">
        <f t="shared" si="170"/>
        <v>1.2718133353601846</v>
      </c>
      <c r="BB187" s="1">
        <f t="shared" si="171"/>
        <v>2.7063520580672882</v>
      </c>
      <c r="BC187" s="1">
        <f t="shared" si="172"/>
        <v>3.277068066053666</v>
      </c>
      <c r="BD187" s="1">
        <f t="shared" si="193"/>
        <v>4.250119594994211</v>
      </c>
      <c r="BE187" s="1">
        <f t="shared" si="194"/>
        <v>0.88049337831565122</v>
      </c>
      <c r="BF187" s="1">
        <f t="shared" si="195"/>
        <v>-1.5801935785164734</v>
      </c>
      <c r="BG187" s="1">
        <f t="shared" si="173"/>
        <v>-6.7160116919368864</v>
      </c>
      <c r="BH187" s="1">
        <f t="shared" si="215"/>
        <v>-1.607721698827369</v>
      </c>
      <c r="BI187" s="1">
        <f t="shared" si="174"/>
        <v>12.622094387391279</v>
      </c>
      <c r="BJ187" s="1">
        <f t="shared" si="175"/>
        <v>4.1406762294795998</v>
      </c>
      <c r="BK187" s="1">
        <f t="shared" si="176"/>
        <v>1.2294562446132873</v>
      </c>
      <c r="BL187" s="1">
        <f t="shared" si="196"/>
        <v>4.3193474385369841</v>
      </c>
      <c r="BM187" s="1">
        <f t="shared" si="197"/>
        <v>0.28863019435658555</v>
      </c>
      <c r="BN187" s="1">
        <f t="shared" si="198"/>
        <v>-0.10133619307972741</v>
      </c>
      <c r="BO187" s="1">
        <f t="shared" si="177"/>
        <v>-0.43770622601000986</v>
      </c>
      <c r="BP187" s="1">
        <f t="shared" si="216"/>
        <v>-0.34463846717579377</v>
      </c>
      <c r="BQ187" s="1">
        <f t="shared" si="178"/>
        <v>1.4892739531306973</v>
      </c>
      <c r="BR187" s="1">
        <f t="shared" si="199"/>
        <v>0.41970425780287934</v>
      </c>
      <c r="BS187" s="1">
        <f t="shared" si="200"/>
        <v>-0.90766091464937182</v>
      </c>
      <c r="BT187" s="1">
        <f t="shared" si="201"/>
        <v>2.2608939077298631</v>
      </c>
      <c r="BU187" s="1">
        <f t="shared" si="202"/>
        <v>8.6601644532836861</v>
      </c>
      <c r="BV187" s="1">
        <f t="shared" si="203"/>
        <v>8.9504239910703856</v>
      </c>
      <c r="BW187" s="1">
        <f t="shared" si="179"/>
        <v>1.3154279276358716</v>
      </c>
      <c r="BX187" s="1">
        <f t="shared" si="180"/>
        <v>0.51345348486730624</v>
      </c>
      <c r="BY187" s="1">
        <f t="shared" si="181"/>
        <v>-1.4973469859527093</v>
      </c>
      <c r="BZ187" s="1" t="e">
        <f>SQRT(POWER((BV187)*(#REF!^2),2) + POWER(CA187*BV187,2))</f>
        <v>#REF!</v>
      </c>
    </row>
    <row r="188" spans="4:78" x14ac:dyDescent="0.2">
      <c r="D188" s="14">
        <f t="shared" si="204"/>
        <v>185</v>
      </c>
      <c r="E188" s="1">
        <f t="shared" si="217"/>
        <v>18.499999999999993</v>
      </c>
      <c r="F188" s="1">
        <f t="shared" si="147"/>
        <v>0.92499999999999971</v>
      </c>
      <c r="G188" s="1">
        <f t="shared" si="148"/>
        <v>8.5562499999999932</v>
      </c>
      <c r="H188" s="1">
        <f t="shared" si="182"/>
        <v>12.155536114158908</v>
      </c>
      <c r="I188" s="1">
        <f t="shared" si="149"/>
        <v>0.18953553894653741</v>
      </c>
      <c r="J188" s="1">
        <f t="shared" si="183"/>
        <v>0.71535846587386009</v>
      </c>
      <c r="K188" s="1">
        <f t="shared" si="184"/>
        <v>2.2366986487693956</v>
      </c>
      <c r="L188" s="1">
        <f t="shared" si="185"/>
        <v>0.65845970875764392</v>
      </c>
      <c r="M188" s="1">
        <f t="shared" si="150"/>
        <v>0.18343382172255818</v>
      </c>
      <c r="N188" s="1">
        <f t="shared" si="151"/>
        <v>-1.9378529111310723</v>
      </c>
      <c r="O188" s="1">
        <f t="shared" si="152"/>
        <v>2.290136697845965</v>
      </c>
      <c r="P188" s="1">
        <f t="shared" si="186"/>
        <v>0.92500000000002025</v>
      </c>
      <c r="Q188" s="1">
        <f t="shared" si="187"/>
        <v>2.7750000000000608</v>
      </c>
      <c r="R188" s="1">
        <f t="shared" si="205"/>
        <v>5.0000000000061107E-2</v>
      </c>
      <c r="S188" s="1">
        <f t="shared" si="188"/>
        <v>2.5712540258841856</v>
      </c>
      <c r="T188" s="1">
        <f t="shared" si="206"/>
        <v>-6.6613381477509392E-13</v>
      </c>
      <c r="U188" s="1">
        <f t="shared" si="189"/>
        <v>0.27702737068339145</v>
      </c>
      <c r="V188" s="1">
        <f t="shared" si="153"/>
        <v>6.9111553313052667</v>
      </c>
      <c r="W188" s="1">
        <f t="shared" si="154"/>
        <v>3.9317983942053951</v>
      </c>
      <c r="X188" s="1">
        <f t="shared" si="190"/>
        <v>0.54335014808534865</v>
      </c>
      <c r="Y188" s="1">
        <f t="shared" si="155"/>
        <v>2.7167507404267432</v>
      </c>
      <c r="Z188" s="1">
        <f t="shared" si="207"/>
        <v>-0.10418590496314994</v>
      </c>
      <c r="AA188" s="1">
        <f t="shared" si="156"/>
        <v>1.5653681007204374</v>
      </c>
      <c r="AB188" s="1">
        <f t="shared" si="208"/>
        <v>-0.43124962015567148</v>
      </c>
      <c r="AC188" s="1">
        <f t="shared" si="191"/>
        <v>0.20478476522581168</v>
      </c>
      <c r="AD188" s="1">
        <f t="shared" si="157"/>
        <v>10</v>
      </c>
      <c r="AE188" s="1">
        <f>0</f>
        <v>0</v>
      </c>
      <c r="AF188" s="1">
        <f t="shared" si="209"/>
        <v>0.54335014808534865</v>
      </c>
      <c r="AG188" s="1">
        <f t="shared" si="158"/>
        <v>0</v>
      </c>
      <c r="AH188" s="1">
        <f t="shared" si="210"/>
        <v>-0.10418590496314994</v>
      </c>
      <c r="AI188" s="1">
        <f t="shared" si="159"/>
        <v>0</v>
      </c>
      <c r="AJ188" s="1">
        <f t="shared" si="211"/>
        <v>-0.43124962015567148</v>
      </c>
      <c r="AK188" s="1">
        <f t="shared" si="211"/>
        <v>0</v>
      </c>
      <c r="AL188" s="1">
        <f t="shared" si="160"/>
        <v>4.3896375326375576</v>
      </c>
      <c r="AM188" s="1">
        <f t="shared" si="161"/>
        <v>9.3762403298864019</v>
      </c>
      <c r="AN188" s="1">
        <f t="shared" si="162"/>
        <v>10.352912652569257</v>
      </c>
      <c r="AO188" s="1">
        <f t="shared" si="163"/>
        <v>1.1329386175264489</v>
      </c>
      <c r="AP188" s="1">
        <f t="shared" si="192"/>
        <v>0.12301397574932871</v>
      </c>
      <c r="AQ188" s="1">
        <f t="shared" si="164"/>
        <v>1.273552945978073</v>
      </c>
      <c r="AR188" s="1">
        <f t="shared" si="212"/>
        <v>-3.8847135825853529E-2</v>
      </c>
      <c r="AS188" s="1">
        <f t="shared" si="165"/>
        <v>0.43161721821149257</v>
      </c>
      <c r="AT188" s="1">
        <f t="shared" si="213"/>
        <v>-3.6538229482296902E-3</v>
      </c>
      <c r="AU188" s="1">
        <f t="shared" si="213"/>
        <v>-0.10206725437611391</v>
      </c>
      <c r="AV188" s="1">
        <f t="shared" si="166"/>
        <v>-0.96892645556553614</v>
      </c>
      <c r="AW188" s="1">
        <f t="shared" si="167"/>
        <v>1.1450683489229825</v>
      </c>
      <c r="AX188" s="1">
        <f t="shared" si="168"/>
        <v>0.92499999999999971</v>
      </c>
      <c r="AY188" s="1">
        <f t="shared" si="169"/>
        <v>1.3874999999999995</v>
      </c>
      <c r="AZ188" s="1">
        <f t="shared" si="214"/>
        <v>5.00000000000006E-2</v>
      </c>
      <c r="BA188" s="1">
        <f t="shared" si="170"/>
        <v>1.2856270129420304</v>
      </c>
      <c r="BB188" s="1">
        <f t="shared" si="171"/>
        <v>2.4866512100870972</v>
      </c>
      <c r="BC188" s="1">
        <f t="shared" si="172"/>
        <v>3.1109675460256803</v>
      </c>
      <c r="BD188" s="1">
        <f t="shared" si="193"/>
        <v>3.9826565647884662</v>
      </c>
      <c r="BE188" s="1">
        <f t="shared" si="194"/>
        <v>0.8964716015373051</v>
      </c>
      <c r="BF188" s="1">
        <f t="shared" si="195"/>
        <v>-1.7334431227830538</v>
      </c>
      <c r="BG188" s="1">
        <f t="shared" si="173"/>
        <v>-6.9037086326393489</v>
      </c>
      <c r="BH188" s="1">
        <f t="shared" si="215"/>
        <v>-1.4400999865899933</v>
      </c>
      <c r="BI188" s="1">
        <f t="shared" si="174"/>
        <v>13.270592729344617</v>
      </c>
      <c r="BJ188" s="1">
        <f t="shared" si="175"/>
        <v>4.0310735444344639</v>
      </c>
      <c r="BK188" s="1">
        <f t="shared" si="176"/>
        <v>1.1450683489229825</v>
      </c>
      <c r="BL188" s="1">
        <f t="shared" si="196"/>
        <v>4.1905531191412715</v>
      </c>
      <c r="BM188" s="1">
        <f t="shared" si="197"/>
        <v>0.27676992440749615</v>
      </c>
      <c r="BN188" s="1">
        <f t="shared" si="198"/>
        <v>-0.13702122716168885</v>
      </c>
      <c r="BO188" s="1">
        <f t="shared" si="177"/>
        <v>-0.57419473087097994</v>
      </c>
      <c r="BP188" s="1">
        <f t="shared" si="216"/>
        <v>-0.36711823249479525</v>
      </c>
      <c r="BQ188" s="1">
        <f t="shared" si="178"/>
        <v>1.5404389498673658</v>
      </c>
      <c r="BR188" s="1">
        <f t="shared" si="199"/>
        <v>0.42025296644461818</v>
      </c>
      <c r="BS188" s="1">
        <f t="shared" si="200"/>
        <v>-0.90740698928016772</v>
      </c>
      <c r="BT188" s="1">
        <f t="shared" si="201"/>
        <v>2.3577714697386138</v>
      </c>
      <c r="BU188" s="1">
        <f t="shared" si="202"/>
        <v>8.5080660085095072</v>
      </c>
      <c r="BV188" s="1">
        <f t="shared" si="203"/>
        <v>8.828718678759012</v>
      </c>
      <c r="BW188" s="1">
        <f t="shared" si="179"/>
        <v>1.3004584688238774</v>
      </c>
      <c r="BX188" s="1">
        <f t="shared" si="180"/>
        <v>0.50662426065625688</v>
      </c>
      <c r="BY188" s="1">
        <f t="shared" si="181"/>
        <v>-1.4434474429614088</v>
      </c>
      <c r="BZ188" s="1" t="e">
        <f>SQRT(POWER((BV188)*(#REF!^2),2) + POWER(CA188*BV188,2))</f>
        <v>#REF!</v>
      </c>
    </row>
    <row r="189" spans="4:78" x14ac:dyDescent="0.2">
      <c r="D189" s="14">
        <f t="shared" si="204"/>
        <v>186</v>
      </c>
      <c r="E189" s="1">
        <f t="shared" si="217"/>
        <v>18.599999999999994</v>
      </c>
      <c r="F189" s="1">
        <f t="shared" si="147"/>
        <v>0.92999999999999972</v>
      </c>
      <c r="G189" s="1">
        <f t="shared" si="148"/>
        <v>8.6489999999999956</v>
      </c>
      <c r="H189" s="1">
        <f t="shared" si="182"/>
        <v>12.322036681318194</v>
      </c>
      <c r="I189" s="1">
        <f t="shared" si="149"/>
        <v>0.17132947579324154</v>
      </c>
      <c r="J189" s="1">
        <f t="shared" si="183"/>
        <v>0.67974450894009397</v>
      </c>
      <c r="K189" s="1">
        <f t="shared" si="184"/>
        <v>2.2905186688564578</v>
      </c>
      <c r="L189" s="1">
        <f t="shared" si="185"/>
        <v>0.65845970875764392</v>
      </c>
      <c r="M189" s="1">
        <f t="shared" si="150"/>
        <v>0.18540810702396004</v>
      </c>
      <c r="N189" s="1">
        <f t="shared" si="151"/>
        <v>-2.1416293987875545</v>
      </c>
      <c r="O189" s="1">
        <f t="shared" si="152"/>
        <v>2.1008149652572548</v>
      </c>
      <c r="P189" s="1">
        <f t="shared" si="186"/>
        <v>0.93000000000001748</v>
      </c>
      <c r="Q189" s="1">
        <f t="shared" si="187"/>
        <v>2.7900000000000524</v>
      </c>
      <c r="R189" s="1">
        <f t="shared" si="205"/>
        <v>4.999999999992788E-2</v>
      </c>
      <c r="S189" s="1">
        <f t="shared" si="188"/>
        <v>2.5990321448570892</v>
      </c>
      <c r="T189" s="1">
        <f t="shared" si="206"/>
        <v>-4.4408920985006262E-13</v>
      </c>
      <c r="U189" s="1">
        <f t="shared" si="189"/>
        <v>0.27853492777838662</v>
      </c>
      <c r="V189" s="1">
        <f t="shared" si="153"/>
        <v>6.7041204913599115</v>
      </c>
      <c r="W189" s="1">
        <f t="shared" si="154"/>
        <v>3.7599439177368552</v>
      </c>
      <c r="X189" s="1">
        <f t="shared" si="190"/>
        <v>0.53078257080321434</v>
      </c>
      <c r="Y189" s="1">
        <f t="shared" si="155"/>
        <v>2.6539128540160717</v>
      </c>
      <c r="Z189" s="1">
        <f t="shared" si="207"/>
        <v>-0.14965427747837268</v>
      </c>
      <c r="AA189" s="1">
        <f t="shared" si="156"/>
        <v>1.5950569983983045</v>
      </c>
      <c r="AB189" s="1">
        <f t="shared" si="208"/>
        <v>-0.48011509010531528</v>
      </c>
      <c r="AC189" s="1">
        <f t="shared" si="191"/>
        <v>0.4484329325382086</v>
      </c>
      <c r="AD189" s="1">
        <f t="shared" si="157"/>
        <v>10</v>
      </c>
      <c r="AE189" s="1">
        <f>0</f>
        <v>0</v>
      </c>
      <c r="AF189" s="1">
        <f t="shared" si="209"/>
        <v>0.53078257080321434</v>
      </c>
      <c r="AG189" s="1">
        <f t="shared" si="158"/>
        <v>0</v>
      </c>
      <c r="AH189" s="1">
        <f t="shared" si="210"/>
        <v>-0.14965427747837268</v>
      </c>
      <c r="AI189" s="1">
        <f t="shared" si="159"/>
        <v>0</v>
      </c>
      <c r="AJ189" s="1">
        <f t="shared" si="211"/>
        <v>-0.48011509010531528</v>
      </c>
      <c r="AK189" s="1">
        <f t="shared" si="211"/>
        <v>0</v>
      </c>
      <c r="AL189" s="1">
        <f t="shared" si="160"/>
        <v>4.1718587321746199</v>
      </c>
      <c r="AM189" s="1">
        <f t="shared" si="161"/>
        <v>9.1993970504486171</v>
      </c>
      <c r="AN189" s="1">
        <f t="shared" si="162"/>
        <v>10.101153962445299</v>
      </c>
      <c r="AO189" s="1">
        <f t="shared" si="163"/>
        <v>1.1450417287790484</v>
      </c>
      <c r="AP189" s="1">
        <f t="shared" si="192"/>
        <v>0.11910198875922928</v>
      </c>
      <c r="AQ189" s="1">
        <f t="shared" si="164"/>
        <v>1.2030675256904042</v>
      </c>
      <c r="AR189" s="1">
        <f t="shared" si="212"/>
        <v>-3.7586637412245771E-2</v>
      </c>
      <c r="AS189" s="1">
        <f t="shared" si="165"/>
        <v>0.40580719266416276</v>
      </c>
      <c r="AT189" s="1">
        <f t="shared" si="213"/>
        <v>3.2407792542182845E-2</v>
      </c>
      <c r="AU189" s="1">
        <f t="shared" si="213"/>
        <v>-0.43491913937456744</v>
      </c>
      <c r="AV189" s="1">
        <f t="shared" si="166"/>
        <v>-1.0708146993937773</v>
      </c>
      <c r="AW189" s="1">
        <f t="shared" si="167"/>
        <v>1.0504074826286274</v>
      </c>
      <c r="AX189" s="1">
        <f t="shared" si="168"/>
        <v>0.92999999999999972</v>
      </c>
      <c r="AY189" s="1">
        <f t="shared" si="169"/>
        <v>1.3949999999999996</v>
      </c>
      <c r="AZ189" s="1">
        <f t="shared" si="214"/>
        <v>5.00000000000006E-2</v>
      </c>
      <c r="BA189" s="1">
        <f t="shared" si="170"/>
        <v>1.2995160724285013</v>
      </c>
      <c r="BB189" s="1">
        <f t="shared" si="171"/>
        <v>2.2812455462861783</v>
      </c>
      <c r="BC189" s="1">
        <f t="shared" si="172"/>
        <v>2.9303794414970552</v>
      </c>
      <c r="BD189" s="1">
        <f t="shared" si="193"/>
        <v>3.7136511566919039</v>
      </c>
      <c r="BE189" s="1">
        <f t="shared" si="194"/>
        <v>0.90931496970840986</v>
      </c>
      <c r="BF189" s="1">
        <f t="shared" si="195"/>
        <v>-1.868213575834472</v>
      </c>
      <c r="BG189" s="1">
        <f t="shared" si="173"/>
        <v>-6.9378935068452048</v>
      </c>
      <c r="BH189" s="1">
        <f t="shared" si="215"/>
        <v>-1.2380798059254738</v>
      </c>
      <c r="BI189" s="1">
        <f t="shared" si="174"/>
        <v>13.752794452677827</v>
      </c>
      <c r="BJ189" s="1">
        <f t="shared" si="175"/>
        <v>3.929185300606223</v>
      </c>
      <c r="BK189" s="1">
        <f t="shared" si="176"/>
        <v>1.0504074826286274</v>
      </c>
      <c r="BL189" s="1">
        <f t="shared" si="196"/>
        <v>4.0671676884611268</v>
      </c>
      <c r="BM189" s="1">
        <f t="shared" si="197"/>
        <v>0.26122594892424778</v>
      </c>
      <c r="BN189" s="1">
        <f t="shared" si="198"/>
        <v>-0.17475983957868646</v>
      </c>
      <c r="BO189" s="1">
        <f t="shared" si="177"/>
        <v>-0.71077757277508358</v>
      </c>
      <c r="BP189" s="1">
        <f t="shared" si="216"/>
        <v>-0.38444859002880816</v>
      </c>
      <c r="BQ189" s="1">
        <f t="shared" si="178"/>
        <v>1.5685430235851185</v>
      </c>
      <c r="BR189" s="1">
        <f t="shared" si="199"/>
        <v>0.42204362653088201</v>
      </c>
      <c r="BS189" s="1">
        <f t="shared" si="200"/>
        <v>-0.90657552211862713</v>
      </c>
      <c r="BT189" s="1">
        <f t="shared" si="201"/>
        <v>2.4597298766073159</v>
      </c>
      <c r="BU189" s="1">
        <f t="shared" si="202"/>
        <v>8.3399481841870138</v>
      </c>
      <c r="BV189" s="1">
        <f t="shared" si="203"/>
        <v>8.6951139601962026</v>
      </c>
      <c r="BW189" s="1">
        <f t="shared" si="179"/>
        <v>1.2839941800227459</v>
      </c>
      <c r="BX189" s="1">
        <f t="shared" si="180"/>
        <v>0.4964277430610422</v>
      </c>
      <c r="BY189" s="1">
        <f t="shared" si="181"/>
        <v>-1.3886252042086431</v>
      </c>
      <c r="BZ189" s="1" t="e">
        <f>SQRT(POWER((BV189)*(#REF!^2),2) + POWER(CA189*BV189,2))</f>
        <v>#REF!</v>
      </c>
    </row>
    <row r="190" spans="4:78" x14ac:dyDescent="0.2">
      <c r="D190" s="14">
        <f t="shared" si="204"/>
        <v>187</v>
      </c>
      <c r="E190" s="1">
        <f t="shared" si="217"/>
        <v>18.699999999999996</v>
      </c>
      <c r="F190" s="1">
        <f t="shared" si="147"/>
        <v>0.93499999999999983</v>
      </c>
      <c r="G190" s="1">
        <f t="shared" si="148"/>
        <v>8.7422499999999967</v>
      </c>
      <c r="H190" s="1">
        <f t="shared" si="182"/>
        <v>12.472322971546195</v>
      </c>
      <c r="I190" s="1">
        <f t="shared" si="149"/>
        <v>0.15230568906478115</v>
      </c>
      <c r="J190" s="1">
        <f t="shared" si="183"/>
        <v>0.64643180159497304</v>
      </c>
      <c r="K190" s="1">
        <f t="shared" si="184"/>
        <v>2.3428551629300385</v>
      </c>
      <c r="L190" s="1">
        <f t="shared" si="185"/>
        <v>0.65845970875764392</v>
      </c>
      <c r="M190" s="1">
        <f t="shared" si="150"/>
        <v>0.18891157918742932</v>
      </c>
      <c r="N190" s="1">
        <f t="shared" si="151"/>
        <v>-2.3279420153279444</v>
      </c>
      <c r="O190" s="1">
        <f t="shared" si="152"/>
        <v>1.8922700582292287</v>
      </c>
      <c r="P190" s="1">
        <f t="shared" si="186"/>
        <v>0.93500000000000583</v>
      </c>
      <c r="Q190" s="1">
        <f t="shared" si="187"/>
        <v>2.8050000000000175</v>
      </c>
      <c r="R190" s="1">
        <f t="shared" si="205"/>
        <v>4.9999999999972289E-2</v>
      </c>
      <c r="S190" s="1">
        <f t="shared" si="188"/>
        <v>2.6269610114398629</v>
      </c>
      <c r="T190" s="1">
        <f t="shared" si="206"/>
        <v>6.6613381477509392E-13</v>
      </c>
      <c r="U190" s="1">
        <f t="shared" si="189"/>
        <v>0.28004232500951742</v>
      </c>
      <c r="V190" s="1">
        <f t="shared" si="153"/>
        <v>6.5119408868955926</v>
      </c>
      <c r="W190" s="1">
        <f t="shared" si="154"/>
        <v>3.5823796034883433</v>
      </c>
      <c r="X190" s="1">
        <f t="shared" si="190"/>
        <v>0.51341929258967411</v>
      </c>
      <c r="Y190" s="1">
        <f t="shared" si="155"/>
        <v>2.5670964629483706</v>
      </c>
      <c r="Z190" s="1">
        <f t="shared" si="207"/>
        <v>-0.200208922984213</v>
      </c>
      <c r="AA190" s="1">
        <f t="shared" si="156"/>
        <v>1.6550546872280791</v>
      </c>
      <c r="AB190" s="1">
        <f t="shared" si="208"/>
        <v>-0.53046452635024943</v>
      </c>
      <c r="AC190" s="1">
        <f t="shared" si="191"/>
        <v>0.80694258192568591</v>
      </c>
      <c r="AD190" s="1">
        <f t="shared" si="157"/>
        <v>10</v>
      </c>
      <c r="AE190" s="1">
        <f>0</f>
        <v>0</v>
      </c>
      <c r="AF190" s="1">
        <f t="shared" si="209"/>
        <v>0.51341929258967411</v>
      </c>
      <c r="AG190" s="1">
        <f t="shared" si="158"/>
        <v>0</v>
      </c>
      <c r="AH190" s="1">
        <f t="shared" si="210"/>
        <v>-0.200208922984213</v>
      </c>
      <c r="AI190" s="1">
        <f t="shared" si="159"/>
        <v>0</v>
      </c>
      <c r="AJ190" s="1">
        <f t="shared" si="211"/>
        <v>-0.53046452635024943</v>
      </c>
      <c r="AK190" s="1">
        <f t="shared" si="211"/>
        <v>0</v>
      </c>
      <c r="AL190" s="1">
        <f t="shared" si="160"/>
        <v>3.9606377349366815</v>
      </c>
      <c r="AM190" s="1">
        <f t="shared" si="161"/>
        <v>9.0129276630127713</v>
      </c>
      <c r="AN190" s="1">
        <f t="shared" si="162"/>
        <v>9.844771014406847</v>
      </c>
      <c r="AO190" s="1">
        <f t="shared" si="163"/>
        <v>1.1567590152782947</v>
      </c>
      <c r="AP190" s="1">
        <f t="shared" si="192"/>
        <v>0.11549664826687955</v>
      </c>
      <c r="AQ190" s="1">
        <f t="shared" si="164"/>
        <v>1.1370380551189185</v>
      </c>
      <c r="AR190" s="1">
        <f t="shared" si="212"/>
        <v>-3.236557731741696E-2</v>
      </c>
      <c r="AS190" s="1">
        <f t="shared" si="165"/>
        <v>0.34463339033657908</v>
      </c>
      <c r="AT190" s="1">
        <f t="shared" si="213"/>
        <v>7.4984664202887297E-2</v>
      </c>
      <c r="AU190" s="1">
        <f t="shared" si="213"/>
        <v>-0.78726440647422968</v>
      </c>
      <c r="AV190" s="1">
        <f t="shared" si="166"/>
        <v>-1.1639710076639722</v>
      </c>
      <c r="AW190" s="1">
        <f t="shared" si="167"/>
        <v>0.94613502911461433</v>
      </c>
      <c r="AX190" s="1">
        <f t="shared" si="168"/>
        <v>0.93499999999999983</v>
      </c>
      <c r="AY190" s="1">
        <f t="shared" si="169"/>
        <v>1.4024999999999999</v>
      </c>
      <c r="AZ190" s="1">
        <f t="shared" si="214"/>
        <v>5.0000000000001155E-2</v>
      </c>
      <c r="BA190" s="1">
        <f t="shared" si="170"/>
        <v>1.313480505719917</v>
      </c>
      <c r="BB190" s="1">
        <f t="shared" si="171"/>
        <v>2.0919994357838241</v>
      </c>
      <c r="BC190" s="1">
        <f t="shared" si="172"/>
        <v>2.7373248308587859</v>
      </c>
      <c r="BD190" s="1">
        <f t="shared" si="193"/>
        <v>3.4452008459530945</v>
      </c>
      <c r="BE190" s="1">
        <f t="shared" si="194"/>
        <v>0.9182376686224657</v>
      </c>
      <c r="BF190" s="1">
        <f t="shared" si="195"/>
        <v>-1.9810590839681486</v>
      </c>
      <c r="BG190" s="1">
        <f t="shared" si="173"/>
        <v>-6.8251464319701283</v>
      </c>
      <c r="BH190" s="1">
        <f t="shared" si="215"/>
        <v>-1.0021745444460217</v>
      </c>
      <c r="BI190" s="1">
        <f t="shared" si="174"/>
        <v>13.95489244023735</v>
      </c>
      <c r="BJ190" s="1">
        <f t="shared" si="175"/>
        <v>3.8360289923360278</v>
      </c>
      <c r="BK190" s="1">
        <f t="shared" si="176"/>
        <v>0.94613502911461433</v>
      </c>
      <c r="BL190" s="1">
        <f t="shared" si="196"/>
        <v>3.9509859431995289</v>
      </c>
      <c r="BM190" s="1">
        <f t="shared" si="197"/>
        <v>0.24181795649175886</v>
      </c>
      <c r="BN190" s="1">
        <f t="shared" si="198"/>
        <v>-0.21391094516745049</v>
      </c>
      <c r="BO190" s="1">
        <f t="shared" si="177"/>
        <v>-0.8451591374531221</v>
      </c>
      <c r="BP190" s="1">
        <f t="shared" si="216"/>
        <v>-0.39385714426407037</v>
      </c>
      <c r="BQ190" s="1">
        <f t="shared" si="178"/>
        <v>1.5665907622414248</v>
      </c>
      <c r="BR190" s="1">
        <f t="shared" si="199"/>
        <v>0.42521719199315178</v>
      </c>
      <c r="BS190" s="1">
        <f t="shared" si="200"/>
        <v>-0.90509134325407115</v>
      </c>
      <c r="BT190" s="1">
        <f t="shared" si="201"/>
        <v>2.5680406637796249</v>
      </c>
      <c r="BU190" s="1">
        <f t="shared" si="202"/>
        <v>8.1575228051680053</v>
      </c>
      <c r="BV190" s="1">
        <f t="shared" si="203"/>
        <v>8.5521933542022879</v>
      </c>
      <c r="BW190" s="1">
        <f t="shared" si="179"/>
        <v>1.2658116051900705</v>
      </c>
      <c r="BX190" s="1">
        <f t="shared" si="180"/>
        <v>0.48472615877302538</v>
      </c>
      <c r="BY190" s="1">
        <f t="shared" si="181"/>
        <v>-1.337563025429414</v>
      </c>
      <c r="BZ190" s="1" t="e">
        <f>SQRT(POWER((BV190)*(#REF!^2),2) + POWER(CA190*BV190,2))</f>
        <v>#REF!</v>
      </c>
    </row>
    <row r="191" spans="4:78" x14ac:dyDescent="0.2">
      <c r="D191" s="14">
        <f t="shared" si="204"/>
        <v>188</v>
      </c>
      <c r="E191" s="1">
        <f t="shared" si="217"/>
        <v>18.799999999999997</v>
      </c>
      <c r="F191" s="1">
        <f t="shared" si="147"/>
        <v>0.94</v>
      </c>
      <c r="G191" s="1">
        <f t="shared" si="148"/>
        <v>8.8359999999999967</v>
      </c>
      <c r="H191" s="1">
        <f t="shared" si="182"/>
        <v>12.605443157951306</v>
      </c>
      <c r="I191" s="1">
        <f t="shared" si="149"/>
        <v>0.1325557929061898</v>
      </c>
      <c r="J191" s="1">
        <f t="shared" si="183"/>
        <v>0.61583433330921111</v>
      </c>
      <c r="K191" s="1">
        <f t="shared" si="184"/>
        <v>2.3932025273743927</v>
      </c>
      <c r="L191" s="1">
        <f t="shared" si="185"/>
        <v>0.65845970875764392</v>
      </c>
      <c r="M191" s="1">
        <f t="shared" si="150"/>
        <v>0.19413540183123681</v>
      </c>
      <c r="N191" s="1">
        <f t="shared" si="151"/>
        <v>-2.4948598604170695</v>
      </c>
      <c r="O191" s="1">
        <f t="shared" si="152"/>
        <v>1.6660354968846549</v>
      </c>
      <c r="P191" s="1">
        <f t="shared" si="186"/>
        <v>0.94000000000001194</v>
      </c>
      <c r="Q191" s="1">
        <f t="shared" si="187"/>
        <v>2.8200000000000358</v>
      </c>
      <c r="R191" s="1">
        <f t="shared" si="205"/>
        <v>5.0000000000061107E-2</v>
      </c>
      <c r="S191" s="1">
        <f t="shared" si="188"/>
        <v>2.6550406098589927</v>
      </c>
      <c r="T191" s="1">
        <f t="shared" si="206"/>
        <v>2.2204460492503131E-13</v>
      </c>
      <c r="U191" s="1">
        <f t="shared" si="189"/>
        <v>0.28154956656637697</v>
      </c>
      <c r="V191" s="1">
        <f t="shared" si="153"/>
        <v>6.3360736369316317</v>
      </c>
      <c r="W191" s="1">
        <f t="shared" si="154"/>
        <v>3.4022997525221959</v>
      </c>
      <c r="X191" s="1">
        <f t="shared" si="190"/>
        <v>0.49074078620637174</v>
      </c>
      <c r="Y191" s="1">
        <f t="shared" si="155"/>
        <v>2.4537039310318587</v>
      </c>
      <c r="Z191" s="1">
        <f t="shared" si="207"/>
        <v>-0.25574718274842256</v>
      </c>
      <c r="AA191" s="1">
        <f t="shared" si="156"/>
        <v>1.7564455147834417</v>
      </c>
      <c r="AB191" s="1">
        <f t="shared" si="208"/>
        <v>-0.57574935241377911</v>
      </c>
      <c r="AC191" s="1">
        <f t="shared" si="191"/>
        <v>1.2482515902135194</v>
      </c>
      <c r="AD191" s="1">
        <f t="shared" si="157"/>
        <v>10</v>
      </c>
      <c r="AE191" s="1">
        <f>0</f>
        <v>0</v>
      </c>
      <c r="AF191" s="1">
        <f t="shared" si="209"/>
        <v>0.49074078620637174</v>
      </c>
      <c r="AG191" s="1">
        <f t="shared" si="158"/>
        <v>0</v>
      </c>
      <c r="AH191" s="1">
        <f t="shared" si="210"/>
        <v>-0.25574718274842256</v>
      </c>
      <c r="AI191" s="1">
        <f t="shared" si="159"/>
        <v>0</v>
      </c>
      <c r="AJ191" s="1">
        <f t="shared" si="211"/>
        <v>-0.57574935241377911</v>
      </c>
      <c r="AK191" s="1">
        <f t="shared" si="211"/>
        <v>0</v>
      </c>
      <c r="AL191" s="1">
        <f t="shared" si="160"/>
        <v>3.7564372043842096</v>
      </c>
      <c r="AM191" s="1">
        <f t="shared" si="161"/>
        <v>8.8194462223782573</v>
      </c>
      <c r="AN191" s="1">
        <f t="shared" si="162"/>
        <v>9.5861072464219781</v>
      </c>
      <c r="AO191" s="1">
        <f t="shared" si="163"/>
        <v>1.1681410584324243</v>
      </c>
      <c r="AP191" s="1">
        <f t="shared" si="192"/>
        <v>0.11262887329574589</v>
      </c>
      <c r="AQ191" s="1">
        <f t="shared" si="164"/>
        <v>1.0796724584566926</v>
      </c>
      <c r="AR191" s="1">
        <f t="shared" si="212"/>
        <v>-2.2589704571668312E-2</v>
      </c>
      <c r="AS191" s="1">
        <f t="shared" si="165"/>
        <v>0.24835431136931682</v>
      </c>
      <c r="AT191" s="1">
        <f t="shared" si="213"/>
        <v>0.12178837102513884</v>
      </c>
      <c r="AU191" s="1">
        <f t="shared" si="213"/>
        <v>-1.0380170637980055</v>
      </c>
      <c r="AV191" s="1">
        <f t="shared" si="166"/>
        <v>-1.2474299302085348</v>
      </c>
      <c r="AW191" s="1">
        <f t="shared" si="167"/>
        <v>0.83301774844232745</v>
      </c>
      <c r="AX191" s="1">
        <f t="shared" si="168"/>
        <v>0.94</v>
      </c>
      <c r="AY191" s="1">
        <f t="shared" si="169"/>
        <v>1.41</v>
      </c>
      <c r="AZ191" s="1">
        <f t="shared" si="214"/>
        <v>5.00000000000006E-2</v>
      </c>
      <c r="BA191" s="1">
        <f t="shared" si="170"/>
        <v>1.3275203049294575</v>
      </c>
      <c r="BB191" s="1">
        <f t="shared" si="171"/>
        <v>1.9206068882572811</v>
      </c>
      <c r="BC191" s="1">
        <f t="shared" si="172"/>
        <v>2.5341676247034255</v>
      </c>
      <c r="BD191" s="1">
        <f t="shared" si="193"/>
        <v>3.1797384120893213</v>
      </c>
      <c r="BE191" s="1">
        <f t="shared" si="194"/>
        <v>0.92226807392830867</v>
      </c>
      <c r="BF191" s="1">
        <f t="shared" si="195"/>
        <v>-2.0686484847236764</v>
      </c>
      <c r="BG191" s="1">
        <f t="shared" si="173"/>
        <v>-6.5777610479862432</v>
      </c>
      <c r="BH191" s="1">
        <f t="shared" si="215"/>
        <v>-0.73453990383993695</v>
      </c>
      <c r="BI191" s="1">
        <f t="shared" si="174"/>
        <v>13.806076126193746</v>
      </c>
      <c r="BJ191" s="1">
        <f t="shared" si="175"/>
        <v>3.7525700697914655</v>
      </c>
      <c r="BK191" s="1">
        <f t="shared" si="176"/>
        <v>0.83301774844232745</v>
      </c>
      <c r="BL191" s="1">
        <f t="shared" si="196"/>
        <v>3.843917363564759</v>
      </c>
      <c r="BM191" s="1">
        <f t="shared" si="197"/>
        <v>0.21844375989075768</v>
      </c>
      <c r="BN191" s="1">
        <f t="shared" si="198"/>
        <v>-0.25353126843150053</v>
      </c>
      <c r="BO191" s="1">
        <f t="shared" si="177"/>
        <v>-0.97455324493044271</v>
      </c>
      <c r="BP191" s="1">
        <f t="shared" si="216"/>
        <v>-0.39218006043604603</v>
      </c>
      <c r="BQ191" s="1">
        <f t="shared" si="178"/>
        <v>1.5276216764255379</v>
      </c>
      <c r="BR191" s="1">
        <f t="shared" si="199"/>
        <v>0.42993940542457049</v>
      </c>
      <c r="BS191" s="1">
        <f t="shared" si="200"/>
        <v>-0.90285774497601046</v>
      </c>
      <c r="BT191" s="1">
        <f t="shared" si="201"/>
        <v>2.6843536760780222</v>
      </c>
      <c r="BU191" s="1">
        <f t="shared" si="202"/>
        <v>7.9627053282736275</v>
      </c>
      <c r="BV191" s="1">
        <f t="shared" si="203"/>
        <v>8.4030012973455381</v>
      </c>
      <c r="BW191" s="1">
        <f t="shared" si="179"/>
        <v>1.2456454354000914</v>
      </c>
      <c r="BX191" s="1">
        <f t="shared" si="180"/>
        <v>0.47374723957347586</v>
      </c>
      <c r="BY191" s="1">
        <f t="shared" si="181"/>
        <v>-1.2956600211828466</v>
      </c>
      <c r="BZ191" s="1" t="e">
        <f>SQRT(POWER((BV191)*(#REF!^2),2) + POWER(CA191*BV191,2))</f>
        <v>#REF!</v>
      </c>
    </row>
    <row r="192" spans="4:78" x14ac:dyDescent="0.2">
      <c r="D192" s="14">
        <f t="shared" si="204"/>
        <v>189</v>
      </c>
      <c r="E192" s="1">
        <f t="shared" si="217"/>
        <v>18.899999999999999</v>
      </c>
      <c r="F192" s="1">
        <f t="shared" si="147"/>
        <v>0.94499999999999995</v>
      </c>
      <c r="G192" s="1">
        <f t="shared" si="148"/>
        <v>8.9302499999999991</v>
      </c>
      <c r="H192" s="1">
        <f t="shared" si="182"/>
        <v>12.720517706521134</v>
      </c>
      <c r="I192" s="1">
        <f t="shared" si="149"/>
        <v>0.1121682955825809</v>
      </c>
      <c r="J192" s="1">
        <f t="shared" si="183"/>
        <v>0.5884210378358995</v>
      </c>
      <c r="K192" s="1">
        <f t="shared" si="184"/>
        <v>2.4410033201713128</v>
      </c>
      <c r="L192" s="1">
        <f t="shared" si="185"/>
        <v>0.65845970875764392</v>
      </c>
      <c r="M192" s="1">
        <f t="shared" si="150"/>
        <v>0.20130042118945837</v>
      </c>
      <c r="N192" s="1">
        <f t="shared" si="151"/>
        <v>-2.6405785360958851</v>
      </c>
      <c r="O192" s="1">
        <f t="shared" si="152"/>
        <v>1.4238486558302945</v>
      </c>
      <c r="P192" s="1">
        <f t="shared" si="186"/>
        <v>0.94500000000001805</v>
      </c>
      <c r="Q192" s="1">
        <f t="shared" si="187"/>
        <v>2.8350000000000541</v>
      </c>
      <c r="R192" s="1">
        <f t="shared" si="205"/>
        <v>5.0000000000016698E-2</v>
      </c>
      <c r="S192" s="1">
        <f t="shared" si="188"/>
        <v>2.6832709247531383</v>
      </c>
      <c r="T192" s="1">
        <f t="shared" si="206"/>
        <v>-4.4408920985006262E-13</v>
      </c>
      <c r="U192" s="1">
        <f t="shared" si="189"/>
        <v>0.2830566565084025</v>
      </c>
      <c r="V192" s="1">
        <f t="shared" si="153"/>
        <v>6.1776880226277466</v>
      </c>
      <c r="W192" s="1">
        <f t="shared" si="154"/>
        <v>3.2233416119978067</v>
      </c>
      <c r="X192" s="1">
        <f t="shared" si="190"/>
        <v>0.4622698560399896</v>
      </c>
      <c r="Y192" s="1">
        <f t="shared" si="155"/>
        <v>2.311349280199948</v>
      </c>
      <c r="Z192" s="1">
        <f t="shared" si="207"/>
        <v>-0.31535879346696882</v>
      </c>
      <c r="AA192" s="1">
        <f t="shared" si="156"/>
        <v>1.904705005270783</v>
      </c>
      <c r="AB192" s="1">
        <f t="shared" si="208"/>
        <v>-0.60633849484142965</v>
      </c>
      <c r="AC192" s="1">
        <f t="shared" si="191"/>
        <v>1.6937247280648859</v>
      </c>
      <c r="AD192" s="1">
        <f t="shared" si="157"/>
        <v>10</v>
      </c>
      <c r="AE192" s="1">
        <f>0</f>
        <v>0</v>
      </c>
      <c r="AF192" s="1">
        <f t="shared" si="209"/>
        <v>0.4622698560399896</v>
      </c>
      <c r="AG192" s="1">
        <f t="shared" si="158"/>
        <v>0</v>
      </c>
      <c r="AH192" s="1">
        <f t="shared" si="210"/>
        <v>-0.31535879346696882</v>
      </c>
      <c r="AI192" s="1">
        <f t="shared" si="159"/>
        <v>0</v>
      </c>
      <c r="AJ192" s="1">
        <f t="shared" si="211"/>
        <v>-0.60633849484142965</v>
      </c>
      <c r="AK192" s="1">
        <f t="shared" si="211"/>
        <v>0</v>
      </c>
      <c r="AL192" s="1">
        <f t="shared" si="160"/>
        <v>3.5593041786210819</v>
      </c>
      <c r="AM192" s="1">
        <f t="shared" si="161"/>
        <v>8.6218660442334212</v>
      </c>
      <c r="AN192" s="1">
        <f t="shared" si="162"/>
        <v>9.3276588874515962</v>
      </c>
      <c r="AO192" s="1">
        <f t="shared" si="163"/>
        <v>1.1792847899374439</v>
      </c>
      <c r="AP192" s="1">
        <f t="shared" si="192"/>
        <v>0.11097870735254589</v>
      </c>
      <c r="AQ192" s="1">
        <f t="shared" si="164"/>
        <v>1.0351715259548644</v>
      </c>
      <c r="AR192" s="1">
        <f t="shared" si="212"/>
        <v>-8.0079031123891919E-3</v>
      </c>
      <c r="AS192" s="1">
        <f t="shared" si="165"/>
        <v>0.13702997757697796</v>
      </c>
      <c r="AT192" s="1">
        <f t="shared" si="213"/>
        <v>0.1678759681740527</v>
      </c>
      <c r="AU192" s="1">
        <f t="shared" si="213"/>
        <v>-0.49279795140572613</v>
      </c>
      <c r="AV192" s="1">
        <f t="shared" si="166"/>
        <v>-1.3202892680479426</v>
      </c>
      <c r="AW192" s="1">
        <f t="shared" si="167"/>
        <v>0.71192432791514726</v>
      </c>
      <c r="AX192" s="1">
        <f t="shared" si="168"/>
        <v>0.94499999999999995</v>
      </c>
      <c r="AY192" s="1">
        <f t="shared" si="169"/>
        <v>1.4175</v>
      </c>
      <c r="AZ192" s="1">
        <f t="shared" si="214"/>
        <v>5.00000000000006E-2</v>
      </c>
      <c r="BA192" s="1">
        <f t="shared" si="170"/>
        <v>1.341635462376517</v>
      </c>
      <c r="BB192" s="1">
        <f t="shared" si="171"/>
        <v>1.7685547432659308</v>
      </c>
      <c r="BC192" s="1">
        <f t="shared" si="172"/>
        <v>2.3235951339140506</v>
      </c>
      <c r="BD192" s="1">
        <f t="shared" si="193"/>
        <v>2.9200822293691453</v>
      </c>
      <c r="BE192" s="1">
        <f t="shared" si="194"/>
        <v>0.92021086705600086</v>
      </c>
      <c r="BF192" s="1">
        <f t="shared" si="195"/>
        <v>-2.1279670647361359</v>
      </c>
      <c r="BG192" s="1">
        <f t="shared" si="173"/>
        <v>-6.213838810418812</v>
      </c>
      <c r="BH192" s="1">
        <f t="shared" si="215"/>
        <v>-0.43978540696584245</v>
      </c>
      <c r="BI192" s="1">
        <f t="shared" si="174"/>
        <v>13.2850595202896</v>
      </c>
      <c r="BJ192" s="1">
        <f t="shared" si="175"/>
        <v>3.6797107319520572</v>
      </c>
      <c r="BK192" s="1">
        <f t="shared" si="176"/>
        <v>0.71192432791514726</v>
      </c>
      <c r="BL192" s="1">
        <f t="shared" si="196"/>
        <v>3.7479470806723754</v>
      </c>
      <c r="BM192" s="1">
        <f t="shared" si="197"/>
        <v>0.19111170280545875</v>
      </c>
      <c r="BN192" s="1">
        <f t="shared" si="198"/>
        <v>-0.2923469572546597</v>
      </c>
      <c r="BO192" s="1">
        <f t="shared" si="177"/>
        <v>-1.0957009249860534</v>
      </c>
      <c r="BP192" s="1">
        <f t="shared" si="216"/>
        <v>-0.37617891557397087</v>
      </c>
      <c r="BQ192" s="1">
        <f t="shared" si="178"/>
        <v>1.4458292613309154</v>
      </c>
      <c r="BR192" s="1">
        <f t="shared" si="199"/>
        <v>0.43639730733444426</v>
      </c>
      <c r="BS192" s="1">
        <f t="shared" si="200"/>
        <v>-0.89975407203926938</v>
      </c>
      <c r="BT192" s="1">
        <f t="shared" si="201"/>
        <v>2.8107023138099669</v>
      </c>
      <c r="BU192" s="1">
        <f t="shared" si="202"/>
        <v>7.7575590818761277</v>
      </c>
      <c r="BV192" s="1">
        <f t="shared" si="203"/>
        <v>8.2510466248625391</v>
      </c>
      <c r="BW192" s="1">
        <f t="shared" si="179"/>
        <v>1.2231903214743003</v>
      </c>
      <c r="BX192" s="1">
        <f t="shared" si="180"/>
        <v>0.46591690229973265</v>
      </c>
      <c r="BY192" s="1">
        <f t="shared" si="181"/>
        <v>-1.268771658095273</v>
      </c>
      <c r="BZ192" s="1" t="e">
        <f>SQRT(POWER((BV192)*(#REF!^2),2) + POWER(CA192*BV192,2))</f>
        <v>#REF!</v>
      </c>
    </row>
    <row r="193" spans="4:78" x14ac:dyDescent="0.2">
      <c r="D193" s="14">
        <f t="shared" si="204"/>
        <v>190</v>
      </c>
      <c r="E193" s="1">
        <f t="shared" si="217"/>
        <v>19</v>
      </c>
      <c r="F193" s="1">
        <f t="shared" si="147"/>
        <v>0.95000000000000007</v>
      </c>
      <c r="G193" s="1">
        <f t="shared" si="148"/>
        <v>9.0250000000000004</v>
      </c>
      <c r="H193" s="1">
        <f t="shared" si="182"/>
        <v>12.816740859001129</v>
      </c>
      <c r="I193" s="1">
        <f t="shared" si="149"/>
        <v>9.1229332222454662E-2</v>
      </c>
      <c r="J193" s="1">
        <f t="shared" si="183"/>
        <v>0.56470682278494788</v>
      </c>
      <c r="K193" s="1">
        <f t="shared" si="184"/>
        <v>2.4856564985823906</v>
      </c>
      <c r="L193" s="1">
        <f t="shared" si="185"/>
        <v>0.65845970875764392</v>
      </c>
      <c r="M193" s="1">
        <f t="shared" si="150"/>
        <v>0.21065060385535986</v>
      </c>
      <c r="N193" s="1">
        <f t="shared" si="151"/>
        <v>-2.7634423123394494</v>
      </c>
      <c r="O193" s="1">
        <f t="shared" si="152"/>
        <v>1.1676414631092968</v>
      </c>
      <c r="P193" s="1">
        <f t="shared" si="186"/>
        <v>0.95000000000001528</v>
      </c>
      <c r="Q193" s="1">
        <f t="shared" si="187"/>
        <v>2.8500000000000458</v>
      </c>
      <c r="R193" s="1">
        <f t="shared" si="205"/>
        <v>4.9999999999972289E-2</v>
      </c>
      <c r="S193" s="1">
        <f t="shared" si="188"/>
        <v>2.7116519411606732</v>
      </c>
      <c r="T193" s="1">
        <f t="shared" si="206"/>
        <v>-2.2204460492503131E-13</v>
      </c>
      <c r="U193" s="1">
        <f t="shared" si="189"/>
        <v>0.28456359877086168</v>
      </c>
      <c r="V193" s="1">
        <f t="shared" si="153"/>
        <v>6.0376134339954852</v>
      </c>
      <c r="W193" s="1">
        <f t="shared" si="154"/>
        <v>3.0495069604030993</v>
      </c>
      <c r="X193" s="1">
        <f t="shared" si="190"/>
        <v>0.42766902751297797</v>
      </c>
      <c r="Y193" s="1">
        <f t="shared" si="155"/>
        <v>2.1383451375648899</v>
      </c>
      <c r="Z193" s="1">
        <f t="shared" si="207"/>
        <v>-0.37701488171670849</v>
      </c>
      <c r="AA193" s="1">
        <f t="shared" si="156"/>
        <v>2.0951904603964189</v>
      </c>
      <c r="AB193" s="1">
        <f t="shared" si="208"/>
        <v>-0.61016077768166754</v>
      </c>
      <c r="AC193" s="1">
        <f t="shared" si="191"/>
        <v>2.0336899447013677</v>
      </c>
      <c r="AD193" s="1">
        <f t="shared" si="157"/>
        <v>10</v>
      </c>
      <c r="AE193" s="1">
        <f>0</f>
        <v>0</v>
      </c>
      <c r="AF193" s="1">
        <f t="shared" si="209"/>
        <v>0.42766902751297797</v>
      </c>
      <c r="AG193" s="1">
        <f t="shared" si="158"/>
        <v>0</v>
      </c>
      <c r="AH193" s="1">
        <f t="shared" si="210"/>
        <v>-0.37701488171670849</v>
      </c>
      <c r="AI193" s="1">
        <f t="shared" si="159"/>
        <v>0</v>
      </c>
      <c r="AJ193" s="1">
        <f t="shared" si="211"/>
        <v>-0.61016077768166754</v>
      </c>
      <c r="AK193" s="1">
        <f t="shared" si="211"/>
        <v>0</v>
      </c>
      <c r="AL193" s="1">
        <f t="shared" si="160"/>
        <v>3.3688675923892668</v>
      </c>
      <c r="AM193" s="1">
        <f t="shared" si="161"/>
        <v>8.4233133983862825</v>
      </c>
      <c r="AN193" s="1">
        <f t="shared" si="162"/>
        <v>9.0720161740643146</v>
      </c>
      <c r="AO193" s="1">
        <f t="shared" si="163"/>
        <v>1.1903367999029335</v>
      </c>
      <c r="AP193" s="1">
        <f t="shared" si="192"/>
        <v>0.11102729267326805</v>
      </c>
      <c r="AQ193" s="1">
        <f t="shared" si="164"/>
        <v>1.0072413948944601</v>
      </c>
      <c r="AR193" s="1">
        <f t="shared" si="212"/>
        <v>1.0985489063142229E-2</v>
      </c>
      <c r="AS193" s="1">
        <f t="shared" si="165"/>
        <v>0.1497947210881716</v>
      </c>
      <c r="AT193" s="1">
        <f t="shared" si="213"/>
        <v>0.20527436917303077</v>
      </c>
      <c r="AU193" s="1">
        <f t="shared" si="213"/>
        <v>0.87817571234261105</v>
      </c>
      <c r="AV193" s="1">
        <f t="shared" si="166"/>
        <v>-1.3817211561697247</v>
      </c>
      <c r="AW193" s="1">
        <f t="shared" si="167"/>
        <v>0.58382073155464842</v>
      </c>
      <c r="AX193" s="1">
        <f t="shared" si="168"/>
        <v>0.95000000000000007</v>
      </c>
      <c r="AY193" s="1">
        <f t="shared" si="169"/>
        <v>1.425</v>
      </c>
      <c r="AZ193" s="1">
        <f t="shared" si="214"/>
        <v>5.00000000000006E-2</v>
      </c>
      <c r="BA193" s="1">
        <f t="shared" si="170"/>
        <v>1.3558259705802957</v>
      </c>
      <c r="BB193" s="1">
        <f t="shared" si="171"/>
        <v>1.6370855608280179</v>
      </c>
      <c r="BC193" s="1">
        <f t="shared" si="172"/>
        <v>2.1085742117561983</v>
      </c>
      <c r="BD193" s="1">
        <f t="shared" si="193"/>
        <v>2.6694820358928921</v>
      </c>
      <c r="BE193" s="1">
        <f t="shared" si="194"/>
        <v>0.91061558293430644</v>
      </c>
      <c r="BF193" s="1">
        <f t="shared" si="195"/>
        <v>-2.1566055661168448</v>
      </c>
      <c r="BG193" s="1">
        <f t="shared" si="173"/>
        <v>-5.7570198172555385</v>
      </c>
      <c r="BH193" s="1">
        <f t="shared" si="215"/>
        <v>-0.12577490887016873</v>
      </c>
      <c r="BI193" s="1">
        <f t="shared" si="174"/>
        <v>12.420160024189681</v>
      </c>
      <c r="BJ193" s="1">
        <f t="shared" si="175"/>
        <v>3.6182788438302751</v>
      </c>
      <c r="BK193" s="1">
        <f t="shared" si="176"/>
        <v>0.58382073155464842</v>
      </c>
      <c r="BL193" s="1">
        <f t="shared" si="196"/>
        <v>3.6650768666295059</v>
      </c>
      <c r="BM193" s="1">
        <f t="shared" si="197"/>
        <v>0.15997436843982574</v>
      </c>
      <c r="BN193" s="1">
        <f t="shared" si="198"/>
        <v>-0.32876705154629471</v>
      </c>
      <c r="BO193" s="1">
        <f t="shared" si="177"/>
        <v>-1.2049565151323152</v>
      </c>
      <c r="BP193" s="1">
        <f t="shared" si="216"/>
        <v>-0.34306335297885987</v>
      </c>
      <c r="BQ193" s="1">
        <f t="shared" si="178"/>
        <v>1.3182840342189193</v>
      </c>
      <c r="BR193" s="1">
        <f t="shared" si="199"/>
        <v>0.44479097360103648</v>
      </c>
      <c r="BS193" s="1">
        <f t="shared" si="200"/>
        <v>-0.8956344063305306</v>
      </c>
      <c r="BT193" s="1">
        <f t="shared" si="201"/>
        <v>2.9494678396585634</v>
      </c>
      <c r="BU193" s="1">
        <f t="shared" si="202"/>
        <v>7.5442092948997024</v>
      </c>
      <c r="BV193" s="1">
        <f t="shared" si="203"/>
        <v>8.1002749596807657</v>
      </c>
      <c r="BW193" s="1">
        <f t="shared" si="179"/>
        <v>1.1981091284966787</v>
      </c>
      <c r="BX193" s="1">
        <f t="shared" si="180"/>
        <v>0.46357688521552737</v>
      </c>
      <c r="BY193" s="1">
        <f t="shared" si="181"/>
        <v>-1.2626891110254568</v>
      </c>
      <c r="BZ193" s="1" t="e">
        <f>SQRT(POWER((BV193)*(#REF!^2),2) + POWER(CA193*BV193,2))</f>
        <v>#REF!</v>
      </c>
    </row>
    <row r="194" spans="4:78" x14ac:dyDescent="0.2">
      <c r="D194" s="14">
        <f t="shared" si="204"/>
        <v>191</v>
      </c>
      <c r="E194" s="1">
        <f t="shared" si="217"/>
        <v>19.100000000000001</v>
      </c>
      <c r="F194" s="1">
        <f t="shared" si="147"/>
        <v>0.95500000000000007</v>
      </c>
      <c r="G194" s="1">
        <f t="shared" si="148"/>
        <v>9.1202500000000022</v>
      </c>
      <c r="H194" s="1">
        <f t="shared" si="182"/>
        <v>12.893382635569152</v>
      </c>
      <c r="I194" s="1">
        <f t="shared" si="149"/>
        <v>6.9823414114747795E-2</v>
      </c>
      <c r="J194" s="1">
        <f t="shared" si="183"/>
        <v>0.5452321138011369</v>
      </c>
      <c r="K194" s="1">
        <f t="shared" si="184"/>
        <v>2.5265371256739084</v>
      </c>
      <c r="L194" s="1">
        <f t="shared" si="185"/>
        <v>0.65845970875764392</v>
      </c>
      <c r="M194" s="1">
        <f t="shared" si="150"/>
        <v>0.22243991593213508</v>
      </c>
      <c r="N194" s="1">
        <f t="shared" si="151"/>
        <v>-2.8619657893598074</v>
      </c>
      <c r="O194" s="1">
        <f t="shared" si="152"/>
        <v>0.89952866576562518</v>
      </c>
      <c r="P194" s="1">
        <f t="shared" si="186"/>
        <v>0.95500000000001251</v>
      </c>
      <c r="Q194" s="1">
        <f t="shared" si="187"/>
        <v>2.8650000000000375</v>
      </c>
      <c r="R194" s="1">
        <f t="shared" si="205"/>
        <v>4.9999999999972289E-2</v>
      </c>
      <c r="S194" s="1">
        <f t="shared" si="188"/>
        <v>2.7401836445073107</v>
      </c>
      <c r="T194" s="1">
        <f t="shared" si="206"/>
        <v>2.2204460492503131E-13</v>
      </c>
      <c r="U194" s="1">
        <f t="shared" si="189"/>
        <v>0.28607039716687988</v>
      </c>
      <c r="V194" s="1">
        <f t="shared" si="153"/>
        <v>5.9162929583132708</v>
      </c>
      <c r="W194" s="1">
        <f t="shared" si="154"/>
        <v>2.8850193756157378</v>
      </c>
      <c r="X194" s="1">
        <f t="shared" si="190"/>
        <v>0.3868668796966479</v>
      </c>
      <c r="Y194" s="1">
        <f t="shared" si="155"/>
        <v>1.9343343984832395</v>
      </c>
      <c r="Z194" s="1">
        <f t="shared" si="207"/>
        <v>-0.43739094900330233</v>
      </c>
      <c r="AA194" s="1">
        <f t="shared" si="156"/>
        <v>2.3114429942110566</v>
      </c>
      <c r="AB194" s="1">
        <f t="shared" si="208"/>
        <v>-0.5750448655521545</v>
      </c>
      <c r="AC194" s="1">
        <f t="shared" si="191"/>
        <v>2.1603263662619709</v>
      </c>
      <c r="AD194" s="1">
        <f t="shared" si="157"/>
        <v>10</v>
      </c>
      <c r="AE194" s="1">
        <f>0</f>
        <v>0</v>
      </c>
      <c r="AF194" s="1">
        <f t="shared" si="209"/>
        <v>0.3868668796966479</v>
      </c>
      <c r="AG194" s="1">
        <f t="shared" si="158"/>
        <v>0</v>
      </c>
      <c r="AH194" s="1">
        <f t="shared" si="210"/>
        <v>-0.43739094900330233</v>
      </c>
      <c r="AI194" s="1">
        <f t="shared" si="159"/>
        <v>0</v>
      </c>
      <c r="AJ194" s="1">
        <f t="shared" si="211"/>
        <v>-0.5750448655521545</v>
      </c>
      <c r="AK194" s="1">
        <f t="shared" si="211"/>
        <v>0</v>
      </c>
      <c r="AL194" s="1">
        <f t="shared" si="160"/>
        <v>3.1843805626345993</v>
      </c>
      <c r="AM194" s="1">
        <f t="shared" si="161"/>
        <v>8.2269904221805934</v>
      </c>
      <c r="AN194" s="1">
        <f t="shared" si="162"/>
        <v>8.8217714192976153</v>
      </c>
      <c r="AO194" s="1">
        <f t="shared" si="163"/>
        <v>1.2014902484720975</v>
      </c>
      <c r="AP194" s="1">
        <f t="shared" si="192"/>
        <v>0.11317580516517434</v>
      </c>
      <c r="AQ194" s="1">
        <f t="shared" si="164"/>
        <v>0.99841108336213036</v>
      </c>
      <c r="AR194" s="1">
        <f t="shared" si="212"/>
        <v>3.3046970722216962E-2</v>
      </c>
      <c r="AS194" s="1">
        <f t="shared" si="165"/>
        <v>0.31266512004550018</v>
      </c>
      <c r="AT194" s="1">
        <f t="shared" si="213"/>
        <v>0.22369353377935108</v>
      </c>
      <c r="AU194" s="1">
        <f t="shared" si="213"/>
        <v>1.7140325462754402</v>
      </c>
      <c r="AV194" s="1">
        <f t="shared" si="166"/>
        <v>-1.4309828946799037</v>
      </c>
      <c r="AW194" s="1">
        <f t="shared" si="167"/>
        <v>0.44976433288281259</v>
      </c>
      <c r="AX194" s="1">
        <f t="shared" si="168"/>
        <v>0.95500000000000007</v>
      </c>
      <c r="AY194" s="1">
        <f t="shared" si="169"/>
        <v>1.4325000000000001</v>
      </c>
      <c r="AZ194" s="1">
        <f t="shared" si="214"/>
        <v>5.00000000000006E-2</v>
      </c>
      <c r="BA194" s="1">
        <f t="shared" si="170"/>
        <v>1.370091822253622</v>
      </c>
      <c r="BB194" s="1">
        <f t="shared" si="171"/>
        <v>1.5271635844767317</v>
      </c>
      <c r="BC194" s="1">
        <f t="shared" si="172"/>
        <v>1.8922740206906816</v>
      </c>
      <c r="BD194" s="1">
        <f t="shared" si="193"/>
        <v>2.4316516163160991</v>
      </c>
      <c r="BE194" s="1">
        <f t="shared" si="194"/>
        <v>0.89177013560083918</v>
      </c>
      <c r="BF194" s="1">
        <f t="shared" si="195"/>
        <v>-2.1531220465101697</v>
      </c>
      <c r="BG194" s="1">
        <f t="shared" si="173"/>
        <v>-5.2356427045222809</v>
      </c>
      <c r="BH194" s="1">
        <f t="shared" si="215"/>
        <v>0.19595931187308402</v>
      </c>
      <c r="BI194" s="1">
        <f t="shared" si="174"/>
        <v>11.28304408443304</v>
      </c>
      <c r="BJ194" s="1">
        <f t="shared" si="175"/>
        <v>3.5690171053200963</v>
      </c>
      <c r="BK194" s="1">
        <f t="shared" si="176"/>
        <v>0.44976433288281259</v>
      </c>
      <c r="BL194" s="1">
        <f t="shared" si="196"/>
        <v>3.5972449253840026</v>
      </c>
      <c r="BM194" s="1">
        <f t="shared" si="197"/>
        <v>0.12535829249619981</v>
      </c>
      <c r="BN194" s="1">
        <f t="shared" si="198"/>
        <v>-0.36095962785043167</v>
      </c>
      <c r="BO194" s="1">
        <f t="shared" si="177"/>
        <v>-1.2984601895534635</v>
      </c>
      <c r="BP194" s="1">
        <f t="shared" si="216"/>
        <v>-0.29118045085401556</v>
      </c>
      <c r="BQ194" s="1">
        <f t="shared" si="178"/>
        <v>1.1475268929857694</v>
      </c>
      <c r="BR194" s="1">
        <f t="shared" si="199"/>
        <v>0.4553187326131119</v>
      </c>
      <c r="BS194" s="1">
        <f t="shared" si="200"/>
        <v>-0.8903285077608093</v>
      </c>
      <c r="BT194" s="1">
        <f t="shared" si="201"/>
        <v>3.103279204194505</v>
      </c>
      <c r="BU194" s="1">
        <f t="shared" si="202"/>
        <v>7.3247241059425185</v>
      </c>
      <c r="BV194" s="1">
        <f t="shared" si="203"/>
        <v>7.9549937176192351</v>
      </c>
      <c r="BW194" s="1">
        <f t="shared" si="179"/>
        <v>1.1700511961212032</v>
      </c>
      <c r="BX194" s="1">
        <f t="shared" si="180"/>
        <v>0.4685867141743047</v>
      </c>
      <c r="BY194" s="1">
        <f t="shared" si="181"/>
        <v>-1.2823123877035207</v>
      </c>
      <c r="BZ194" s="1" t="e">
        <f>SQRT(POWER((BV194)*(#REF!^2),2) + POWER(CA194*BV194,2))</f>
        <v>#REF!</v>
      </c>
    </row>
    <row r="195" spans="4:78" x14ac:dyDescent="0.2">
      <c r="D195" s="14">
        <f t="shared" si="204"/>
        <v>192</v>
      </c>
      <c r="E195" s="1">
        <f t="shared" si="217"/>
        <v>19.200000000000003</v>
      </c>
      <c r="F195" s="1">
        <f t="shared" ref="F195:F258" si="218" xml:space="preserve"> $B$4 + PRODUCT($B$5,E195)</f>
        <v>0.96000000000000019</v>
      </c>
      <c r="G195" s="1">
        <f t="shared" ref="G195:G258" si="219" xml:space="preserve"> $B$3 + PRODUCT($B$4,E195) + PRODUCT(0.5,$B$5,E195^2)</f>
        <v>9.2160000000000029</v>
      </c>
      <c r="H195" s="1">
        <f t="shared" si="182"/>
        <v>12.949791343223902</v>
      </c>
      <c r="I195" s="1">
        <f t="shared" ref="I195:I258" si="220">IF(G195&lt;PI(), ACOS( PRODUCT(POWER(2*$B$10*H195, -1), -($B$7^2) + ($B$10^2) + (H195^2)) ), IF(G195&gt;2*PI(), IF(G195&gt;3*PI(), -ACOS( PRODUCT(POWER(2*$B$10*H195, -1), -($B$7^2) + ($B$10^2) + (H195^2)) ), ACOS( PRODUCT(POWER(2*$B$10*H195, -1), -($B$7^2) + ($B$10^2) + (H195^2)) )), -ACOS( PRODUCT(POWER(2*$B$10*H195, -1), -($B$7^2) + ($B$10^2) + (H195^2)) )))</f>
        <v>4.8034197155952807E-2</v>
      </c>
      <c r="J195" s="1">
        <f t="shared" si="183"/>
        <v>0.53052858191212016</v>
      </c>
      <c r="K195" s="1">
        <f t="shared" si="184"/>
        <v>2.5630298745217202</v>
      </c>
      <c r="L195" s="1">
        <f t="shared" si="185"/>
        <v>0.65845970875764392</v>
      </c>
      <c r="M195" s="1">
        <f t="shared" ref="M195:M258" si="221">ATAN2(V195-N195,W195-O195)</f>
        <v>0.23691134105144523</v>
      </c>
      <c r="N195" s="1">
        <f t="shared" ref="N195:N258" si="222">($B$7)*COS(G195)</f>
        <v>-2.9348547916518353</v>
      </c>
      <c r="O195" s="1">
        <f t="shared" ref="O195:O258" si="223">H195*SIN(I195)</f>
        <v>0.62179365702638012</v>
      </c>
      <c r="P195" s="1">
        <f t="shared" si="186"/>
        <v>0.96000000000000973</v>
      </c>
      <c r="Q195" s="1">
        <f t="shared" si="187"/>
        <v>2.8800000000000292</v>
      </c>
      <c r="R195" s="1">
        <f t="shared" si="205"/>
        <v>5.0000000000016698E-2</v>
      </c>
      <c r="S195" s="1">
        <f t="shared" si="188"/>
        <v>2.7688660205940492</v>
      </c>
      <c r="T195" s="1">
        <f t="shared" si="206"/>
        <v>2.2204460492503131E-13</v>
      </c>
      <c r="U195" s="1">
        <f t="shared" si="189"/>
        <v>0.28757705539231404</v>
      </c>
      <c r="V195" s="1">
        <f t="shared" ref="V195:V258" si="224">($B$10)+($B$9)*COS(K195)</f>
        <v>5.8137529139148327</v>
      </c>
      <c r="W195" s="1">
        <f t="shared" ref="W195:W258" si="225">($B$9)*SIN(K195)</f>
        <v>2.7341059478819485</v>
      </c>
      <c r="X195" s="1">
        <f t="shared" si="190"/>
        <v>0.34019083771231751</v>
      </c>
      <c r="Y195" s="1">
        <f t="shared" ref="Y195:Y258" si="226">X195*$B$9</f>
        <v>1.7009541885615875</v>
      </c>
      <c r="Z195" s="1">
        <f t="shared" si="207"/>
        <v>-0.4920238548271394</v>
      </c>
      <c r="AA195" s="1">
        <f t="shared" ref="AA195:AA258" si="227">SQRT(POWER(($B$9)*(X195^2),2) + POWER(Z195*$B$9,2))</f>
        <v>2.5272557336488131</v>
      </c>
      <c r="AB195" s="1">
        <f t="shared" si="208"/>
        <v>-0.49287734429193097</v>
      </c>
      <c r="AC195" s="1">
        <f t="shared" si="191"/>
        <v>2.0024672195304727</v>
      </c>
      <c r="AD195" s="1">
        <f t="shared" ref="AD195:AD258" si="228">$B$10</f>
        <v>10</v>
      </c>
      <c r="AE195" s="1">
        <f>0</f>
        <v>0</v>
      </c>
      <c r="AF195" s="1">
        <f t="shared" si="209"/>
        <v>0.34019083771231751</v>
      </c>
      <c r="AG195" s="1">
        <f t="shared" ref="AG195:AG258" si="229">AF195*0</f>
        <v>0</v>
      </c>
      <c r="AH195" s="1">
        <f t="shared" si="210"/>
        <v>-0.4920238548271394</v>
      </c>
      <c r="AI195" s="1">
        <f t="shared" ref="AI195:AI258" si="230">SQRT(POWER((0)*(AF195^2),2) + POWER(AH195*0,2))</f>
        <v>0</v>
      </c>
      <c r="AJ195" s="1">
        <f t="shared" si="211"/>
        <v>-0.49287734429193097</v>
      </c>
      <c r="AK195" s="1">
        <f t="shared" si="211"/>
        <v>0</v>
      </c>
      <c r="AL195" s="1">
        <f t="shared" ref="AL195:AL258" si="231" xml:space="preserve"> N195 + ($B$11)*COS(L195+M195)</f>
        <v>3.0048233389650818</v>
      </c>
      <c r="AM195" s="1">
        <f t="shared" ref="AM195:AM258" si="232" xml:space="preserve"> (O195) + ($B$11)*SIN(L195+M195)</f>
        <v>8.0359843549158754</v>
      </c>
      <c r="AN195" s="1">
        <f t="shared" ref="AN195:AN258" si="233">SQRT(POWER(AL195,2) + POWER(AM195,2))</f>
        <v>8.5793943755280289</v>
      </c>
      <c r="AO195" s="1">
        <f t="shared" ref="AO195:AO258" si="234">ATAN2(AL195,AM195)</f>
        <v>1.2129719609359684</v>
      </c>
      <c r="AP195" s="1">
        <f t="shared" si="192"/>
        <v>0.11763668681771144</v>
      </c>
      <c r="AQ195" s="1">
        <f t="shared" ref="AQ195:AQ258" si="235">AP195*AN195</f>
        <v>1.0092515292396258</v>
      </c>
      <c r="AR195" s="1">
        <f t="shared" si="212"/>
        <v>5.5724195819012445E-2</v>
      </c>
      <c r="AS195" s="1">
        <f t="shared" ref="AS195:AS258" si="236">SQRT(POWER((AN195)*(AP195^2),2) + POWER(AR195*AN195,2))</f>
        <v>0.49260123034325964</v>
      </c>
      <c r="AT195" s="1">
        <f t="shared" si="213"/>
        <v>0.21285328393425007</v>
      </c>
      <c r="AU195" s="1">
        <f t="shared" si="213"/>
        <v>1.6578554682540458</v>
      </c>
      <c r="AV195" s="1">
        <f t="shared" ref="AV195:AV258" si="237">N195/2</f>
        <v>-1.4674273958259176</v>
      </c>
      <c r="AW195" s="1">
        <f t="shared" ref="AW195:AW258" si="238">O195/2</f>
        <v>0.31089682851319006</v>
      </c>
      <c r="AX195" s="1">
        <f t="shared" ref="AX195:AX258" si="239" xml:space="preserve"> F195</f>
        <v>0.96000000000000019</v>
      </c>
      <c r="AY195" s="1">
        <f t="shared" ref="AY195:AY258" si="240">AX195*($B$7/2)</f>
        <v>1.4400000000000004</v>
      </c>
      <c r="AZ195" s="1">
        <f t="shared" si="214"/>
        <v>5.0000000000001155E-2</v>
      </c>
      <c r="BA195" s="1">
        <f t="shared" ref="BA195:BA258" si="241">SQRT(POWER(($B$7/2)*(AX195^2),2) + POWER(AZ195*$B$7/2,2))</f>
        <v>1.3844330102969957</v>
      </c>
      <c r="BB195" s="1">
        <f t="shared" ref="BB195:BB258" si="242">(0.5)*(N195)+(0.5)*(V195)</f>
        <v>1.4394490611314987</v>
      </c>
      <c r="BC195" s="1">
        <f t="shared" ref="BC195:BC258" si="243">(0.5)*(O195)+(0.5)*(W195)</f>
        <v>1.6779498024541644</v>
      </c>
      <c r="BD195" s="1">
        <f t="shared" si="193"/>
        <v>2.2107756872076196</v>
      </c>
      <c r="BE195" s="1">
        <f t="shared" si="194"/>
        <v>0.86175574446162506</v>
      </c>
      <c r="BF195" s="1">
        <f t="shared" si="195"/>
        <v>-2.117413703742228</v>
      </c>
      <c r="BG195" s="1">
        <f t="shared" ref="BG195:BG258" si="244">BF195*BD195</f>
        <v>-4.6811267359935549</v>
      </c>
      <c r="BH195" s="1">
        <f t="shared" si="215"/>
        <v>0.51071804683176403</v>
      </c>
      <c r="BI195" s="1">
        <f t="shared" ref="BI195:BI258" si="245">SQRT(POWER((BD195)*(BF195^2),2) + POWER(BH195*BD195,2))</f>
        <v>9.975982723917447</v>
      </c>
      <c r="BJ195" s="1">
        <f t="shared" ref="BJ195:BJ258" si="246">5+(0.5)*(N195)</f>
        <v>3.5325726041740824</v>
      </c>
      <c r="BK195" s="1">
        <f t="shared" ref="BK195:BK258" si="247">O195/2</f>
        <v>0.31089682851319006</v>
      </c>
      <c r="BL195" s="1">
        <f t="shared" si="196"/>
        <v>3.5462270149753272</v>
      </c>
      <c r="BM195" s="1">
        <f t="shared" si="197"/>
        <v>8.7782442869739408E-2</v>
      </c>
      <c r="BN195" s="1">
        <f t="shared" si="198"/>
        <v>-0.38700314171709782</v>
      </c>
      <c r="BO195" s="1">
        <f t="shared" ref="BO195:BO258" si="248">BN195*BL195</f>
        <v>-1.3724009960374974</v>
      </c>
      <c r="BP195" s="1">
        <f t="shared" si="216"/>
        <v>-0.22073195940881474</v>
      </c>
      <c r="BQ195" s="1">
        <f t="shared" ref="BQ195:BQ258" si="249">SQRT(POWER((BL195)*(BN195^2),2) + POWER(BP195*BL195,2))</f>
        <v>0.94594619959388149</v>
      </c>
      <c r="BR195" s="1">
        <f t="shared" si="199"/>
        <v>0.46815492915829182</v>
      </c>
      <c r="BS195" s="1">
        <f t="shared" si="200"/>
        <v>-0.88364640117232107</v>
      </c>
      <c r="BT195" s="1">
        <f t="shared" si="201"/>
        <v>3.2748264341965383</v>
      </c>
      <c r="BU195" s="1">
        <f t="shared" si="202"/>
        <v>7.1009686550984892</v>
      </c>
      <c r="BV195" s="1">
        <f t="shared" si="203"/>
        <v>7.8197342675313246</v>
      </c>
      <c r="BW195" s="1">
        <f t="shared" ref="BW195:BW258" si="250">ATAN2(BT195,BU195)</f>
        <v>1.1386839051627702</v>
      </c>
      <c r="BX195" s="1">
        <f t="shared" ref="BX195:BX258" si="251" xml:space="preserve"> (BU195*AP195) - AQ195*COS(AO195)</f>
        <v>0.4818569637138212</v>
      </c>
      <c r="BY195" s="1">
        <f t="shared" ref="BY195:BY258" si="252" xml:space="preserve"> -(BT195*AP195) - (AQ195*SIN(AO195))</f>
        <v>-1.3305663064532087</v>
      </c>
      <c r="BZ195" s="1" t="e">
        <f>SQRT(POWER((BV195)*(#REF!^2),2) + POWER(CA195*BV195,2))</f>
        <v>#REF!</v>
      </c>
    </row>
    <row r="196" spans="4:78" x14ac:dyDescent="0.2">
      <c r="D196" s="14">
        <f t="shared" si="204"/>
        <v>193</v>
      </c>
      <c r="E196" s="1">
        <f t="shared" si="217"/>
        <v>19.300000000000004</v>
      </c>
      <c r="F196" s="1">
        <f t="shared" si="218"/>
        <v>0.9650000000000003</v>
      </c>
      <c r="G196" s="1">
        <f t="shared" si="219"/>
        <v>9.3122500000000041</v>
      </c>
      <c r="H196" s="1">
        <f t="shared" ref="H196:H259" si="253">SQRT( POWER($B$7,2) + POWER($B$10,2) - PRODUCT(2,$B$7,$B$10,COS(G196)) )</f>
        <v>12.985396583166803</v>
      </c>
      <c r="I196" s="1">
        <f t="shared" si="220"/>
        <v>2.5945275037782656E-2</v>
      </c>
      <c r="J196" s="1">
        <f t="shared" ref="J196:J259" si="254">ACOS( PRODUCT(POWER(2*($B$9)*(H196),-1), -($B$8^2) + ($B$9^2) + (H196^2)) )</f>
        <v>0.52107208533563854</v>
      </c>
      <c r="K196" s="1">
        <f t="shared" ref="K196:K259" si="255" xml:space="preserve"> PI() - J196 - I196</f>
        <v>2.5945752932163719</v>
      </c>
      <c r="L196" s="1">
        <f t="shared" ref="L196:L259" si="256">ACOS(PRODUCT(1/(2*$B$8*$B$11), ($B$8^2) - ($B$12^2) + ($B$11^2)))</f>
        <v>0.65845970875764392</v>
      </c>
      <c r="M196" s="1">
        <f t="shared" si="221"/>
        <v>0.25426865198021398</v>
      </c>
      <c r="N196" s="1">
        <f t="shared" si="222"/>
        <v>-2.981026221106005</v>
      </c>
      <c r="O196" s="1">
        <f t="shared" si="223"/>
        <v>0.33687188822825953</v>
      </c>
      <c r="P196" s="1">
        <f t="shared" ref="P196:P259" si="257">PRODUCT(1/(2*$B$6),G197-G195)</f>
        <v>0.96500000000001585</v>
      </c>
      <c r="Q196" s="1">
        <f t="shared" ref="Q196:Q259" si="258">P196*$B$7</f>
        <v>2.8950000000000475</v>
      </c>
      <c r="R196" s="1">
        <f t="shared" si="205"/>
        <v>5.0000000000016698E-2</v>
      </c>
      <c r="S196" s="1">
        <f t="shared" ref="S196:S259" si="259">SQRT(POWER(($B$7)*(P196^2),2) + POWER(R196*$B$7,2))</f>
        <v>2.7976990555857735</v>
      </c>
      <c r="T196" s="1">
        <f t="shared" si="206"/>
        <v>-2.2204460492503131E-13</v>
      </c>
      <c r="U196" s="1">
        <f t="shared" ref="U196:U259" si="260">PRODUCT(1/(2*$B$6),S197-S195)</f>
        <v>0.28908357702971843</v>
      </c>
      <c r="V196" s="1">
        <f t="shared" si="224"/>
        <v>5.7296014234812356</v>
      </c>
      <c r="W196" s="1">
        <f t="shared" si="225"/>
        <v>2.6007106716562127</v>
      </c>
      <c r="X196" s="1">
        <f t="shared" ref="X196:X259" si="261">PRODUCT(1/(2*$B$6),K197-K195)</f>
        <v>0.28846210873122002</v>
      </c>
      <c r="Y196" s="1">
        <f t="shared" si="226"/>
        <v>1.4423105436561001</v>
      </c>
      <c r="Z196" s="1">
        <f t="shared" si="207"/>
        <v>-0.53596641786168853</v>
      </c>
      <c r="AA196" s="1">
        <f t="shared" si="227"/>
        <v>2.7119364381171511</v>
      </c>
      <c r="AB196" s="1">
        <f t="shared" si="208"/>
        <v>-0.36438950822204053</v>
      </c>
      <c r="AC196" s="1">
        <f t="shared" ref="AC196:AC259" si="262">PRODUCT(1/(2*$B$6),AA197-AA195)</f>
        <v>1.5513296184254477</v>
      </c>
      <c r="AD196" s="1">
        <f t="shared" si="228"/>
        <v>10</v>
      </c>
      <c r="AE196" s="1">
        <f>0</f>
        <v>0</v>
      </c>
      <c r="AF196" s="1">
        <f t="shared" si="209"/>
        <v>0.28846210873122002</v>
      </c>
      <c r="AG196" s="1">
        <f t="shared" si="229"/>
        <v>0</v>
      </c>
      <c r="AH196" s="1">
        <f t="shared" si="210"/>
        <v>-0.53596641786168853</v>
      </c>
      <c r="AI196" s="1">
        <f t="shared" si="230"/>
        <v>0</v>
      </c>
      <c r="AJ196" s="1">
        <f t="shared" si="211"/>
        <v>-0.36438950822204053</v>
      </c>
      <c r="AK196" s="1">
        <f t="shared" si="211"/>
        <v>0</v>
      </c>
      <c r="AL196" s="1">
        <f t="shared" si="231"/>
        <v>2.8290732385876756</v>
      </c>
      <c r="AM196" s="1">
        <f t="shared" si="232"/>
        <v>7.853037417836239</v>
      </c>
      <c r="AN196" s="1">
        <f t="shared" si="233"/>
        <v>8.3470864423000322</v>
      </c>
      <c r="AO196" s="1">
        <f t="shared" si="234"/>
        <v>1.2250175858356398</v>
      </c>
      <c r="AP196" s="1">
        <f t="shared" ref="AP196:AP259" si="263">PRODUCT(1/(2*$B$6),(AO197)-(AO195))</f>
        <v>0.12432064432897683</v>
      </c>
      <c r="AQ196" s="1">
        <f t="shared" si="235"/>
        <v>1.0377151647764069</v>
      </c>
      <c r="AR196" s="1">
        <f t="shared" si="212"/>
        <v>7.5617627509066976E-2</v>
      </c>
      <c r="AS196" s="1">
        <f t="shared" si="236"/>
        <v>0.64423621369630935</v>
      </c>
      <c r="AT196" s="1">
        <f t="shared" si="213"/>
        <v>0.16616448631051606</v>
      </c>
      <c r="AU196" s="1">
        <f t="shared" si="213"/>
        <v>1.2218702074893124</v>
      </c>
      <c r="AV196" s="1">
        <f t="shared" si="237"/>
        <v>-1.4905131105530025</v>
      </c>
      <c r="AW196" s="1">
        <f t="shared" si="238"/>
        <v>0.16843594411412977</v>
      </c>
      <c r="AX196" s="1">
        <f t="shared" si="239"/>
        <v>0.9650000000000003</v>
      </c>
      <c r="AY196" s="1">
        <f t="shared" si="240"/>
        <v>1.4475000000000005</v>
      </c>
      <c r="AZ196" s="1">
        <f t="shared" si="214"/>
        <v>5.00000000000006E-2</v>
      </c>
      <c r="BA196" s="1">
        <f t="shared" si="241"/>
        <v>1.3988495277928406</v>
      </c>
      <c r="BB196" s="1">
        <f t="shared" si="242"/>
        <v>1.3742876011876153</v>
      </c>
      <c r="BC196" s="1">
        <f t="shared" si="243"/>
        <v>1.468791279942236</v>
      </c>
      <c r="BD196" s="1">
        <f t="shared" ref="BD196:BD259" si="264">SQRT(POWER(BB196,2)+POWER(BC196,2))</f>
        <v>2.01147066466612</v>
      </c>
      <c r="BE196" s="1">
        <f t="shared" ref="BE196:BE259" si="265">ATAN2(BB196,BC196)</f>
        <v>0.81862583674896994</v>
      </c>
      <c r="BF196" s="1">
        <f t="shared" ref="BF196:BF259" si="266">PRODUCT(1/(2*$B$6),BC197-BC195)</f>
        <v>-2.0509784371438169</v>
      </c>
      <c r="BG196" s="1">
        <f t="shared" si="244"/>
        <v>-4.1254829601775533</v>
      </c>
      <c r="BH196" s="1">
        <f t="shared" si="215"/>
        <v>0.8024759808526849</v>
      </c>
      <c r="BI196" s="1">
        <f t="shared" si="245"/>
        <v>8.6138669645333721</v>
      </c>
      <c r="BJ196" s="1">
        <f t="shared" si="246"/>
        <v>3.5094868894469977</v>
      </c>
      <c r="BK196" s="1">
        <f t="shared" si="247"/>
        <v>0.16843594411412977</v>
      </c>
      <c r="BL196" s="1">
        <f t="shared" ref="BL196:BL259" si="267">SQRT(POWER(BJ196,2)+POWER(BK196,2))</f>
        <v>3.5135265609455666</v>
      </c>
      <c r="BM196" s="1">
        <f t="shared" ref="BM196:BM259" si="268">ATAN2(BJ196,BK196)</f>
        <v>4.7957664152780251E-2</v>
      </c>
      <c r="BN196" s="1">
        <f t="shared" ref="BN196:BN259" si="269">PRODUCT(1/(2*$B$6),BM197-BM195)</f>
        <v>-0.40510601973219462</v>
      </c>
      <c r="BO196" s="1">
        <f t="shared" si="248"/>
        <v>-1.4233507603280047</v>
      </c>
      <c r="BP196" s="1">
        <f t="shared" si="216"/>
        <v>-0.13428564086721217</v>
      </c>
      <c r="BQ196" s="1">
        <f t="shared" si="249"/>
        <v>0.7450417675279809</v>
      </c>
      <c r="BR196" s="1">
        <f t="shared" ref="BR196:BR259" si="270">PRODUCT((V196-AL196),POWER((V196-AL196)^2+(W196-AM196)^2,-1/2))</f>
        <v>0.48342136414892672</v>
      </c>
      <c r="BS196" s="1">
        <f t="shared" ref="BS196:BS259" si="271" xml:space="preserve"> PRODUCT(POWER( (V196-AL196)^2 + (W196-AM196)^2,-0.5), (W196-AM196))</f>
        <v>-0.87538779103000453</v>
      </c>
      <c r="BT196" s="1">
        <f t="shared" ref="BT196:BT259" si="272" xml:space="preserve"> (AD196-AL196)*BR196</f>
        <v>3.4665791972139912</v>
      </c>
      <c r="BU196" s="1">
        <f t="shared" ref="BU196:BU259" si="273">(AE196-AM196)*BS196</f>
        <v>6.8744530780756357</v>
      </c>
      <c r="BV196" s="1">
        <f t="shared" ref="BV196:BV259" si="274">SQRT(POWER(BT196,2) + POWER(BU196,2))</f>
        <v>7.6990438661706806</v>
      </c>
      <c r="BW196" s="1">
        <f t="shared" si="250"/>
        <v>1.103738701311765</v>
      </c>
      <c r="BX196" s="1">
        <f t="shared" si="251"/>
        <v>0.50292422820059601</v>
      </c>
      <c r="BY196" s="1">
        <f t="shared" si="252"/>
        <v>-1.4072620311400361</v>
      </c>
      <c r="BZ196" s="1" t="e">
        <f>SQRT(POWER((BV196)*(#REF!^2),2) + POWER(CA196*BV196,2))</f>
        <v>#REF!</v>
      </c>
    </row>
    <row r="197" spans="4:78" x14ac:dyDescent="0.2">
      <c r="D197" s="14">
        <f t="shared" ref="D197:D260" si="275">D196+1</f>
        <v>194</v>
      </c>
      <c r="E197" s="1">
        <f t="shared" si="217"/>
        <v>19.400000000000006</v>
      </c>
      <c r="F197" s="1">
        <f t="shared" si="218"/>
        <v>0.97000000000000031</v>
      </c>
      <c r="G197" s="1">
        <f t="shared" si="219"/>
        <v>9.409000000000006</v>
      </c>
      <c r="H197" s="1">
        <f t="shared" si="253"/>
        <v>12.999712759655512</v>
      </c>
      <c r="I197" s="1">
        <f t="shared" si="220"/>
        <v>3.6410052954249927E-3</v>
      </c>
      <c r="J197" s="1">
        <f t="shared" si="254"/>
        <v>0.51722935202640374</v>
      </c>
      <c r="K197" s="1">
        <f t="shared" si="255"/>
        <v>2.6207222962679642</v>
      </c>
      <c r="L197" s="1">
        <f t="shared" si="256"/>
        <v>0.65845970875764392</v>
      </c>
      <c r="M197" s="1">
        <f t="shared" si="221"/>
        <v>0.27464466096578577</v>
      </c>
      <c r="N197" s="1">
        <f t="shared" si="222"/>
        <v>-2.9996265916775178</v>
      </c>
      <c r="O197" s="1">
        <f t="shared" si="223"/>
        <v>4.7331918417508632E-2</v>
      </c>
      <c r="P197" s="1">
        <f t="shared" si="257"/>
        <v>0.97000000000001307</v>
      </c>
      <c r="Q197" s="1">
        <f t="shared" si="258"/>
        <v>2.9100000000000392</v>
      </c>
      <c r="R197" s="1">
        <f t="shared" ref="R197:R260" si="276">PRODUCT(1/(2*$B$6),P198-P196)</f>
        <v>4.9999999999972289E-2</v>
      </c>
      <c r="S197" s="1">
        <f t="shared" si="259"/>
        <v>2.8266827359999929</v>
      </c>
      <c r="T197" s="1">
        <f t="shared" ref="T197:T260" si="277">PRODUCT(1/(2*$B$6),R198-R196)</f>
        <v>0</v>
      </c>
      <c r="U197" s="1">
        <f t="shared" si="260"/>
        <v>0.29058996555343164</v>
      </c>
      <c r="V197" s="1">
        <f t="shared" si="224"/>
        <v>5.6630680611488797</v>
      </c>
      <c r="W197" s="1">
        <f t="shared" si="225"/>
        <v>2.4881763116332936</v>
      </c>
      <c r="X197" s="1">
        <f t="shared" si="261"/>
        <v>0.2329975541399798</v>
      </c>
      <c r="Y197" s="1">
        <f t="shared" si="226"/>
        <v>1.164987770699899</v>
      </c>
      <c r="Z197" s="1">
        <f t="shared" ref="Z197:Z260" si="278">PRODUCT(1/(2*$B$6),X198-X196)</f>
        <v>-0.5649017564715475</v>
      </c>
      <c r="AA197" s="1">
        <f t="shared" si="227"/>
        <v>2.8375216573339026</v>
      </c>
      <c r="AB197" s="1">
        <f t="shared" ref="AB197:AB260" si="279">PRODUCT(1/(2*$B$6),Z198-Z196)</f>
        <v>-0.20200900027306234</v>
      </c>
      <c r="AC197" s="1">
        <f t="shared" si="262"/>
        <v>0.87007403675934514</v>
      </c>
      <c r="AD197" s="1">
        <f t="shared" si="228"/>
        <v>10</v>
      </c>
      <c r="AE197" s="1">
        <f>0</f>
        <v>0</v>
      </c>
      <c r="AF197" s="1">
        <f t="shared" ref="AF197:AF260" si="280">PRODUCT(1/(2*$B$6),K198-K196)</f>
        <v>0.2329975541399798</v>
      </c>
      <c r="AG197" s="1">
        <f t="shared" si="229"/>
        <v>0</v>
      </c>
      <c r="AH197" s="1">
        <f t="shared" ref="AH197:AH260" si="281">PRODUCT(1/(2*$B$6),AF198-AF196)</f>
        <v>-0.5649017564715475</v>
      </c>
      <c r="AI197" s="1">
        <f t="shared" si="230"/>
        <v>0</v>
      </c>
      <c r="AJ197" s="1">
        <f t="shared" ref="AJ197:AK260" si="282">PRODUCT(1/(2*$B$6),AH198-AH196)</f>
        <v>-0.20200900027306234</v>
      </c>
      <c r="AK197" s="1">
        <f t="shared" si="282"/>
        <v>0</v>
      </c>
      <c r="AL197" s="1">
        <f t="shared" si="231"/>
        <v>2.6561279270256923</v>
      </c>
      <c r="AM197" s="1">
        <f t="shared" si="232"/>
        <v>7.680315661631445</v>
      </c>
      <c r="AN197" s="1">
        <f t="shared" si="233"/>
        <v>8.1266391717011199</v>
      </c>
      <c r="AO197" s="1">
        <f t="shared" si="234"/>
        <v>1.2378360898017637</v>
      </c>
      <c r="AP197" s="1">
        <f t="shared" si="263"/>
        <v>0.13276021231952484</v>
      </c>
      <c r="AQ197" s="1">
        <f t="shared" si="235"/>
        <v>1.0788943418792081</v>
      </c>
      <c r="AR197" s="1">
        <f t="shared" ref="AR197:AR260" si="283">PRODUCT(1/(2*$B$6),AP198-AP196)</f>
        <v>8.8957093081115657E-2</v>
      </c>
      <c r="AS197" s="1">
        <f t="shared" si="236"/>
        <v>0.7369752718411221</v>
      </c>
      <c r="AT197" s="1">
        <f t="shared" ref="AT197:AU260" si="284">PRODUCT(1/(2*$B$6),AR198-AR196)</f>
        <v>8.4278669325643651E-2</v>
      </c>
      <c r="AU197" s="1">
        <f t="shared" si="284"/>
        <v>0.52676259303367834</v>
      </c>
      <c r="AV197" s="1">
        <f t="shared" si="237"/>
        <v>-1.4998132958387589</v>
      </c>
      <c r="AW197" s="1">
        <f t="shared" si="238"/>
        <v>2.3665959208754316E-2</v>
      </c>
      <c r="AX197" s="1">
        <f t="shared" si="239"/>
        <v>0.97000000000000031</v>
      </c>
      <c r="AY197" s="1">
        <f t="shared" si="240"/>
        <v>1.4550000000000005</v>
      </c>
      <c r="AZ197" s="1">
        <f t="shared" ref="AZ197:AZ260" si="285">PRODUCT(1/(2*$B$6),AX198-AX196)</f>
        <v>5.00000000000006E-2</v>
      </c>
      <c r="BA197" s="1">
        <f t="shared" si="241"/>
        <v>1.4133413679999616</v>
      </c>
      <c r="BB197" s="1">
        <f t="shared" si="242"/>
        <v>1.331720734735681</v>
      </c>
      <c r="BC197" s="1">
        <f t="shared" si="243"/>
        <v>1.267754115025401</v>
      </c>
      <c r="BD197" s="1">
        <f t="shared" si="264"/>
        <v>1.8386627236904487</v>
      </c>
      <c r="BE197" s="1">
        <f t="shared" si="265"/>
        <v>0.76079561216588065</v>
      </c>
      <c r="BF197" s="1">
        <f t="shared" si="266"/>
        <v>-1.9569185075716911</v>
      </c>
      <c r="BG197" s="1">
        <f t="shared" si="244"/>
        <v>-3.5981131131720132</v>
      </c>
      <c r="BH197" s="1">
        <f t="shared" ref="BH197:BH260" si="286">PRODUCT(1/(2*$B$6),BF198-BF196)</f>
        <v>1.0569447341471538</v>
      </c>
      <c r="BI197" s="1">
        <f t="shared" si="245"/>
        <v>7.3044755927973766</v>
      </c>
      <c r="BJ197" s="1">
        <f t="shared" si="246"/>
        <v>3.5001867041612411</v>
      </c>
      <c r="BK197" s="1">
        <f t="shared" si="247"/>
        <v>2.3665959208754316E-2</v>
      </c>
      <c r="BL197" s="1">
        <f t="shared" si="267"/>
        <v>3.5002667100683058</v>
      </c>
      <c r="BM197" s="1">
        <f t="shared" si="268"/>
        <v>6.7612389233004744E-3</v>
      </c>
      <c r="BN197" s="1">
        <f t="shared" si="269"/>
        <v>-0.41386026989054026</v>
      </c>
      <c r="BO197" s="1">
        <f t="shared" si="248"/>
        <v>-1.4486213253177425</v>
      </c>
      <c r="BP197" s="1">
        <f t="shared" ref="BP197:BP260" si="287">PRODUCT(1/(2*$B$6),BN198-BN196)</f>
        <v>-3.6823892563873639E-2</v>
      </c>
      <c r="BQ197" s="1">
        <f t="shared" si="249"/>
        <v>0.6132258306201076</v>
      </c>
      <c r="BR197" s="1">
        <f t="shared" si="270"/>
        <v>0.50115668902053123</v>
      </c>
      <c r="BS197" s="1">
        <f t="shared" si="271"/>
        <v>-0.86535655833302516</v>
      </c>
      <c r="BT197" s="1">
        <f t="shared" si="272"/>
        <v>3.6804306126821493</v>
      </c>
      <c r="BU197" s="1">
        <f t="shared" si="273"/>
        <v>6.6462115278606184</v>
      </c>
      <c r="BV197" s="1">
        <f t="shared" si="274"/>
        <v>7.5972164091748287</v>
      </c>
      <c r="BW197" s="1">
        <f t="shared" si="250"/>
        <v>1.0650681205465355</v>
      </c>
      <c r="BX197" s="1">
        <f t="shared" si="251"/>
        <v>0.52972434601949914</v>
      </c>
      <c r="BY197" s="1">
        <f t="shared" si="252"/>
        <v>-1.5082550874861236</v>
      </c>
      <c r="BZ197" s="1" t="e">
        <f>SQRT(POWER((BV197)*(#REF!^2),2) + POWER(CA197*BV197,2))</f>
        <v>#REF!</v>
      </c>
    </row>
    <row r="198" spans="4:78" x14ac:dyDescent="0.2">
      <c r="D198" s="14">
        <f t="shared" si="275"/>
        <v>195</v>
      </c>
      <c r="E198" s="1">
        <f t="shared" si="217"/>
        <v>19.500000000000007</v>
      </c>
      <c r="F198" s="1">
        <f t="shared" si="218"/>
        <v>0.97500000000000042</v>
      </c>
      <c r="G198" s="1">
        <f t="shared" si="219"/>
        <v>9.5062500000000068</v>
      </c>
      <c r="H198" s="1">
        <f t="shared" si="253"/>
        <v>12.992343103834925</v>
      </c>
      <c r="I198" s="1">
        <f t="shared" si="220"/>
        <v>-1.8792621422290434E-2</v>
      </c>
      <c r="J198" s="1">
        <f t="shared" si="254"/>
        <v>0.51921047096771544</v>
      </c>
      <c r="K198" s="1">
        <f t="shared" si="255"/>
        <v>2.6411748040443679</v>
      </c>
      <c r="L198" s="1">
        <f t="shared" si="256"/>
        <v>0.65845970875764392</v>
      </c>
      <c r="M198" s="1">
        <f t="shared" si="221"/>
        <v>0.29807279704510725</v>
      </c>
      <c r="N198" s="1">
        <f t="shared" si="222"/>
        <v>-2.9900489663883461</v>
      </c>
      <c r="O198" s="1">
        <f t="shared" si="223"/>
        <v>-0.2441458142175226</v>
      </c>
      <c r="P198" s="1">
        <f t="shared" si="257"/>
        <v>0.9750000000000103</v>
      </c>
      <c r="Q198" s="1">
        <f t="shared" si="258"/>
        <v>2.9250000000000309</v>
      </c>
      <c r="R198" s="1">
        <f t="shared" si="276"/>
        <v>5.0000000000016698E-2</v>
      </c>
      <c r="S198" s="1">
        <f t="shared" si="259"/>
        <v>2.8558170486964598</v>
      </c>
      <c r="T198" s="1">
        <f t="shared" si="277"/>
        <v>4.4408920985006262E-13</v>
      </c>
      <c r="U198" s="1">
        <f t="shared" si="260"/>
        <v>0.2920962243332359</v>
      </c>
      <c r="V198" s="1">
        <f t="shared" si="224"/>
        <v>5.6130892122967708</v>
      </c>
      <c r="W198" s="1">
        <f t="shared" si="225"/>
        <v>2.3989609710733184</v>
      </c>
      <c r="X198" s="1">
        <f t="shared" si="261"/>
        <v>0.17548175743691052</v>
      </c>
      <c r="Y198" s="1">
        <f t="shared" si="226"/>
        <v>0.87740878718455262</v>
      </c>
      <c r="Z198" s="1">
        <f t="shared" si="278"/>
        <v>-0.576368217916301</v>
      </c>
      <c r="AA198" s="1">
        <f t="shared" si="227"/>
        <v>2.8859512454690202</v>
      </c>
      <c r="AB198" s="1">
        <f t="shared" si="279"/>
        <v>-2.8232311004849908E-2</v>
      </c>
      <c r="AC198" s="1">
        <f t="shared" si="262"/>
        <v>8.0304565896465174E-2</v>
      </c>
      <c r="AD198" s="1">
        <f t="shared" si="228"/>
        <v>10</v>
      </c>
      <c r="AE198" s="1">
        <f>0</f>
        <v>0</v>
      </c>
      <c r="AF198" s="1">
        <f t="shared" si="280"/>
        <v>0.17548175743691052</v>
      </c>
      <c r="AG198" s="1">
        <f t="shared" si="229"/>
        <v>0</v>
      </c>
      <c r="AH198" s="1">
        <f t="shared" si="281"/>
        <v>-0.576368217916301</v>
      </c>
      <c r="AI198" s="1">
        <f t="shared" si="230"/>
        <v>0</v>
      </c>
      <c r="AJ198" s="1">
        <f t="shared" si="282"/>
        <v>-2.8232311004849908E-2</v>
      </c>
      <c r="AK198" s="1">
        <f t="shared" si="282"/>
        <v>0</v>
      </c>
      <c r="AL198" s="1">
        <f t="shared" si="231"/>
        <v>2.4853432416452277</v>
      </c>
      <c r="AM198" s="1">
        <f t="shared" si="232"/>
        <v>7.5192349034985186</v>
      </c>
      <c r="AN198" s="1">
        <f t="shared" si="233"/>
        <v>7.9193323306186603</v>
      </c>
      <c r="AO198" s="1">
        <f t="shared" si="234"/>
        <v>1.2515696282995448</v>
      </c>
      <c r="AP198" s="1">
        <f t="shared" si="263"/>
        <v>0.14211206294519996</v>
      </c>
      <c r="AQ198" s="1">
        <f t="shared" si="235"/>
        <v>1.1254326546528362</v>
      </c>
      <c r="AR198" s="1">
        <f t="shared" si="283"/>
        <v>9.2473361374195706E-2</v>
      </c>
      <c r="AS198" s="1">
        <f t="shared" si="236"/>
        <v>0.74958873230304501</v>
      </c>
      <c r="AT198" s="1">
        <f t="shared" si="284"/>
        <v>-2.3669679266785648E-2</v>
      </c>
      <c r="AU198" s="1">
        <f t="shared" si="284"/>
        <v>-0.31348084388460762</v>
      </c>
      <c r="AV198" s="1">
        <f t="shared" si="237"/>
        <v>-1.495024483194173</v>
      </c>
      <c r="AW198" s="1">
        <f t="shared" si="238"/>
        <v>-0.1220729071087613</v>
      </c>
      <c r="AX198" s="1">
        <f t="shared" si="239"/>
        <v>0.97500000000000042</v>
      </c>
      <c r="AY198" s="1">
        <f t="shared" si="240"/>
        <v>1.4625000000000006</v>
      </c>
      <c r="AZ198" s="1">
        <f t="shared" si="285"/>
        <v>5.00000000000006E-2</v>
      </c>
      <c r="BA198" s="1">
        <f t="shared" si="241"/>
        <v>1.4279085243481999</v>
      </c>
      <c r="BB198" s="1">
        <f t="shared" si="242"/>
        <v>1.3115201229542124</v>
      </c>
      <c r="BC198" s="1">
        <f t="shared" si="243"/>
        <v>1.0774075784278978</v>
      </c>
      <c r="BD198" s="1">
        <f t="shared" si="264"/>
        <v>1.697319098745931</v>
      </c>
      <c r="BE198" s="1">
        <f t="shared" si="265"/>
        <v>0.68771108125883618</v>
      </c>
      <c r="BF198" s="1">
        <f t="shared" si="266"/>
        <v>-1.8395894903143861</v>
      </c>
      <c r="BG198" s="1">
        <f t="shared" si="244"/>
        <v>-3.1223703757629004</v>
      </c>
      <c r="BH198" s="1">
        <f t="shared" si="286"/>
        <v>1.2649152384529572</v>
      </c>
      <c r="BI198" s="1">
        <f t="shared" si="245"/>
        <v>6.1320153417502308</v>
      </c>
      <c r="BJ198" s="1">
        <f t="shared" si="246"/>
        <v>3.504975516805827</v>
      </c>
      <c r="BK198" s="1">
        <f t="shared" si="247"/>
        <v>-0.1220729071087613</v>
      </c>
      <c r="BL198" s="1">
        <f t="shared" si="267"/>
        <v>3.5071006783464682</v>
      </c>
      <c r="BM198" s="1">
        <f t="shared" si="268"/>
        <v>-3.4814389825327793E-2</v>
      </c>
      <c r="BN198" s="1">
        <f t="shared" si="269"/>
        <v>-0.41247079824496935</v>
      </c>
      <c r="BO198" s="1">
        <f t="shared" si="248"/>
        <v>-1.4465766163230411</v>
      </c>
      <c r="BP198" s="1">
        <f t="shared" si="287"/>
        <v>6.4821300971155682E-2</v>
      </c>
      <c r="BQ198" s="1">
        <f t="shared" si="249"/>
        <v>0.63851150585823135</v>
      </c>
      <c r="BR198" s="1">
        <f t="shared" si="270"/>
        <v>0.52129099510859056</v>
      </c>
      <c r="BS198" s="1">
        <f t="shared" si="271"/>
        <v>-0.85337898873753348</v>
      </c>
      <c r="BT198" s="1">
        <f t="shared" si="272"/>
        <v>3.9173228994622544</v>
      </c>
      <c r="BU198" s="1">
        <f t="shared" si="273"/>
        <v>6.4167570780275307</v>
      </c>
      <c r="BV198" s="1">
        <f t="shared" si="274"/>
        <v>7.5179910945057511</v>
      </c>
      <c r="BW198" s="1">
        <f t="shared" si="250"/>
        <v>1.0227041704913682</v>
      </c>
      <c r="BX198" s="1">
        <f t="shared" si="251"/>
        <v>0.55870133057959193</v>
      </c>
      <c r="BY198" s="1">
        <f t="shared" si="252"/>
        <v>-1.6252728223707791</v>
      </c>
      <c r="BZ198" s="1" t="e">
        <f>SQRT(POWER((BV198)*(#REF!^2),2) + POWER(CA198*BV198,2))</f>
        <v>#REF!</v>
      </c>
    </row>
    <row r="199" spans="4:78" x14ac:dyDescent="0.2">
      <c r="D199" s="14">
        <f t="shared" si="275"/>
        <v>196</v>
      </c>
      <c r="E199" s="1">
        <f t="shared" si="217"/>
        <v>19.600000000000009</v>
      </c>
      <c r="F199" s="1">
        <f t="shared" si="218"/>
        <v>0.98000000000000043</v>
      </c>
      <c r="G199" s="1">
        <f t="shared" si="219"/>
        <v>9.6040000000000081</v>
      </c>
      <c r="H199" s="1">
        <f t="shared" si="253"/>
        <v>12.962984239062489</v>
      </c>
      <c r="I199" s="1">
        <f t="shared" si="220"/>
        <v>-4.1267056421162573E-2</v>
      </c>
      <c r="J199" s="1">
        <f t="shared" si="254"/>
        <v>0.52704106225560965</v>
      </c>
      <c r="K199" s="1">
        <f t="shared" si="255"/>
        <v>2.6558186477553463</v>
      </c>
      <c r="L199" s="1">
        <f t="shared" si="256"/>
        <v>0.65845970875764392</v>
      </c>
      <c r="M199" s="1">
        <f t="shared" si="221"/>
        <v>0.32446986211285206</v>
      </c>
      <c r="N199" s="1">
        <f t="shared" si="222"/>
        <v>-2.9519480191091239</v>
      </c>
      <c r="O199" s="1">
        <f t="shared" si="223"/>
        <v>-0.53479238259137218</v>
      </c>
      <c r="P199" s="1">
        <f t="shared" si="257"/>
        <v>0.98000000000001641</v>
      </c>
      <c r="Q199" s="1">
        <f t="shared" si="258"/>
        <v>2.9400000000000492</v>
      </c>
      <c r="R199" s="1">
        <f t="shared" si="276"/>
        <v>5.0000000000061107E-2</v>
      </c>
      <c r="S199" s="1">
        <f t="shared" si="259"/>
        <v>2.88510198086664</v>
      </c>
      <c r="T199" s="1">
        <f t="shared" si="277"/>
        <v>0</v>
      </c>
      <c r="U199" s="1">
        <f t="shared" si="260"/>
        <v>0.29360235663610679</v>
      </c>
      <c r="V199" s="1">
        <f t="shared" si="224"/>
        <v>5.5784308192173491</v>
      </c>
      <c r="W199" s="1">
        <f t="shared" si="225"/>
        <v>2.3344648165164199</v>
      </c>
      <c r="X199" s="1">
        <f t="shared" si="261"/>
        <v>0.1177239105567196</v>
      </c>
      <c r="Y199" s="1">
        <f t="shared" si="226"/>
        <v>0.58861955278359801</v>
      </c>
      <c r="Z199" s="1">
        <f t="shared" si="278"/>
        <v>-0.57054821867251748</v>
      </c>
      <c r="AA199" s="1">
        <f t="shared" si="227"/>
        <v>2.8535825705131956</v>
      </c>
      <c r="AB199" s="1">
        <f t="shared" si="279"/>
        <v>0.13076105494946866</v>
      </c>
      <c r="AC199" s="1">
        <f t="shared" si="262"/>
        <v>-0.67403375735913151</v>
      </c>
      <c r="AD199" s="1">
        <f t="shared" si="228"/>
        <v>10</v>
      </c>
      <c r="AE199" s="1">
        <f>0</f>
        <v>0</v>
      </c>
      <c r="AF199" s="1">
        <f t="shared" si="280"/>
        <v>0.1177239105567196</v>
      </c>
      <c r="AG199" s="1">
        <f t="shared" si="229"/>
        <v>0</v>
      </c>
      <c r="AH199" s="1">
        <f t="shared" si="281"/>
        <v>-0.57054821867251748</v>
      </c>
      <c r="AI199" s="1">
        <f t="shared" si="230"/>
        <v>0</v>
      </c>
      <c r="AJ199" s="1">
        <f t="shared" si="282"/>
        <v>0.13076105494946866</v>
      </c>
      <c r="AK199" s="1">
        <f t="shared" si="282"/>
        <v>0</v>
      </c>
      <c r="AL199" s="1">
        <f t="shared" si="231"/>
        <v>2.3166299918882673</v>
      </c>
      <c r="AM199" s="1">
        <f t="shared" si="232"/>
        <v>7.370401210359705</v>
      </c>
      <c r="AN199" s="1">
        <f t="shared" si="233"/>
        <v>7.7259037349029942</v>
      </c>
      <c r="AO199" s="1">
        <f t="shared" si="234"/>
        <v>1.2662585023908037</v>
      </c>
      <c r="AP199" s="1">
        <f t="shared" si="263"/>
        <v>0.15125488459436398</v>
      </c>
      <c r="AQ199" s="1">
        <f t="shared" si="235"/>
        <v>1.1685806778099181</v>
      </c>
      <c r="AR199" s="1">
        <f t="shared" si="283"/>
        <v>8.4223157227758527E-2</v>
      </c>
      <c r="AS199" s="1">
        <f t="shared" si="236"/>
        <v>0.67427910306420058</v>
      </c>
      <c r="AT199" s="1">
        <f t="shared" si="284"/>
        <v>-0.14241028792377763</v>
      </c>
      <c r="AU199" s="1">
        <f t="shared" si="284"/>
        <v>-1.1519448094326634</v>
      </c>
      <c r="AV199" s="1">
        <f t="shared" si="237"/>
        <v>-1.4759740095545619</v>
      </c>
      <c r="AW199" s="1">
        <f t="shared" si="238"/>
        <v>-0.26739619129568609</v>
      </c>
      <c r="AX199" s="1">
        <f t="shared" si="239"/>
        <v>0.98000000000000043</v>
      </c>
      <c r="AY199" s="1">
        <f t="shared" si="240"/>
        <v>1.4700000000000006</v>
      </c>
      <c r="AZ199" s="1">
        <f t="shared" si="285"/>
        <v>5.00000000000006E-2</v>
      </c>
      <c r="BA199" s="1">
        <f t="shared" si="241"/>
        <v>1.4425509904332685</v>
      </c>
      <c r="BB199" s="1">
        <f t="shared" si="242"/>
        <v>1.3132414000541126</v>
      </c>
      <c r="BC199" s="1">
        <f t="shared" si="243"/>
        <v>0.8998362169625238</v>
      </c>
      <c r="BD199" s="1">
        <f t="shared" si="264"/>
        <v>1.5919510646290331</v>
      </c>
      <c r="BE199" s="1">
        <f t="shared" si="265"/>
        <v>0.60072552811480417</v>
      </c>
      <c r="BF199" s="1">
        <f t="shared" si="266"/>
        <v>-1.7039354598810996</v>
      </c>
      <c r="BG199" s="1">
        <f t="shared" si="244"/>
        <v>-2.7125818694168777</v>
      </c>
      <c r="BH199" s="1">
        <f t="shared" si="286"/>
        <v>1.4244170135283507</v>
      </c>
      <c r="BI199" s="1">
        <f t="shared" si="245"/>
        <v>5.1483491814857354</v>
      </c>
      <c r="BJ199" s="1">
        <f t="shared" si="246"/>
        <v>3.5240259904454381</v>
      </c>
      <c r="BK199" s="1">
        <f t="shared" si="247"/>
        <v>-0.26739619129568609</v>
      </c>
      <c r="BL199" s="1">
        <f t="shared" si="267"/>
        <v>3.5341561799748451</v>
      </c>
      <c r="BM199" s="1">
        <f t="shared" si="268"/>
        <v>-7.573292072569339E-2</v>
      </c>
      <c r="BN199" s="1">
        <f t="shared" si="269"/>
        <v>-0.40089600969630912</v>
      </c>
      <c r="BO199" s="1">
        <f t="shared" si="248"/>
        <v>-1.4168291101954662</v>
      </c>
      <c r="BP199" s="1">
        <f t="shared" si="287"/>
        <v>0.16307469385833689</v>
      </c>
      <c r="BQ199" s="1">
        <f t="shared" si="249"/>
        <v>0.80918676254466393</v>
      </c>
      <c r="BR199" s="1">
        <f t="shared" si="270"/>
        <v>0.54363347122151373</v>
      </c>
      <c r="BS199" s="1">
        <f t="shared" si="271"/>
        <v>-0.83932273230721421</v>
      </c>
      <c r="BT199" s="1">
        <f t="shared" si="272"/>
        <v>4.1769371081890512</v>
      </c>
      <c r="BU199" s="1">
        <f t="shared" si="273"/>
        <v>6.1861452820795062</v>
      </c>
      <c r="BV199" s="1">
        <f t="shared" si="274"/>
        <v>7.4642613202353276</v>
      </c>
      <c r="BW199" s="1">
        <f t="shared" si="250"/>
        <v>0.97690352182016293</v>
      </c>
      <c r="BX199" s="1">
        <f t="shared" si="251"/>
        <v>0.58528308865400269</v>
      </c>
      <c r="BY199" s="1">
        <f t="shared" si="252"/>
        <v>-1.7465913247441693</v>
      </c>
      <c r="BZ199" s="1" t="e">
        <f>SQRT(POWER((BV199)*(#REF!^2),2) + POWER(CA199*BV199,2))</f>
        <v>#REF!</v>
      </c>
    </row>
    <row r="200" spans="4:78" x14ac:dyDescent="0.2">
      <c r="D200" s="14">
        <f t="shared" si="275"/>
        <v>197</v>
      </c>
      <c r="E200" s="1">
        <f t="shared" si="217"/>
        <v>19.70000000000001</v>
      </c>
      <c r="F200" s="1">
        <f t="shared" si="218"/>
        <v>0.98500000000000054</v>
      </c>
      <c r="G200" s="1">
        <f t="shared" si="219"/>
        <v>9.70225000000001</v>
      </c>
      <c r="H200" s="1">
        <f t="shared" si="253"/>
        <v>12.911431329529803</v>
      </c>
      <c r="I200" s="1">
        <f t="shared" si="220"/>
        <v>-6.3690197928435222E-2</v>
      </c>
      <c r="J200" s="1">
        <f t="shared" si="254"/>
        <v>0.54056326536251675</v>
      </c>
      <c r="K200" s="1">
        <f t="shared" si="255"/>
        <v>2.6647195861557118</v>
      </c>
      <c r="L200" s="1">
        <f t="shared" si="256"/>
        <v>0.65845970875764392</v>
      </c>
      <c r="M200" s="1">
        <f t="shared" si="221"/>
        <v>0.35363513380345873</v>
      </c>
      <c r="N200" s="1">
        <f t="shared" si="222"/>
        <v>-2.8852529488581862</v>
      </c>
      <c r="O200" s="1">
        <f t="shared" si="223"/>
        <v>-0.82177577300934679</v>
      </c>
      <c r="P200" s="1">
        <f t="shared" si="257"/>
        <v>0.98500000000002252</v>
      </c>
      <c r="Q200" s="1">
        <f t="shared" si="258"/>
        <v>2.9550000000000676</v>
      </c>
      <c r="R200" s="1">
        <f t="shared" si="276"/>
        <v>5.0000000000016698E-2</v>
      </c>
      <c r="S200" s="1">
        <f t="shared" si="259"/>
        <v>2.9145375200236812</v>
      </c>
      <c r="T200" s="1">
        <f t="shared" si="277"/>
        <v>-6.6613381477509392E-13</v>
      </c>
      <c r="U200" s="1">
        <f t="shared" si="260"/>
        <v>0.29510836563140241</v>
      </c>
      <c r="V200" s="1">
        <f t="shared" si="224"/>
        <v>5.5578273180818076</v>
      </c>
      <c r="W200" s="1">
        <f t="shared" si="225"/>
        <v>2.2950167459127027</v>
      </c>
      <c r="X200" s="1">
        <f t="shared" si="261"/>
        <v>6.1372113702407027E-2</v>
      </c>
      <c r="Y200" s="1">
        <f t="shared" si="226"/>
        <v>0.30686056851203514</v>
      </c>
      <c r="Z200" s="1">
        <f t="shared" si="278"/>
        <v>-0.55021600692640726</v>
      </c>
      <c r="AA200" s="1">
        <f t="shared" si="227"/>
        <v>2.7511444939971939</v>
      </c>
      <c r="AB200" s="1">
        <f t="shared" si="279"/>
        <v>0.25334390422615538</v>
      </c>
      <c r="AC200" s="1">
        <f t="shared" si="262"/>
        <v>-1.2709268232055559</v>
      </c>
      <c r="AD200" s="1">
        <f t="shared" si="228"/>
        <v>10</v>
      </c>
      <c r="AE200" s="1">
        <f>0</f>
        <v>0</v>
      </c>
      <c r="AF200" s="1">
        <f t="shared" si="280"/>
        <v>6.1372113702407027E-2</v>
      </c>
      <c r="AG200" s="1">
        <f t="shared" si="229"/>
        <v>0</v>
      </c>
      <c r="AH200" s="1">
        <f t="shared" si="281"/>
        <v>-0.55021600692640726</v>
      </c>
      <c r="AI200" s="1">
        <f t="shared" si="230"/>
        <v>0</v>
      </c>
      <c r="AJ200" s="1">
        <f t="shared" si="282"/>
        <v>0.25334390422615538</v>
      </c>
      <c r="AK200" s="1">
        <f t="shared" si="282"/>
        <v>0</v>
      </c>
      <c r="AL200" s="1">
        <f t="shared" si="231"/>
        <v>2.1505600258253308</v>
      </c>
      <c r="AM200" s="1">
        <f t="shared" si="232"/>
        <v>7.2336936536602847</v>
      </c>
      <c r="AN200" s="1">
        <f t="shared" si="233"/>
        <v>7.546604024306756</v>
      </c>
      <c r="AO200" s="1">
        <f t="shared" si="234"/>
        <v>1.2818206052184176</v>
      </c>
      <c r="AP200" s="1">
        <f t="shared" si="263"/>
        <v>0.15895669439075166</v>
      </c>
      <c r="AQ200" s="1">
        <f t="shared" si="235"/>
        <v>1.1995832295797457</v>
      </c>
      <c r="AR200" s="1">
        <f t="shared" si="283"/>
        <v>6.3991303789440179E-2</v>
      </c>
      <c r="AS200" s="1">
        <f t="shared" si="236"/>
        <v>0.51919977041651233</v>
      </c>
      <c r="AT200" s="1">
        <f t="shared" si="284"/>
        <v>-0.25553835918709633</v>
      </c>
      <c r="AU200" s="1">
        <f t="shared" si="284"/>
        <v>-1.7964867856188027</v>
      </c>
      <c r="AV200" s="1">
        <f t="shared" si="237"/>
        <v>-1.4426264744290931</v>
      </c>
      <c r="AW200" s="1">
        <f t="shared" si="238"/>
        <v>-0.41088788650467339</v>
      </c>
      <c r="AX200" s="1">
        <f t="shared" si="239"/>
        <v>0.98500000000000054</v>
      </c>
      <c r="AY200" s="1">
        <f t="shared" si="240"/>
        <v>1.4775000000000009</v>
      </c>
      <c r="AZ200" s="1">
        <f t="shared" si="285"/>
        <v>5.0000000000001155E-2</v>
      </c>
      <c r="BA200" s="1">
        <f t="shared" si="241"/>
        <v>1.4572687600117746</v>
      </c>
      <c r="BB200" s="1">
        <f t="shared" si="242"/>
        <v>1.3362871846118107</v>
      </c>
      <c r="BC200" s="1">
        <f t="shared" si="243"/>
        <v>0.73662048645167788</v>
      </c>
      <c r="BD200" s="1">
        <f t="shared" si="264"/>
        <v>1.5258680089765517</v>
      </c>
      <c r="BE200" s="1">
        <f t="shared" si="265"/>
        <v>0.50379790671683633</v>
      </c>
      <c r="BF200" s="1">
        <f t="shared" si="266"/>
        <v>-1.554706087608716</v>
      </c>
      <c r="BG200" s="1">
        <f t="shared" si="244"/>
        <v>-2.3722762824432357</v>
      </c>
      <c r="BH200" s="1">
        <f t="shared" si="286"/>
        <v>1.5406114094097478</v>
      </c>
      <c r="BI200" s="1">
        <f t="shared" si="245"/>
        <v>4.3736576258692565</v>
      </c>
      <c r="BJ200" s="1">
        <f t="shared" si="246"/>
        <v>3.5573735255709069</v>
      </c>
      <c r="BK200" s="1">
        <f t="shared" si="247"/>
        <v>-0.41088788650467339</v>
      </c>
      <c r="BL200" s="1">
        <f t="shared" si="267"/>
        <v>3.581024330510624</v>
      </c>
      <c r="BM200" s="1">
        <f t="shared" si="268"/>
        <v>-0.11499359176458962</v>
      </c>
      <c r="BN200" s="1">
        <f t="shared" si="269"/>
        <v>-0.37985585947330197</v>
      </c>
      <c r="BO200" s="1">
        <f t="shared" si="248"/>
        <v>-1.3602730748609189</v>
      </c>
      <c r="BP200" s="1">
        <f t="shared" si="287"/>
        <v>0.25095622521302208</v>
      </c>
      <c r="BQ200" s="1">
        <f t="shared" si="249"/>
        <v>1.0366355259719839</v>
      </c>
      <c r="BR200" s="1">
        <f t="shared" si="270"/>
        <v>0.56787788204274614</v>
      </c>
      <c r="BS200" s="1">
        <f t="shared" si="271"/>
        <v>-0.82311281795793034</v>
      </c>
      <c r="BT200" s="1">
        <f t="shared" si="272"/>
        <v>4.4575233477559788</v>
      </c>
      <c r="BU200" s="1">
        <f t="shared" si="273"/>
        <v>5.9541459675087136</v>
      </c>
      <c r="BV200" s="1">
        <f t="shared" si="274"/>
        <v>7.4378335957582395</v>
      </c>
      <c r="BW200" s="1">
        <f t="shared" si="250"/>
        <v>0.92816494747763589</v>
      </c>
      <c r="BX200" s="1">
        <f t="shared" si="251"/>
        <v>0.60460544812112471</v>
      </c>
      <c r="BY200" s="1">
        <f t="shared" si="252"/>
        <v>-1.8583972079500852</v>
      </c>
      <c r="BZ200" s="1" t="e">
        <f>SQRT(POWER((BV200)*(#REF!^2),2) + POWER(CA200*BV200,2))</f>
        <v>#REF!</v>
      </c>
    </row>
    <row r="201" spans="4:78" x14ac:dyDescent="0.2">
      <c r="D201" s="14">
        <f t="shared" si="275"/>
        <v>198</v>
      </c>
      <c r="E201" s="1">
        <f t="shared" ref="E201:E264" si="288">E200+$B$6</f>
        <v>19.800000000000011</v>
      </c>
      <c r="F201" s="1">
        <f t="shared" si="218"/>
        <v>0.99000000000000066</v>
      </c>
      <c r="G201" s="1">
        <f t="shared" si="219"/>
        <v>9.8010000000000126</v>
      </c>
      <c r="H201" s="1">
        <f t="shared" si="253"/>
        <v>12.83758387195226</v>
      </c>
      <c r="I201" s="1">
        <f t="shared" si="220"/>
        <v>-8.5965309573548199E-2</v>
      </c>
      <c r="J201" s="1">
        <f t="shared" si="254"/>
        <v>0.55946489266751387</v>
      </c>
      <c r="K201" s="1">
        <f t="shared" si="255"/>
        <v>2.6680930704958277</v>
      </c>
      <c r="L201" s="1">
        <f t="shared" si="256"/>
        <v>0.65845970875764392</v>
      </c>
      <c r="M201" s="1">
        <f t="shared" si="221"/>
        <v>0.38526544427427545</v>
      </c>
      <c r="N201" s="1">
        <f t="shared" si="222"/>
        <v>-2.7901779834704388</v>
      </c>
      <c r="O201" s="1">
        <f t="shared" si="223"/>
        <v>-1.102228116388269</v>
      </c>
      <c r="P201" s="1">
        <f t="shared" si="257"/>
        <v>0.99000000000001975</v>
      </c>
      <c r="Q201" s="1">
        <f t="shared" si="258"/>
        <v>2.9700000000000593</v>
      </c>
      <c r="R201" s="1">
        <f t="shared" si="276"/>
        <v>4.999999999992788E-2</v>
      </c>
      <c r="S201" s="1">
        <f t="shared" si="259"/>
        <v>2.9441236539929205</v>
      </c>
      <c r="T201" s="1">
        <f t="shared" si="277"/>
        <v>-2.2204460492503131E-13</v>
      </c>
      <c r="U201" s="1">
        <f t="shared" si="260"/>
        <v>0.296614254394858</v>
      </c>
      <c r="V201" s="1">
        <f t="shared" si="224"/>
        <v>5.5501104065335047</v>
      </c>
      <c r="W201" s="1">
        <f t="shared" si="225"/>
        <v>2.2800181152698302</v>
      </c>
      <c r="X201" s="1">
        <f t="shared" si="261"/>
        <v>7.6807091714381492E-3</v>
      </c>
      <c r="Y201" s="1">
        <f t="shared" si="226"/>
        <v>3.8403545857190746E-2</v>
      </c>
      <c r="Z201" s="1">
        <f t="shared" si="278"/>
        <v>-0.51987943782728641</v>
      </c>
      <c r="AA201" s="1">
        <f t="shared" si="227"/>
        <v>2.5993972058720844</v>
      </c>
      <c r="AB201" s="1">
        <f t="shared" si="279"/>
        <v>0.32827502894483551</v>
      </c>
      <c r="AC201" s="1">
        <f t="shared" si="262"/>
        <v>-1.6416124545860056</v>
      </c>
      <c r="AD201" s="1">
        <f t="shared" si="228"/>
        <v>10</v>
      </c>
      <c r="AE201" s="1">
        <f>0</f>
        <v>0</v>
      </c>
      <c r="AF201" s="1">
        <f t="shared" si="280"/>
        <v>7.6807091714381492E-3</v>
      </c>
      <c r="AG201" s="1">
        <f t="shared" si="229"/>
        <v>0</v>
      </c>
      <c r="AH201" s="1">
        <f t="shared" si="281"/>
        <v>-0.51987943782728641</v>
      </c>
      <c r="AI201" s="1">
        <f t="shared" si="230"/>
        <v>0</v>
      </c>
      <c r="AJ201" s="1">
        <f t="shared" si="282"/>
        <v>0.32827502894483551</v>
      </c>
      <c r="AK201" s="1">
        <f t="shared" si="282"/>
        <v>0</v>
      </c>
      <c r="AL201" s="1">
        <f t="shared" si="231"/>
        <v>1.9883615801842596</v>
      </c>
      <c r="AM201" s="1">
        <f t="shared" si="232"/>
        <v>7.108469761294649</v>
      </c>
      <c r="AN201" s="1">
        <f t="shared" si="233"/>
        <v>7.3813226538875307</v>
      </c>
      <c r="AO201" s="1">
        <f t="shared" si="234"/>
        <v>1.2980498412689541</v>
      </c>
      <c r="AP201" s="1">
        <f t="shared" si="263"/>
        <v>0.16405314535225202</v>
      </c>
      <c r="AQ201" s="1">
        <f t="shared" si="235"/>
        <v>1.2109291982300816</v>
      </c>
      <c r="AR201" s="1">
        <f t="shared" si="283"/>
        <v>3.3115485390339261E-2</v>
      </c>
      <c r="AS201" s="1">
        <f t="shared" si="236"/>
        <v>0.31498174594044004</v>
      </c>
      <c r="AT201" s="1">
        <f t="shared" si="284"/>
        <v>-0.35048373416823875</v>
      </c>
      <c r="AU201" s="1">
        <f t="shared" si="284"/>
        <v>-1.5806433091119865</v>
      </c>
      <c r="AV201" s="1">
        <f t="shared" si="237"/>
        <v>-1.3950889917352194</v>
      </c>
      <c r="AW201" s="1">
        <f t="shared" si="238"/>
        <v>-0.5511140581941345</v>
      </c>
      <c r="AX201" s="1">
        <f t="shared" si="239"/>
        <v>0.99000000000000066</v>
      </c>
      <c r="AY201" s="1">
        <f t="shared" si="240"/>
        <v>1.485000000000001</v>
      </c>
      <c r="AZ201" s="1">
        <f t="shared" si="285"/>
        <v>5.00000000000006E-2</v>
      </c>
      <c r="BA201" s="1">
        <f t="shared" si="241"/>
        <v>1.4720618269964092</v>
      </c>
      <c r="BB201" s="1">
        <f t="shared" si="242"/>
        <v>1.379966211531533</v>
      </c>
      <c r="BC201" s="1">
        <f t="shared" si="243"/>
        <v>0.58889499944078061</v>
      </c>
      <c r="BD201" s="1">
        <f t="shared" si="264"/>
        <v>1.5003679766427465</v>
      </c>
      <c r="BE201" s="1">
        <f t="shared" si="265"/>
        <v>0.40334855747317572</v>
      </c>
      <c r="BF201" s="1">
        <f t="shared" si="266"/>
        <v>-1.3958131779991501</v>
      </c>
      <c r="BG201" s="1">
        <f t="shared" si="244"/>
        <v>-2.0942333936458666</v>
      </c>
      <c r="BH201" s="1">
        <f t="shared" si="286"/>
        <v>1.6235051258964739</v>
      </c>
      <c r="BI201" s="1">
        <f t="shared" si="245"/>
        <v>3.8050290524062631</v>
      </c>
      <c r="BJ201" s="1">
        <f t="shared" si="246"/>
        <v>3.6049110082647804</v>
      </c>
      <c r="BK201" s="1">
        <f t="shared" si="247"/>
        <v>-0.5511140581941345</v>
      </c>
      <c r="BL201" s="1">
        <f t="shared" si="267"/>
        <v>3.6467944941616608</v>
      </c>
      <c r="BM201" s="1">
        <f t="shared" si="268"/>
        <v>-0.15170409262035378</v>
      </c>
      <c r="BN201" s="1">
        <f t="shared" si="269"/>
        <v>-0.3507047646537047</v>
      </c>
      <c r="BO201" s="1">
        <f t="shared" si="248"/>
        <v>-1.2789482048153913</v>
      </c>
      <c r="BP201" s="1">
        <f t="shared" si="287"/>
        <v>0.32323280211288385</v>
      </c>
      <c r="BQ201" s="1">
        <f t="shared" si="249"/>
        <v>1.2612159567711059</v>
      </c>
      <c r="BR201" s="1">
        <f t="shared" si="270"/>
        <v>0.59362480439154075</v>
      </c>
      <c r="BS201" s="1">
        <f t="shared" si="271"/>
        <v>-0.80474194100413632</v>
      </c>
      <c r="BT201" s="1">
        <f t="shared" si="272"/>
        <v>4.7559072898188717</v>
      </c>
      <c r="BU201" s="1">
        <f t="shared" si="273"/>
        <v>5.7204837532734656</v>
      </c>
      <c r="BV201" s="1">
        <f t="shared" si="274"/>
        <v>7.4392599444311633</v>
      </c>
      <c r="BW201" s="1">
        <f t="shared" si="250"/>
        <v>0.87721075604359189</v>
      </c>
      <c r="BX201" s="1">
        <f t="shared" si="251"/>
        <v>0.61226638133416611</v>
      </c>
      <c r="BY201" s="1">
        <f t="shared" si="252"/>
        <v>-1.9463883728802496</v>
      </c>
      <c r="BZ201" s="1" t="e">
        <f>SQRT(POWER((BV201)*(#REF!^2),2) + POWER(CA201*BV201,2))</f>
        <v>#REF!</v>
      </c>
    </row>
    <row r="202" spans="4:78" x14ac:dyDescent="0.2">
      <c r="D202" s="14">
        <f t="shared" si="275"/>
        <v>199</v>
      </c>
      <c r="E202" s="1">
        <f t="shared" si="288"/>
        <v>19.900000000000013</v>
      </c>
      <c r="F202" s="1">
        <f t="shared" si="218"/>
        <v>0.99500000000000066</v>
      </c>
      <c r="G202" s="1">
        <f t="shared" si="219"/>
        <v>9.900250000000014</v>
      </c>
      <c r="H202" s="1">
        <f t="shared" si="253"/>
        <v>12.741452211265116</v>
      </c>
      <c r="I202" s="1">
        <f t="shared" si="220"/>
        <v>-0.10798983413087027</v>
      </c>
      <c r="J202" s="1">
        <f t="shared" si="254"/>
        <v>0.58332675973066417</v>
      </c>
      <c r="K202" s="1">
        <f t="shared" si="255"/>
        <v>2.6662557279899994</v>
      </c>
      <c r="L202" s="1">
        <f t="shared" si="256"/>
        <v>0.65845970875764392</v>
      </c>
      <c r="M202" s="1">
        <f t="shared" si="221"/>
        <v>0.4189805779718721</v>
      </c>
      <c r="N202" s="1">
        <f t="shared" si="222"/>
        <v>-2.6672302225976368</v>
      </c>
      <c r="O202" s="1">
        <f t="shared" si="223"/>
        <v>-1.3732745317895168</v>
      </c>
      <c r="P202" s="1">
        <f t="shared" si="257"/>
        <v>0.9950000000000081</v>
      </c>
      <c r="Q202" s="1">
        <f t="shared" si="258"/>
        <v>2.9850000000000243</v>
      </c>
      <c r="R202" s="1">
        <f t="shared" si="276"/>
        <v>4.9999999999972289E-2</v>
      </c>
      <c r="S202" s="1">
        <f t="shared" si="259"/>
        <v>2.9738603709026528</v>
      </c>
      <c r="T202" s="1">
        <f t="shared" si="277"/>
        <v>6.6613381477509392E-13</v>
      </c>
      <c r="U202" s="1">
        <f t="shared" si="260"/>
        <v>0.29812002591145692</v>
      </c>
      <c r="V202" s="1">
        <f t="shared" si="224"/>
        <v>5.5543070894014415</v>
      </c>
      <c r="W202" s="1">
        <f t="shared" si="225"/>
        <v>2.2881902334932125</v>
      </c>
      <c r="X202" s="1">
        <f t="shared" si="261"/>
        <v>-4.2603773863050254E-2</v>
      </c>
      <c r="Y202" s="1">
        <f t="shared" si="226"/>
        <v>-0.21301886931525127</v>
      </c>
      <c r="Z202" s="1">
        <f t="shared" si="278"/>
        <v>-0.48456100113744016</v>
      </c>
      <c r="AA202" s="1">
        <f t="shared" si="227"/>
        <v>2.4228220030799927</v>
      </c>
      <c r="AB202" s="1">
        <f t="shared" si="279"/>
        <v>0.35566140250670175</v>
      </c>
      <c r="AC202" s="1">
        <f t="shared" si="262"/>
        <v>-1.776541275016954</v>
      </c>
      <c r="AD202" s="1">
        <f t="shared" si="228"/>
        <v>10</v>
      </c>
      <c r="AE202" s="1">
        <f>0</f>
        <v>0</v>
      </c>
      <c r="AF202" s="1">
        <f t="shared" si="280"/>
        <v>-4.2603773863050254E-2</v>
      </c>
      <c r="AG202" s="1">
        <f t="shared" si="229"/>
        <v>0</v>
      </c>
      <c r="AH202" s="1">
        <f t="shared" si="281"/>
        <v>-0.48456100113744016</v>
      </c>
      <c r="AI202" s="1">
        <f t="shared" si="230"/>
        <v>0</v>
      </c>
      <c r="AJ202" s="1">
        <f t="shared" si="282"/>
        <v>0.35566140250670175</v>
      </c>
      <c r="AK202" s="1">
        <f t="shared" si="282"/>
        <v>0</v>
      </c>
      <c r="AL202" s="1">
        <f t="shared" si="231"/>
        <v>1.8318213561353454</v>
      </c>
      <c r="AM202" s="1">
        <f t="shared" si="232"/>
        <v>6.9938357753535803</v>
      </c>
      <c r="AN202" s="1">
        <f t="shared" si="233"/>
        <v>7.2297516093852874</v>
      </c>
      <c r="AO202" s="1">
        <f t="shared" si="234"/>
        <v>1.314631234288868</v>
      </c>
      <c r="AP202" s="1">
        <f t="shared" si="263"/>
        <v>0.16557979146881951</v>
      </c>
      <c r="AQ202" s="1">
        <f t="shared" si="235"/>
        <v>1.1971007638533782</v>
      </c>
      <c r="AR202" s="1">
        <f t="shared" si="283"/>
        <v>-6.1054430442075702E-3</v>
      </c>
      <c r="AS202" s="1">
        <f t="shared" si="236"/>
        <v>0.20307110859411504</v>
      </c>
      <c r="AT202" s="1">
        <f t="shared" si="284"/>
        <v>-0.42102541319727349</v>
      </c>
      <c r="AU202" s="1">
        <f t="shared" si="284"/>
        <v>0.46603956361013055</v>
      </c>
      <c r="AV202" s="1">
        <f t="shared" si="237"/>
        <v>-1.3336151112988184</v>
      </c>
      <c r="AW202" s="1">
        <f t="shared" si="238"/>
        <v>-0.68663726589475838</v>
      </c>
      <c r="AX202" s="1">
        <f t="shared" si="239"/>
        <v>0.99500000000000066</v>
      </c>
      <c r="AY202" s="1">
        <f t="shared" si="240"/>
        <v>1.492500000000001</v>
      </c>
      <c r="AZ202" s="1">
        <f t="shared" si="285"/>
        <v>5.0000000000000044E-2</v>
      </c>
      <c r="BA202" s="1">
        <f t="shared" si="241"/>
        <v>1.4869301854513064</v>
      </c>
      <c r="BB202" s="1">
        <f t="shared" si="242"/>
        <v>1.4435384334019024</v>
      </c>
      <c r="BC202" s="1">
        <f t="shared" si="243"/>
        <v>0.45745785085184787</v>
      </c>
      <c r="BD202" s="1">
        <f t="shared" si="264"/>
        <v>1.5142889070499097</v>
      </c>
      <c r="BE202" s="1">
        <f t="shared" si="265"/>
        <v>0.3068887009918817</v>
      </c>
      <c r="BF202" s="1">
        <f t="shared" si="266"/>
        <v>-1.2300050624294212</v>
      </c>
      <c r="BG202" s="1">
        <f t="shared" si="244"/>
        <v>-1.8625830216521042</v>
      </c>
      <c r="BH202" s="1">
        <f t="shared" si="286"/>
        <v>1.6846633154092738</v>
      </c>
      <c r="BI202" s="1">
        <f t="shared" si="245"/>
        <v>3.4287843387769716</v>
      </c>
      <c r="BJ202" s="1">
        <f t="shared" si="246"/>
        <v>3.6663848887011818</v>
      </c>
      <c r="BK202" s="1">
        <f t="shared" si="247"/>
        <v>-0.68663726589475838</v>
      </c>
      <c r="BL202" s="1">
        <f t="shared" si="267"/>
        <v>3.7301271944816854</v>
      </c>
      <c r="BM202" s="1">
        <f t="shared" si="268"/>
        <v>-0.18513454469533056</v>
      </c>
      <c r="BN202" s="1">
        <f t="shared" si="269"/>
        <v>-0.3152092990507252</v>
      </c>
      <c r="BO202" s="1">
        <f t="shared" si="248"/>
        <v>-1.1757707783426201</v>
      </c>
      <c r="BP202" s="1">
        <f t="shared" si="287"/>
        <v>0.37705313065540536</v>
      </c>
      <c r="BQ202" s="1">
        <f t="shared" si="249"/>
        <v>1.4544667455350202</v>
      </c>
      <c r="BR202" s="1">
        <f t="shared" si="270"/>
        <v>0.62041428887768291</v>
      </c>
      <c r="BS202" s="1">
        <f t="shared" si="271"/>
        <v>-0.78427425697672815</v>
      </c>
      <c r="BT202" s="1">
        <f t="shared" si="272"/>
        <v>5.0676547447591664</v>
      </c>
      <c r="BU202" s="1">
        <f t="shared" si="273"/>
        <v>5.4850853561326884</v>
      </c>
      <c r="BV202" s="1">
        <f t="shared" si="274"/>
        <v>7.4677497263996031</v>
      </c>
      <c r="BW202" s="1">
        <f t="shared" si="250"/>
        <v>0.82493415974993678</v>
      </c>
      <c r="BX202" s="1">
        <f t="shared" si="251"/>
        <v>0.60490669130010533</v>
      </c>
      <c r="BY202" s="1">
        <f t="shared" si="252"/>
        <v>-1.9971390851234121</v>
      </c>
      <c r="BZ202" s="1" t="e">
        <f>SQRT(POWER((BV202)*(#REF!^2),2) + POWER(CA202*BV202,2))</f>
        <v>#REF!</v>
      </c>
    </row>
    <row r="203" spans="4:78" x14ac:dyDescent="0.2">
      <c r="D203" s="14">
        <f t="shared" si="275"/>
        <v>200</v>
      </c>
      <c r="E203" s="1">
        <f t="shared" si="288"/>
        <v>20.000000000000014</v>
      </c>
      <c r="F203" s="1">
        <f t="shared" si="218"/>
        <v>1.0000000000000007</v>
      </c>
      <c r="G203" s="1">
        <f t="shared" si="219"/>
        <v>10.000000000000014</v>
      </c>
      <c r="H203" s="1">
        <f t="shared" si="253"/>
        <v>12.623164886215607</v>
      </c>
      <c r="I203" s="1">
        <f t="shared" si="220"/>
        <v>-0.12965408260719391</v>
      </c>
      <c r="J203" s="1">
        <f t="shared" si="254"/>
        <v>0.61167442047376941</v>
      </c>
      <c r="K203" s="1">
        <f t="shared" si="255"/>
        <v>2.6595723157232176</v>
      </c>
      <c r="L203" s="1">
        <f t="shared" si="256"/>
        <v>0.65845970875764392</v>
      </c>
      <c r="M203" s="1">
        <f t="shared" si="221"/>
        <v>0.45435117191347307</v>
      </c>
      <c r="N203" s="1">
        <f t="shared" si="222"/>
        <v>-2.5172145872293341</v>
      </c>
      <c r="O203" s="1">
        <f t="shared" si="223"/>
        <v>-1.6320633326681455</v>
      </c>
      <c r="P203" s="1">
        <f t="shared" si="257"/>
        <v>1.0000000000000142</v>
      </c>
      <c r="Q203" s="1">
        <f t="shared" si="258"/>
        <v>3.0000000000000426</v>
      </c>
      <c r="R203" s="1">
        <f t="shared" si="276"/>
        <v>5.0000000000061107E-2</v>
      </c>
      <c r="S203" s="1">
        <f t="shared" si="259"/>
        <v>3.0037476591752119</v>
      </c>
      <c r="T203" s="1">
        <f t="shared" si="277"/>
        <v>2.2204460492503131E-13</v>
      </c>
      <c r="U203" s="1">
        <f t="shared" si="260"/>
        <v>0.29962568307633219</v>
      </c>
      <c r="V203" s="1">
        <f t="shared" si="224"/>
        <v>5.5696991839610996</v>
      </c>
      <c r="W203" s="1">
        <f t="shared" si="225"/>
        <v>2.3178513065779383</v>
      </c>
      <c r="X203" s="1">
        <f t="shared" si="261"/>
        <v>-8.9231491056049883E-2</v>
      </c>
      <c r="Y203" s="1">
        <f t="shared" si="226"/>
        <v>-0.44615745528024942</v>
      </c>
      <c r="Z203" s="1">
        <f t="shared" si="278"/>
        <v>-0.44874715732594606</v>
      </c>
      <c r="AA203" s="1">
        <f t="shared" si="227"/>
        <v>2.2440889508686936</v>
      </c>
      <c r="AB203" s="1">
        <f t="shared" si="279"/>
        <v>0.34377306667582319</v>
      </c>
      <c r="AC203" s="1">
        <f t="shared" si="262"/>
        <v>-1.7097296151025221</v>
      </c>
      <c r="AD203" s="1">
        <f t="shared" si="228"/>
        <v>10</v>
      </c>
      <c r="AE203" s="1">
        <f>0</f>
        <v>0</v>
      </c>
      <c r="AF203" s="1">
        <f t="shared" si="280"/>
        <v>-8.9231491056049883E-2</v>
      </c>
      <c r="AG203" s="1">
        <f t="shared" si="229"/>
        <v>0</v>
      </c>
      <c r="AH203" s="1">
        <f t="shared" si="281"/>
        <v>-0.44874715732594606</v>
      </c>
      <c r="AI203" s="1">
        <f t="shared" si="230"/>
        <v>0</v>
      </c>
      <c r="AJ203" s="1">
        <f t="shared" si="282"/>
        <v>0.34377306667582319</v>
      </c>
      <c r="AK203" s="1">
        <f t="shared" si="282"/>
        <v>0</v>
      </c>
      <c r="AL203" s="1">
        <f t="shared" si="231"/>
        <v>1.6831349950169563</v>
      </c>
      <c r="AM203" s="1">
        <f t="shared" si="232"/>
        <v>6.8889145095119062</v>
      </c>
      <c r="AN203" s="1">
        <f t="shared" si="233"/>
        <v>7.0915503615792215</v>
      </c>
      <c r="AO203" s="1">
        <f t="shared" si="234"/>
        <v>1.331165799562718</v>
      </c>
      <c r="AP203" s="1">
        <f t="shared" si="263"/>
        <v>0.1628320567434105</v>
      </c>
      <c r="AQ203" s="1">
        <f t="shared" si="235"/>
        <v>1.154731730875421</v>
      </c>
      <c r="AR203" s="1">
        <f t="shared" si="283"/>
        <v>-5.1089597249115437E-2</v>
      </c>
      <c r="AS203" s="1">
        <f t="shared" si="236"/>
        <v>0.40818965866246615</v>
      </c>
      <c r="AT203" s="1">
        <f t="shared" si="284"/>
        <v>-0.46679859814821589</v>
      </c>
      <c r="AU203" s="1">
        <f t="shared" si="284"/>
        <v>2.5498131827185611</v>
      </c>
      <c r="AV203" s="1">
        <f t="shared" si="237"/>
        <v>-1.2586072936146671</v>
      </c>
      <c r="AW203" s="1">
        <f t="shared" si="238"/>
        <v>-0.81603166633407276</v>
      </c>
      <c r="AX203" s="1">
        <f t="shared" si="239"/>
        <v>1.0000000000000007</v>
      </c>
      <c r="AY203" s="1">
        <f t="shared" si="240"/>
        <v>1.5000000000000009</v>
      </c>
      <c r="AZ203" s="1">
        <f t="shared" si="285"/>
        <v>5.00000000000006E-2</v>
      </c>
      <c r="BA203" s="1">
        <f t="shared" si="241"/>
        <v>1.5018738295875611</v>
      </c>
      <c r="BB203" s="1">
        <f t="shared" si="242"/>
        <v>1.5262422983658828</v>
      </c>
      <c r="BC203" s="1">
        <f t="shared" si="243"/>
        <v>0.34289398695489637</v>
      </c>
      <c r="BD203" s="1">
        <f t="shared" si="264"/>
        <v>1.5642863675206651</v>
      </c>
      <c r="BE203" s="1">
        <f t="shared" si="265"/>
        <v>0.22099603630613682</v>
      </c>
      <c r="BF203" s="1">
        <f t="shared" si="266"/>
        <v>-1.0588805149172953</v>
      </c>
      <c r="BG203" s="1">
        <f t="shared" si="244"/>
        <v>-1.6563923543183872</v>
      </c>
      <c r="BH203" s="1">
        <f t="shared" si="286"/>
        <v>1.7343343754869511</v>
      </c>
      <c r="BI203" s="1">
        <f t="shared" si="245"/>
        <v>3.2305705651277421</v>
      </c>
      <c r="BJ203" s="1">
        <f t="shared" si="246"/>
        <v>3.7413927063853327</v>
      </c>
      <c r="BK203" s="1">
        <f t="shared" si="247"/>
        <v>-0.81603166633407276</v>
      </c>
      <c r="BL203" s="1">
        <f t="shared" si="267"/>
        <v>3.8293507365940416</v>
      </c>
      <c r="BM203" s="1">
        <f t="shared" si="268"/>
        <v>-0.21474595243049882</v>
      </c>
      <c r="BN203" s="1">
        <f t="shared" si="269"/>
        <v>-0.27529413852262363</v>
      </c>
      <c r="BO203" s="1">
        <f t="shared" si="248"/>
        <v>-1.0541978121316309</v>
      </c>
      <c r="BP203" s="1">
        <f t="shared" si="287"/>
        <v>0.41196437968333</v>
      </c>
      <c r="BQ203" s="1">
        <f t="shared" si="249"/>
        <v>1.6040285828771832</v>
      </c>
      <c r="BR203" s="1">
        <f t="shared" si="270"/>
        <v>0.64776069815735726</v>
      </c>
      <c r="BS203" s="1">
        <f t="shared" si="271"/>
        <v>-0.76184386715566144</v>
      </c>
      <c r="BT203" s="1">
        <f t="shared" si="272"/>
        <v>5.3873382821083089</v>
      </c>
      <c r="BU203" s="1">
        <f t="shared" si="273"/>
        <v>5.2482772704312977</v>
      </c>
      <c r="BV203" s="1">
        <f t="shared" si="274"/>
        <v>7.5211586921960034</v>
      </c>
      <c r="BW203" s="1">
        <f t="shared" si="250"/>
        <v>0.77232387659725743</v>
      </c>
      <c r="BX203" s="1">
        <f t="shared" si="251"/>
        <v>0.58051944928859966</v>
      </c>
      <c r="BY203" s="1">
        <f t="shared" si="252"/>
        <v>-1.9989674911615545</v>
      </c>
      <c r="BZ203" s="1" t="e">
        <f>SQRT(POWER((BV203)*(#REF!^2),2) + POWER(CA203*BV203,2))</f>
        <v>#REF!</v>
      </c>
    </row>
    <row r="204" spans="4:78" x14ac:dyDescent="0.2">
      <c r="D204" s="14">
        <f t="shared" si="275"/>
        <v>201</v>
      </c>
      <c r="E204" s="1">
        <f t="shared" si="288"/>
        <v>20.100000000000016</v>
      </c>
      <c r="F204" s="1">
        <f t="shared" si="218"/>
        <v>1.0050000000000008</v>
      </c>
      <c r="G204" s="1">
        <f t="shared" si="219"/>
        <v>10.100250000000017</v>
      </c>
      <c r="H204" s="1">
        <f t="shared" si="253"/>
        <v>12.482976940095233</v>
      </c>
      <c r="I204" s="1">
        <f t="shared" si="220"/>
        <v>-0.15083977752615474</v>
      </c>
      <c r="J204" s="1">
        <f t="shared" si="254"/>
        <v>0.64402300133715829</v>
      </c>
      <c r="K204" s="1">
        <f t="shared" si="255"/>
        <v>2.6484094297787895</v>
      </c>
      <c r="L204" s="1">
        <f t="shared" si="256"/>
        <v>0.65845970875764392</v>
      </c>
      <c r="M204" s="1">
        <f t="shared" si="221"/>
        <v>0.49092267202366574</v>
      </c>
      <c r="N204" s="1">
        <f t="shared" si="222"/>
        <v>-2.3412356643474661</v>
      </c>
      <c r="O204" s="1">
        <f t="shared" si="223"/>
        <v>-1.8757973142073405</v>
      </c>
      <c r="P204" s="1">
        <f t="shared" si="257"/>
        <v>1.0050000000000203</v>
      </c>
      <c r="Q204" s="1">
        <f t="shared" si="258"/>
        <v>3.015000000000061</v>
      </c>
      <c r="R204" s="1">
        <f t="shared" si="276"/>
        <v>5.0000000000016698E-2</v>
      </c>
      <c r="S204" s="1">
        <f t="shared" si="259"/>
        <v>3.0337855075179192</v>
      </c>
      <c r="T204" s="1">
        <f t="shared" si="277"/>
        <v>-4.4408920985006262E-13</v>
      </c>
      <c r="U204" s="1">
        <f t="shared" si="260"/>
        <v>0.30113122869939168</v>
      </c>
      <c r="V204" s="1">
        <f t="shared" si="224"/>
        <v>5.595848583453936</v>
      </c>
      <c r="W204" s="1">
        <f t="shared" si="225"/>
        <v>2.3671608099441181</v>
      </c>
      <c r="X204" s="1">
        <f t="shared" si="261"/>
        <v>-0.13235320532823946</v>
      </c>
      <c r="Y204" s="1">
        <f t="shared" si="226"/>
        <v>-0.66176602664119732</v>
      </c>
      <c r="Z204" s="1">
        <f t="shared" si="278"/>
        <v>-0.41580638780227552</v>
      </c>
      <c r="AA204" s="1">
        <f t="shared" si="227"/>
        <v>2.0808760800594883</v>
      </c>
      <c r="AB204" s="1">
        <f t="shared" si="279"/>
        <v>0.30435343858964403</v>
      </c>
      <c r="AC204" s="1">
        <f t="shared" si="262"/>
        <v>-1.4951108755293063</v>
      </c>
      <c r="AD204" s="1">
        <f t="shared" si="228"/>
        <v>10</v>
      </c>
      <c r="AE204" s="1">
        <f>0</f>
        <v>0</v>
      </c>
      <c r="AF204" s="1">
        <f t="shared" si="280"/>
        <v>-0.13235320532823946</v>
      </c>
      <c r="AG204" s="1">
        <f t="shared" si="229"/>
        <v>0</v>
      </c>
      <c r="AH204" s="1">
        <f t="shared" si="281"/>
        <v>-0.41580638780227552</v>
      </c>
      <c r="AI204" s="1">
        <f t="shared" si="230"/>
        <v>0</v>
      </c>
      <c r="AJ204" s="1">
        <f t="shared" si="282"/>
        <v>0.30435343858964403</v>
      </c>
      <c r="AK204" s="1">
        <f t="shared" si="282"/>
        <v>0</v>
      </c>
      <c r="AL204" s="1">
        <f t="shared" si="231"/>
        <v>1.5447498188120004</v>
      </c>
      <c r="AM204" s="1">
        <f t="shared" si="232"/>
        <v>6.7930617124854971</v>
      </c>
      <c r="AN204" s="1">
        <f t="shared" si="233"/>
        <v>6.9664868787902057</v>
      </c>
      <c r="AO204" s="1">
        <f t="shared" si="234"/>
        <v>1.3471976456375501</v>
      </c>
      <c r="AP204" s="1">
        <f t="shared" si="263"/>
        <v>0.15536187201899643</v>
      </c>
      <c r="AQ204" s="1">
        <f t="shared" si="235"/>
        <v>1.0823264428846218</v>
      </c>
      <c r="AR204" s="1">
        <f t="shared" si="283"/>
        <v>-9.9465162673850749E-2</v>
      </c>
      <c r="AS204" s="1">
        <f t="shared" si="236"/>
        <v>0.71303374513782725</v>
      </c>
      <c r="AT204" s="1">
        <f t="shared" si="284"/>
        <v>-0.49096301305592838</v>
      </c>
      <c r="AU204" s="1">
        <f t="shared" si="284"/>
        <v>3.1230570492351224</v>
      </c>
      <c r="AV204" s="1">
        <f t="shared" si="237"/>
        <v>-1.1706178321737331</v>
      </c>
      <c r="AW204" s="1">
        <f t="shared" si="238"/>
        <v>-0.93789865710367026</v>
      </c>
      <c r="AX204" s="1">
        <f t="shared" si="239"/>
        <v>1.0050000000000008</v>
      </c>
      <c r="AY204" s="1">
        <f t="shared" si="240"/>
        <v>1.5075000000000012</v>
      </c>
      <c r="AZ204" s="1">
        <f t="shared" si="285"/>
        <v>5.0000000000001155E-2</v>
      </c>
      <c r="BA204" s="1">
        <f t="shared" si="241"/>
        <v>1.5168927537588994</v>
      </c>
      <c r="BB204" s="1">
        <f t="shared" si="242"/>
        <v>1.6273064595532349</v>
      </c>
      <c r="BC204" s="1">
        <f t="shared" si="243"/>
        <v>0.24568174786838881</v>
      </c>
      <c r="BD204" s="1">
        <f t="shared" si="264"/>
        <v>1.6457478040512012</v>
      </c>
      <c r="BE204" s="1">
        <f t="shared" si="265"/>
        <v>0.14984284857664693</v>
      </c>
      <c r="BF204" s="1">
        <f t="shared" si="266"/>
        <v>-0.88313818733203098</v>
      </c>
      <c r="BG204" s="1">
        <f t="shared" si="244"/>
        <v>-1.4534227324754483</v>
      </c>
      <c r="BH204" s="1">
        <f t="shared" si="286"/>
        <v>1.7798020873182996</v>
      </c>
      <c r="BI204" s="1">
        <f t="shared" si="245"/>
        <v>3.198002228949417</v>
      </c>
      <c r="BJ204" s="1">
        <f t="shared" si="246"/>
        <v>3.8293821678262669</v>
      </c>
      <c r="BK204" s="1">
        <f t="shared" si="247"/>
        <v>-0.93789865710367026</v>
      </c>
      <c r="BL204" s="1">
        <f t="shared" si="267"/>
        <v>3.9425653676588128</v>
      </c>
      <c r="BM204" s="1">
        <f t="shared" si="268"/>
        <v>-0.24019337239985528</v>
      </c>
      <c r="BN204" s="1">
        <f t="shared" si="269"/>
        <v>-0.2328164231140592</v>
      </c>
      <c r="BO204" s="1">
        <f t="shared" si="248"/>
        <v>-0.91789396679169055</v>
      </c>
      <c r="BP204" s="1">
        <f t="shared" si="287"/>
        <v>0.42944104897141233</v>
      </c>
      <c r="BQ204" s="1">
        <f t="shared" si="249"/>
        <v>1.7065326337690736</v>
      </c>
      <c r="BR204" s="1">
        <f t="shared" si="270"/>
        <v>0.67518312744032238</v>
      </c>
      <c r="BS204" s="1">
        <f t="shared" si="271"/>
        <v>-0.73765015042356297</v>
      </c>
      <c r="BT204" s="1">
        <f t="shared" si="272"/>
        <v>5.7088422606248654</v>
      </c>
      <c r="BU204" s="1">
        <f t="shared" si="273"/>
        <v>5.0109029940514729</v>
      </c>
      <c r="BV204" s="1">
        <f t="shared" si="274"/>
        <v>7.5960534998438787</v>
      </c>
      <c r="BW204" s="1">
        <f t="shared" si="250"/>
        <v>0.72038210602503527</v>
      </c>
      <c r="BX204" s="1">
        <f t="shared" si="251"/>
        <v>0.53850804600979296</v>
      </c>
      <c r="BY204" s="1">
        <f t="shared" si="252"/>
        <v>-1.9423192050641551</v>
      </c>
      <c r="BZ204" s="1" t="e">
        <f>SQRT(POWER((BV204)*(#REF!^2),2) + POWER(CA204*BV204,2))</f>
        <v>#REF!</v>
      </c>
    </row>
    <row r="205" spans="4:78" x14ac:dyDescent="0.2">
      <c r="D205" s="14">
        <f t="shared" si="275"/>
        <v>202</v>
      </c>
      <c r="E205" s="1">
        <f t="shared" si="288"/>
        <v>20.200000000000017</v>
      </c>
      <c r="F205" s="1">
        <f t="shared" si="218"/>
        <v>1.0100000000000009</v>
      </c>
      <c r="G205" s="1">
        <f t="shared" si="219"/>
        <v>10.201000000000018</v>
      </c>
      <c r="H205" s="1">
        <f t="shared" si="253"/>
        <v>12.321279366178114</v>
      </c>
      <c r="I205" s="1">
        <f t="shared" si="220"/>
        <v>-0.17141842889219472</v>
      </c>
      <c r="J205" s="1">
        <f t="shared" si="254"/>
        <v>0.67990940782441833</v>
      </c>
      <c r="K205" s="1">
        <f t="shared" si="255"/>
        <v>2.6331016746575697</v>
      </c>
      <c r="L205" s="1">
        <f t="shared" si="256"/>
        <v>0.65845970875764392</v>
      </c>
      <c r="M205" s="1">
        <f t="shared" si="221"/>
        <v>0.52823204337383389</v>
      </c>
      <c r="N205" s="1">
        <f t="shared" si="222"/>
        <v>-2.1406962609703291</v>
      </c>
      <c r="O205" s="1">
        <f t="shared" si="223"/>
        <v>-2.1017658095676794</v>
      </c>
      <c r="P205" s="1">
        <f t="shared" si="257"/>
        <v>1.0100000000000176</v>
      </c>
      <c r="Q205" s="1">
        <f t="shared" si="258"/>
        <v>3.0300000000000527</v>
      </c>
      <c r="R205" s="1">
        <f t="shared" si="276"/>
        <v>4.9999999999972289E-2</v>
      </c>
      <c r="S205" s="1">
        <f t="shared" si="259"/>
        <v>3.0639739049150903</v>
      </c>
      <c r="T205" s="1">
        <f t="shared" si="277"/>
        <v>-2.2204460492503131E-13</v>
      </c>
      <c r="U205" s="1">
        <f t="shared" si="260"/>
        <v>0.30263666551017421</v>
      </c>
      <c r="V205" s="1">
        <f t="shared" si="224"/>
        <v>5.632599082830013</v>
      </c>
      <c r="W205" s="1">
        <f t="shared" si="225"/>
        <v>2.4342985085446598</v>
      </c>
      <c r="X205" s="1">
        <f t="shared" si="261"/>
        <v>-0.17239276861650499</v>
      </c>
      <c r="Y205" s="1">
        <f t="shared" si="226"/>
        <v>-0.86196384308252494</v>
      </c>
      <c r="Z205" s="1">
        <f t="shared" si="278"/>
        <v>-0.38787646960801725</v>
      </c>
      <c r="AA205" s="1">
        <f t="shared" si="227"/>
        <v>1.9450667757628324</v>
      </c>
      <c r="AB205" s="1">
        <f t="shared" si="279"/>
        <v>0.248789076781053</v>
      </c>
      <c r="AC205" s="1">
        <f t="shared" si="262"/>
        <v>-1.1870828005249112</v>
      </c>
      <c r="AD205" s="1">
        <f t="shared" si="228"/>
        <v>10</v>
      </c>
      <c r="AE205" s="1">
        <f>0</f>
        <v>0</v>
      </c>
      <c r="AF205" s="1">
        <f t="shared" si="280"/>
        <v>-0.17239276861650499</v>
      </c>
      <c r="AG205" s="1">
        <f t="shared" si="229"/>
        <v>0</v>
      </c>
      <c r="AH205" s="1">
        <f t="shared" si="281"/>
        <v>-0.38787646960801725</v>
      </c>
      <c r="AI205" s="1">
        <f t="shared" si="230"/>
        <v>0</v>
      </c>
      <c r="AJ205" s="1">
        <f t="shared" si="282"/>
        <v>0.248789076781053</v>
      </c>
      <c r="AK205" s="1">
        <f t="shared" si="282"/>
        <v>0</v>
      </c>
      <c r="AL205" s="1">
        <f t="shared" si="231"/>
        <v>1.4192302602868958</v>
      </c>
      <c r="AM205" s="1">
        <f t="shared" si="232"/>
        <v>6.70601047978308</v>
      </c>
      <c r="AN205" s="1">
        <f t="shared" si="233"/>
        <v>6.8545452866455339</v>
      </c>
      <c r="AO205" s="1">
        <f t="shared" si="234"/>
        <v>1.3622381739665173</v>
      </c>
      <c r="AP205" s="1">
        <f t="shared" si="263"/>
        <v>0.14293902420864035</v>
      </c>
      <c r="AQ205" s="1">
        <f t="shared" si="235"/>
        <v>0.97978201466704762</v>
      </c>
      <c r="AR205" s="1">
        <f t="shared" si="283"/>
        <v>-0.14928219986030111</v>
      </c>
      <c r="AS205" s="1">
        <f t="shared" si="236"/>
        <v>1.0328010685094906</v>
      </c>
      <c r="AT205" s="1">
        <f t="shared" si="284"/>
        <v>-0.49763244712036636</v>
      </c>
      <c r="AU205" s="1">
        <f t="shared" si="284"/>
        <v>3.1777984382392011</v>
      </c>
      <c r="AV205" s="1">
        <f t="shared" si="237"/>
        <v>-1.0703481304851645</v>
      </c>
      <c r="AW205" s="1">
        <f t="shared" si="238"/>
        <v>-1.0508829047838397</v>
      </c>
      <c r="AX205" s="1">
        <f t="shared" si="239"/>
        <v>1.0100000000000009</v>
      </c>
      <c r="AY205" s="1">
        <f t="shared" si="240"/>
        <v>1.5150000000000015</v>
      </c>
      <c r="AZ205" s="1">
        <f t="shared" si="285"/>
        <v>5.0000000000001155E-2</v>
      </c>
      <c r="BA205" s="1">
        <f t="shared" si="241"/>
        <v>1.5319869524574967</v>
      </c>
      <c r="BB205" s="1">
        <f t="shared" si="242"/>
        <v>1.745951410929842</v>
      </c>
      <c r="BC205" s="1">
        <f t="shared" si="243"/>
        <v>0.16626634948849017</v>
      </c>
      <c r="BD205" s="1">
        <f t="shared" si="264"/>
        <v>1.7538502867406143</v>
      </c>
      <c r="BE205" s="1">
        <f t="shared" si="265"/>
        <v>9.4943341385711782E-2</v>
      </c>
      <c r="BF205" s="1">
        <f t="shared" si="266"/>
        <v>-0.70292009745363537</v>
      </c>
      <c r="BG205" s="1">
        <f t="shared" si="244"/>
        <v>-1.232816614474799</v>
      </c>
      <c r="BH205" s="1">
        <f t="shared" si="286"/>
        <v>1.8249874098147378</v>
      </c>
      <c r="BI205" s="1">
        <f t="shared" si="245"/>
        <v>3.3159880718426331</v>
      </c>
      <c r="BJ205" s="1">
        <f t="shared" si="246"/>
        <v>3.9296518695148355</v>
      </c>
      <c r="BK205" s="1">
        <f t="shared" si="247"/>
        <v>-1.0508829047838397</v>
      </c>
      <c r="BL205" s="1">
        <f t="shared" si="267"/>
        <v>4.0677412276530527</v>
      </c>
      <c r="BM205" s="1">
        <f t="shared" si="268"/>
        <v>-0.26130923705331066</v>
      </c>
      <c r="BN205" s="1">
        <f t="shared" si="269"/>
        <v>-0.18940592872834117</v>
      </c>
      <c r="BO205" s="1">
        <f t="shared" si="248"/>
        <v>-0.77045430505018908</v>
      </c>
      <c r="BP205" s="1">
        <f t="shared" si="287"/>
        <v>0.43217793545106548</v>
      </c>
      <c r="BQ205" s="1">
        <f t="shared" si="249"/>
        <v>1.7640342934280171</v>
      </c>
      <c r="BR205" s="1">
        <f t="shared" si="270"/>
        <v>0.70222813709051946</v>
      </c>
      <c r="BS205" s="1">
        <f t="shared" si="271"/>
        <v>-0.71195199520640329</v>
      </c>
      <c r="BT205" s="1">
        <f t="shared" si="272"/>
        <v>6.0256579491214355</v>
      </c>
      <c r="BU205" s="1">
        <f t="shared" si="273"/>
        <v>4.7743575409566139</v>
      </c>
      <c r="BV205" s="1">
        <f t="shared" si="274"/>
        <v>7.6878503919300893</v>
      </c>
      <c r="BW205" s="1">
        <f t="shared" si="250"/>
        <v>0.67005147501102935</v>
      </c>
      <c r="BX205" s="1">
        <f t="shared" si="251"/>
        <v>0.47957861959471854</v>
      </c>
      <c r="BY205" s="1">
        <f t="shared" si="252"/>
        <v>-1.8198522617755648</v>
      </c>
      <c r="BZ205" s="1" t="e">
        <f>SQRT(POWER((BV205)*(#REF!^2),2) + POWER(CA205*BV205,2))</f>
        <v>#REF!</v>
      </c>
    </row>
    <row r="206" spans="4:78" x14ac:dyDescent="0.2">
      <c r="D206" s="14">
        <f t="shared" si="275"/>
        <v>203</v>
      </c>
      <c r="E206" s="1">
        <f t="shared" si="288"/>
        <v>20.300000000000018</v>
      </c>
      <c r="F206" s="1">
        <f t="shared" si="218"/>
        <v>1.015000000000001</v>
      </c>
      <c r="G206" s="1">
        <f t="shared" si="219"/>
        <v>10.30225000000002</v>
      </c>
      <c r="H206" s="1">
        <f t="shared" si="253"/>
        <v>12.138609897074446</v>
      </c>
      <c r="I206" s="1">
        <f t="shared" si="220"/>
        <v>-0.19124952250982719</v>
      </c>
      <c r="J206" s="1">
        <f t="shared" si="254"/>
        <v>0.71891130004413151</v>
      </c>
      <c r="K206" s="1">
        <f t="shared" si="255"/>
        <v>2.6139308760554885</v>
      </c>
      <c r="L206" s="1">
        <f t="shared" si="256"/>
        <v>0.65845970875764392</v>
      </c>
      <c r="M206" s="1">
        <f t="shared" si="221"/>
        <v>0.56581684340500227</v>
      </c>
      <c r="N206" s="1">
        <f t="shared" si="222"/>
        <v>-1.917292511667684</v>
      </c>
      <c r="O206" s="1">
        <f t="shared" si="223"/>
        <v>-2.307377174348193</v>
      </c>
      <c r="P206" s="1">
        <f t="shared" si="257"/>
        <v>1.0150000000000148</v>
      </c>
      <c r="Q206" s="1">
        <f t="shared" si="258"/>
        <v>3.0450000000000443</v>
      </c>
      <c r="R206" s="1">
        <f t="shared" si="276"/>
        <v>4.9999999999972289E-2</v>
      </c>
      <c r="S206" s="1">
        <f t="shared" si="259"/>
        <v>3.094312840619954</v>
      </c>
      <c r="T206" s="1">
        <f t="shared" si="277"/>
        <v>0</v>
      </c>
      <c r="U206" s="1">
        <f t="shared" si="260"/>
        <v>0.30414199615797388</v>
      </c>
      <c r="V206" s="1">
        <f t="shared" si="224"/>
        <v>5.6800661987573795</v>
      </c>
      <c r="W206" s="1">
        <f t="shared" si="225"/>
        <v>2.5175726311035165</v>
      </c>
      <c r="X206" s="1">
        <f t="shared" si="261"/>
        <v>-0.20992849924984291</v>
      </c>
      <c r="Y206" s="1">
        <f t="shared" si="226"/>
        <v>-1.0496424962492146</v>
      </c>
      <c r="Z206" s="1">
        <f t="shared" si="278"/>
        <v>-0.36604857244606492</v>
      </c>
      <c r="AA206" s="1">
        <f t="shared" si="227"/>
        <v>1.8434595199545061</v>
      </c>
      <c r="AB206" s="1">
        <f t="shared" si="279"/>
        <v>0.18609067954161729</v>
      </c>
      <c r="AC206" s="1">
        <f t="shared" si="262"/>
        <v>-0.8301160860434964</v>
      </c>
      <c r="AD206" s="1">
        <f t="shared" si="228"/>
        <v>10</v>
      </c>
      <c r="AE206" s="1">
        <f>0</f>
        <v>0</v>
      </c>
      <c r="AF206" s="1">
        <f t="shared" si="280"/>
        <v>-0.20992849924984291</v>
      </c>
      <c r="AG206" s="1">
        <f t="shared" si="229"/>
        <v>0</v>
      </c>
      <c r="AH206" s="1">
        <f t="shared" si="281"/>
        <v>-0.36604857244606492</v>
      </c>
      <c r="AI206" s="1">
        <f t="shared" si="230"/>
        <v>0</v>
      </c>
      <c r="AJ206" s="1">
        <f t="shared" si="282"/>
        <v>0.18609067954161729</v>
      </c>
      <c r="AK206" s="1">
        <f t="shared" si="282"/>
        <v>0</v>
      </c>
      <c r="AL206" s="1">
        <f t="shared" si="231"/>
        <v>1.309159321250652</v>
      </c>
      <c r="AM206" s="1">
        <f t="shared" si="232"/>
        <v>6.6279464666766756</v>
      </c>
      <c r="AN206" s="1">
        <f t="shared" si="233"/>
        <v>6.7560027008246006</v>
      </c>
      <c r="AO206" s="1">
        <f t="shared" si="234"/>
        <v>1.3757854504792781</v>
      </c>
      <c r="AP206" s="1">
        <f t="shared" si="263"/>
        <v>0.12550543204693621</v>
      </c>
      <c r="AQ206" s="1">
        <f t="shared" si="235"/>
        <v>0.84791503787725941</v>
      </c>
      <c r="AR206" s="1">
        <f t="shared" si="283"/>
        <v>-0.19899165209792402</v>
      </c>
      <c r="AS206" s="1">
        <f t="shared" si="236"/>
        <v>1.3485934327856675</v>
      </c>
      <c r="AT206" s="1">
        <f t="shared" si="284"/>
        <v>-0.4900644434895074</v>
      </c>
      <c r="AU206" s="1">
        <f t="shared" si="284"/>
        <v>3.0927486874496779</v>
      </c>
      <c r="AV206" s="1">
        <f t="shared" si="237"/>
        <v>-0.958646255833842</v>
      </c>
      <c r="AW206" s="1">
        <f t="shared" si="238"/>
        <v>-1.1536885871740965</v>
      </c>
      <c r="AX206" s="1">
        <f t="shared" si="239"/>
        <v>1.015000000000001</v>
      </c>
      <c r="AY206" s="1">
        <f t="shared" si="240"/>
        <v>1.5225000000000015</v>
      </c>
      <c r="AZ206" s="1">
        <f t="shared" si="285"/>
        <v>5.0000000000001155E-2</v>
      </c>
      <c r="BA206" s="1">
        <f t="shared" si="241"/>
        <v>1.5471564203099373</v>
      </c>
      <c r="BB206" s="1">
        <f t="shared" si="242"/>
        <v>1.8813868435448478</v>
      </c>
      <c r="BC206" s="1">
        <f t="shared" si="243"/>
        <v>0.10509772837766174</v>
      </c>
      <c r="BD206" s="1">
        <f t="shared" si="264"/>
        <v>1.8843200332145784</v>
      </c>
      <c r="BE206" s="1">
        <f t="shared" si="265"/>
        <v>5.5803840786843528E-2</v>
      </c>
      <c r="BF206" s="1">
        <f t="shared" si="266"/>
        <v>-0.51814070536908341</v>
      </c>
      <c r="BG206" s="1">
        <f t="shared" si="244"/>
        <v>-0.97634291115089633</v>
      </c>
      <c r="BH206" s="1">
        <f t="shared" si="286"/>
        <v>1.8708571494561177</v>
      </c>
      <c r="BI206" s="1">
        <f t="shared" si="245"/>
        <v>3.5614059896246788</v>
      </c>
      <c r="BJ206" s="1">
        <f t="shared" si="246"/>
        <v>4.041353744166158</v>
      </c>
      <c r="BK206" s="1">
        <f t="shared" si="247"/>
        <v>-1.1536885871740965</v>
      </c>
      <c r="BL206" s="1">
        <f t="shared" si="267"/>
        <v>4.202801142293267</v>
      </c>
      <c r="BM206" s="1">
        <f t="shared" si="268"/>
        <v>-0.27807455814552351</v>
      </c>
      <c r="BN206" s="1">
        <f t="shared" si="269"/>
        <v>-0.14638083602384611</v>
      </c>
      <c r="BO206" s="1">
        <f t="shared" si="248"/>
        <v>-0.61520954485086377</v>
      </c>
      <c r="BP206" s="1">
        <f t="shared" si="287"/>
        <v>0.42338854849471724</v>
      </c>
      <c r="BQ206" s="1">
        <f t="shared" si="249"/>
        <v>1.7816952201523797</v>
      </c>
      <c r="BR206" s="1">
        <f t="shared" si="270"/>
        <v>0.72848447958445439</v>
      </c>
      <c r="BS206" s="1">
        <f t="shared" si="271"/>
        <v>-0.68506230592885975</v>
      </c>
      <c r="BT206" s="1">
        <f t="shared" si="272"/>
        <v>6.3311425490101252</v>
      </c>
      <c r="BU206" s="1">
        <f t="shared" si="273"/>
        <v>4.5405562900345622</v>
      </c>
      <c r="BV206" s="1">
        <f t="shared" si="274"/>
        <v>7.7910215889098167</v>
      </c>
      <c r="BW206" s="1">
        <f t="shared" si="250"/>
        <v>0.62216204400217723</v>
      </c>
      <c r="BX206" s="1">
        <f t="shared" si="251"/>
        <v>0.40555787268238463</v>
      </c>
      <c r="BY206" s="1">
        <f t="shared" si="252"/>
        <v>-1.6264360658484773</v>
      </c>
      <c r="BZ206" s="1" t="e">
        <f>SQRT(POWER((BV206)*(#REF!^2),2) + POWER(CA206*BV206,2))</f>
        <v>#REF!</v>
      </c>
    </row>
    <row r="207" spans="4:78" x14ac:dyDescent="0.2">
      <c r="D207" s="14">
        <f t="shared" si="275"/>
        <v>204</v>
      </c>
      <c r="E207" s="1">
        <f t="shared" si="288"/>
        <v>20.40000000000002</v>
      </c>
      <c r="F207" s="1">
        <f t="shared" si="218"/>
        <v>1.0200000000000011</v>
      </c>
      <c r="G207" s="1">
        <f t="shared" si="219"/>
        <v>10.404000000000021</v>
      </c>
      <c r="H207" s="1">
        <f t="shared" si="253"/>
        <v>11.935665392041455</v>
      </c>
      <c r="I207" s="1">
        <f t="shared" si="220"/>
        <v>-0.21017850421784789</v>
      </c>
      <c r="J207" s="1">
        <f t="shared" si="254"/>
        <v>0.76065518300003965</v>
      </c>
      <c r="K207" s="1">
        <f t="shared" si="255"/>
        <v>2.5911159748076011</v>
      </c>
      <c r="L207" s="1">
        <f t="shared" si="256"/>
        <v>0.65845970875764392</v>
      </c>
      <c r="M207" s="1">
        <f t="shared" si="221"/>
        <v>0.6032179736708928</v>
      </c>
      <c r="N207" s="1">
        <f t="shared" si="222"/>
        <v>-1.6730054175388056</v>
      </c>
      <c r="O207" s="1">
        <f t="shared" si="223"/>
        <v>-2.4901913325858689</v>
      </c>
      <c r="P207" s="1">
        <f t="shared" si="257"/>
        <v>1.020000000000012</v>
      </c>
      <c r="Q207" s="1">
        <f t="shared" si="258"/>
        <v>3.060000000000036</v>
      </c>
      <c r="R207" s="1">
        <f t="shared" si="276"/>
        <v>4.9999999999972289E-2</v>
      </c>
      <c r="S207" s="1">
        <f t="shared" si="259"/>
        <v>3.124802304146685</v>
      </c>
      <c r="T207" s="1">
        <f t="shared" si="277"/>
        <v>2.2204460492503131E-13</v>
      </c>
      <c r="U207" s="1">
        <f t="shared" si="260"/>
        <v>0.30564722321490656</v>
      </c>
      <c r="V207" s="1">
        <f t="shared" si="224"/>
        <v>5.7386236434962807</v>
      </c>
      <c r="W207" s="1">
        <f t="shared" si="225"/>
        <v>2.6154677494152159</v>
      </c>
      <c r="X207" s="1">
        <f t="shared" si="261"/>
        <v>-0.24560248310571797</v>
      </c>
      <c r="Y207" s="1">
        <f t="shared" si="226"/>
        <v>-1.2280124155285899</v>
      </c>
      <c r="Z207" s="1">
        <f t="shared" si="278"/>
        <v>-0.35065833369969379</v>
      </c>
      <c r="AA207" s="1">
        <f t="shared" si="227"/>
        <v>1.7790435585541331</v>
      </c>
      <c r="AB207" s="1">
        <f t="shared" si="279"/>
        <v>0.12245514266789881</v>
      </c>
      <c r="AC207" s="1">
        <f t="shared" si="262"/>
        <v>-0.45611187230723105</v>
      </c>
      <c r="AD207" s="1">
        <f t="shared" si="228"/>
        <v>10</v>
      </c>
      <c r="AE207" s="1">
        <f>0</f>
        <v>0</v>
      </c>
      <c r="AF207" s="1">
        <f t="shared" si="280"/>
        <v>-0.24560248310571797</v>
      </c>
      <c r="AG207" s="1">
        <f t="shared" si="229"/>
        <v>0</v>
      </c>
      <c r="AH207" s="1">
        <f t="shared" si="281"/>
        <v>-0.35065833369969379</v>
      </c>
      <c r="AI207" s="1">
        <f t="shared" si="230"/>
        <v>0</v>
      </c>
      <c r="AJ207" s="1">
        <f t="shared" si="282"/>
        <v>0.12245514266789881</v>
      </c>
      <c r="AK207" s="1">
        <f t="shared" si="282"/>
        <v>0</v>
      </c>
      <c r="AL207" s="1">
        <f t="shared" si="231"/>
        <v>1.21707673082792</v>
      </c>
      <c r="AM207" s="1">
        <f t="shared" si="232"/>
        <v>6.5595282860372386</v>
      </c>
      <c r="AN207" s="1">
        <f t="shared" si="233"/>
        <v>6.6714831262655085</v>
      </c>
      <c r="AO207" s="1">
        <f t="shared" si="234"/>
        <v>1.3873392603759045</v>
      </c>
      <c r="AP207" s="1">
        <f t="shared" si="263"/>
        <v>0.10314069378905555</v>
      </c>
      <c r="AQ207" s="1">
        <f t="shared" si="235"/>
        <v>0.68810139824500183</v>
      </c>
      <c r="AR207" s="1">
        <f t="shared" si="283"/>
        <v>-0.24729508855820259</v>
      </c>
      <c r="AS207" s="1">
        <f t="shared" si="236"/>
        <v>1.6513508059994262</v>
      </c>
      <c r="AT207" s="1">
        <f t="shared" si="284"/>
        <v>-0.46983137406728104</v>
      </c>
      <c r="AU207" s="1">
        <f t="shared" si="284"/>
        <v>2.9294527883692045</v>
      </c>
      <c r="AV207" s="1">
        <f t="shared" si="237"/>
        <v>-0.8365027087694028</v>
      </c>
      <c r="AW207" s="1">
        <f t="shared" si="238"/>
        <v>-1.2450956662929344</v>
      </c>
      <c r="AX207" s="1">
        <f t="shared" si="239"/>
        <v>1.0200000000000011</v>
      </c>
      <c r="AY207" s="1">
        <f t="shared" si="240"/>
        <v>1.5300000000000016</v>
      </c>
      <c r="AZ207" s="1">
        <f t="shared" si="285"/>
        <v>5.0000000000000044E-2</v>
      </c>
      <c r="BA207" s="1">
        <f t="shared" si="241"/>
        <v>1.5624011520733114</v>
      </c>
      <c r="BB207" s="1">
        <f t="shared" si="242"/>
        <v>2.0328091129787378</v>
      </c>
      <c r="BC207" s="1">
        <f t="shared" si="243"/>
        <v>6.2638208414673491E-2</v>
      </c>
      <c r="BD207" s="1">
        <f t="shared" si="264"/>
        <v>2.0337739390017768</v>
      </c>
      <c r="BE207" s="1">
        <f t="shared" si="265"/>
        <v>3.0803873685075662E-2</v>
      </c>
      <c r="BF207" s="1">
        <f t="shared" si="266"/>
        <v>-0.32874866756241183</v>
      </c>
      <c r="BG207" s="1">
        <f t="shared" si="244"/>
        <v>-0.668600472569992</v>
      </c>
      <c r="BH207" s="1">
        <f t="shared" si="286"/>
        <v>1.916141219882489</v>
      </c>
      <c r="BI207" s="1">
        <f t="shared" si="245"/>
        <v>3.9031918622558774</v>
      </c>
      <c r="BJ207" s="1">
        <f t="shared" si="246"/>
        <v>4.1634972912305974</v>
      </c>
      <c r="BK207" s="1">
        <f t="shared" si="247"/>
        <v>-1.2450956662929344</v>
      </c>
      <c r="BL207" s="1">
        <f t="shared" si="267"/>
        <v>4.3456844009092483</v>
      </c>
      <c r="BM207" s="1">
        <f t="shared" si="268"/>
        <v>-0.29058540425807988</v>
      </c>
      <c r="BN207" s="1">
        <f t="shared" si="269"/>
        <v>-0.10472821902939772</v>
      </c>
      <c r="BO207" s="1">
        <f t="shared" si="248"/>
        <v>-0.45511578777106076</v>
      </c>
      <c r="BP207" s="1">
        <f t="shared" si="287"/>
        <v>0.40625989007801039</v>
      </c>
      <c r="BQ207" s="1">
        <f t="shared" si="249"/>
        <v>1.766120546953591</v>
      </c>
      <c r="BR207" s="1">
        <f t="shared" si="270"/>
        <v>0.7535911521113936</v>
      </c>
      <c r="BS207" s="1">
        <f t="shared" si="271"/>
        <v>-0.65734342277033719</v>
      </c>
      <c r="BT207" s="1">
        <f t="shared" si="272"/>
        <v>6.6187332653213558</v>
      </c>
      <c r="BU207" s="1">
        <f t="shared" si="273"/>
        <v>4.3118627753025622</v>
      </c>
      <c r="BV207" s="1">
        <f t="shared" si="274"/>
        <v>7.8993538109462733</v>
      </c>
      <c r="BW207" s="1">
        <f t="shared" si="250"/>
        <v>0.57740331664097944</v>
      </c>
      <c r="BX207" s="1">
        <f t="shared" si="251"/>
        <v>0.31919837975580151</v>
      </c>
      <c r="BY207" s="1">
        <f t="shared" si="252"/>
        <v>-1.3592150393407607</v>
      </c>
      <c r="BZ207" s="1" t="e">
        <f>SQRT(POWER((BV207)*(#REF!^2),2) + POWER(CA207*BV207,2))</f>
        <v>#REF!</v>
      </c>
    </row>
    <row r="208" spans="4:78" x14ac:dyDescent="0.2">
      <c r="D208" s="14">
        <f t="shared" si="275"/>
        <v>205</v>
      </c>
      <c r="E208" s="1">
        <f t="shared" si="288"/>
        <v>20.500000000000021</v>
      </c>
      <c r="F208" s="1">
        <f t="shared" si="218"/>
        <v>1.025000000000001</v>
      </c>
      <c r="G208" s="1">
        <f t="shared" si="219"/>
        <v>10.506250000000023</v>
      </c>
      <c r="H208" s="1">
        <f t="shared" si="253"/>
        <v>11.713316125224146</v>
      </c>
      <c r="I208" s="1">
        <f t="shared" si="220"/>
        <v>-0.22803455193763789</v>
      </c>
      <c r="J208" s="1">
        <f t="shared" si="254"/>
        <v>0.80481682609308636</v>
      </c>
      <c r="K208" s="1">
        <f t="shared" si="255"/>
        <v>2.5648103794343449</v>
      </c>
      <c r="L208" s="1">
        <f t="shared" si="256"/>
        <v>0.65845970875764392</v>
      </c>
      <c r="M208" s="1">
        <f t="shared" si="221"/>
        <v>0.6399779755160091</v>
      </c>
      <c r="N208" s="1">
        <f t="shared" si="222"/>
        <v>-1.4100887324718019</v>
      </c>
      <c r="O208" s="1">
        <f t="shared" si="223"/>
        <v>-2.6479519947604935</v>
      </c>
      <c r="P208" s="1">
        <f t="shared" si="257"/>
        <v>1.0250000000000092</v>
      </c>
      <c r="Q208" s="1">
        <f t="shared" si="258"/>
        <v>3.0750000000000277</v>
      </c>
      <c r="R208" s="1">
        <f t="shared" si="276"/>
        <v>5.0000000000016698E-2</v>
      </c>
      <c r="S208" s="1">
        <f t="shared" si="259"/>
        <v>3.1554422852629354</v>
      </c>
      <c r="T208" s="1">
        <f t="shared" si="277"/>
        <v>4.4408920985006262E-13</v>
      </c>
      <c r="U208" s="1">
        <f t="shared" si="260"/>
        <v>0.30715234917942258</v>
      </c>
      <c r="V208" s="1">
        <f t="shared" si="224"/>
        <v>5.8088914630289077</v>
      </c>
      <c r="W208" s="1">
        <f t="shared" si="225"/>
        <v>2.7266479844908522</v>
      </c>
      <c r="X208" s="1">
        <f t="shared" si="261"/>
        <v>-0.28006016598978167</v>
      </c>
      <c r="Y208" s="1">
        <f t="shared" si="226"/>
        <v>-1.4003008299489084</v>
      </c>
      <c r="Z208" s="1">
        <f t="shared" si="278"/>
        <v>-0.34155754391248516</v>
      </c>
      <c r="AA208" s="1">
        <f t="shared" si="227"/>
        <v>1.7522371454930599</v>
      </c>
      <c r="AB208" s="1">
        <f t="shared" si="279"/>
        <v>6.1738437006686464E-2</v>
      </c>
      <c r="AC208" s="1">
        <f t="shared" si="262"/>
        <v>-8.5967752328003355E-2</v>
      </c>
      <c r="AD208" s="1">
        <f t="shared" si="228"/>
        <v>10</v>
      </c>
      <c r="AE208" s="1">
        <f>0</f>
        <v>0</v>
      </c>
      <c r="AF208" s="1">
        <f t="shared" si="280"/>
        <v>-0.28006016598978167</v>
      </c>
      <c r="AG208" s="1">
        <f t="shared" si="229"/>
        <v>0</v>
      </c>
      <c r="AH208" s="1">
        <f t="shared" si="281"/>
        <v>-0.34155754391248516</v>
      </c>
      <c r="AI208" s="1">
        <f t="shared" si="230"/>
        <v>0</v>
      </c>
      <c r="AJ208" s="1">
        <f t="shared" si="282"/>
        <v>6.1738437006686464E-2</v>
      </c>
      <c r="AK208" s="1">
        <f t="shared" si="282"/>
        <v>0</v>
      </c>
      <c r="AL208" s="1">
        <f t="shared" si="231"/>
        <v>1.1454481622881669</v>
      </c>
      <c r="AM208" s="1">
        <f t="shared" si="232"/>
        <v>6.5018693794260312</v>
      </c>
      <c r="AN208" s="1">
        <f t="shared" si="233"/>
        <v>6.6019964343831017</v>
      </c>
      <c r="AO208" s="1">
        <f t="shared" si="234"/>
        <v>1.3964135892370892</v>
      </c>
      <c r="AP208" s="1">
        <f t="shared" si="263"/>
        <v>7.6046414335295687E-2</v>
      </c>
      <c r="AQ208" s="1">
        <f t="shared" si="235"/>
        <v>0.50205815628924211</v>
      </c>
      <c r="AR208" s="1">
        <f t="shared" si="283"/>
        <v>-0.29295792691138023</v>
      </c>
      <c r="AS208" s="1">
        <f t="shared" si="236"/>
        <v>1.9344839904595084</v>
      </c>
      <c r="AT208" s="1">
        <f t="shared" si="284"/>
        <v>-0.43676079948989921</v>
      </c>
      <c r="AU208" s="1">
        <f t="shared" si="284"/>
        <v>2.7014087887448546</v>
      </c>
      <c r="AV208" s="1">
        <f t="shared" si="237"/>
        <v>-0.70504436623590094</v>
      </c>
      <c r="AW208" s="1">
        <f t="shared" si="238"/>
        <v>-1.3239759973802467</v>
      </c>
      <c r="AX208" s="1">
        <f t="shared" si="239"/>
        <v>1.025000000000001</v>
      </c>
      <c r="AY208" s="1">
        <f t="shared" si="240"/>
        <v>1.5375000000000014</v>
      </c>
      <c r="AZ208" s="1">
        <f t="shared" si="285"/>
        <v>5.0000000000000044E-2</v>
      </c>
      <c r="BA208" s="1">
        <f t="shared" si="241"/>
        <v>1.5777211426314413</v>
      </c>
      <c r="BB208" s="1">
        <f t="shared" si="242"/>
        <v>2.1994013652785531</v>
      </c>
      <c r="BC208" s="1">
        <f t="shared" si="243"/>
        <v>3.934799486517937E-2</v>
      </c>
      <c r="BD208" s="1">
        <f t="shared" si="264"/>
        <v>2.1997533112349381</v>
      </c>
      <c r="BE208" s="1">
        <f t="shared" si="265"/>
        <v>1.7888411973898372E-2</v>
      </c>
      <c r="BF208" s="1">
        <f t="shared" si="266"/>
        <v>-0.13491246139258561</v>
      </c>
      <c r="BG208" s="1">
        <f t="shared" si="244"/>
        <v>-0.29677413367519595</v>
      </c>
      <c r="BH208" s="1">
        <f t="shared" si="286"/>
        <v>1.9580225256517703</v>
      </c>
      <c r="BI208" s="1">
        <f t="shared" si="245"/>
        <v>4.3073526251947145</v>
      </c>
      <c r="BJ208" s="1">
        <f t="shared" si="246"/>
        <v>4.2949556337640988</v>
      </c>
      <c r="BK208" s="1">
        <f t="shared" si="247"/>
        <v>-1.3239759973802467</v>
      </c>
      <c r="BL208" s="1">
        <f t="shared" si="267"/>
        <v>4.4943916537881954</v>
      </c>
      <c r="BM208" s="1">
        <f t="shared" si="268"/>
        <v>-0.29902020195140305</v>
      </c>
      <c r="BN208" s="1">
        <f t="shared" si="269"/>
        <v>-6.5128858008244028E-2</v>
      </c>
      <c r="BO208" s="1">
        <f t="shared" si="248"/>
        <v>-0.29271459585300841</v>
      </c>
      <c r="BP208" s="1">
        <f t="shared" si="287"/>
        <v>0.38361269852690422</v>
      </c>
      <c r="BQ208" s="1">
        <f t="shared" si="249"/>
        <v>1.7242111076129163</v>
      </c>
      <c r="BR208" s="1">
        <f t="shared" si="270"/>
        <v>0.77724055012345661</v>
      </c>
      <c r="BS208" s="1">
        <f t="shared" si="271"/>
        <v>-0.62920356582252968</v>
      </c>
      <c r="BT208" s="1">
        <f t="shared" si="272"/>
        <v>6.882116741439809</v>
      </c>
      <c r="BU208" s="1">
        <f t="shared" si="273"/>
        <v>4.0909993980471766</v>
      </c>
      <c r="BV208" s="1">
        <f t="shared" si="274"/>
        <v>8.0062355022587521</v>
      </c>
      <c r="BW208" s="1">
        <f t="shared" si="250"/>
        <v>0.53632058252179693</v>
      </c>
      <c r="BX208" s="1">
        <f t="shared" si="251"/>
        <v>0.22399860972037186</v>
      </c>
      <c r="BY208" s="1">
        <f t="shared" si="252"/>
        <v>-1.0178041540052105</v>
      </c>
      <c r="BZ208" s="1" t="e">
        <f>SQRT(POWER((BV208)*(#REF!^2),2) + POWER(CA208*BV208,2))</f>
        <v>#REF!</v>
      </c>
    </row>
    <row r="209" spans="4:78" x14ac:dyDescent="0.2">
      <c r="D209" s="14">
        <f t="shared" si="275"/>
        <v>206</v>
      </c>
      <c r="E209" s="1">
        <f t="shared" si="288"/>
        <v>20.600000000000023</v>
      </c>
      <c r="F209" s="1">
        <f t="shared" si="218"/>
        <v>1.0300000000000011</v>
      </c>
      <c r="G209" s="1">
        <f t="shared" si="219"/>
        <v>10.609000000000023</v>
      </c>
      <c r="H209" s="1">
        <f t="shared" si="253"/>
        <v>11.4726223279667</v>
      </c>
      <c r="I209" s="1">
        <f t="shared" si="220"/>
        <v>-0.24462814294116586</v>
      </c>
      <c r="J209" s="1">
        <f t="shared" si="254"/>
        <v>0.85111685492131461</v>
      </c>
      <c r="K209" s="1">
        <f t="shared" si="255"/>
        <v>2.5351039416096448</v>
      </c>
      <c r="L209" s="1">
        <f t="shared" si="256"/>
        <v>0.65845970875764392</v>
      </c>
      <c r="M209" s="1">
        <f t="shared" si="221"/>
        <v>0.6756366024746373</v>
      </c>
      <c r="N209" s="1">
        <f t="shared" si="222"/>
        <v>-1.1310531540080029</v>
      </c>
      <c r="O209" s="1">
        <f t="shared" si="223"/>
        <v>-2.7786181390771527</v>
      </c>
      <c r="P209" s="1">
        <f t="shared" si="257"/>
        <v>1.0300000000000153</v>
      </c>
      <c r="Q209" s="1">
        <f t="shared" si="258"/>
        <v>3.090000000000046</v>
      </c>
      <c r="R209" s="1">
        <f t="shared" si="276"/>
        <v>5.0000000000061107E-2</v>
      </c>
      <c r="S209" s="1">
        <f t="shared" si="259"/>
        <v>3.1862327739825695</v>
      </c>
      <c r="T209" s="1">
        <f t="shared" si="277"/>
        <v>0</v>
      </c>
      <c r="U209" s="1">
        <f t="shared" si="260"/>
        <v>0.30865737647763014</v>
      </c>
      <c r="V209" s="1">
        <f t="shared" si="224"/>
        <v>5.8917276820605178</v>
      </c>
      <c r="W209" s="1">
        <f t="shared" si="225"/>
        <v>2.8499295713494655</v>
      </c>
      <c r="X209" s="1">
        <f t="shared" si="261"/>
        <v>-0.313913991888215</v>
      </c>
      <c r="Y209" s="1">
        <f t="shared" si="226"/>
        <v>-1.569569959441075</v>
      </c>
      <c r="Z209" s="1">
        <f t="shared" si="278"/>
        <v>-0.3383106462983565</v>
      </c>
      <c r="AA209" s="1">
        <f t="shared" si="227"/>
        <v>1.7618500080885324</v>
      </c>
      <c r="AB209" s="1">
        <f t="shared" si="279"/>
        <v>6.2595672561394089E-3</v>
      </c>
      <c r="AC209" s="1">
        <f t="shared" si="262"/>
        <v>0.26749573696076667</v>
      </c>
      <c r="AD209" s="1">
        <f t="shared" si="228"/>
        <v>10</v>
      </c>
      <c r="AE209" s="1">
        <f>0</f>
        <v>0</v>
      </c>
      <c r="AF209" s="1">
        <f t="shared" si="280"/>
        <v>-0.313913991888215</v>
      </c>
      <c r="AG209" s="1">
        <f t="shared" si="229"/>
        <v>0</v>
      </c>
      <c r="AH209" s="1">
        <f t="shared" si="281"/>
        <v>-0.3383106462983565</v>
      </c>
      <c r="AI209" s="1">
        <f t="shared" si="230"/>
        <v>0</v>
      </c>
      <c r="AJ209" s="1">
        <f t="shared" si="282"/>
        <v>6.2595672561394089E-3</v>
      </c>
      <c r="AK209" s="1">
        <f t="shared" si="282"/>
        <v>0</v>
      </c>
      <c r="AL209" s="1">
        <f t="shared" si="231"/>
        <v>1.096658254778561</v>
      </c>
      <c r="AM209" s="1">
        <f t="shared" si="232"/>
        <v>6.4564943063217761</v>
      </c>
      <c r="AN209" s="1">
        <f t="shared" si="233"/>
        <v>6.5489677091385534</v>
      </c>
      <c r="AO209" s="1">
        <f t="shared" si="234"/>
        <v>1.4025485432429636</v>
      </c>
      <c r="AP209" s="1">
        <f t="shared" si="263"/>
        <v>4.4549108406779503E-2</v>
      </c>
      <c r="AQ209" s="1">
        <f t="shared" si="235"/>
        <v>0.29175067242691183</v>
      </c>
      <c r="AR209" s="1">
        <f t="shared" si="283"/>
        <v>-0.33464724845618243</v>
      </c>
      <c r="AS209" s="1">
        <f t="shared" si="236"/>
        <v>2.1916325637483971</v>
      </c>
      <c r="AT209" s="1">
        <f t="shared" si="284"/>
        <v>-0.3893610886687715</v>
      </c>
      <c r="AU209" s="1">
        <f t="shared" si="284"/>
        <v>2.4059974343624835</v>
      </c>
      <c r="AV209" s="1">
        <f t="shared" si="237"/>
        <v>-0.56552657700400144</v>
      </c>
      <c r="AW209" s="1">
        <f t="shared" si="238"/>
        <v>-1.3893090695385764</v>
      </c>
      <c r="AX209" s="1">
        <f t="shared" si="239"/>
        <v>1.0300000000000011</v>
      </c>
      <c r="AY209" s="1">
        <f t="shared" si="240"/>
        <v>1.5450000000000017</v>
      </c>
      <c r="AZ209" s="1">
        <f t="shared" si="285"/>
        <v>5.0000000000001155E-2</v>
      </c>
      <c r="BA209" s="1">
        <f t="shared" si="241"/>
        <v>1.5931163869912366</v>
      </c>
      <c r="BB209" s="1">
        <f t="shared" si="242"/>
        <v>2.3803372640262577</v>
      </c>
      <c r="BC209" s="1">
        <f t="shared" si="243"/>
        <v>3.5655716136156368E-2</v>
      </c>
      <c r="BD209" s="1">
        <f t="shared" si="264"/>
        <v>2.3806042973592212</v>
      </c>
      <c r="BE209" s="1">
        <f t="shared" si="265"/>
        <v>1.497815046687687E-2</v>
      </c>
      <c r="BF209" s="1">
        <f t="shared" si="266"/>
        <v>6.2855837567942219E-2</v>
      </c>
      <c r="BG209" s="1">
        <f t="shared" si="244"/>
        <v>0.14963487702835643</v>
      </c>
      <c r="BH209" s="1">
        <f t="shared" si="286"/>
        <v>1.9926503796908857</v>
      </c>
      <c r="BI209" s="1">
        <f t="shared" si="245"/>
        <v>4.7437213811530814</v>
      </c>
      <c r="BJ209" s="1">
        <f t="shared" si="246"/>
        <v>4.4344734229959988</v>
      </c>
      <c r="BK209" s="1">
        <f t="shared" si="247"/>
        <v>-1.3893090695385764</v>
      </c>
      <c r="BL209" s="1">
        <f t="shared" si="267"/>
        <v>4.6470134742606453</v>
      </c>
      <c r="BM209" s="1">
        <f t="shared" si="268"/>
        <v>-0.30361117585972869</v>
      </c>
      <c r="BN209" s="1">
        <f t="shared" si="269"/>
        <v>-2.8005679324016874E-2</v>
      </c>
      <c r="BO209" s="1">
        <f t="shared" si="248"/>
        <v>-0.13014276917452919</v>
      </c>
      <c r="BP209" s="1">
        <f t="shared" si="287"/>
        <v>0.35774541074557187</v>
      </c>
      <c r="BQ209" s="1">
        <f t="shared" si="249"/>
        <v>1.6624517394300078</v>
      </c>
      <c r="BR209" s="1">
        <f t="shared" si="270"/>
        <v>0.79917823788032605</v>
      </c>
      <c r="BS209" s="1">
        <f t="shared" si="271"/>
        <v>-0.60109412249538496</v>
      </c>
      <c r="BT209" s="1">
        <f t="shared" si="272"/>
        <v>7.1153569671924171</v>
      </c>
      <c r="BU209" s="1">
        <f t="shared" si="273"/>
        <v>3.8809607794549374</v>
      </c>
      <c r="BV209" s="1">
        <f t="shared" si="274"/>
        <v>8.1049467205060104</v>
      </c>
      <c r="BW209" s="1">
        <f t="shared" si="250"/>
        <v>0.4993312302328155</v>
      </c>
      <c r="BX209" s="1">
        <f t="shared" si="251"/>
        <v>0.12403819500907776</v>
      </c>
      <c r="BY209" s="1">
        <f t="shared" si="252"/>
        <v>-0.60461387366447217</v>
      </c>
      <c r="BZ209" s="1" t="e">
        <f>SQRT(POWER((BV209)*(#REF!^2),2) + POWER(CA209*BV209,2))</f>
        <v>#REF!</v>
      </c>
    </row>
    <row r="210" spans="4:78" x14ac:dyDescent="0.2">
      <c r="D210" s="14">
        <f t="shared" si="275"/>
        <v>207</v>
      </c>
      <c r="E210" s="1">
        <f t="shared" si="288"/>
        <v>20.700000000000024</v>
      </c>
      <c r="F210" s="1">
        <f t="shared" si="218"/>
        <v>1.0350000000000013</v>
      </c>
      <c r="G210" s="1">
        <f t="shared" si="219"/>
        <v>10.712250000000026</v>
      </c>
      <c r="H210" s="1">
        <f t="shared" si="253"/>
        <v>11.214853383800644</v>
      </c>
      <c r="I210" s="1">
        <f t="shared" si="220"/>
        <v>-0.25974845050396622</v>
      </c>
      <c r="J210" s="1">
        <f t="shared" si="254"/>
        <v>0.89931352303705747</v>
      </c>
      <c r="K210" s="1">
        <f t="shared" si="255"/>
        <v>2.5020275810567019</v>
      </c>
      <c r="L210" s="1">
        <f t="shared" si="256"/>
        <v>0.65845970875764392</v>
      </c>
      <c r="M210" s="1">
        <f t="shared" si="221"/>
        <v>0.70972503187904235</v>
      </c>
      <c r="N210" s="1">
        <f t="shared" si="222"/>
        <v>-0.83864682100723886</v>
      </c>
      <c r="O210" s="1">
        <f t="shared" si="223"/>
        <v>-2.8803943323118837</v>
      </c>
      <c r="P210" s="1">
        <f t="shared" si="257"/>
        <v>1.0350000000000215</v>
      </c>
      <c r="Q210" s="1">
        <f t="shared" si="258"/>
        <v>3.1050000000000644</v>
      </c>
      <c r="R210" s="1">
        <f t="shared" si="276"/>
        <v>5.0000000000016698E-2</v>
      </c>
      <c r="S210" s="1">
        <f t="shared" si="259"/>
        <v>3.2171737605584614</v>
      </c>
      <c r="T210" s="1">
        <f t="shared" si="277"/>
        <v>-4.4408920985006262E-13</v>
      </c>
      <c r="U210" s="1">
        <f t="shared" si="260"/>
        <v>0.31016230746621298</v>
      </c>
      <c r="V210" s="1">
        <f t="shared" si="224"/>
        <v>5.9882229064315657</v>
      </c>
      <c r="W210" s="1">
        <f t="shared" si="225"/>
        <v>2.9842326570694193</v>
      </c>
      <c r="X210" s="1">
        <f t="shared" si="261"/>
        <v>-0.34772229524945297</v>
      </c>
      <c r="Y210" s="1">
        <f t="shared" si="226"/>
        <v>-1.7386114762472649</v>
      </c>
      <c r="Z210" s="1">
        <f t="shared" si="278"/>
        <v>-0.34030563046125728</v>
      </c>
      <c r="AA210" s="1">
        <f t="shared" si="227"/>
        <v>1.8057362928852132</v>
      </c>
      <c r="AB210" s="1">
        <f t="shared" si="279"/>
        <v>-4.2387142466626671E-2</v>
      </c>
      <c r="AC210" s="1">
        <f t="shared" si="262"/>
        <v>0.59654056778391862</v>
      </c>
      <c r="AD210" s="1">
        <f t="shared" si="228"/>
        <v>10</v>
      </c>
      <c r="AE210" s="1">
        <f>0</f>
        <v>0</v>
      </c>
      <c r="AF210" s="1">
        <f t="shared" si="280"/>
        <v>-0.34772229524945297</v>
      </c>
      <c r="AG210" s="1">
        <f t="shared" si="229"/>
        <v>0</v>
      </c>
      <c r="AH210" s="1">
        <f t="shared" si="281"/>
        <v>-0.34030563046125728</v>
      </c>
      <c r="AI210" s="1">
        <f t="shared" si="230"/>
        <v>0</v>
      </c>
      <c r="AJ210" s="1">
        <f t="shared" si="282"/>
        <v>-4.2387142466626671E-2</v>
      </c>
      <c r="AK210" s="1">
        <f t="shared" si="282"/>
        <v>0</v>
      </c>
      <c r="AL210" s="1">
        <f t="shared" si="231"/>
        <v>1.0730208765893581</v>
      </c>
      <c r="AM210" s="1">
        <f t="shared" si="232"/>
        <v>6.425277412058092</v>
      </c>
      <c r="AN210" s="1">
        <f t="shared" si="233"/>
        <v>6.5142584860827037</v>
      </c>
      <c r="AO210" s="1">
        <f t="shared" si="234"/>
        <v>1.4053234109184451</v>
      </c>
      <c r="AP210" s="1">
        <f t="shared" si="263"/>
        <v>9.1169646440592E-3</v>
      </c>
      <c r="AQ210" s="1">
        <f t="shared" si="235"/>
        <v>5.939026429987862E-2</v>
      </c>
      <c r="AR210" s="1">
        <f t="shared" si="283"/>
        <v>-0.37083014464513453</v>
      </c>
      <c r="AS210" s="1">
        <f t="shared" si="236"/>
        <v>2.4156834773320051</v>
      </c>
      <c r="AT210" s="1">
        <f t="shared" si="284"/>
        <v>-0.32554131905290773</v>
      </c>
      <c r="AU210" s="1">
        <f t="shared" si="284"/>
        <v>2.0342773322040397</v>
      </c>
      <c r="AV210" s="1">
        <f t="shared" si="237"/>
        <v>-0.41932341050361943</v>
      </c>
      <c r="AW210" s="1">
        <f t="shared" si="238"/>
        <v>-1.4401971661559418</v>
      </c>
      <c r="AX210" s="1">
        <f t="shared" si="239"/>
        <v>1.0350000000000013</v>
      </c>
      <c r="AY210" s="1">
        <f t="shared" si="240"/>
        <v>1.552500000000002</v>
      </c>
      <c r="AZ210" s="1">
        <f t="shared" si="285"/>
        <v>5.0000000000001155E-2</v>
      </c>
      <c r="BA210" s="1">
        <f t="shared" si="241"/>
        <v>1.6085868802791667</v>
      </c>
      <c r="BB210" s="1">
        <f t="shared" si="242"/>
        <v>2.5747880427121634</v>
      </c>
      <c r="BC210" s="1">
        <f t="shared" si="243"/>
        <v>5.1919162378767814E-2</v>
      </c>
      <c r="BD210" s="1">
        <f t="shared" si="264"/>
        <v>2.5753114499639937</v>
      </c>
      <c r="BE210" s="1">
        <f t="shared" si="265"/>
        <v>2.0161708993316527E-2</v>
      </c>
      <c r="BF210" s="1">
        <f t="shared" si="266"/>
        <v>0.26361761454559152</v>
      </c>
      <c r="BG210" s="1">
        <f t="shared" si="244"/>
        <v>0.67889746115145655</v>
      </c>
      <c r="BH210" s="1">
        <f t="shared" si="286"/>
        <v>2.0154540258567333</v>
      </c>
      <c r="BI210" s="1">
        <f t="shared" si="245"/>
        <v>5.1935064061447553</v>
      </c>
      <c r="BJ210" s="1">
        <f t="shared" si="246"/>
        <v>4.580676589496381</v>
      </c>
      <c r="BK210" s="1">
        <f t="shared" si="247"/>
        <v>-1.4401971661559418</v>
      </c>
      <c r="BL210" s="1">
        <f t="shared" si="267"/>
        <v>4.8017461297910993</v>
      </c>
      <c r="BM210" s="1">
        <f t="shared" si="268"/>
        <v>-0.30462133781620643</v>
      </c>
      <c r="BN210" s="1">
        <f t="shared" si="269"/>
        <v>6.4202241408703453E-3</v>
      </c>
      <c r="BO210" s="1">
        <f t="shared" si="248"/>
        <v>3.0828286420815566E-2</v>
      </c>
      <c r="BP210" s="1">
        <f t="shared" si="287"/>
        <v>0.33040910153006864</v>
      </c>
      <c r="BQ210" s="1">
        <f t="shared" si="249"/>
        <v>1.586540636865525</v>
      </c>
      <c r="BR210" s="1">
        <f t="shared" si="270"/>
        <v>0.81920033830703443</v>
      </c>
      <c r="BS210" s="1">
        <f t="shared" si="271"/>
        <v>-0.57350745916477863</v>
      </c>
      <c r="BT210" s="1">
        <f t="shared" si="272"/>
        <v>7.3129843179578327</v>
      </c>
      <c r="BU210" s="1">
        <f t="shared" si="273"/>
        <v>3.6849445230182809</v>
      </c>
      <c r="BV210" s="1">
        <f t="shared" si="274"/>
        <v>8.188928853789097</v>
      </c>
      <c r="BW210" s="1">
        <f t="shared" si="250"/>
        <v>0.46675529371292374</v>
      </c>
      <c r="BX210" s="1">
        <f t="shared" si="251"/>
        <v>2.381281553747467E-2</v>
      </c>
      <c r="BY210" s="1">
        <f t="shared" si="252"/>
        <v>-0.12525124646338676</v>
      </c>
      <c r="BZ210" s="1" t="e">
        <f>SQRT(POWER((BV210)*(#REF!^2),2) + POWER(CA210*BV210,2))</f>
        <v>#REF!</v>
      </c>
    </row>
    <row r="211" spans="4:78" x14ac:dyDescent="0.2">
      <c r="D211" s="14">
        <f t="shared" si="275"/>
        <v>208</v>
      </c>
      <c r="E211" s="1">
        <f t="shared" si="288"/>
        <v>20.800000000000026</v>
      </c>
      <c r="F211" s="1">
        <f t="shared" si="218"/>
        <v>1.0400000000000014</v>
      </c>
      <c r="G211" s="1">
        <f t="shared" si="219"/>
        <v>10.816000000000027</v>
      </c>
      <c r="H211" s="1">
        <f t="shared" si="253"/>
        <v>10.941510104334116</v>
      </c>
      <c r="I211" s="1">
        <f t="shared" si="220"/>
        <v>-0.27316064814896235</v>
      </c>
      <c r="J211" s="1">
        <f t="shared" si="254"/>
        <v>0.94919381917900114</v>
      </c>
      <c r="K211" s="1">
        <f t="shared" si="255"/>
        <v>2.4655594825597542</v>
      </c>
      <c r="L211" s="1">
        <f t="shared" si="256"/>
        <v>0.65845970875764392</v>
      </c>
      <c r="M211" s="1">
        <f t="shared" si="221"/>
        <v>0.74175973612312995</v>
      </c>
      <c r="N211" s="1">
        <f t="shared" si="222"/>
        <v>-0.53583216816227697</v>
      </c>
      <c r="O211" s="1">
        <f t="shared" si="223"/>
        <v>-2.9517594562502025</v>
      </c>
      <c r="P211" s="1">
        <f t="shared" si="257"/>
        <v>1.0400000000000187</v>
      </c>
      <c r="Q211" s="1">
        <f t="shared" si="258"/>
        <v>3.1200000000000561</v>
      </c>
      <c r="R211" s="1">
        <f t="shared" si="276"/>
        <v>4.9999999999972289E-2</v>
      </c>
      <c r="S211" s="1">
        <f t="shared" si="259"/>
        <v>3.2482652354758121</v>
      </c>
      <c r="T211" s="1">
        <f t="shared" si="277"/>
        <v>-2.2204460492503131E-13</v>
      </c>
      <c r="U211" s="1">
        <f t="shared" si="260"/>
        <v>0.31166714443588317</v>
      </c>
      <c r="V211" s="1">
        <f t="shared" si="224"/>
        <v>6.0996954561844436</v>
      </c>
      <c r="W211" s="1">
        <f t="shared" si="225"/>
        <v>3.1285179343407519</v>
      </c>
      <c r="X211" s="1">
        <f t="shared" si="261"/>
        <v>-0.38197511798046646</v>
      </c>
      <c r="Y211" s="1">
        <f t="shared" si="226"/>
        <v>-1.9098755899023323</v>
      </c>
      <c r="Z211" s="1">
        <f t="shared" si="278"/>
        <v>-0.34678807479168183</v>
      </c>
      <c r="AA211" s="1">
        <f t="shared" si="227"/>
        <v>1.8811581216453162</v>
      </c>
      <c r="AB211" s="1">
        <f t="shared" si="279"/>
        <v>-8.262174473910866E-2</v>
      </c>
      <c r="AC211" s="1">
        <f t="shared" si="262"/>
        <v>0.89566369323747286</v>
      </c>
      <c r="AD211" s="1">
        <f t="shared" si="228"/>
        <v>10</v>
      </c>
      <c r="AE211" s="1">
        <f>0</f>
        <v>0</v>
      </c>
      <c r="AF211" s="1">
        <f t="shared" si="280"/>
        <v>-0.38197511798046646</v>
      </c>
      <c r="AG211" s="1">
        <f t="shared" si="229"/>
        <v>0</v>
      </c>
      <c r="AH211" s="1">
        <f t="shared" si="281"/>
        <v>-0.34678807479168183</v>
      </c>
      <c r="AI211" s="1">
        <f t="shared" si="230"/>
        <v>0</v>
      </c>
      <c r="AJ211" s="1">
        <f t="shared" si="282"/>
        <v>-8.262174473910866E-2</v>
      </c>
      <c r="AK211" s="1">
        <f t="shared" si="282"/>
        <v>0</v>
      </c>
      <c r="AL211" s="1">
        <f t="shared" si="231"/>
        <v>1.0768012574921948</v>
      </c>
      <c r="AM211" s="1">
        <f t="shared" si="232"/>
        <v>6.4103670882086963</v>
      </c>
      <c r="AN211" s="1">
        <f t="shared" si="233"/>
        <v>6.5001774709407751</v>
      </c>
      <c r="AO211" s="1">
        <f t="shared" si="234"/>
        <v>1.4043719361717755</v>
      </c>
      <c r="AP211" s="1">
        <f t="shared" si="263"/>
        <v>-2.9616920522247403E-2</v>
      </c>
      <c r="AQ211" s="1">
        <f t="shared" si="235"/>
        <v>-0.19251523953735605</v>
      </c>
      <c r="AR211" s="1">
        <f t="shared" si="283"/>
        <v>-0.39975551226676398</v>
      </c>
      <c r="AS211" s="1">
        <f t="shared" si="236"/>
        <v>2.598488030189205</v>
      </c>
      <c r="AT211" s="1">
        <f t="shared" si="284"/>
        <v>-0.24352459699988893</v>
      </c>
      <c r="AU211" s="1">
        <f t="shared" si="284"/>
        <v>1.5773231426127121</v>
      </c>
      <c r="AV211" s="1">
        <f t="shared" si="237"/>
        <v>-0.26791608408113848</v>
      </c>
      <c r="AW211" s="1">
        <f t="shared" si="238"/>
        <v>-1.4758797281251013</v>
      </c>
      <c r="AX211" s="1">
        <f t="shared" si="239"/>
        <v>1.0400000000000014</v>
      </c>
      <c r="AY211" s="1">
        <f t="shared" si="240"/>
        <v>1.5600000000000021</v>
      </c>
      <c r="AZ211" s="1">
        <f t="shared" si="285"/>
        <v>5.0000000000001155E-2</v>
      </c>
      <c r="BA211" s="1">
        <f t="shared" si="241"/>
        <v>1.6241326177378539</v>
      </c>
      <c r="BB211" s="1">
        <f t="shared" si="242"/>
        <v>2.7819316440110833</v>
      </c>
      <c r="BC211" s="1">
        <f t="shared" si="243"/>
        <v>8.8379239045274671E-2</v>
      </c>
      <c r="BD211" s="1">
        <f t="shared" si="264"/>
        <v>2.7833351508297435</v>
      </c>
      <c r="BE211" s="1">
        <f t="shared" si="265"/>
        <v>3.1758337546792172E-2</v>
      </c>
      <c r="BF211" s="1">
        <f t="shared" si="266"/>
        <v>0.46594664273928887</v>
      </c>
      <c r="BG211" s="1">
        <f t="shared" si="244"/>
        <v>1.2968856691473711</v>
      </c>
      <c r="BH211" s="1">
        <f t="shared" si="286"/>
        <v>2.0212940725761741</v>
      </c>
      <c r="BI211" s="1">
        <f t="shared" si="245"/>
        <v>5.6582984722106175</v>
      </c>
      <c r="BJ211" s="1">
        <f t="shared" si="246"/>
        <v>4.7320839159188619</v>
      </c>
      <c r="BK211" s="1">
        <f t="shared" si="247"/>
        <v>-1.4758797281251013</v>
      </c>
      <c r="BL211" s="1">
        <f t="shared" si="267"/>
        <v>4.9568981388756228</v>
      </c>
      <c r="BM211" s="1">
        <f t="shared" si="268"/>
        <v>-0.30232713103155462</v>
      </c>
      <c r="BN211" s="1">
        <f t="shared" si="269"/>
        <v>3.8076140981996853E-2</v>
      </c>
      <c r="BO211" s="1">
        <f t="shared" si="248"/>
        <v>0.18873955236922604</v>
      </c>
      <c r="BP211" s="1">
        <f t="shared" si="287"/>
        <v>0.3028587219939094</v>
      </c>
      <c r="BQ211" s="1">
        <f t="shared" si="249"/>
        <v>1.5012570362130297</v>
      </c>
      <c r="BR211" s="1">
        <f t="shared" si="270"/>
        <v>0.83714903311537503</v>
      </c>
      <c r="BS211" s="1">
        <f t="shared" si="271"/>
        <v>-0.54697485897799081</v>
      </c>
      <c r="BT211" s="1">
        <f t="shared" si="272"/>
        <v>7.4700471995867401</v>
      </c>
      <c r="BU211" s="1">
        <f t="shared" si="273"/>
        <v>3.5063096340701052</v>
      </c>
      <c r="BV211" s="1">
        <f t="shared" si="274"/>
        <v>8.2520186872077872</v>
      </c>
      <c r="BW211" s="1">
        <f t="shared" si="250"/>
        <v>0.43885501506440466</v>
      </c>
      <c r="BX211" s="1">
        <f t="shared" si="251"/>
        <v>-7.1954556497242306E-2</v>
      </c>
      <c r="BY211" s="1">
        <f t="shared" si="252"/>
        <v>0.4110951267775047</v>
      </c>
      <c r="BZ211" s="1" t="e">
        <f>SQRT(POWER((BV211)*(#REF!^2),2) + POWER(CA211*BV211,2))</f>
        <v>#REF!</v>
      </c>
    </row>
    <row r="212" spans="4:78" x14ac:dyDescent="0.2">
      <c r="D212" s="14">
        <f t="shared" si="275"/>
        <v>209</v>
      </c>
      <c r="E212" s="1">
        <f t="shared" si="288"/>
        <v>20.900000000000027</v>
      </c>
      <c r="F212" s="1">
        <f t="shared" si="218"/>
        <v>1.0450000000000015</v>
      </c>
      <c r="G212" s="1">
        <f t="shared" si="219"/>
        <v>10.92025000000003</v>
      </c>
      <c r="H212" s="1">
        <f t="shared" si="253"/>
        <v>10.654350508388861</v>
      </c>
      <c r="I212" s="1">
        <f t="shared" si="220"/>
        <v>-0.28460326965856675</v>
      </c>
      <c r="J212" s="1">
        <f t="shared" si="254"/>
        <v>1.0005633657877513</v>
      </c>
      <c r="K212" s="1">
        <f t="shared" si="255"/>
        <v>2.4256325574606086</v>
      </c>
      <c r="L212" s="1">
        <f t="shared" si="256"/>
        <v>0.65845970875764392</v>
      </c>
      <c r="M212" s="1">
        <f t="shared" si="221"/>
        <v>0.77123683444838786</v>
      </c>
      <c r="N212" s="1">
        <f t="shared" si="222"/>
        <v>-0.22575923778029838</v>
      </c>
      <c r="O212" s="1">
        <f t="shared" si="223"/>
        <v>-2.9914934007209295</v>
      </c>
      <c r="P212" s="1">
        <f t="shared" si="257"/>
        <v>1.0450000000000159</v>
      </c>
      <c r="Q212" s="1">
        <f t="shared" si="258"/>
        <v>3.1350000000000477</v>
      </c>
      <c r="R212" s="1">
        <f t="shared" si="276"/>
        <v>4.9999999999972289E-2</v>
      </c>
      <c r="S212" s="1">
        <f t="shared" si="259"/>
        <v>3.279507189445638</v>
      </c>
      <c r="T212" s="1">
        <f t="shared" si="277"/>
        <v>0</v>
      </c>
      <c r="U212" s="1">
        <f t="shared" si="260"/>
        <v>0.31317188961206943</v>
      </c>
      <c r="V212" s="1">
        <f t="shared" si="224"/>
        <v>6.2276828122618282</v>
      </c>
      <c r="W212" s="1">
        <f t="shared" si="225"/>
        <v>3.2817103825741807</v>
      </c>
      <c r="X212" s="1">
        <f t="shared" si="261"/>
        <v>-0.41707991020778934</v>
      </c>
      <c r="Y212" s="1">
        <f t="shared" si="226"/>
        <v>-2.0853995510389467</v>
      </c>
      <c r="Z212" s="1">
        <f t="shared" si="278"/>
        <v>-0.35682997940907901</v>
      </c>
      <c r="AA212" s="1">
        <f t="shared" si="227"/>
        <v>1.9848690315327078</v>
      </c>
      <c r="AB212" s="1">
        <f t="shared" si="279"/>
        <v>-0.11226465725644452</v>
      </c>
      <c r="AC212" s="1">
        <f t="shared" si="262"/>
        <v>1.1587916436055501</v>
      </c>
      <c r="AD212" s="1">
        <f t="shared" si="228"/>
        <v>10</v>
      </c>
      <c r="AE212" s="1">
        <f>0</f>
        <v>0</v>
      </c>
      <c r="AF212" s="1">
        <f t="shared" si="280"/>
        <v>-0.41707991020778934</v>
      </c>
      <c r="AG212" s="1">
        <f t="shared" si="229"/>
        <v>0</v>
      </c>
      <c r="AH212" s="1">
        <f t="shared" si="281"/>
        <v>-0.35682997940907901</v>
      </c>
      <c r="AI212" s="1">
        <f t="shared" si="230"/>
        <v>0</v>
      </c>
      <c r="AJ212" s="1">
        <f t="shared" si="282"/>
        <v>-0.11226465725644452</v>
      </c>
      <c r="AK212" s="1">
        <f t="shared" si="282"/>
        <v>0</v>
      </c>
      <c r="AL212" s="1">
        <f t="shared" si="231"/>
        <v>1.1102452689155846</v>
      </c>
      <c r="AM212" s="1">
        <f t="shared" si="232"/>
        <v>6.4140949359057737</v>
      </c>
      <c r="AN212" s="1">
        <f t="shared" si="233"/>
        <v>6.5094745105854388</v>
      </c>
      <c r="AO212" s="1">
        <f t="shared" si="234"/>
        <v>1.3994000268139957</v>
      </c>
      <c r="AP212" s="1">
        <f t="shared" si="263"/>
        <v>-7.0834137809293596E-2</v>
      </c>
      <c r="AQ212" s="1">
        <f t="shared" si="235"/>
        <v>-0.46109301454889295</v>
      </c>
      <c r="AR212" s="1">
        <f t="shared" si="283"/>
        <v>-0.41953506404511232</v>
      </c>
      <c r="AS212" s="1">
        <f t="shared" si="236"/>
        <v>2.7311481058545475</v>
      </c>
      <c r="AT212" s="1">
        <f t="shared" si="284"/>
        <v>-0.14286373883937165</v>
      </c>
      <c r="AU212" s="1">
        <f t="shared" si="284"/>
        <v>1.0316055583298445</v>
      </c>
      <c r="AV212" s="1">
        <f t="shared" si="237"/>
        <v>-0.11287961889014919</v>
      </c>
      <c r="AW212" s="1">
        <f t="shared" si="238"/>
        <v>-1.4957467003604648</v>
      </c>
      <c r="AX212" s="1">
        <f t="shared" si="239"/>
        <v>1.0450000000000015</v>
      </c>
      <c r="AY212" s="1">
        <f t="shared" si="240"/>
        <v>1.5675000000000021</v>
      </c>
      <c r="AZ212" s="1">
        <f t="shared" si="285"/>
        <v>5.0000000000000044E-2</v>
      </c>
      <c r="BA212" s="1">
        <f t="shared" si="241"/>
        <v>1.6397535947227759</v>
      </c>
      <c r="BB212" s="1">
        <f t="shared" si="242"/>
        <v>3.0009617872407648</v>
      </c>
      <c r="BC212" s="1">
        <f t="shared" si="243"/>
        <v>0.14510849092662559</v>
      </c>
      <c r="BD212" s="1">
        <f t="shared" si="264"/>
        <v>3.0044680265594921</v>
      </c>
      <c r="BE212" s="1">
        <f t="shared" si="265"/>
        <v>4.8316362036159563E-2</v>
      </c>
      <c r="BF212" s="1">
        <f t="shared" si="266"/>
        <v>0.66787642906082634</v>
      </c>
      <c r="BG212" s="1">
        <f t="shared" si="244"/>
        <v>2.0066133768059817</v>
      </c>
      <c r="BH212" s="1">
        <f t="shared" si="286"/>
        <v>2.0045131364602566</v>
      </c>
      <c r="BI212" s="1">
        <f t="shared" si="245"/>
        <v>6.1698062053146057</v>
      </c>
      <c r="BJ212" s="1">
        <f t="shared" si="246"/>
        <v>4.8871203811098507</v>
      </c>
      <c r="BK212" s="1">
        <f t="shared" si="247"/>
        <v>-1.4957467003604648</v>
      </c>
      <c r="BL212" s="1">
        <f t="shared" si="267"/>
        <v>5.11089070623688</v>
      </c>
      <c r="BM212" s="1">
        <f t="shared" si="268"/>
        <v>-0.29700610961980706</v>
      </c>
      <c r="BN212" s="1">
        <f t="shared" si="269"/>
        <v>6.6991968539652225E-2</v>
      </c>
      <c r="BO212" s="1">
        <f t="shared" si="248"/>
        <v>0.34238862940182202</v>
      </c>
      <c r="BP212" s="1">
        <f t="shared" si="287"/>
        <v>0.27593808361076194</v>
      </c>
      <c r="BQ212" s="1">
        <f t="shared" si="249"/>
        <v>1.4104759034963825</v>
      </c>
      <c r="BR212" s="1">
        <f t="shared" si="270"/>
        <v>0.85290625722437385</v>
      </c>
      <c r="BS212" s="1">
        <f t="shared" si="271"/>
        <v>-0.52206409222193217</v>
      </c>
      <c r="BT212" s="1">
        <f t="shared" si="272"/>
        <v>7.5821274353318797</v>
      </c>
      <c r="BU212" s="1">
        <f t="shared" si="273"/>
        <v>3.3485686501389398</v>
      </c>
      <c r="BV212" s="1">
        <f t="shared" si="274"/>
        <v>8.2886409290248366</v>
      </c>
      <c r="BW212" s="1">
        <f t="shared" si="250"/>
        <v>0.41587980529204299</v>
      </c>
      <c r="BX212" s="1">
        <f t="shared" si="251"/>
        <v>-0.1585497068473391</v>
      </c>
      <c r="BY212" s="1">
        <f t="shared" si="252"/>
        <v>0.99141034425376606</v>
      </c>
      <c r="BZ212" s="1" t="e">
        <f>SQRT(POWER((BV212)*(#REF!^2),2) + POWER(CA212*BV212,2))</f>
        <v>#REF!</v>
      </c>
    </row>
    <row r="213" spans="4:78" x14ac:dyDescent="0.2">
      <c r="D213" s="14">
        <f t="shared" si="275"/>
        <v>210</v>
      </c>
      <c r="E213" s="1">
        <f t="shared" si="288"/>
        <v>21.000000000000028</v>
      </c>
      <c r="F213" s="1">
        <f t="shared" si="218"/>
        <v>1.0500000000000014</v>
      </c>
      <c r="G213" s="1">
        <f t="shared" si="219"/>
        <v>11.025000000000031</v>
      </c>
      <c r="H213" s="1">
        <f t="shared" si="253"/>
        <v>10.355419452247773</v>
      </c>
      <c r="I213" s="1">
        <f t="shared" si="220"/>
        <v>-0.29378588087506285</v>
      </c>
      <c r="J213" s="1">
        <f t="shared" si="254"/>
        <v>1.0532350339466594</v>
      </c>
      <c r="K213" s="1">
        <f t="shared" si="255"/>
        <v>2.3821435005181963</v>
      </c>
      <c r="L213" s="1">
        <f t="shared" si="256"/>
        <v>0.65845970875764392</v>
      </c>
      <c r="M213" s="1">
        <f t="shared" si="221"/>
        <v>0.79762772076267663</v>
      </c>
      <c r="N213" s="1">
        <f t="shared" si="222"/>
        <v>8.8264398400422897E-2</v>
      </c>
      <c r="O213" s="1">
        <f t="shared" si="223"/>
        <v>-2.9987012848856747</v>
      </c>
      <c r="P213" s="1">
        <f t="shared" si="257"/>
        <v>1.0500000000000131</v>
      </c>
      <c r="Q213" s="1">
        <f t="shared" si="258"/>
        <v>3.1500000000000394</v>
      </c>
      <c r="R213" s="1">
        <f t="shared" si="276"/>
        <v>4.9999999999972289E-2</v>
      </c>
      <c r="S213" s="1">
        <f t="shared" si="259"/>
        <v>3.310899613398226</v>
      </c>
      <c r="T213" s="1">
        <f t="shared" si="277"/>
        <v>2.2204460492503131E-13</v>
      </c>
      <c r="U213" s="1">
        <f t="shared" si="260"/>
        <v>0.31467654515702437</v>
      </c>
      <c r="V213" s="1">
        <f t="shared" si="224"/>
        <v>6.3739230449283824</v>
      </c>
      <c r="W213" s="1">
        <f t="shared" si="225"/>
        <v>3.4426103346005545</v>
      </c>
      <c r="X213" s="1">
        <f t="shared" si="261"/>
        <v>-0.45334111386228226</v>
      </c>
      <c r="Y213" s="1">
        <f t="shared" si="226"/>
        <v>-2.2667055693114113</v>
      </c>
      <c r="Z213" s="1">
        <f t="shared" si="278"/>
        <v>-0.36924100624297074</v>
      </c>
      <c r="AA213" s="1">
        <f t="shared" si="227"/>
        <v>2.1129164503664262</v>
      </c>
      <c r="AB213" s="1">
        <f t="shared" si="279"/>
        <v>-0.1279746769842216</v>
      </c>
      <c r="AC213" s="1">
        <f t="shared" si="262"/>
        <v>1.3765075062573895</v>
      </c>
      <c r="AD213" s="1">
        <f t="shared" si="228"/>
        <v>10</v>
      </c>
      <c r="AE213" s="1">
        <f>0</f>
        <v>0</v>
      </c>
      <c r="AF213" s="1">
        <f t="shared" si="280"/>
        <v>-0.45334111386228226</v>
      </c>
      <c r="AG213" s="1">
        <f t="shared" si="229"/>
        <v>0</v>
      </c>
      <c r="AH213" s="1">
        <f t="shared" si="281"/>
        <v>-0.36924100624297074</v>
      </c>
      <c r="AI213" s="1">
        <f t="shared" si="230"/>
        <v>0</v>
      </c>
      <c r="AJ213" s="1">
        <f t="shared" si="282"/>
        <v>-0.1279746769842216</v>
      </c>
      <c r="AK213" s="1">
        <f t="shared" si="282"/>
        <v>0</v>
      </c>
      <c r="AL213" s="1">
        <f t="shared" si="231"/>
        <v>1.1756106826645421</v>
      </c>
      <c r="AM213" s="1">
        <f t="shared" si="232"/>
        <v>6.4388660954352215</v>
      </c>
      <c r="AN213" s="1">
        <f t="shared" si="233"/>
        <v>6.5453080196534836</v>
      </c>
      <c r="AO213" s="1">
        <f t="shared" si="234"/>
        <v>1.3902051086099168</v>
      </c>
      <c r="AP213" s="1">
        <f t="shared" si="263"/>
        <v>-0.11352393333126987</v>
      </c>
      <c r="AQ213" s="1">
        <f t="shared" si="235"/>
        <v>-0.74304911125576811</v>
      </c>
      <c r="AR213" s="1">
        <f t="shared" si="283"/>
        <v>-0.42832826003463831</v>
      </c>
      <c r="AS213" s="1">
        <f t="shared" si="236"/>
        <v>2.8048091418551739</v>
      </c>
      <c r="AT213" s="1">
        <f t="shared" si="284"/>
        <v>-2.538931719991977E-2</v>
      </c>
      <c r="AU213" s="1">
        <f t="shared" si="284"/>
        <v>0.40353725252635142</v>
      </c>
      <c r="AV213" s="1">
        <f t="shared" si="237"/>
        <v>4.4132199200211449E-2</v>
      </c>
      <c r="AW213" s="1">
        <f t="shared" si="238"/>
        <v>-1.4993506424428373</v>
      </c>
      <c r="AX213" s="1">
        <f t="shared" si="239"/>
        <v>1.0500000000000014</v>
      </c>
      <c r="AY213" s="1">
        <f t="shared" si="240"/>
        <v>1.575000000000002</v>
      </c>
      <c r="AZ213" s="1">
        <f t="shared" si="285"/>
        <v>5.0000000000000044E-2</v>
      </c>
      <c r="BA213" s="1">
        <f t="shared" si="241"/>
        <v>1.6554498066990782</v>
      </c>
      <c r="BB213" s="1">
        <f t="shared" si="242"/>
        <v>3.2310937216644025</v>
      </c>
      <c r="BC213" s="1">
        <f t="shared" si="243"/>
        <v>0.22195452485743994</v>
      </c>
      <c r="BD213" s="1">
        <f t="shared" si="264"/>
        <v>3.2387081451226525</v>
      </c>
      <c r="BE213" s="1">
        <f t="shared" si="265"/>
        <v>6.8585566235813272E-2</v>
      </c>
      <c r="BF213" s="1">
        <f t="shared" si="266"/>
        <v>0.86684927003134016</v>
      </c>
      <c r="BG213" s="1">
        <f t="shared" si="244"/>
        <v>2.8074717914441272</v>
      </c>
      <c r="BH213" s="1">
        <f t="shared" si="286"/>
        <v>1.958958923444809</v>
      </c>
      <c r="BI213" s="1">
        <f t="shared" si="245"/>
        <v>6.7952415956657948</v>
      </c>
      <c r="BJ213" s="1">
        <f t="shared" si="246"/>
        <v>5.0441321992002113</v>
      </c>
      <c r="BK213" s="1">
        <f t="shared" si="247"/>
        <v>-1.4993506424428373</v>
      </c>
      <c r="BL213" s="1">
        <f t="shared" si="267"/>
        <v>5.2622544590700011</v>
      </c>
      <c r="BM213" s="1">
        <f t="shared" si="268"/>
        <v>-0.28892873732362417</v>
      </c>
      <c r="BN213" s="1">
        <f t="shared" si="269"/>
        <v>9.3263757704149242E-2</v>
      </c>
      <c r="BO213" s="1">
        <f t="shared" si="248"/>
        <v>0.49077762484828352</v>
      </c>
      <c r="BP213" s="1">
        <f t="shared" si="287"/>
        <v>0.25017120084745298</v>
      </c>
      <c r="BQ213" s="1">
        <f t="shared" si="249"/>
        <v>1.3172599893481485</v>
      </c>
      <c r="BR213" s="1">
        <f t="shared" si="270"/>
        <v>0.86638539371064005</v>
      </c>
      <c r="BS213" s="1">
        <f t="shared" si="271"/>
        <v>-0.49937596013911123</v>
      </c>
      <c r="BT213" s="1">
        <f t="shared" si="272"/>
        <v>7.6453220129556465</v>
      </c>
      <c r="BU213" s="1">
        <f t="shared" si="273"/>
        <v>3.2154149386151341</v>
      </c>
      <c r="BV213" s="1">
        <f t="shared" si="274"/>
        <v>8.2939641854334969</v>
      </c>
      <c r="BW213" s="1">
        <f t="shared" si="250"/>
        <v>0.39811485146069459</v>
      </c>
      <c r="BX213" s="1">
        <f t="shared" si="251"/>
        <v>-0.23156660236137547</v>
      </c>
      <c r="BY213" s="1">
        <f t="shared" si="252"/>
        <v>1.5988924318420288</v>
      </c>
      <c r="BZ213" s="1" t="e">
        <f>SQRT(POWER((BV213)*(#REF!^2),2) + POWER(CA213*BV213,2))</f>
        <v>#REF!</v>
      </c>
    </row>
    <row r="214" spans="4:78" x14ac:dyDescent="0.2">
      <c r="D214" s="14">
        <f t="shared" si="275"/>
        <v>211</v>
      </c>
      <c r="E214" s="1">
        <f t="shared" si="288"/>
        <v>21.10000000000003</v>
      </c>
      <c r="F214" s="1">
        <f t="shared" si="218"/>
        <v>1.0550000000000015</v>
      </c>
      <c r="G214" s="1">
        <f t="shared" si="219"/>
        <v>11.130250000000032</v>
      </c>
      <c r="H214" s="1">
        <f t="shared" si="253"/>
        <v>10.047082262158632</v>
      </c>
      <c r="I214" s="1">
        <f t="shared" si="220"/>
        <v>-0.30038748054987985</v>
      </c>
      <c r="J214" s="1">
        <f t="shared" si="254"/>
        <v>1.1070157994515211</v>
      </c>
      <c r="K214" s="1">
        <f t="shared" si="255"/>
        <v>2.3349643346881521</v>
      </c>
      <c r="L214" s="1">
        <f t="shared" si="256"/>
        <v>0.65845970875764392</v>
      </c>
      <c r="M214" s="1">
        <f t="shared" si="221"/>
        <v>0.82037691264202151</v>
      </c>
      <c r="N214" s="1">
        <f t="shared" si="222"/>
        <v>0.40280690087086846</v>
      </c>
      <c r="O214" s="1">
        <f t="shared" si="223"/>
        <v>-2.972834775195349</v>
      </c>
      <c r="P214" s="1">
        <f t="shared" si="257"/>
        <v>1.0550000000000104</v>
      </c>
      <c r="Q214" s="1">
        <f t="shared" si="258"/>
        <v>3.1650000000000311</v>
      </c>
      <c r="R214" s="1">
        <f t="shared" si="276"/>
        <v>5.0000000000016698E-2</v>
      </c>
      <c r="S214" s="1">
        <f t="shared" si="259"/>
        <v>3.3424424984770429</v>
      </c>
      <c r="T214" s="1">
        <f t="shared" si="277"/>
        <v>4.4408920985006262E-13</v>
      </c>
      <c r="U214" s="1">
        <f t="shared" si="260"/>
        <v>0.31618111317286868</v>
      </c>
      <c r="V214" s="1">
        <f t="shared" si="224"/>
        <v>6.5403171274274605</v>
      </c>
      <c r="W214" s="1">
        <f t="shared" si="225"/>
        <v>3.6097914650611362</v>
      </c>
      <c r="X214" s="1">
        <f t="shared" si="261"/>
        <v>-0.49092811145638349</v>
      </c>
      <c r="Y214" s="1">
        <f t="shared" si="226"/>
        <v>-2.4546405572819174</v>
      </c>
      <c r="Z214" s="1">
        <f t="shared" si="278"/>
        <v>-0.38242491480592333</v>
      </c>
      <c r="AA214" s="1">
        <f t="shared" si="227"/>
        <v>2.2601705327841857</v>
      </c>
      <c r="AB214" s="1">
        <f t="shared" si="279"/>
        <v>-0.12470691700355863</v>
      </c>
      <c r="AC214" s="1">
        <f t="shared" si="262"/>
        <v>1.53348206987864</v>
      </c>
      <c r="AD214" s="1">
        <f t="shared" si="228"/>
        <v>10</v>
      </c>
      <c r="AE214" s="1">
        <f>0</f>
        <v>0</v>
      </c>
      <c r="AF214" s="1">
        <f t="shared" si="280"/>
        <v>-0.49092811145638349</v>
      </c>
      <c r="AG214" s="1">
        <f t="shared" si="229"/>
        <v>0</v>
      </c>
      <c r="AH214" s="1">
        <f t="shared" si="281"/>
        <v>-0.38242491480592333</v>
      </c>
      <c r="AI214" s="1">
        <f t="shared" si="230"/>
        <v>0</v>
      </c>
      <c r="AJ214" s="1">
        <f t="shared" si="282"/>
        <v>-0.12470691700355863</v>
      </c>
      <c r="AK214" s="1">
        <f t="shared" si="282"/>
        <v>0</v>
      </c>
      <c r="AL214" s="1">
        <f t="shared" si="231"/>
        <v>1.2751933192801701</v>
      </c>
      <c r="AM214" s="1">
        <f t="shared" si="232"/>
        <v>6.4870247341723779</v>
      </c>
      <c r="AN214" s="1">
        <f t="shared" si="233"/>
        <v>6.6111729597175861</v>
      </c>
      <c r="AO214" s="1">
        <f t="shared" si="234"/>
        <v>1.3766952401477417</v>
      </c>
      <c r="AP214" s="1">
        <f t="shared" si="263"/>
        <v>-0.15649978981622126</v>
      </c>
      <c r="AQ214" s="1">
        <f t="shared" si="235"/>
        <v>-1.0346471786344877</v>
      </c>
      <c r="AR214" s="1">
        <f t="shared" si="283"/>
        <v>-0.42461292748509627</v>
      </c>
      <c r="AS214" s="1">
        <f t="shared" si="236"/>
        <v>2.8118555563598178</v>
      </c>
      <c r="AT214" s="1">
        <f t="shared" si="284"/>
        <v>0.10420573714228776</v>
      </c>
      <c r="AU214" s="1">
        <f t="shared" si="284"/>
        <v>-0.28757223745786042</v>
      </c>
      <c r="AV214" s="1">
        <f t="shared" si="237"/>
        <v>0.20140345043543423</v>
      </c>
      <c r="AW214" s="1">
        <f t="shared" si="238"/>
        <v>-1.4864173875976745</v>
      </c>
      <c r="AX214" s="1">
        <f t="shared" si="239"/>
        <v>1.0550000000000015</v>
      </c>
      <c r="AY214" s="1">
        <f t="shared" si="240"/>
        <v>1.5825000000000022</v>
      </c>
      <c r="AZ214" s="1">
        <f t="shared" si="285"/>
        <v>5.0000000000001155E-2</v>
      </c>
      <c r="BA214" s="1">
        <f t="shared" si="241"/>
        <v>1.6712212492384919</v>
      </c>
      <c r="BB214" s="1">
        <f t="shared" si="242"/>
        <v>3.4715620141491645</v>
      </c>
      <c r="BC214" s="1">
        <f t="shared" si="243"/>
        <v>0.31847834493289362</v>
      </c>
      <c r="BD214" s="1">
        <f t="shared" si="264"/>
        <v>3.4861398816276146</v>
      </c>
      <c r="BE214" s="1">
        <f t="shared" si="265"/>
        <v>9.1483136887652555E-2</v>
      </c>
      <c r="BF214" s="1">
        <f t="shared" si="266"/>
        <v>1.0596682137497881</v>
      </c>
      <c r="BG214" s="1">
        <f t="shared" si="244"/>
        <v>3.6941516212462324</v>
      </c>
      <c r="BH214" s="1">
        <f t="shared" si="286"/>
        <v>1.8780705882603665</v>
      </c>
      <c r="BI214" s="1">
        <f t="shared" si="245"/>
        <v>7.6282334365120459</v>
      </c>
      <c r="BJ214" s="1">
        <f t="shared" si="246"/>
        <v>5.2014034504354338</v>
      </c>
      <c r="BK214" s="1">
        <f t="shared" si="247"/>
        <v>-1.4864173875976745</v>
      </c>
      <c r="BL214" s="1">
        <f t="shared" si="267"/>
        <v>5.409624247981955</v>
      </c>
      <c r="BM214" s="1">
        <f t="shared" si="268"/>
        <v>-0.27835335807897721</v>
      </c>
      <c r="BN214" s="1">
        <f t="shared" si="269"/>
        <v>0.11702620870914282</v>
      </c>
      <c r="BO214" s="1">
        <f t="shared" si="248"/>
        <v>0.63306781628237607</v>
      </c>
      <c r="BP214" s="1">
        <f t="shared" si="287"/>
        <v>0.22584530120522139</v>
      </c>
      <c r="BQ214" s="1">
        <f t="shared" si="249"/>
        <v>1.2239824091022908</v>
      </c>
      <c r="BR214" s="1">
        <f t="shared" si="270"/>
        <v>0.87752063469121522</v>
      </c>
      <c r="BS214" s="1">
        <f t="shared" si="271"/>
        <v>-0.47953887818520702</v>
      </c>
      <c r="BT214" s="1">
        <f t="shared" si="272"/>
        <v>7.6561978960234196</v>
      </c>
      <c r="BU214" s="1">
        <f t="shared" si="273"/>
        <v>3.1107805637847128</v>
      </c>
      <c r="BV214" s="1">
        <f t="shared" si="274"/>
        <v>8.2640378713492222</v>
      </c>
      <c r="BW214" s="1">
        <f t="shared" si="250"/>
        <v>0.38593313699022891</v>
      </c>
      <c r="BX214" s="1">
        <f t="shared" si="251"/>
        <v>-0.2872690179542976</v>
      </c>
      <c r="BY214" s="1">
        <f t="shared" si="252"/>
        <v>2.2134113689496662</v>
      </c>
      <c r="BZ214" s="1" t="e">
        <f>SQRT(POWER((BV214)*(#REF!^2),2) + POWER(CA214*BV214,2))</f>
        <v>#REF!</v>
      </c>
    </row>
    <row r="215" spans="4:78" x14ac:dyDescent="0.2">
      <c r="D215" s="14">
        <f t="shared" si="275"/>
        <v>212</v>
      </c>
      <c r="E215" s="1">
        <f t="shared" si="288"/>
        <v>21.200000000000031</v>
      </c>
      <c r="F215" s="1">
        <f t="shared" si="218"/>
        <v>1.0600000000000016</v>
      </c>
      <c r="G215" s="1">
        <f t="shared" si="219"/>
        <v>11.236000000000033</v>
      </c>
      <c r="H215" s="1">
        <f t="shared" si="253"/>
        <v>9.7320621179779465</v>
      </c>
      <c r="I215" s="1">
        <f t="shared" si="220"/>
        <v>-0.30405628035209675</v>
      </c>
      <c r="J215" s="1">
        <f t="shared" si="254"/>
        <v>1.16169105571497</v>
      </c>
      <c r="K215" s="1">
        <f t="shared" si="255"/>
        <v>2.2839578782269196</v>
      </c>
      <c r="L215" s="1">
        <f t="shared" si="256"/>
        <v>0.65845970875764392</v>
      </c>
      <c r="M215" s="1">
        <f t="shared" si="221"/>
        <v>0.83890338413199728</v>
      </c>
      <c r="N215" s="1">
        <f t="shared" si="222"/>
        <v>0.71434834659092994</v>
      </c>
      <c r="O215" s="1">
        <f t="shared" si="223"/>
        <v>-2.913710081618071</v>
      </c>
      <c r="P215" s="1">
        <f t="shared" si="257"/>
        <v>1.0600000000000165</v>
      </c>
      <c r="Q215" s="1">
        <f t="shared" si="258"/>
        <v>3.1800000000000495</v>
      </c>
      <c r="R215" s="1">
        <f t="shared" si="276"/>
        <v>5.0000000000061107E-2</v>
      </c>
      <c r="S215" s="1">
        <f t="shared" si="259"/>
        <v>3.3741358360327998</v>
      </c>
      <c r="T215" s="1">
        <f t="shared" si="277"/>
        <v>0</v>
      </c>
      <c r="U215" s="1">
        <f t="shared" si="260"/>
        <v>0.31768559570239496</v>
      </c>
      <c r="V215" s="1">
        <f t="shared" si="224"/>
        <v>6.7288594528347563</v>
      </c>
      <c r="W215" s="1">
        <f t="shared" si="225"/>
        <v>3.7814864168328661</v>
      </c>
      <c r="X215" s="1">
        <f t="shared" si="261"/>
        <v>-0.52982609682346693</v>
      </c>
      <c r="Y215" s="1">
        <f t="shared" si="226"/>
        <v>-2.6491304841173346</v>
      </c>
      <c r="Z215" s="1">
        <f t="shared" si="278"/>
        <v>-0.39418238964368246</v>
      </c>
      <c r="AA215" s="1">
        <f t="shared" si="227"/>
        <v>2.4196128643421542</v>
      </c>
      <c r="AB215" s="1">
        <f t="shared" si="279"/>
        <v>-9.5210775337306597E-2</v>
      </c>
      <c r="AC215" s="1">
        <f t="shared" si="262"/>
        <v>1.6065468757600265</v>
      </c>
      <c r="AD215" s="1">
        <f t="shared" si="228"/>
        <v>10</v>
      </c>
      <c r="AE215" s="1">
        <f>0</f>
        <v>0</v>
      </c>
      <c r="AF215" s="1">
        <f t="shared" si="280"/>
        <v>-0.52982609682346693</v>
      </c>
      <c r="AG215" s="1">
        <f t="shared" si="229"/>
        <v>0</v>
      </c>
      <c r="AH215" s="1">
        <f t="shared" si="281"/>
        <v>-0.39418238964368246</v>
      </c>
      <c r="AI215" s="1">
        <f t="shared" si="230"/>
        <v>0</v>
      </c>
      <c r="AJ215" s="1">
        <f t="shared" si="282"/>
        <v>-9.5210775337306597E-2</v>
      </c>
      <c r="AK215" s="1">
        <f t="shared" si="282"/>
        <v>0</v>
      </c>
      <c r="AL215" s="1">
        <f t="shared" si="231"/>
        <v>1.4113372625797536</v>
      </c>
      <c r="AM215" s="1">
        <f t="shared" si="232"/>
        <v>6.5606873372676677</v>
      </c>
      <c r="AN215" s="1">
        <f t="shared" si="233"/>
        <v>6.7107742627904292</v>
      </c>
      <c r="AO215" s="1">
        <f t="shared" si="234"/>
        <v>1.3589051506466725</v>
      </c>
      <c r="AP215" s="1">
        <f t="shared" si="263"/>
        <v>-0.19844651882828912</v>
      </c>
      <c r="AQ215" s="1">
        <f t="shared" si="235"/>
        <v>-1.3317297910932389</v>
      </c>
      <c r="AR215" s="1">
        <f t="shared" si="283"/>
        <v>-0.40748711260618076</v>
      </c>
      <c r="AS215" s="1">
        <f t="shared" si="236"/>
        <v>2.7472946943636019</v>
      </c>
      <c r="AT215" s="1">
        <f t="shared" si="284"/>
        <v>0.23852362724186005</v>
      </c>
      <c r="AU215" s="1">
        <f t="shared" si="284"/>
        <v>-1.0093464492561033</v>
      </c>
      <c r="AV215" s="1">
        <f t="shared" si="237"/>
        <v>0.35717417329546497</v>
      </c>
      <c r="AW215" s="1">
        <f t="shared" si="238"/>
        <v>-1.4568550408090355</v>
      </c>
      <c r="AX215" s="1">
        <f t="shared" si="239"/>
        <v>1.0600000000000016</v>
      </c>
      <c r="AY215" s="1">
        <f t="shared" si="240"/>
        <v>1.5900000000000025</v>
      </c>
      <c r="AZ215" s="1">
        <f t="shared" si="285"/>
        <v>5.0000000000001155E-2</v>
      </c>
      <c r="BA215" s="1">
        <f t="shared" si="241"/>
        <v>1.687067918016349</v>
      </c>
      <c r="BB215" s="1">
        <f t="shared" si="242"/>
        <v>3.7216038997128429</v>
      </c>
      <c r="BC215" s="1">
        <f t="shared" si="243"/>
        <v>0.43388816760739757</v>
      </c>
      <c r="BD215" s="1">
        <f t="shared" si="264"/>
        <v>3.7468112480277873</v>
      </c>
      <c r="BE215" s="1">
        <f t="shared" si="265"/>
        <v>0.11606237548600991</v>
      </c>
      <c r="BF215" s="1">
        <f t="shared" si="266"/>
        <v>1.2424633876834135</v>
      </c>
      <c r="BG215" s="1">
        <f t="shared" si="244"/>
        <v>4.6552757962349229</v>
      </c>
      <c r="BH215" s="1">
        <f t="shared" si="286"/>
        <v>1.7551511556337163</v>
      </c>
      <c r="BI215" s="1">
        <f t="shared" si="245"/>
        <v>8.7579357914978768</v>
      </c>
      <c r="BJ215" s="1">
        <f t="shared" si="246"/>
        <v>5.3571741732954647</v>
      </c>
      <c r="BK215" s="1">
        <f t="shared" si="247"/>
        <v>-1.4568550408090355</v>
      </c>
      <c r="BL215" s="1">
        <f t="shared" si="267"/>
        <v>5.5517332188204653</v>
      </c>
      <c r="BM215" s="1">
        <f t="shared" si="268"/>
        <v>-0.26552349558179561</v>
      </c>
      <c r="BN215" s="1">
        <f t="shared" si="269"/>
        <v>0.13843281794519352</v>
      </c>
      <c r="BO215" s="1">
        <f t="shared" si="248"/>
        <v>0.76854207396125673</v>
      </c>
      <c r="BP215" s="1">
        <f t="shared" si="287"/>
        <v>0.20307947866872941</v>
      </c>
      <c r="BQ215" s="1">
        <f t="shared" si="249"/>
        <v>1.1324517895995108</v>
      </c>
      <c r="BR215" s="1">
        <f t="shared" si="270"/>
        <v>0.88625369837583368</v>
      </c>
      <c r="BS215" s="1">
        <f t="shared" si="271"/>
        <v>-0.46320015340580017</v>
      </c>
      <c r="BT215" s="1">
        <f t="shared" si="272"/>
        <v>7.6117341151414051</v>
      </c>
      <c r="BU215" s="1">
        <f t="shared" si="273"/>
        <v>3.0389113810698745</v>
      </c>
      <c r="BV215" s="1">
        <f t="shared" si="274"/>
        <v>8.1959428146860276</v>
      </c>
      <c r="BW215" s="1">
        <f t="shared" si="250"/>
        <v>0.3798513336639191</v>
      </c>
      <c r="BX215" s="1">
        <f t="shared" si="251"/>
        <v>-0.32298641794938571</v>
      </c>
      <c r="BY215" s="1">
        <f t="shared" si="252"/>
        <v>2.8124677005979457</v>
      </c>
      <c r="BZ215" s="1" t="e">
        <f>SQRT(POWER((BV215)*(#REF!^2),2) + POWER(CA215*BV215,2))</f>
        <v>#REF!</v>
      </c>
    </row>
    <row r="216" spans="4:78" x14ac:dyDescent="0.2">
      <c r="D216" s="14">
        <f t="shared" si="275"/>
        <v>213</v>
      </c>
      <c r="E216" s="1">
        <f t="shared" si="288"/>
        <v>21.300000000000033</v>
      </c>
      <c r="F216" s="1">
        <f t="shared" si="218"/>
        <v>1.0650000000000017</v>
      </c>
      <c r="G216" s="1">
        <f t="shared" si="219"/>
        <v>11.342250000000035</v>
      </c>
      <c r="H216" s="1">
        <f t="shared" si="253"/>
        <v>9.4134802060069021</v>
      </c>
      <c r="I216" s="1">
        <f t="shared" si="220"/>
        <v>-0.3044118357147898</v>
      </c>
      <c r="J216" s="1">
        <f t="shared" si="254"/>
        <v>1.2170053739811242</v>
      </c>
      <c r="K216" s="1">
        <f t="shared" si="255"/>
        <v>2.2289991153234587</v>
      </c>
      <c r="L216" s="1">
        <f t="shared" si="256"/>
        <v>0.65845970875764392</v>
      </c>
      <c r="M216" s="1">
        <f t="shared" si="221"/>
        <v>0.85260711417026036</v>
      </c>
      <c r="N216" s="1">
        <f t="shared" si="222"/>
        <v>1.0193195205558137</v>
      </c>
      <c r="O216" s="1">
        <f t="shared" si="223"/>
        <v>-2.8215222336557733</v>
      </c>
      <c r="P216" s="1">
        <f t="shared" si="257"/>
        <v>1.0650000000000226</v>
      </c>
      <c r="Q216" s="1">
        <f t="shared" si="258"/>
        <v>3.1950000000000678</v>
      </c>
      <c r="R216" s="1">
        <f t="shared" si="276"/>
        <v>5.0000000000016698E-2</v>
      </c>
      <c r="S216" s="1">
        <f t="shared" si="259"/>
        <v>3.4059796176175219</v>
      </c>
      <c r="T216" s="1">
        <f t="shared" si="277"/>
        <v>-4.4408920985006262E-13</v>
      </c>
      <c r="U216" s="1">
        <f t="shared" si="260"/>
        <v>0.31918999473146359</v>
      </c>
      <c r="V216" s="1">
        <f t="shared" si="224"/>
        <v>6.9415196026850978</v>
      </c>
      <c r="W216" s="1">
        <f t="shared" si="225"/>
        <v>3.9554642785949259</v>
      </c>
      <c r="X216" s="1">
        <f t="shared" si="261"/>
        <v>-0.56976458938511998</v>
      </c>
      <c r="Y216" s="1">
        <f t="shared" si="226"/>
        <v>-2.8488229469255999</v>
      </c>
      <c r="Z216" s="1">
        <f t="shared" si="278"/>
        <v>-0.40146706987338465</v>
      </c>
      <c r="AA216" s="1">
        <f t="shared" si="227"/>
        <v>2.581479907936191</v>
      </c>
      <c r="AB216" s="1">
        <f t="shared" si="279"/>
        <v>-2.9687591588667406E-2</v>
      </c>
      <c r="AC216" s="1">
        <f t="shared" si="262"/>
        <v>1.5644503022740675</v>
      </c>
      <c r="AD216" s="1">
        <f t="shared" si="228"/>
        <v>10</v>
      </c>
      <c r="AE216" s="1">
        <f>0</f>
        <v>0</v>
      </c>
      <c r="AF216" s="1">
        <f t="shared" si="280"/>
        <v>-0.56976458938511998</v>
      </c>
      <c r="AG216" s="1">
        <f t="shared" si="229"/>
        <v>0</v>
      </c>
      <c r="AH216" s="1">
        <f t="shared" si="281"/>
        <v>-0.40146706987338465</v>
      </c>
      <c r="AI216" s="1">
        <f t="shared" si="230"/>
        <v>0</v>
      </c>
      <c r="AJ216" s="1">
        <f t="shared" si="282"/>
        <v>-2.9687591588667406E-2</v>
      </c>
      <c r="AK216" s="1">
        <f t="shared" si="282"/>
        <v>0</v>
      </c>
      <c r="AL216" s="1">
        <f t="shared" si="231"/>
        <v>1.5864124721342254</v>
      </c>
      <c r="AM216" s="1">
        <f t="shared" si="232"/>
        <v>6.6615366391062256</v>
      </c>
      <c r="AN216" s="1">
        <f t="shared" si="233"/>
        <v>6.8478299428284348</v>
      </c>
      <c r="AO216" s="1">
        <f t="shared" si="234"/>
        <v>1.3370059363820839</v>
      </c>
      <c r="AP216" s="1">
        <f t="shared" si="263"/>
        <v>-0.23799721233745741</v>
      </c>
      <c r="AQ216" s="1">
        <f t="shared" si="235"/>
        <v>-1.6297644369541378</v>
      </c>
      <c r="AR216" s="1">
        <f t="shared" si="283"/>
        <v>-0.37690820203672426</v>
      </c>
      <c r="AS216" s="1">
        <f t="shared" si="236"/>
        <v>2.6099862665085971</v>
      </c>
      <c r="AT216" s="1">
        <f t="shared" si="284"/>
        <v>0.36865783923434314</v>
      </c>
      <c r="AU216" s="1">
        <f t="shared" si="284"/>
        <v>-1.7197516006021174</v>
      </c>
      <c r="AV216" s="1">
        <f t="shared" si="237"/>
        <v>0.50965976027790683</v>
      </c>
      <c r="AW216" s="1">
        <f t="shared" si="238"/>
        <v>-1.4107611168278866</v>
      </c>
      <c r="AX216" s="1">
        <f t="shared" si="239"/>
        <v>1.0650000000000017</v>
      </c>
      <c r="AY216" s="1">
        <f t="shared" si="240"/>
        <v>1.5975000000000026</v>
      </c>
      <c r="AZ216" s="1">
        <f t="shared" si="285"/>
        <v>5.0000000000001155E-2</v>
      </c>
      <c r="BA216" s="1">
        <f t="shared" si="241"/>
        <v>1.702989808808693</v>
      </c>
      <c r="BB216" s="1">
        <f t="shared" si="242"/>
        <v>3.9804195616204558</v>
      </c>
      <c r="BC216" s="1">
        <f t="shared" si="243"/>
        <v>0.56697102246957631</v>
      </c>
      <c r="BD216" s="1">
        <f t="shared" si="264"/>
        <v>4.0205964765008408</v>
      </c>
      <c r="BE216" s="1">
        <f t="shared" si="265"/>
        <v>0.14148824555332778</v>
      </c>
      <c r="BF216" s="1">
        <f t="shared" si="266"/>
        <v>1.4106984448765314</v>
      </c>
      <c r="BG216" s="1">
        <f t="shared" si="244"/>
        <v>5.6718491968757974</v>
      </c>
      <c r="BH216" s="1">
        <f t="shared" si="286"/>
        <v>1.5839946169915964</v>
      </c>
      <c r="BI216" s="1">
        <f t="shared" si="245"/>
        <v>10.226407457529026</v>
      </c>
      <c r="BJ216" s="1">
        <f t="shared" si="246"/>
        <v>5.5096597602779065</v>
      </c>
      <c r="BK216" s="1">
        <f t="shared" si="247"/>
        <v>-1.4107611168278866</v>
      </c>
      <c r="BL216" s="1">
        <f t="shared" si="267"/>
        <v>5.6874069313509708</v>
      </c>
      <c r="BM216" s="1">
        <f t="shared" si="268"/>
        <v>-0.2506667944899385</v>
      </c>
      <c r="BN216" s="1">
        <f t="shared" si="269"/>
        <v>0.1576421044428887</v>
      </c>
      <c r="BO216" s="1">
        <f t="shared" si="248"/>
        <v>0.89657479748123892</v>
      </c>
      <c r="BP216" s="1">
        <f t="shared" si="287"/>
        <v>0.18187802558765134</v>
      </c>
      <c r="BQ216" s="1">
        <f t="shared" si="249"/>
        <v>1.0440255966623233</v>
      </c>
      <c r="BR216" s="1">
        <f t="shared" si="270"/>
        <v>0.89251785509181203</v>
      </c>
      <c r="BS216" s="1">
        <f t="shared" si="271"/>
        <v>-0.4510120600852166</v>
      </c>
      <c r="BT216" s="1">
        <f t="shared" si="272"/>
        <v>7.5092770939979818</v>
      </c>
      <c r="BU216" s="1">
        <f t="shared" si="273"/>
        <v>3.004433362936449</v>
      </c>
      <c r="BV216" s="1">
        <f t="shared" si="274"/>
        <v>8.0880073137187747</v>
      </c>
      <c r="BW216" s="1">
        <f t="shared" si="250"/>
        <v>0.38058932064950135</v>
      </c>
      <c r="BX216" s="1">
        <f t="shared" si="251"/>
        <v>-0.33748501904720735</v>
      </c>
      <c r="BY216" s="1">
        <f t="shared" si="252"/>
        <v>3.3726141650321591</v>
      </c>
      <c r="BZ216" s="1" t="e">
        <f>SQRT(POWER((BV216)*(#REF!^2),2) + POWER(CA216*BV216,2))</f>
        <v>#REF!</v>
      </c>
    </row>
    <row r="217" spans="4:78" x14ac:dyDescent="0.2">
      <c r="D217" s="14">
        <f t="shared" si="275"/>
        <v>214</v>
      </c>
      <c r="E217" s="1">
        <f t="shared" si="288"/>
        <v>21.400000000000034</v>
      </c>
      <c r="F217" s="1">
        <f t="shared" si="218"/>
        <v>1.0700000000000018</v>
      </c>
      <c r="G217" s="1">
        <f t="shared" si="219"/>
        <v>11.449000000000037</v>
      </c>
      <c r="H217" s="1">
        <f t="shared" si="253"/>
        <v>9.0948964304832387</v>
      </c>
      <c r="I217" s="1">
        <f t="shared" si="220"/>
        <v>-0.30105091577993681</v>
      </c>
      <c r="J217" s="1">
        <f t="shared" si="254"/>
        <v>1.2726386090198343</v>
      </c>
      <c r="K217" s="1">
        <f t="shared" si="255"/>
        <v>2.1700049603498957</v>
      </c>
      <c r="L217" s="1">
        <f t="shared" si="256"/>
        <v>0.65845970875764392</v>
      </c>
      <c r="M217" s="1">
        <f t="shared" si="221"/>
        <v>0.8608831560167105</v>
      </c>
      <c r="N217" s="1">
        <f t="shared" si="222"/>
        <v>1.3141429459391623</v>
      </c>
      <c r="O217" s="1">
        <f t="shared" si="223"/>
        <v>-2.6968552644957287</v>
      </c>
      <c r="P217" s="1">
        <f t="shared" si="257"/>
        <v>1.0700000000000198</v>
      </c>
      <c r="Q217" s="1">
        <f t="shared" si="258"/>
        <v>3.2100000000000595</v>
      </c>
      <c r="R217" s="1">
        <f t="shared" si="276"/>
        <v>4.9999999999972289E-2</v>
      </c>
      <c r="S217" s="1">
        <f t="shared" si="259"/>
        <v>3.4379738349790925</v>
      </c>
      <c r="T217" s="1">
        <f t="shared" si="277"/>
        <v>-2.2204460492503131E-13</v>
      </c>
      <c r="U217" s="1">
        <f t="shared" si="260"/>
        <v>0.32069431219208244</v>
      </c>
      <c r="V217" s="1">
        <f t="shared" si="224"/>
        <v>7.1800542312751201</v>
      </c>
      <c r="W217" s="1">
        <f t="shared" si="225"/>
        <v>4.1289109776611364</v>
      </c>
      <c r="X217" s="1">
        <f t="shared" si="261"/>
        <v>-0.61011951079814386</v>
      </c>
      <c r="Y217" s="1">
        <f t="shared" si="226"/>
        <v>-3.0505975539907193</v>
      </c>
      <c r="Z217" s="1">
        <f t="shared" si="278"/>
        <v>-0.40011990796141594</v>
      </c>
      <c r="AA217" s="1">
        <f t="shared" si="227"/>
        <v>2.7325029247969677</v>
      </c>
      <c r="AB217" s="1">
        <f t="shared" si="279"/>
        <v>8.4108545163941173E-2</v>
      </c>
      <c r="AC217" s="1">
        <f t="shared" si="262"/>
        <v>1.3716533466814584</v>
      </c>
      <c r="AD217" s="1">
        <f t="shared" si="228"/>
        <v>10</v>
      </c>
      <c r="AE217" s="1">
        <f>0</f>
        <v>0</v>
      </c>
      <c r="AF217" s="1">
        <f t="shared" si="280"/>
        <v>-0.61011951079814386</v>
      </c>
      <c r="AG217" s="1">
        <f t="shared" si="229"/>
        <v>0</v>
      </c>
      <c r="AH217" s="1">
        <f t="shared" si="281"/>
        <v>-0.40011990796141594</v>
      </c>
      <c r="AI217" s="1">
        <f t="shared" si="230"/>
        <v>0</v>
      </c>
      <c r="AJ217" s="1">
        <f t="shared" si="282"/>
        <v>8.4108545163941173E-2</v>
      </c>
      <c r="AK217" s="1">
        <f t="shared" si="282"/>
        <v>0</v>
      </c>
      <c r="AL217" s="1">
        <f t="shared" si="231"/>
        <v>1.802735180562252</v>
      </c>
      <c r="AM217" s="1">
        <f t="shared" si="232"/>
        <v>6.7905720805892402</v>
      </c>
      <c r="AN217" s="1">
        <f t="shared" si="233"/>
        <v>7.0257898711045224</v>
      </c>
      <c r="AO217" s="1">
        <f t="shared" si="234"/>
        <v>1.311305708179181</v>
      </c>
      <c r="AP217" s="1">
        <f t="shared" si="263"/>
        <v>-0.27382815923563397</v>
      </c>
      <c r="AQ217" s="1">
        <f t="shared" si="235"/>
        <v>-1.9238591075809135</v>
      </c>
      <c r="AR217" s="1">
        <f t="shared" si="283"/>
        <v>-0.33375554475931213</v>
      </c>
      <c r="AS217" s="1">
        <f t="shared" si="236"/>
        <v>2.4033443742431784</v>
      </c>
      <c r="AT217" s="1">
        <f t="shared" si="284"/>
        <v>0.4863845233903652</v>
      </c>
      <c r="AU217" s="1">
        <f t="shared" si="284"/>
        <v>-2.372598909014676</v>
      </c>
      <c r="AV217" s="1">
        <f t="shared" si="237"/>
        <v>0.65707147296958113</v>
      </c>
      <c r="AW217" s="1">
        <f t="shared" si="238"/>
        <v>-1.3484276322478643</v>
      </c>
      <c r="AX217" s="1">
        <f t="shared" si="239"/>
        <v>1.0700000000000018</v>
      </c>
      <c r="AY217" s="1">
        <f t="shared" si="240"/>
        <v>1.6050000000000026</v>
      </c>
      <c r="AZ217" s="1">
        <f t="shared" si="285"/>
        <v>5.0000000000000044E-2</v>
      </c>
      <c r="BA217" s="1">
        <f t="shared" si="241"/>
        <v>1.7189869174894905</v>
      </c>
      <c r="BB217" s="1">
        <f t="shared" si="242"/>
        <v>4.2470985886071411</v>
      </c>
      <c r="BC217" s="1">
        <f t="shared" si="243"/>
        <v>0.71602785658270385</v>
      </c>
      <c r="BD217" s="1">
        <f t="shared" si="264"/>
        <v>4.3070340505678839</v>
      </c>
      <c r="BE217" s="1">
        <f t="shared" si="265"/>
        <v>0.16702161937335752</v>
      </c>
      <c r="BF217" s="1">
        <f t="shared" si="266"/>
        <v>1.5592623110817327</v>
      </c>
      <c r="BG217" s="1">
        <f t="shared" si="244"/>
        <v>6.7157958675961948</v>
      </c>
      <c r="BH217" s="1">
        <f t="shared" si="286"/>
        <v>1.3600803335065248</v>
      </c>
      <c r="BI217" s="1">
        <f t="shared" si="245"/>
        <v>11.998807161627477</v>
      </c>
      <c r="BJ217" s="1">
        <f t="shared" si="246"/>
        <v>5.657071472969581</v>
      </c>
      <c r="BK217" s="1">
        <f t="shared" si="247"/>
        <v>-1.3484276322478643</v>
      </c>
      <c r="BL217" s="1">
        <f t="shared" si="267"/>
        <v>5.815557989539422</v>
      </c>
      <c r="BM217" s="1">
        <f t="shared" si="268"/>
        <v>-0.23399507469321787</v>
      </c>
      <c r="BN217" s="1">
        <f t="shared" si="269"/>
        <v>0.17480842306272379</v>
      </c>
      <c r="BO217" s="1">
        <f t="shared" si="248"/>
        <v>1.0166085213812106</v>
      </c>
      <c r="BP217" s="1">
        <f t="shared" si="287"/>
        <v>0.16216996996113453</v>
      </c>
      <c r="BQ217" s="1">
        <f t="shared" si="249"/>
        <v>0.95970609569272813</v>
      </c>
      <c r="BR217" s="1">
        <f t="shared" si="270"/>
        <v>0.8962198417854782</v>
      </c>
      <c r="BS217" s="1">
        <f t="shared" si="271"/>
        <v>-0.4436101838213507</v>
      </c>
      <c r="BT217" s="1">
        <f t="shared" si="272"/>
        <v>7.3465513795501654</v>
      </c>
      <c r="BU217" s="1">
        <f t="shared" si="273"/>
        <v>3.0123669289223249</v>
      </c>
      <c r="BV217" s="1">
        <f t="shared" si="274"/>
        <v>7.9401619433633313</v>
      </c>
      <c r="BW217" s="1">
        <f t="shared" si="250"/>
        <v>0.38912995951995966</v>
      </c>
      <c r="BX217" s="1">
        <f t="shared" si="251"/>
        <v>-0.33123123500642038</v>
      </c>
      <c r="BY217" s="1">
        <f t="shared" si="252"/>
        <v>3.8711424939768699</v>
      </c>
      <c r="BZ217" s="1" t="e">
        <f>SQRT(POWER((BV217)*(#REF!^2),2) + POWER(CA217*BV217,2))</f>
        <v>#REF!</v>
      </c>
    </row>
    <row r="218" spans="4:78" x14ac:dyDescent="0.2">
      <c r="D218" s="14">
        <f t="shared" si="275"/>
        <v>215</v>
      </c>
      <c r="E218" s="1">
        <f t="shared" si="288"/>
        <v>21.500000000000036</v>
      </c>
      <c r="F218" s="1">
        <f t="shared" si="218"/>
        <v>1.0750000000000017</v>
      </c>
      <c r="G218" s="1">
        <f t="shared" si="219"/>
        <v>11.556250000000039</v>
      </c>
      <c r="H218" s="1">
        <f t="shared" si="253"/>
        <v>8.7803465395427445</v>
      </c>
      <c r="I218" s="1">
        <f t="shared" si="220"/>
        <v>-0.29355898740488606</v>
      </c>
      <c r="J218" s="1">
        <f t="shared" si="254"/>
        <v>1.3281764278308492</v>
      </c>
      <c r="K218" s="1">
        <f t="shared" si="255"/>
        <v>2.10697521316383</v>
      </c>
      <c r="L218" s="1">
        <f t="shared" si="256"/>
        <v>0.65845970875764392</v>
      </c>
      <c r="M218" s="1">
        <f t="shared" si="221"/>
        <v>0.86314608597749343</v>
      </c>
      <c r="N218" s="1">
        <f t="shared" si="222"/>
        <v>1.5952757322769879</v>
      </c>
      <c r="O218" s="1">
        <f t="shared" si="223"/>
        <v>-2.5406879654944121</v>
      </c>
      <c r="P218" s="1">
        <f t="shared" si="257"/>
        <v>1.0750000000000171</v>
      </c>
      <c r="Q218" s="1">
        <f t="shared" si="258"/>
        <v>3.2250000000000512</v>
      </c>
      <c r="R218" s="1">
        <f t="shared" si="276"/>
        <v>4.9999999999972289E-2</v>
      </c>
      <c r="S218" s="1">
        <f t="shared" si="259"/>
        <v>3.4701184800559384</v>
      </c>
      <c r="T218" s="1">
        <f t="shared" si="277"/>
        <v>0</v>
      </c>
      <c r="U218" s="1">
        <f t="shared" si="260"/>
        <v>0.32219854996260233</v>
      </c>
      <c r="V218" s="1">
        <f t="shared" si="224"/>
        <v>7.4457257806358612</v>
      </c>
      <c r="W218" s="1">
        <f t="shared" si="225"/>
        <v>4.2983349348662578</v>
      </c>
      <c r="X218" s="1">
        <f t="shared" si="261"/>
        <v>-0.64978857097740317</v>
      </c>
      <c r="Y218" s="1">
        <f t="shared" si="226"/>
        <v>-3.2489428548870158</v>
      </c>
      <c r="Z218" s="1">
        <f t="shared" si="278"/>
        <v>-0.38464536084059642</v>
      </c>
      <c r="AA218" s="1">
        <f t="shared" si="227"/>
        <v>2.8558105772724827</v>
      </c>
      <c r="AB218" s="1">
        <f t="shared" si="279"/>
        <v>0.25981038305619708</v>
      </c>
      <c r="AC218" s="1">
        <f t="shared" si="262"/>
        <v>1.0010377650365609</v>
      </c>
      <c r="AD218" s="1">
        <f t="shared" si="228"/>
        <v>10</v>
      </c>
      <c r="AE218" s="1">
        <f>0</f>
        <v>0</v>
      </c>
      <c r="AF218" s="1">
        <f t="shared" si="280"/>
        <v>-0.64978857097740317</v>
      </c>
      <c r="AG218" s="1">
        <f t="shared" si="229"/>
        <v>0</v>
      </c>
      <c r="AH218" s="1">
        <f t="shared" si="281"/>
        <v>-0.38464536084059642</v>
      </c>
      <c r="AI218" s="1">
        <f t="shared" si="230"/>
        <v>0</v>
      </c>
      <c r="AJ218" s="1">
        <f t="shared" si="282"/>
        <v>0.25981038305619708</v>
      </c>
      <c r="AK218" s="1">
        <f t="shared" si="282"/>
        <v>0</v>
      </c>
      <c r="AL218" s="1">
        <f t="shared" si="231"/>
        <v>2.0623973506299884</v>
      </c>
      <c r="AM218" s="1">
        <f t="shared" si="232"/>
        <v>6.9478207368079303</v>
      </c>
      <c r="AN218" s="1">
        <f t="shared" si="233"/>
        <v>7.2474613364062783</v>
      </c>
      <c r="AO218" s="1">
        <f t="shared" si="234"/>
        <v>1.2822403045349571</v>
      </c>
      <c r="AP218" s="1">
        <f t="shared" si="263"/>
        <v>-0.30474832128931983</v>
      </c>
      <c r="AQ218" s="1">
        <f t="shared" si="235"/>
        <v>-2.208651675879064</v>
      </c>
      <c r="AR218" s="1">
        <f t="shared" si="283"/>
        <v>-0.27963129735865122</v>
      </c>
      <c r="AS218" s="1">
        <f t="shared" si="236"/>
        <v>2.1354664847056619</v>
      </c>
      <c r="AT218" s="1">
        <f t="shared" si="284"/>
        <v>0.58674155606863732</v>
      </c>
      <c r="AU218" s="1">
        <f t="shared" si="284"/>
        <v>-2.9169832276238914</v>
      </c>
      <c r="AV218" s="1">
        <f t="shared" si="237"/>
        <v>0.79763786613849397</v>
      </c>
      <c r="AW218" s="1">
        <f t="shared" si="238"/>
        <v>-1.2703439827472061</v>
      </c>
      <c r="AX218" s="1">
        <f t="shared" si="239"/>
        <v>1.0750000000000017</v>
      </c>
      <c r="AY218" s="1">
        <f t="shared" si="240"/>
        <v>1.6125000000000025</v>
      </c>
      <c r="AZ218" s="1">
        <f t="shared" si="285"/>
        <v>5.0000000000000044E-2</v>
      </c>
      <c r="BA218" s="1">
        <f t="shared" si="241"/>
        <v>1.7350592400279217</v>
      </c>
      <c r="BB218" s="1">
        <f t="shared" si="242"/>
        <v>4.5205007564564248</v>
      </c>
      <c r="BC218" s="1">
        <f t="shared" si="243"/>
        <v>0.87882348468592286</v>
      </c>
      <c r="BD218" s="1">
        <f t="shared" si="264"/>
        <v>4.6051338532510231</v>
      </c>
      <c r="BE218" s="1">
        <f t="shared" si="265"/>
        <v>0.19201332096665094</v>
      </c>
      <c r="BF218" s="1">
        <f t="shared" si="266"/>
        <v>1.6827145115778364</v>
      </c>
      <c r="BG218" s="1">
        <f t="shared" si="244"/>
        <v>7.7491255626238544</v>
      </c>
      <c r="BH218" s="1">
        <f t="shared" si="286"/>
        <v>1.0825450084069599</v>
      </c>
      <c r="BI218" s="1">
        <f t="shared" si="245"/>
        <v>13.960055379655177</v>
      </c>
      <c r="BJ218" s="1">
        <f t="shared" si="246"/>
        <v>5.7976378661384942</v>
      </c>
      <c r="BK218" s="1">
        <f t="shared" si="247"/>
        <v>-1.2703439827472061</v>
      </c>
      <c r="BL218" s="1">
        <f t="shared" si="267"/>
        <v>5.935181434580155</v>
      </c>
      <c r="BM218" s="1">
        <f t="shared" si="268"/>
        <v>-0.21570510987739375</v>
      </c>
      <c r="BN218" s="1">
        <f t="shared" si="269"/>
        <v>0.19007609843511561</v>
      </c>
      <c r="BO218" s="1">
        <f t="shared" si="248"/>
        <v>1.1281361305895281</v>
      </c>
      <c r="BP218" s="1">
        <f t="shared" si="287"/>
        <v>0.14383726458547866</v>
      </c>
      <c r="BQ218" s="1">
        <f t="shared" si="249"/>
        <v>0.88021877850082086</v>
      </c>
      <c r="BR218" s="1">
        <f t="shared" si="270"/>
        <v>0.89722140500097869</v>
      </c>
      <c r="BS218" s="1">
        <f t="shared" si="271"/>
        <v>-0.44158096699027866</v>
      </c>
      <c r="BT218" s="1">
        <f t="shared" si="272"/>
        <v>7.1217870014072533</v>
      </c>
      <c r="BU218" s="1">
        <f t="shared" si="273"/>
        <v>3.0680253994347564</v>
      </c>
      <c r="BV218" s="1">
        <f t="shared" si="274"/>
        <v>7.7545231926270048</v>
      </c>
      <c r="BW218" s="1">
        <f t="shared" si="250"/>
        <v>0.40676823514115446</v>
      </c>
      <c r="BX218" s="1">
        <f t="shared" si="251"/>
        <v>-0.30646345971470745</v>
      </c>
      <c r="BY218" s="1">
        <f t="shared" si="252"/>
        <v>4.2876893394203019</v>
      </c>
      <c r="BZ218" s="1" t="e">
        <f>SQRT(POWER((BV218)*(#REF!^2),2) + POWER(CA218*BV218,2))</f>
        <v>#REF!</v>
      </c>
    </row>
    <row r="219" spans="4:78" x14ac:dyDescent="0.2">
      <c r="D219" s="14">
        <f t="shared" si="275"/>
        <v>216</v>
      </c>
      <c r="E219" s="1">
        <f t="shared" si="288"/>
        <v>21.600000000000037</v>
      </c>
      <c r="F219" s="1">
        <f t="shared" si="218"/>
        <v>1.0800000000000018</v>
      </c>
      <c r="G219" s="1">
        <f t="shared" si="219"/>
        <v>11.664000000000041</v>
      </c>
      <c r="H219" s="1">
        <f t="shared" si="253"/>
        <v>8.4743686821194828</v>
      </c>
      <c r="I219" s="1">
        <f t="shared" si="220"/>
        <v>-0.28152965229590343</v>
      </c>
      <c r="J219" s="1">
        <f t="shared" si="254"/>
        <v>1.3830750597312815</v>
      </c>
      <c r="K219" s="1">
        <f t="shared" si="255"/>
        <v>2.040047246154415</v>
      </c>
      <c r="L219" s="1">
        <f t="shared" si="256"/>
        <v>0.65845970875764392</v>
      </c>
      <c r="M219" s="1">
        <f t="shared" si="221"/>
        <v>0.85886794581522308</v>
      </c>
      <c r="N219" s="1">
        <f t="shared" si="222"/>
        <v>1.8592537719756246</v>
      </c>
      <c r="O219" s="1">
        <f t="shared" si="223"/>
        <v>-2.3543949140690934</v>
      </c>
      <c r="P219" s="1">
        <f t="shared" si="257"/>
        <v>1.0800000000000143</v>
      </c>
      <c r="Q219" s="1">
        <f t="shared" si="258"/>
        <v>3.2400000000000428</v>
      </c>
      <c r="R219" s="1">
        <f t="shared" si="276"/>
        <v>4.9999999999972289E-2</v>
      </c>
      <c r="S219" s="1">
        <f t="shared" si="259"/>
        <v>3.5024135449716129</v>
      </c>
      <c r="T219" s="1">
        <f t="shared" si="277"/>
        <v>2.2204460492503131E-13</v>
      </c>
      <c r="U219" s="1">
        <f t="shared" si="260"/>
        <v>0.32370270986936012</v>
      </c>
      <c r="V219" s="1">
        <f t="shared" si="224"/>
        <v>7.7389084908250361</v>
      </c>
      <c r="W219" s="1">
        <f t="shared" si="225"/>
        <v>4.4595364318656356</v>
      </c>
      <c r="X219" s="1">
        <f t="shared" si="261"/>
        <v>-0.68704858296626314</v>
      </c>
      <c r="Y219" s="1">
        <f t="shared" si="226"/>
        <v>-3.4352429148313157</v>
      </c>
      <c r="Z219" s="1">
        <f t="shared" si="278"/>
        <v>-0.34815783135017653</v>
      </c>
      <c r="AA219" s="1">
        <f t="shared" si="227"/>
        <v>2.9327104778042798</v>
      </c>
      <c r="AB219" s="1">
        <f t="shared" si="279"/>
        <v>0.50965449877676816</v>
      </c>
      <c r="AC219" s="1">
        <f t="shared" si="262"/>
        <v>0.46461824182970402</v>
      </c>
      <c r="AD219" s="1">
        <f t="shared" si="228"/>
        <v>10</v>
      </c>
      <c r="AE219" s="1">
        <f>0</f>
        <v>0</v>
      </c>
      <c r="AF219" s="1">
        <f t="shared" si="280"/>
        <v>-0.68704858296626314</v>
      </c>
      <c r="AG219" s="1">
        <f t="shared" si="229"/>
        <v>0</v>
      </c>
      <c r="AH219" s="1">
        <f t="shared" si="281"/>
        <v>-0.34815783135017653</v>
      </c>
      <c r="AI219" s="1">
        <f t="shared" si="230"/>
        <v>0</v>
      </c>
      <c r="AJ219" s="1">
        <f t="shared" si="282"/>
        <v>0.50965449877676816</v>
      </c>
      <c r="AK219" s="1">
        <f t="shared" si="282"/>
        <v>0</v>
      </c>
      <c r="AL219" s="1">
        <f t="shared" si="231"/>
        <v>2.3669641619258641</v>
      </c>
      <c r="AM219" s="1">
        <f t="shared" si="232"/>
        <v>7.1320285510697339</v>
      </c>
      <c r="AN219" s="1">
        <f t="shared" si="233"/>
        <v>7.5145426073125208</v>
      </c>
      <c r="AO219" s="1">
        <f t="shared" si="234"/>
        <v>1.2503560439213171</v>
      </c>
      <c r="AP219" s="1">
        <f t="shared" si="263"/>
        <v>-0.32975441870736422</v>
      </c>
      <c r="AQ219" s="1">
        <f t="shared" si="235"/>
        <v>-2.4779536293260613</v>
      </c>
      <c r="AR219" s="1">
        <f t="shared" si="283"/>
        <v>-0.21640723354558467</v>
      </c>
      <c r="AS219" s="1">
        <f t="shared" si="236"/>
        <v>1.8199477287184</v>
      </c>
      <c r="AT219" s="1">
        <f t="shared" si="284"/>
        <v>0.6698261597457289</v>
      </c>
      <c r="AU219" s="1">
        <f t="shared" si="284"/>
        <v>-3.2632829427660903</v>
      </c>
      <c r="AV219" s="1">
        <f t="shared" si="237"/>
        <v>0.92962688598781229</v>
      </c>
      <c r="AW219" s="1">
        <f t="shared" si="238"/>
        <v>-1.1771974570345467</v>
      </c>
      <c r="AX219" s="1">
        <f t="shared" si="239"/>
        <v>1.0800000000000018</v>
      </c>
      <c r="AY219" s="1">
        <f t="shared" si="240"/>
        <v>1.6200000000000028</v>
      </c>
      <c r="AZ219" s="1">
        <f t="shared" si="285"/>
        <v>5.0000000000001155E-2</v>
      </c>
      <c r="BA219" s="1">
        <f t="shared" si="241"/>
        <v>1.7512067724857685</v>
      </c>
      <c r="BB219" s="1">
        <f t="shared" si="242"/>
        <v>4.7990811314003299</v>
      </c>
      <c r="BC219" s="1">
        <f t="shared" si="243"/>
        <v>1.0525707588982711</v>
      </c>
      <c r="BD219" s="1">
        <f t="shared" si="264"/>
        <v>4.9131542727915996</v>
      </c>
      <c r="BE219" s="1">
        <f t="shared" si="265"/>
        <v>0.21590881894841793</v>
      </c>
      <c r="BF219" s="1">
        <f t="shared" si="266"/>
        <v>1.7757713127631247</v>
      </c>
      <c r="BG219" s="1">
        <f t="shared" si="244"/>
        <v>8.7246384128028946</v>
      </c>
      <c r="BH219" s="1">
        <f t="shared" si="286"/>
        <v>0.7570036883218334</v>
      </c>
      <c r="BI219" s="1">
        <f t="shared" si="245"/>
        <v>15.933138536604135</v>
      </c>
      <c r="BJ219" s="1">
        <f t="shared" si="246"/>
        <v>5.9296268859878118</v>
      </c>
      <c r="BK219" s="1">
        <f t="shared" si="247"/>
        <v>-1.1771974570345467</v>
      </c>
      <c r="BL219" s="1">
        <f t="shared" si="267"/>
        <v>6.0453510121313974</v>
      </c>
      <c r="BM219" s="1">
        <f t="shared" si="268"/>
        <v>-0.19597985500619475</v>
      </c>
      <c r="BN219" s="1">
        <f t="shared" si="269"/>
        <v>0.20357587597981952</v>
      </c>
      <c r="BO219" s="1">
        <f t="shared" si="248"/>
        <v>1.2306876279001377</v>
      </c>
      <c r="BP219" s="1">
        <f t="shared" si="287"/>
        <v>0.12673415137970517</v>
      </c>
      <c r="BQ219" s="1">
        <f t="shared" si="249"/>
        <v>0.806076294286594</v>
      </c>
      <c r="BR219" s="1">
        <f t="shared" si="270"/>
        <v>0.89532405481652877</v>
      </c>
      <c r="BS219" s="1">
        <f t="shared" si="271"/>
        <v>-0.4454153532006831</v>
      </c>
      <c r="BT219" s="1">
        <f t="shared" si="272"/>
        <v>6.8340405971044165</v>
      </c>
      <c r="BU219" s="1">
        <f t="shared" si="273"/>
        <v>3.1767150161120816</v>
      </c>
      <c r="BV219" s="1">
        <f t="shared" si="274"/>
        <v>7.536287492954556</v>
      </c>
      <c r="BW219" s="1">
        <f t="shared" si="250"/>
        <v>0.43512365372950645</v>
      </c>
      <c r="BX219" s="1">
        <f t="shared" si="251"/>
        <v>-0.26701892221996792</v>
      </c>
      <c r="BY219" s="1">
        <f t="shared" si="252"/>
        <v>4.6053730135830211</v>
      </c>
      <c r="BZ219" s="1" t="e">
        <f>SQRT(POWER((BV219)*(#REF!^2),2) + POWER(CA219*BV219,2))</f>
        <v>#REF!</v>
      </c>
    </row>
    <row r="220" spans="4:78" x14ac:dyDescent="0.2">
      <c r="D220" s="14">
        <f t="shared" si="275"/>
        <v>217</v>
      </c>
      <c r="E220" s="1">
        <f t="shared" si="288"/>
        <v>21.700000000000038</v>
      </c>
      <c r="F220" s="1">
        <f t="shared" si="218"/>
        <v>1.085000000000002</v>
      </c>
      <c r="G220" s="1">
        <f t="shared" si="219"/>
        <v>11.772250000000042</v>
      </c>
      <c r="H220" s="1">
        <f t="shared" si="253"/>
        <v>8.182008592300285</v>
      </c>
      <c r="I220" s="1">
        <f t="shared" si="220"/>
        <v>-0.26459460228766485</v>
      </c>
      <c r="J220" s="1">
        <f t="shared" si="254"/>
        <v>1.4366217593068806</v>
      </c>
      <c r="K220" s="1">
        <f t="shared" si="255"/>
        <v>1.9695654965705773</v>
      </c>
      <c r="L220" s="1">
        <f t="shared" si="256"/>
        <v>0.65845970875764392</v>
      </c>
      <c r="M220" s="1">
        <f t="shared" si="221"/>
        <v>0.84763223589900405</v>
      </c>
      <c r="N220" s="1">
        <f t="shared" si="222"/>
        <v>2.1027367697762158</v>
      </c>
      <c r="O220" s="1">
        <f t="shared" si="223"/>
        <v>-2.1397425258733973</v>
      </c>
      <c r="P220" s="1">
        <f t="shared" si="257"/>
        <v>1.0850000000000115</v>
      </c>
      <c r="Q220" s="1">
        <f t="shared" si="258"/>
        <v>3.2550000000000345</v>
      </c>
      <c r="R220" s="1">
        <f t="shared" si="276"/>
        <v>5.0000000000016698E-2</v>
      </c>
      <c r="S220" s="1">
        <f t="shared" si="259"/>
        <v>3.5348590220298104</v>
      </c>
      <c r="T220" s="1">
        <f t="shared" si="277"/>
        <v>4.4408920985006262E-13</v>
      </c>
      <c r="U220" s="1">
        <f t="shared" si="260"/>
        <v>0.32520679368937433</v>
      </c>
      <c r="V220" s="1">
        <f t="shared" si="224"/>
        <v>8.0585781104411787</v>
      </c>
      <c r="W220" s="1">
        <f t="shared" si="225"/>
        <v>4.6076980203504929</v>
      </c>
      <c r="X220" s="1">
        <f t="shared" si="261"/>
        <v>-0.71942013724743847</v>
      </c>
      <c r="Y220" s="1">
        <f t="shared" si="226"/>
        <v>-3.5971006862371926</v>
      </c>
      <c r="Z220" s="1">
        <f t="shared" si="278"/>
        <v>-0.28271446108524279</v>
      </c>
      <c r="AA220" s="1">
        <f t="shared" si="227"/>
        <v>2.9487342256384235</v>
      </c>
      <c r="AB220" s="1">
        <f t="shared" si="279"/>
        <v>0.83915390316474658</v>
      </c>
      <c r="AC220" s="1">
        <f t="shared" si="262"/>
        <v>-0.12378944783437928</v>
      </c>
      <c r="AD220" s="1">
        <f t="shared" si="228"/>
        <v>10</v>
      </c>
      <c r="AE220" s="1">
        <f>0</f>
        <v>0</v>
      </c>
      <c r="AF220" s="1">
        <f t="shared" si="280"/>
        <v>-0.71942013724743847</v>
      </c>
      <c r="AG220" s="1">
        <f t="shared" si="229"/>
        <v>0</v>
      </c>
      <c r="AH220" s="1">
        <f t="shared" si="281"/>
        <v>-0.28271446108524279</v>
      </c>
      <c r="AI220" s="1">
        <f t="shared" si="230"/>
        <v>0</v>
      </c>
      <c r="AJ220" s="1">
        <f t="shared" si="282"/>
        <v>0.83915390316474658</v>
      </c>
      <c r="AK220" s="1">
        <f t="shared" si="282"/>
        <v>0</v>
      </c>
      <c r="AL220" s="1">
        <f t="shared" si="231"/>
        <v>2.716999572690646</v>
      </c>
      <c r="AM220" s="1">
        <f t="shared" si="232"/>
        <v>7.3403777902911456</v>
      </c>
      <c r="AN220" s="1">
        <f t="shared" si="233"/>
        <v>7.8270832870361531</v>
      </c>
      <c r="AO220" s="1">
        <f t="shared" si="234"/>
        <v>1.2162894207934842</v>
      </c>
      <c r="AP220" s="1">
        <f t="shared" si="263"/>
        <v>-0.34802976799843677</v>
      </c>
      <c r="AQ220" s="1">
        <f t="shared" si="235"/>
        <v>-2.7240579804916343</v>
      </c>
      <c r="AR220" s="1">
        <f t="shared" si="283"/>
        <v>-0.14566606540950544</v>
      </c>
      <c r="AS220" s="1">
        <f t="shared" si="236"/>
        <v>1.4828098961524439</v>
      </c>
      <c r="AT220" s="1">
        <f t="shared" si="284"/>
        <v>0.74045372018222144</v>
      </c>
      <c r="AU220" s="1">
        <f t="shared" si="284"/>
        <v>-3.1345272171561112</v>
      </c>
      <c r="AV220" s="1">
        <f t="shared" si="237"/>
        <v>1.0513683848881079</v>
      </c>
      <c r="AW220" s="1">
        <f t="shared" si="238"/>
        <v>-1.0698712629366987</v>
      </c>
      <c r="AX220" s="1">
        <f t="shared" si="239"/>
        <v>1.085000000000002</v>
      </c>
      <c r="AY220" s="1">
        <f t="shared" si="240"/>
        <v>1.6275000000000031</v>
      </c>
      <c r="AZ220" s="1">
        <f t="shared" si="285"/>
        <v>5.0000000000001155E-2</v>
      </c>
      <c r="BA220" s="1">
        <f t="shared" si="241"/>
        <v>1.7674295110148728</v>
      </c>
      <c r="BB220" s="1">
        <f t="shared" si="242"/>
        <v>5.0806574401086975</v>
      </c>
      <c r="BC220" s="1">
        <f t="shared" si="243"/>
        <v>1.2339777472385478</v>
      </c>
      <c r="BD220" s="1">
        <f t="shared" si="264"/>
        <v>5.228363138154406</v>
      </c>
      <c r="BE220" s="1">
        <f t="shared" si="265"/>
        <v>0.23826405018282942</v>
      </c>
      <c r="BF220" s="1">
        <f t="shared" si="266"/>
        <v>1.834115249242203</v>
      </c>
      <c r="BG220" s="1">
        <f t="shared" si="244"/>
        <v>9.5894205602648146</v>
      </c>
      <c r="BH220" s="1">
        <f t="shared" si="286"/>
        <v>0.3988821218947336</v>
      </c>
      <c r="BI220" s="1">
        <f t="shared" si="245"/>
        <v>17.711314506872544</v>
      </c>
      <c r="BJ220" s="1">
        <f t="shared" si="246"/>
        <v>6.0513683848881081</v>
      </c>
      <c r="BK220" s="1">
        <f t="shared" si="247"/>
        <v>-1.0698712629366987</v>
      </c>
      <c r="BL220" s="1">
        <f t="shared" si="267"/>
        <v>6.1452163386557093</v>
      </c>
      <c r="BM220" s="1">
        <f t="shared" si="268"/>
        <v>-0.17498993468142984</v>
      </c>
      <c r="BN220" s="1">
        <f t="shared" si="269"/>
        <v>0.21542292871105664</v>
      </c>
      <c r="BO220" s="1">
        <f t="shared" si="248"/>
        <v>1.3238205012362494</v>
      </c>
      <c r="BP220" s="1">
        <f t="shared" si="287"/>
        <v>0.11069991926583311</v>
      </c>
      <c r="BQ220" s="1">
        <f t="shared" si="249"/>
        <v>0.73763295678897844</v>
      </c>
      <c r="BR220" s="1">
        <f t="shared" si="270"/>
        <v>0.89026308962508849</v>
      </c>
      <c r="BS220" s="1">
        <f t="shared" si="271"/>
        <v>-0.45544662832344202</v>
      </c>
      <c r="BT220" s="1">
        <f t="shared" si="272"/>
        <v>6.4837864621572647</v>
      </c>
      <c r="BU220" s="1">
        <f t="shared" si="273"/>
        <v>3.3431503152083799</v>
      </c>
      <c r="BV220" s="1">
        <f t="shared" si="274"/>
        <v>7.2949394046100009</v>
      </c>
      <c r="BW220" s="1">
        <f t="shared" si="250"/>
        <v>0.47606298506324923</v>
      </c>
      <c r="BX220" s="1">
        <f t="shared" si="251"/>
        <v>-0.217919097650496</v>
      </c>
      <c r="BY220" s="1">
        <f t="shared" si="252"/>
        <v>4.8112206775519031</v>
      </c>
      <c r="BZ220" s="1" t="e">
        <f>SQRT(POWER((BV220)*(#REF!^2),2) + POWER(CA220*BV220,2))</f>
        <v>#REF!</v>
      </c>
    </row>
    <row r="221" spans="4:78" x14ac:dyDescent="0.2">
      <c r="D221" s="14">
        <f t="shared" si="275"/>
        <v>218</v>
      </c>
      <c r="E221" s="1">
        <f t="shared" si="288"/>
        <v>21.80000000000004</v>
      </c>
      <c r="F221" s="1">
        <f t="shared" si="218"/>
        <v>1.0900000000000021</v>
      </c>
      <c r="G221" s="1">
        <f t="shared" si="219"/>
        <v>11.881000000000043</v>
      </c>
      <c r="H221" s="1">
        <f t="shared" si="253"/>
        <v>7.9087880884136483</v>
      </c>
      <c r="I221" s="1">
        <f t="shared" si="220"/>
        <v>-0.24246624716049703</v>
      </c>
      <c r="J221" s="1">
        <f t="shared" si="254"/>
        <v>1.4878956820453628</v>
      </c>
      <c r="K221" s="1">
        <f t="shared" si="255"/>
        <v>1.8961632187049273</v>
      </c>
      <c r="L221" s="1">
        <f t="shared" si="256"/>
        <v>0.65845970875764392</v>
      </c>
      <c r="M221" s="1">
        <f t="shared" si="221"/>
        <v>0.82920433956154715</v>
      </c>
      <c r="N221" s="1">
        <f t="shared" si="222"/>
        <v>2.3225535486283193</v>
      </c>
      <c r="O221" s="1">
        <f t="shared" si="223"/>
        <v>-1.8988799366347491</v>
      </c>
      <c r="P221" s="1">
        <f t="shared" si="257"/>
        <v>1.0900000000000176</v>
      </c>
      <c r="Q221" s="1">
        <f t="shared" si="258"/>
        <v>3.2700000000000529</v>
      </c>
      <c r="R221" s="1">
        <f t="shared" si="276"/>
        <v>5.0000000000061107E-2</v>
      </c>
      <c r="S221" s="1">
        <f t="shared" si="259"/>
        <v>3.5674549037094878</v>
      </c>
      <c r="T221" s="1">
        <f t="shared" si="277"/>
        <v>0</v>
      </c>
      <c r="U221" s="1">
        <f t="shared" si="260"/>
        <v>0.32671080315072043</v>
      </c>
      <c r="V221" s="1">
        <f t="shared" si="224"/>
        <v>8.4017177512838419</v>
      </c>
      <c r="W221" s="1">
        <f t="shared" si="225"/>
        <v>4.7376675541281728</v>
      </c>
      <c r="X221" s="1">
        <f t="shared" si="261"/>
        <v>-0.7435914751833117</v>
      </c>
      <c r="Y221" s="1">
        <f t="shared" si="226"/>
        <v>-3.7179573759165585</v>
      </c>
      <c r="Z221" s="1">
        <f t="shared" si="278"/>
        <v>-0.18032705071722721</v>
      </c>
      <c r="AA221" s="1">
        <f t="shared" si="227"/>
        <v>2.907952588237404</v>
      </c>
      <c r="AB221" s="1">
        <f t="shared" si="279"/>
        <v>1.2389632770158365</v>
      </c>
      <c r="AC221" s="1">
        <f t="shared" si="262"/>
        <v>-0.44802717316703378</v>
      </c>
      <c r="AD221" s="1">
        <f t="shared" si="228"/>
        <v>10</v>
      </c>
      <c r="AE221" s="1">
        <f>0</f>
        <v>0</v>
      </c>
      <c r="AF221" s="1">
        <f t="shared" si="280"/>
        <v>-0.7435914751833117</v>
      </c>
      <c r="AG221" s="1">
        <f t="shared" si="229"/>
        <v>0</v>
      </c>
      <c r="AH221" s="1">
        <f t="shared" si="281"/>
        <v>-0.18032705071722721</v>
      </c>
      <c r="AI221" s="1">
        <f t="shared" si="230"/>
        <v>0</v>
      </c>
      <c r="AJ221" s="1">
        <f t="shared" si="282"/>
        <v>1.2389632770158365</v>
      </c>
      <c r="AK221" s="1">
        <f t="shared" si="282"/>
        <v>0</v>
      </c>
      <c r="AL221" s="1">
        <f t="shared" si="231"/>
        <v>3.1114008435951357</v>
      </c>
      <c r="AM221" s="1">
        <f t="shared" si="232"/>
        <v>7.5683118299464862</v>
      </c>
      <c r="AN221" s="1">
        <f t="shared" si="233"/>
        <v>8.1829187436288553</v>
      </c>
      <c r="AO221" s="1">
        <f t="shared" si="234"/>
        <v>1.1807500903216297</v>
      </c>
      <c r="AP221" s="1">
        <f t="shared" si="263"/>
        <v>-0.3588876317892653</v>
      </c>
      <c r="AQ221" s="1">
        <f t="shared" si="235"/>
        <v>-2.9367483290249501</v>
      </c>
      <c r="AR221" s="1">
        <f t="shared" si="283"/>
        <v>-6.8316489509140377E-2</v>
      </c>
      <c r="AS221" s="1">
        <f t="shared" si="236"/>
        <v>1.1930422852871778</v>
      </c>
      <c r="AT221" s="1">
        <f t="shared" si="284"/>
        <v>0.80485055458134891</v>
      </c>
      <c r="AU221" s="1">
        <f t="shared" si="284"/>
        <v>-1.7653845517074351</v>
      </c>
      <c r="AV221" s="1">
        <f t="shared" si="237"/>
        <v>1.1612767743141597</v>
      </c>
      <c r="AW221" s="1">
        <f t="shared" si="238"/>
        <v>-0.94943996831737454</v>
      </c>
      <c r="AX221" s="1">
        <f t="shared" si="239"/>
        <v>1.0900000000000021</v>
      </c>
      <c r="AY221" s="1">
        <f t="shared" si="240"/>
        <v>1.6350000000000031</v>
      </c>
      <c r="AZ221" s="1">
        <f t="shared" si="285"/>
        <v>5.0000000000001155E-2</v>
      </c>
      <c r="BA221" s="1">
        <f t="shared" si="241"/>
        <v>1.7837274518546897</v>
      </c>
      <c r="BB221" s="1">
        <f t="shared" si="242"/>
        <v>5.3621356499560804</v>
      </c>
      <c r="BC221" s="1">
        <f t="shared" si="243"/>
        <v>1.4193938087467117</v>
      </c>
      <c r="BD221" s="1">
        <f t="shared" si="264"/>
        <v>5.546816881134478</v>
      </c>
      <c r="BE221" s="1">
        <f t="shared" si="265"/>
        <v>0.25877175643774403</v>
      </c>
      <c r="BF221" s="1">
        <f t="shared" si="266"/>
        <v>1.8555477371420714</v>
      </c>
      <c r="BG221" s="1">
        <f t="shared" si="244"/>
        <v>10.292383512130524</v>
      </c>
      <c r="BH221" s="1">
        <f t="shared" si="286"/>
        <v>3.6136938679381947E-2</v>
      </c>
      <c r="BI221" s="1">
        <f t="shared" si="245"/>
        <v>19.099060801513605</v>
      </c>
      <c r="BJ221" s="1">
        <f t="shared" si="246"/>
        <v>6.1612767743141594</v>
      </c>
      <c r="BK221" s="1">
        <f t="shared" si="247"/>
        <v>-0.94943996831737454</v>
      </c>
      <c r="BL221" s="1">
        <f t="shared" si="267"/>
        <v>6.2340009418624236</v>
      </c>
      <c r="BM221" s="1">
        <f t="shared" si="268"/>
        <v>-0.15289526926398342</v>
      </c>
      <c r="BN221" s="1">
        <f t="shared" si="269"/>
        <v>0.22571585983298614</v>
      </c>
      <c r="BO221" s="1">
        <f t="shared" si="248"/>
        <v>1.4071128827921224</v>
      </c>
      <c r="BP221" s="1">
        <f t="shared" si="287"/>
        <v>9.5566845993414612E-2</v>
      </c>
      <c r="BQ221" s="1">
        <f t="shared" si="249"/>
        <v>0.67513640271610187</v>
      </c>
      <c r="BR221" s="1">
        <f t="shared" si="270"/>
        <v>0.88171948461478467</v>
      </c>
      <c r="BS221" s="1">
        <f t="shared" si="271"/>
        <v>-0.47177404596971906</v>
      </c>
      <c r="BT221" s="1">
        <f t="shared" si="272"/>
        <v>6.0738120979031374</v>
      </c>
      <c r="BU221" s="1">
        <f t="shared" si="273"/>
        <v>3.5705330931743422</v>
      </c>
      <c r="BV221" s="1">
        <f t="shared" si="274"/>
        <v>7.0455588827351123</v>
      </c>
      <c r="BW221" s="1">
        <f t="shared" si="250"/>
        <v>0.531442991009201</v>
      </c>
      <c r="BX221" s="1">
        <f t="shared" si="251"/>
        <v>-0.16477688572955906</v>
      </c>
      <c r="BY221" s="1">
        <f t="shared" si="252"/>
        <v>4.8959895490416212</v>
      </c>
      <c r="BZ221" s="1" t="e">
        <f>SQRT(POWER((BV221)*(#REF!^2),2) + POWER(CA221*BV221,2))</f>
        <v>#REF!</v>
      </c>
    </row>
    <row r="222" spans="4:78" x14ac:dyDescent="0.2">
      <c r="D222" s="14">
        <f t="shared" si="275"/>
        <v>219</v>
      </c>
      <c r="E222" s="1">
        <f t="shared" si="288"/>
        <v>21.900000000000041</v>
      </c>
      <c r="F222" s="1">
        <f t="shared" si="218"/>
        <v>1.0950000000000022</v>
      </c>
      <c r="G222" s="1">
        <f t="shared" si="219"/>
        <v>11.990250000000046</v>
      </c>
      <c r="H222" s="1">
        <f t="shared" si="253"/>
        <v>7.660617416812471</v>
      </c>
      <c r="I222" s="1">
        <f t="shared" si="220"/>
        <v>-0.21499352704711749</v>
      </c>
      <c r="J222" s="1">
        <f t="shared" si="254"/>
        <v>1.5357389791029956</v>
      </c>
      <c r="K222" s="1">
        <f t="shared" si="255"/>
        <v>1.820847201533915</v>
      </c>
      <c r="L222" s="1">
        <f t="shared" si="256"/>
        <v>0.65845970875764392</v>
      </c>
      <c r="M222" s="1">
        <f t="shared" si="221"/>
        <v>0.80361400962180451</v>
      </c>
      <c r="N222" s="1">
        <f t="shared" si="222"/>
        <v>2.5157470396614712</v>
      </c>
      <c r="O222" s="1">
        <f t="shared" si="223"/>
        <v>-1.6343245798905883</v>
      </c>
      <c r="P222" s="1">
        <f t="shared" si="257"/>
        <v>1.0950000000000237</v>
      </c>
      <c r="Q222" s="1">
        <f t="shared" si="258"/>
        <v>3.2850000000000712</v>
      </c>
      <c r="R222" s="1">
        <f t="shared" si="276"/>
        <v>5.0000000000016698E-2</v>
      </c>
      <c r="S222" s="1">
        <f t="shared" si="259"/>
        <v>3.6002011826599545</v>
      </c>
      <c r="T222" s="1">
        <f t="shared" si="277"/>
        <v>-4.4408920985006262E-13</v>
      </c>
      <c r="U222" s="1">
        <f t="shared" si="260"/>
        <v>0.32821473993454919</v>
      </c>
      <c r="V222" s="1">
        <f t="shared" si="224"/>
        <v>8.7627337394954115</v>
      </c>
      <c r="W222" s="1">
        <f t="shared" si="225"/>
        <v>4.8444991692245125</v>
      </c>
      <c r="X222" s="1">
        <f t="shared" si="261"/>
        <v>-0.75548554739088392</v>
      </c>
      <c r="Y222" s="1">
        <f t="shared" si="226"/>
        <v>-3.7774277369544196</v>
      </c>
      <c r="Z222" s="1">
        <f t="shared" si="278"/>
        <v>-3.492180568207548E-2</v>
      </c>
      <c r="AA222" s="1">
        <f t="shared" si="227"/>
        <v>2.8591287910050167</v>
      </c>
      <c r="AB222" s="1">
        <f t="shared" si="279"/>
        <v>1.6754202324323064</v>
      </c>
      <c r="AC222" s="1">
        <f t="shared" si="262"/>
        <v>6.6075386552200133E-2</v>
      </c>
      <c r="AD222" s="1">
        <f t="shared" si="228"/>
        <v>10</v>
      </c>
      <c r="AE222" s="1">
        <f>0</f>
        <v>0</v>
      </c>
      <c r="AF222" s="1">
        <f t="shared" si="280"/>
        <v>-0.75548554739088392</v>
      </c>
      <c r="AG222" s="1">
        <f t="shared" si="229"/>
        <v>0</v>
      </c>
      <c r="AH222" s="1">
        <f t="shared" si="281"/>
        <v>-3.492180568207548E-2</v>
      </c>
      <c r="AI222" s="1">
        <f t="shared" si="230"/>
        <v>0</v>
      </c>
      <c r="AJ222" s="1">
        <f t="shared" si="282"/>
        <v>1.6754202324323064</v>
      </c>
      <c r="AK222" s="1">
        <f t="shared" si="282"/>
        <v>0</v>
      </c>
      <c r="AL222" s="1">
        <f t="shared" si="231"/>
        <v>3.5465781740628541</v>
      </c>
      <c r="AM222" s="1">
        <f t="shared" si="232"/>
        <v>7.8095828303050858</v>
      </c>
      <c r="AN222" s="1">
        <f t="shared" si="233"/>
        <v>8.5771674070251773</v>
      </c>
      <c r="AO222" s="1">
        <f t="shared" si="234"/>
        <v>1.1445118944356312</v>
      </c>
      <c r="AP222" s="1">
        <f t="shared" si="263"/>
        <v>-0.36169306590026484</v>
      </c>
      <c r="AQ222" s="1">
        <f t="shared" si="235"/>
        <v>-3.1023019761867614</v>
      </c>
      <c r="AR222" s="1">
        <f t="shared" si="283"/>
        <v>1.5304045506764341E-2</v>
      </c>
      <c r="AS222" s="1">
        <f t="shared" si="236"/>
        <v>1.1297329858109568</v>
      </c>
      <c r="AT222" s="1">
        <f t="shared" si="284"/>
        <v>0.86491789193682278</v>
      </c>
      <c r="AU222" s="1">
        <f t="shared" si="284"/>
        <v>1.4287077073281629</v>
      </c>
      <c r="AV222" s="1">
        <f t="shared" si="237"/>
        <v>1.2578735198307356</v>
      </c>
      <c r="AW222" s="1">
        <f t="shared" si="238"/>
        <v>-0.81716228994529416</v>
      </c>
      <c r="AX222" s="1">
        <f t="shared" si="239"/>
        <v>1.0950000000000022</v>
      </c>
      <c r="AY222" s="1">
        <f t="shared" si="240"/>
        <v>1.6425000000000032</v>
      </c>
      <c r="AZ222" s="1">
        <f t="shared" si="285"/>
        <v>5.0000000000000044E-2</v>
      </c>
      <c r="BA222" s="1">
        <f t="shared" si="241"/>
        <v>1.8001005913299057</v>
      </c>
      <c r="BB222" s="1">
        <f t="shared" si="242"/>
        <v>5.6392403895784415</v>
      </c>
      <c r="BC222" s="1">
        <f t="shared" si="243"/>
        <v>1.6050872946669621</v>
      </c>
      <c r="BD222" s="1">
        <f t="shared" si="264"/>
        <v>5.8632190301023313</v>
      </c>
      <c r="BE222" s="1">
        <f t="shared" si="265"/>
        <v>0.2772953285523595</v>
      </c>
      <c r="BF222" s="1">
        <f t="shared" si="266"/>
        <v>1.8413426369780794</v>
      </c>
      <c r="BG222" s="1">
        <f t="shared" si="244"/>
        <v>10.796195190068683</v>
      </c>
      <c r="BH222" s="1">
        <f t="shared" si="286"/>
        <v>-0.29079295040115305</v>
      </c>
      <c r="BI222" s="1">
        <f t="shared" si="245"/>
        <v>19.95247525017863</v>
      </c>
      <c r="BJ222" s="1">
        <f t="shared" si="246"/>
        <v>6.2578735198307358</v>
      </c>
      <c r="BK222" s="1">
        <f t="shared" si="247"/>
        <v>-0.81716228994529416</v>
      </c>
      <c r="BL222" s="1">
        <f t="shared" si="267"/>
        <v>6.3110011248856042</v>
      </c>
      <c r="BM222" s="1">
        <f t="shared" si="268"/>
        <v>-0.12984676271483261</v>
      </c>
      <c r="BN222" s="1">
        <f t="shared" si="269"/>
        <v>0.23453629790973957</v>
      </c>
      <c r="BO222" s="1">
        <f t="shared" si="248"/>
        <v>1.4801588399348715</v>
      </c>
      <c r="BP222" s="1">
        <f t="shared" si="287"/>
        <v>8.1164691756646645E-2</v>
      </c>
      <c r="BQ222" s="1">
        <f t="shared" si="249"/>
        <v>0.61878416620346333</v>
      </c>
      <c r="BR222" s="1">
        <f t="shared" si="270"/>
        <v>0.86935926090542603</v>
      </c>
      <c r="BS222" s="1">
        <f t="shared" si="271"/>
        <v>-0.49418061018009546</v>
      </c>
      <c r="BT222" s="1">
        <f t="shared" si="272"/>
        <v>5.6103420289076622</v>
      </c>
      <c r="BU222" s="1">
        <f t="shared" si="273"/>
        <v>3.8593444083321642</v>
      </c>
      <c r="BV222" s="1">
        <f t="shared" si="274"/>
        <v>6.8095871345811041</v>
      </c>
      <c r="BW222" s="1">
        <f t="shared" si="250"/>
        <v>0.60255771888227816</v>
      </c>
      <c r="BX222" s="1">
        <f t="shared" si="251"/>
        <v>-0.11312537818294732</v>
      </c>
      <c r="BY222" s="1">
        <f t="shared" si="252"/>
        <v>4.8538937664798389</v>
      </c>
      <c r="BZ222" s="1" t="e">
        <f>SQRT(POWER((BV222)*(#REF!^2),2) + POWER(CA222*BV222,2))</f>
        <v>#REF!</v>
      </c>
    </row>
    <row r="223" spans="4:78" x14ac:dyDescent="0.2">
      <c r="D223" s="14">
        <f t="shared" si="275"/>
        <v>220</v>
      </c>
      <c r="E223" s="1">
        <f t="shared" si="288"/>
        <v>22.000000000000043</v>
      </c>
      <c r="F223" s="1">
        <f t="shared" si="218"/>
        <v>1.1000000000000021</v>
      </c>
      <c r="G223" s="1">
        <f t="shared" si="219"/>
        <v>12.100000000000048</v>
      </c>
      <c r="H223" s="1">
        <f t="shared" si="253"/>
        <v>7.4436303850634165</v>
      </c>
      <c r="I223" s="1">
        <f t="shared" si="220"/>
        <v>-0.18222790115291776</v>
      </c>
      <c r="J223" s="1">
        <f t="shared" si="254"/>
        <v>1.5787544455159603</v>
      </c>
      <c r="K223" s="1">
        <f t="shared" si="255"/>
        <v>1.7450661092267505</v>
      </c>
      <c r="L223" s="1">
        <f t="shared" si="256"/>
        <v>0.65845970875764392</v>
      </c>
      <c r="M223" s="1">
        <f t="shared" si="221"/>
        <v>0.77123771400991137</v>
      </c>
      <c r="N223" s="1">
        <f t="shared" si="222"/>
        <v>2.6796183345280324</v>
      </c>
      <c r="O223" s="1">
        <f t="shared" si="223"/>
        <v>-1.3489423936036746</v>
      </c>
      <c r="P223" s="1">
        <f t="shared" si="257"/>
        <v>1.100000000000021</v>
      </c>
      <c r="Q223" s="1">
        <f t="shared" si="258"/>
        <v>3.3000000000000629</v>
      </c>
      <c r="R223" s="1">
        <f t="shared" si="276"/>
        <v>4.9999999999972289E-2</v>
      </c>
      <c r="S223" s="1">
        <f t="shared" si="259"/>
        <v>3.6330978516963977</v>
      </c>
      <c r="T223" s="1">
        <f t="shared" si="277"/>
        <v>-2.2204460492503131E-13</v>
      </c>
      <c r="U223" s="1">
        <f t="shared" si="260"/>
        <v>0.32971860567782452</v>
      </c>
      <c r="V223" s="1">
        <f t="shared" si="224"/>
        <v>9.1330548668989859</v>
      </c>
      <c r="W223" s="1">
        <f t="shared" si="225"/>
        <v>4.9242670658883299</v>
      </c>
      <c r="X223" s="1">
        <f t="shared" si="261"/>
        <v>-0.7505758363197268</v>
      </c>
      <c r="Y223" s="1">
        <f t="shared" si="226"/>
        <v>-3.752879181598634</v>
      </c>
      <c r="Z223" s="1">
        <f t="shared" si="278"/>
        <v>0.15475699576923407</v>
      </c>
      <c r="AA223" s="1">
        <f t="shared" si="227"/>
        <v>2.921167665547844</v>
      </c>
      <c r="AB223" s="1">
        <f t="shared" si="279"/>
        <v>2.0843098433991623</v>
      </c>
      <c r="AC223" s="1">
        <f t="shared" si="262"/>
        <v>1.9341609805956028</v>
      </c>
      <c r="AD223" s="1">
        <f t="shared" si="228"/>
        <v>10</v>
      </c>
      <c r="AE223" s="1">
        <f>0</f>
        <v>0</v>
      </c>
      <c r="AF223" s="1">
        <f t="shared" si="280"/>
        <v>-0.7505758363197268</v>
      </c>
      <c r="AG223" s="1">
        <f t="shared" si="229"/>
        <v>0</v>
      </c>
      <c r="AH223" s="1">
        <f t="shared" si="281"/>
        <v>0.15475699576923407</v>
      </c>
      <c r="AI223" s="1">
        <f t="shared" si="230"/>
        <v>0</v>
      </c>
      <c r="AJ223" s="1">
        <f t="shared" si="282"/>
        <v>2.0843098433991623</v>
      </c>
      <c r="AK223" s="1">
        <f t="shared" si="282"/>
        <v>0</v>
      </c>
      <c r="AL223" s="1">
        <f t="shared" si="231"/>
        <v>4.0156145684297933</v>
      </c>
      <c r="AM223" s="1">
        <f t="shared" si="232"/>
        <v>8.0566471181175494</v>
      </c>
      <c r="AN223" s="1">
        <f t="shared" si="233"/>
        <v>9.0019288570870977</v>
      </c>
      <c r="AO223" s="1">
        <f t="shared" si="234"/>
        <v>1.1084114771415767</v>
      </c>
      <c r="AP223" s="1">
        <f t="shared" si="263"/>
        <v>-0.35582682268791244</v>
      </c>
      <c r="AQ223" s="1">
        <f t="shared" si="235"/>
        <v>-3.203127743279933</v>
      </c>
      <c r="AR223" s="1">
        <f t="shared" si="283"/>
        <v>0.10466708887822418</v>
      </c>
      <c r="AS223" s="1">
        <f t="shared" si="236"/>
        <v>1.4787838267528104</v>
      </c>
      <c r="AT223" s="1">
        <f t="shared" si="284"/>
        <v>0.91250217107605169</v>
      </c>
      <c r="AU223" s="1">
        <f t="shared" si="284"/>
        <v>5.1848061784253598</v>
      </c>
      <c r="AV223" s="1">
        <f t="shared" si="237"/>
        <v>1.3398091672640162</v>
      </c>
      <c r="AW223" s="1">
        <f t="shared" si="238"/>
        <v>-0.67447119680183731</v>
      </c>
      <c r="AX223" s="1">
        <f t="shared" si="239"/>
        <v>1.1000000000000021</v>
      </c>
      <c r="AY223" s="1">
        <f t="shared" si="240"/>
        <v>1.650000000000003</v>
      </c>
      <c r="AZ223" s="1">
        <f t="shared" si="285"/>
        <v>5.0000000000000044E-2</v>
      </c>
      <c r="BA223" s="1">
        <f t="shared" si="241"/>
        <v>1.8165489258481384</v>
      </c>
      <c r="BB223" s="1">
        <f t="shared" si="242"/>
        <v>5.9063366007135087</v>
      </c>
      <c r="BC223" s="1">
        <f t="shared" si="243"/>
        <v>1.7876623361423276</v>
      </c>
      <c r="BD223" s="1">
        <f t="shared" si="264"/>
        <v>6.1709439042167489</v>
      </c>
      <c r="BE223" s="1">
        <f t="shared" si="265"/>
        <v>0.29390320402101977</v>
      </c>
      <c r="BF223" s="1">
        <f t="shared" si="266"/>
        <v>1.7973891470618408</v>
      </c>
      <c r="BG223" s="1">
        <f t="shared" si="244"/>
        <v>11.091587600566609</v>
      </c>
      <c r="BH223" s="1">
        <f t="shared" si="286"/>
        <v>-0.53455743174665171</v>
      </c>
      <c r="BI223" s="1">
        <f t="shared" si="245"/>
        <v>20.206970468774568</v>
      </c>
      <c r="BJ223" s="1">
        <f t="shared" si="246"/>
        <v>6.3398091672640167</v>
      </c>
      <c r="BK223" s="1">
        <f t="shared" si="247"/>
        <v>-0.67447119680183731</v>
      </c>
      <c r="BL223" s="1">
        <f t="shared" si="267"/>
        <v>6.3755855944877853</v>
      </c>
      <c r="BM223" s="1">
        <f t="shared" si="268"/>
        <v>-0.10598800968203551</v>
      </c>
      <c r="BN223" s="1">
        <f t="shared" si="269"/>
        <v>0.24194879818431547</v>
      </c>
      <c r="BO223" s="1">
        <f t="shared" si="248"/>
        <v>1.5425652723075542</v>
      </c>
      <c r="BP223" s="1">
        <f t="shared" si="287"/>
        <v>6.732274857886647E-2</v>
      </c>
      <c r="BQ223" s="1">
        <f t="shared" si="249"/>
        <v>0.56879346094070882</v>
      </c>
      <c r="BR223" s="1">
        <f t="shared" si="270"/>
        <v>0.85290671641153226</v>
      </c>
      <c r="BS223" s="1">
        <f t="shared" si="271"/>
        <v>-0.52206334203820337</v>
      </c>
      <c r="BT223" s="1">
        <f t="shared" si="272"/>
        <v>5.1041225281815557</v>
      </c>
      <c r="BU223" s="1">
        <f t="shared" si="273"/>
        <v>4.2060801201069076</v>
      </c>
      <c r="BV223" s="1">
        <f t="shared" si="274"/>
        <v>6.6138624690455288</v>
      </c>
      <c r="BW223" s="1">
        <f t="shared" si="250"/>
        <v>0.68923777657532315</v>
      </c>
      <c r="BX223" s="1">
        <f t="shared" si="251"/>
        <v>-6.7772752084768184E-2</v>
      </c>
      <c r="BY223" s="1">
        <f t="shared" si="252"/>
        <v>4.6829548473701319</v>
      </c>
      <c r="BZ223" s="1" t="e">
        <f>SQRT(POWER((BV223)*(#REF!^2),2) + POWER(CA223*BV223,2))</f>
        <v>#REF!</v>
      </c>
    </row>
    <row r="224" spans="4:78" x14ac:dyDescent="0.2">
      <c r="D224" s="14">
        <f t="shared" si="275"/>
        <v>221</v>
      </c>
      <c r="E224" s="1">
        <f t="shared" si="288"/>
        <v>22.100000000000044</v>
      </c>
      <c r="F224" s="1">
        <f t="shared" si="218"/>
        <v>1.1050000000000022</v>
      </c>
      <c r="G224" s="1">
        <f t="shared" si="219"/>
        <v>12.21025000000005</v>
      </c>
      <c r="H224" s="1">
        <f t="shared" si="253"/>
        <v>7.2639257206720131</v>
      </c>
      <c r="I224" s="1">
        <f t="shared" si="220"/>
        <v>-0.14449086892838103</v>
      </c>
      <c r="J224" s="1">
        <f t="shared" si="254"/>
        <v>1.6153514882482045</v>
      </c>
      <c r="K224" s="1">
        <f t="shared" si="255"/>
        <v>1.6707320342699696</v>
      </c>
      <c r="L224" s="1">
        <f t="shared" si="256"/>
        <v>0.65845970875764392</v>
      </c>
      <c r="M224" s="1">
        <f t="shared" si="221"/>
        <v>0.73285889940993454</v>
      </c>
      <c r="N224" s="1">
        <f t="shared" si="222"/>
        <v>2.8117691562279785</v>
      </c>
      <c r="O224" s="1">
        <f t="shared" si="223"/>
        <v>-1.0459226606613914</v>
      </c>
      <c r="P224" s="1">
        <f t="shared" si="257"/>
        <v>1.1050000000000182</v>
      </c>
      <c r="Q224" s="1">
        <f t="shared" si="258"/>
        <v>3.3150000000000546</v>
      </c>
      <c r="R224" s="1">
        <f t="shared" si="276"/>
        <v>4.9999999999972289E-2</v>
      </c>
      <c r="S224" s="1">
        <f t="shared" si="259"/>
        <v>3.6661449037955194</v>
      </c>
      <c r="T224" s="1">
        <f t="shared" si="277"/>
        <v>0</v>
      </c>
      <c r="U224" s="1">
        <f t="shared" si="260"/>
        <v>0.33122240197318353</v>
      </c>
      <c r="V224" s="1">
        <f t="shared" si="224"/>
        <v>9.5011527744477924</v>
      </c>
      <c r="W224" s="1">
        <f t="shared" si="225"/>
        <v>4.9750529088200519</v>
      </c>
      <c r="X224" s="1">
        <f t="shared" si="261"/>
        <v>-0.7245341482370371</v>
      </c>
      <c r="Y224" s="1">
        <f t="shared" si="226"/>
        <v>-3.6226707411851855</v>
      </c>
      <c r="Z224" s="1">
        <f t="shared" si="278"/>
        <v>0.38194016299775702</v>
      </c>
      <c r="AA224" s="1">
        <f t="shared" si="227"/>
        <v>3.2459609871241373</v>
      </c>
      <c r="AB224" s="1">
        <f t="shared" si="279"/>
        <v>2.3752957027709245</v>
      </c>
      <c r="AC224" s="1">
        <f t="shared" si="262"/>
        <v>4.8116981147781601</v>
      </c>
      <c r="AD224" s="1">
        <f t="shared" si="228"/>
        <v>10</v>
      </c>
      <c r="AE224" s="1">
        <f>0</f>
        <v>0</v>
      </c>
      <c r="AF224" s="1">
        <f t="shared" si="280"/>
        <v>-0.7245341482370371</v>
      </c>
      <c r="AG224" s="1">
        <f t="shared" si="229"/>
        <v>0</v>
      </c>
      <c r="AH224" s="1">
        <f t="shared" si="281"/>
        <v>0.38194016299775702</v>
      </c>
      <c r="AI224" s="1">
        <f t="shared" si="230"/>
        <v>0</v>
      </c>
      <c r="AJ224" s="1">
        <f t="shared" si="282"/>
        <v>2.3752957027709245</v>
      </c>
      <c r="AK224" s="1">
        <f t="shared" si="282"/>
        <v>0</v>
      </c>
      <c r="AL224" s="1">
        <f t="shared" si="231"/>
        <v>4.50766836130102</v>
      </c>
      <c r="AM224" s="1">
        <f t="shared" si="232"/>
        <v>8.3014794322322611</v>
      </c>
      <c r="AN224" s="1">
        <f t="shared" si="233"/>
        <v>9.4463556369241939</v>
      </c>
      <c r="AO224" s="1">
        <f t="shared" si="234"/>
        <v>1.0733465298980487</v>
      </c>
      <c r="AP224" s="1">
        <f t="shared" si="263"/>
        <v>-0.34075964812462001</v>
      </c>
      <c r="AQ224" s="1">
        <f t="shared" si="235"/>
        <v>-3.2189368228983088</v>
      </c>
      <c r="AR224" s="1">
        <f t="shared" si="283"/>
        <v>0.19780447972197468</v>
      </c>
      <c r="AS224" s="1">
        <f t="shared" si="236"/>
        <v>2.1666942214960287</v>
      </c>
      <c r="AT224" s="1">
        <f t="shared" si="284"/>
        <v>0.92760266870862973</v>
      </c>
      <c r="AU224" s="1">
        <f t="shared" si="284"/>
        <v>7.7955151491018029</v>
      </c>
      <c r="AV224" s="1">
        <f t="shared" si="237"/>
        <v>1.4058845781139893</v>
      </c>
      <c r="AW224" s="1">
        <f t="shared" si="238"/>
        <v>-0.5229613303306957</v>
      </c>
      <c r="AX224" s="1">
        <f t="shared" si="239"/>
        <v>1.1050000000000022</v>
      </c>
      <c r="AY224" s="1">
        <f t="shared" si="240"/>
        <v>1.6575000000000033</v>
      </c>
      <c r="AZ224" s="1">
        <f t="shared" si="285"/>
        <v>5.0000000000001155E-2</v>
      </c>
      <c r="BA224" s="1">
        <f t="shared" si="241"/>
        <v>1.8330724518977086</v>
      </c>
      <c r="BB224" s="1">
        <f t="shared" si="242"/>
        <v>6.1564609653378852</v>
      </c>
      <c r="BC224" s="1">
        <f t="shared" si="243"/>
        <v>1.9645651240793303</v>
      </c>
      <c r="BD224" s="1">
        <f t="shared" si="264"/>
        <v>6.4623159737417613</v>
      </c>
      <c r="BE224" s="1">
        <f t="shared" si="265"/>
        <v>0.30889199614967833</v>
      </c>
      <c r="BF224" s="1">
        <f t="shared" si="266"/>
        <v>1.7344311506287491</v>
      </c>
      <c r="BG224" s="1">
        <f t="shared" si="244"/>
        <v>11.208442130063467</v>
      </c>
      <c r="BH224" s="1">
        <f t="shared" si="286"/>
        <v>-0.65359462865367535</v>
      </c>
      <c r="BI224" s="1">
        <f t="shared" si="245"/>
        <v>19.893820170964123</v>
      </c>
      <c r="BJ224" s="1">
        <f t="shared" si="246"/>
        <v>6.405884578113989</v>
      </c>
      <c r="BK224" s="1">
        <f t="shared" si="247"/>
        <v>-0.5229613303306957</v>
      </c>
      <c r="BL224" s="1">
        <f t="shared" si="267"/>
        <v>6.4271957945234481</v>
      </c>
      <c r="BM224" s="1">
        <f t="shared" si="268"/>
        <v>-8.145700307796952E-2</v>
      </c>
      <c r="BN224" s="1">
        <f t="shared" si="269"/>
        <v>0.24800084762551286</v>
      </c>
      <c r="BO224" s="1">
        <f t="shared" si="248"/>
        <v>1.5939500048969468</v>
      </c>
      <c r="BP224" s="1">
        <f t="shared" si="287"/>
        <v>5.3870158151340108E-2</v>
      </c>
      <c r="BQ224" s="1">
        <f t="shared" si="249"/>
        <v>0.52549106840498394</v>
      </c>
      <c r="BR224" s="1">
        <f t="shared" si="270"/>
        <v>0.83224740219112869</v>
      </c>
      <c r="BS224" s="1">
        <f t="shared" si="271"/>
        <v>-0.55440442056870154</v>
      </c>
      <c r="BT224" s="1">
        <f t="shared" si="272"/>
        <v>4.5709787382793712</v>
      </c>
      <c r="BU224" s="1">
        <f t="shared" si="273"/>
        <v>4.6023768944897201</v>
      </c>
      <c r="BV224" s="1">
        <f t="shared" si="274"/>
        <v>6.4865799698095845</v>
      </c>
      <c r="BW224" s="1">
        <f t="shared" si="250"/>
        <v>0.78882090583278552</v>
      </c>
      <c r="BX224" s="1">
        <f t="shared" si="251"/>
        <v>-3.2272846443780479E-2</v>
      </c>
      <c r="BY224" s="1">
        <f t="shared" si="252"/>
        <v>4.3864143166824334</v>
      </c>
      <c r="BZ224" s="1" t="e">
        <f>SQRT(POWER((BV224)*(#REF!^2),2) + POWER(CA224*BV224,2))</f>
        <v>#REF!</v>
      </c>
    </row>
    <row r="225" spans="4:78" x14ac:dyDescent="0.2">
      <c r="D225" s="14">
        <f t="shared" si="275"/>
        <v>222</v>
      </c>
      <c r="E225" s="1">
        <f t="shared" si="288"/>
        <v>22.200000000000045</v>
      </c>
      <c r="F225" s="1">
        <f t="shared" si="218"/>
        <v>1.1100000000000023</v>
      </c>
      <c r="G225" s="1">
        <f t="shared" si="219"/>
        <v>12.321000000000051</v>
      </c>
      <c r="H225" s="1">
        <f t="shared" si="253"/>
        <v>7.1272125119521004</v>
      </c>
      <c r="I225" s="1">
        <f t="shared" si="220"/>
        <v>-0.10242761679469981</v>
      </c>
      <c r="J225" s="1">
        <f t="shared" si="254"/>
        <v>1.6438609908051498</v>
      </c>
      <c r="K225" s="1">
        <f t="shared" si="255"/>
        <v>1.6001592795793431</v>
      </c>
      <c r="L225" s="1">
        <f t="shared" si="256"/>
        <v>0.65845970875764392</v>
      </c>
      <c r="M225" s="1">
        <f t="shared" si="221"/>
        <v>0.68967699037567032</v>
      </c>
      <c r="N225" s="1">
        <f t="shared" si="222"/>
        <v>2.9101420904736717</v>
      </c>
      <c r="O225" s="1">
        <f t="shared" si="223"/>
        <v>-0.72874756483540715</v>
      </c>
      <c r="P225" s="1">
        <f t="shared" si="257"/>
        <v>1.1100000000000154</v>
      </c>
      <c r="Q225" s="1">
        <f t="shared" si="258"/>
        <v>3.3300000000000463</v>
      </c>
      <c r="R225" s="1">
        <f t="shared" si="276"/>
        <v>4.9999999999972289E-2</v>
      </c>
      <c r="S225" s="1">
        <f t="shared" si="259"/>
        <v>3.6993423320910344</v>
      </c>
      <c r="T225" s="1">
        <f t="shared" si="277"/>
        <v>2.2204460492503131E-13</v>
      </c>
      <c r="U225" s="1">
        <f t="shared" si="260"/>
        <v>0.33272613037021337</v>
      </c>
      <c r="V225" s="1">
        <f t="shared" si="224"/>
        <v>9.8532063320338263</v>
      </c>
      <c r="W225" s="1">
        <f t="shared" si="225"/>
        <v>4.997844697371562</v>
      </c>
      <c r="X225" s="1">
        <f t="shared" si="261"/>
        <v>-0.67418780372017539</v>
      </c>
      <c r="Y225" s="1">
        <f t="shared" si="226"/>
        <v>-3.3709390186008772</v>
      </c>
      <c r="Z225" s="1">
        <f t="shared" si="278"/>
        <v>0.62981613632341893</v>
      </c>
      <c r="AA225" s="1">
        <f t="shared" si="227"/>
        <v>3.883507288503476</v>
      </c>
      <c r="AB225" s="1">
        <f t="shared" si="279"/>
        <v>12.049053890441863</v>
      </c>
      <c r="AC225" s="1">
        <f t="shared" si="262"/>
        <v>54.136393435256664</v>
      </c>
      <c r="AD225" s="1">
        <f t="shared" si="228"/>
        <v>10</v>
      </c>
      <c r="AE225" s="1">
        <f>0</f>
        <v>0</v>
      </c>
      <c r="AF225" s="1">
        <f t="shared" si="280"/>
        <v>-0.67418780372017539</v>
      </c>
      <c r="AG225" s="1">
        <f t="shared" si="229"/>
        <v>0</v>
      </c>
      <c r="AH225" s="1">
        <f t="shared" si="281"/>
        <v>0.62981613632341893</v>
      </c>
      <c r="AI225" s="1">
        <f t="shared" si="230"/>
        <v>0</v>
      </c>
      <c r="AJ225" s="1">
        <f t="shared" si="282"/>
        <v>12.049053890441863</v>
      </c>
      <c r="AK225" s="1">
        <f t="shared" si="282"/>
        <v>0</v>
      </c>
      <c r="AL225" s="1">
        <f t="shared" si="231"/>
        <v>5.0079736248141353</v>
      </c>
      <c r="AM225" s="1">
        <f t="shared" si="232"/>
        <v>8.5367315298216386</v>
      </c>
      <c r="AN225" s="1">
        <f t="shared" si="233"/>
        <v>9.8972513880917923</v>
      </c>
      <c r="AO225" s="1">
        <f t="shared" si="234"/>
        <v>1.0402595475166527</v>
      </c>
      <c r="AP225" s="1">
        <f t="shared" si="263"/>
        <v>-0.3162659267435175</v>
      </c>
      <c r="AQ225" s="1">
        <f t="shared" si="235"/>
        <v>-3.1301633824684156</v>
      </c>
      <c r="AR225" s="1">
        <f t="shared" si="283"/>
        <v>0.29018762261995013</v>
      </c>
      <c r="AS225" s="1">
        <f t="shared" si="236"/>
        <v>3.0378868565731709</v>
      </c>
      <c r="AT225" s="1">
        <f t="shared" si="284"/>
        <v>5.548379740637821</v>
      </c>
      <c r="AU225" s="1">
        <f t="shared" si="284"/>
        <v>56.890973605029451</v>
      </c>
      <c r="AV225" s="1">
        <f t="shared" si="237"/>
        <v>1.4550710452368358</v>
      </c>
      <c r="AW225" s="1">
        <f t="shared" si="238"/>
        <v>-0.36437378241770357</v>
      </c>
      <c r="AX225" s="1">
        <f t="shared" si="239"/>
        <v>1.1100000000000023</v>
      </c>
      <c r="AY225" s="1">
        <f t="shared" si="240"/>
        <v>1.6650000000000036</v>
      </c>
      <c r="AZ225" s="1">
        <f t="shared" si="285"/>
        <v>5.0000000000001155E-2</v>
      </c>
      <c r="BA225" s="1">
        <f t="shared" si="241"/>
        <v>1.8496711660454752</v>
      </c>
      <c r="BB225" s="1">
        <f t="shared" si="242"/>
        <v>6.381674211253749</v>
      </c>
      <c r="BC225" s="1">
        <f t="shared" si="243"/>
        <v>2.1345485662680774</v>
      </c>
      <c r="BD225" s="1">
        <f t="shared" si="264"/>
        <v>6.7291948493366034</v>
      </c>
      <c r="BE225" s="1">
        <f t="shared" si="265"/>
        <v>0.32278306955101754</v>
      </c>
      <c r="BF225" s="1">
        <f t="shared" si="266"/>
        <v>1.6666702213311058</v>
      </c>
      <c r="BG225" s="1">
        <f t="shared" si="244"/>
        <v>11.215348668923975</v>
      </c>
      <c r="BH225" s="1">
        <f t="shared" si="286"/>
        <v>-0.62962901657464543</v>
      </c>
      <c r="BI225" s="1">
        <f t="shared" si="245"/>
        <v>19.166452673476908</v>
      </c>
      <c r="BJ225" s="1">
        <f t="shared" si="246"/>
        <v>6.4550710452368358</v>
      </c>
      <c r="BK225" s="1">
        <f t="shared" si="247"/>
        <v>-0.36437378241770357</v>
      </c>
      <c r="BL225" s="1">
        <f t="shared" si="267"/>
        <v>6.465346893428717</v>
      </c>
      <c r="BM225" s="1">
        <f t="shared" si="268"/>
        <v>-5.6387840156932933E-2</v>
      </c>
      <c r="BN225" s="1">
        <f t="shared" si="269"/>
        <v>0.25272282981458349</v>
      </c>
      <c r="BO225" s="1">
        <f t="shared" si="248"/>
        <v>1.6339407626402318</v>
      </c>
      <c r="BP225" s="1">
        <f t="shared" si="287"/>
        <v>4.0634987970454145E-2</v>
      </c>
      <c r="BQ225" s="1">
        <f t="shared" si="249"/>
        <v>0.48942417744838274</v>
      </c>
      <c r="BR225" s="1">
        <f t="shared" si="270"/>
        <v>0.80753878453661521</v>
      </c>
      <c r="BS225" s="1">
        <f t="shared" si="271"/>
        <v>-0.58981447207501281</v>
      </c>
      <c r="BT225" s="1">
        <f t="shared" si="272"/>
        <v>4.0312549113923186</v>
      </c>
      <c r="BU225" s="1">
        <f t="shared" si="273"/>
        <v>5.0350878005078661</v>
      </c>
      <c r="BV225" s="1">
        <f t="shared" si="274"/>
        <v>6.4500484741936495</v>
      </c>
      <c r="BW225" s="1">
        <f t="shared" si="250"/>
        <v>0.89566983548394019</v>
      </c>
      <c r="BX225" s="1">
        <f t="shared" si="251"/>
        <v>-8.5752899036646291E-3</v>
      </c>
      <c r="BY225" s="1">
        <f t="shared" si="252"/>
        <v>3.9748258791304947</v>
      </c>
      <c r="BZ225" s="1" t="e">
        <f>SQRT(POWER((BV225)*(#REF!^2),2) + POWER(CA225*BV225,2))</f>
        <v>#REF!</v>
      </c>
    </row>
    <row r="226" spans="4:78" x14ac:dyDescent="0.2">
      <c r="D226" s="14">
        <f t="shared" si="275"/>
        <v>223</v>
      </c>
      <c r="E226" s="1">
        <f t="shared" si="288"/>
        <v>22.300000000000047</v>
      </c>
      <c r="F226" s="1">
        <f t="shared" si="218"/>
        <v>1.1150000000000024</v>
      </c>
      <c r="G226" s="1">
        <f t="shared" si="219"/>
        <v>12.432250000000053</v>
      </c>
      <c r="H226" s="1">
        <f t="shared" si="253"/>
        <v>7.038383458573052</v>
      </c>
      <c r="I226" s="1">
        <f t="shared" si="220"/>
        <v>-5.7026465948539773E-2</v>
      </c>
      <c r="J226" s="1">
        <f t="shared" si="254"/>
        <v>1.6627246460123983</v>
      </c>
      <c r="K226" s="1">
        <f t="shared" si="255"/>
        <v>1.5358944735259346</v>
      </c>
      <c r="L226" s="1">
        <f t="shared" si="256"/>
        <v>0.65845970875764392</v>
      </c>
      <c r="M226" s="1">
        <f t="shared" si="221"/>
        <v>0.64323885468620801</v>
      </c>
      <c r="N226" s="1">
        <f t="shared" si="222"/>
        <v>2.9730579145042619</v>
      </c>
      <c r="O226" s="1">
        <f t="shared" si="223"/>
        <v>-0.40115662403055469</v>
      </c>
      <c r="P226" s="1">
        <f t="shared" si="257"/>
        <v>1.1150000000000126</v>
      </c>
      <c r="Q226" s="1">
        <f t="shared" si="258"/>
        <v>3.3450000000000379</v>
      </c>
      <c r="R226" s="1">
        <f t="shared" si="276"/>
        <v>5.0000000000016698E-2</v>
      </c>
      <c r="S226" s="1">
        <f t="shared" si="259"/>
        <v>3.7326901298695621</v>
      </c>
      <c r="T226" s="1">
        <f t="shared" si="277"/>
        <v>4.4408920985006262E-13</v>
      </c>
      <c r="U226" s="1">
        <f t="shared" si="260"/>
        <v>0.33422979237784922</v>
      </c>
      <c r="V226" s="1">
        <f t="shared" si="224"/>
        <v>10.174473839068265</v>
      </c>
      <c r="W226" s="1">
        <f t="shared" si="225"/>
        <v>4.9969549607216575</v>
      </c>
      <c r="X226" s="1">
        <f t="shared" si="261"/>
        <v>-0.59857092097235332</v>
      </c>
      <c r="Y226" s="1">
        <f t="shared" si="226"/>
        <v>-2.9928546048617664</v>
      </c>
      <c r="Z226" s="1">
        <f t="shared" si="278"/>
        <v>2.7917509410861294</v>
      </c>
      <c r="AA226" s="1">
        <f t="shared" si="227"/>
        <v>14.07323967417547</v>
      </c>
      <c r="AB226" s="1">
        <f t="shared" si="279"/>
        <v>23.577981114096676</v>
      </c>
      <c r="AC226" s="1">
        <f t="shared" si="262"/>
        <v>114.21819357914865</v>
      </c>
      <c r="AD226" s="1">
        <f t="shared" si="228"/>
        <v>10</v>
      </c>
      <c r="AE226" s="1">
        <f>0</f>
        <v>0</v>
      </c>
      <c r="AF226" s="1">
        <f t="shared" si="280"/>
        <v>-0.59857092097235332</v>
      </c>
      <c r="AG226" s="1">
        <f t="shared" si="229"/>
        <v>0</v>
      </c>
      <c r="AH226" s="1">
        <f t="shared" si="281"/>
        <v>2.7917509410861294</v>
      </c>
      <c r="AI226" s="1">
        <f t="shared" si="230"/>
        <v>0</v>
      </c>
      <c r="AJ226" s="1">
        <f t="shared" si="282"/>
        <v>23.577981114096676</v>
      </c>
      <c r="AK226" s="1">
        <f t="shared" si="282"/>
        <v>0</v>
      </c>
      <c r="AL226" s="1">
        <f t="shared" si="231"/>
        <v>5.4987448132856045</v>
      </c>
      <c r="AM226" s="1">
        <f t="shared" si="232"/>
        <v>8.7569493859108167</v>
      </c>
      <c r="AN226" s="1">
        <f t="shared" si="233"/>
        <v>10.3402300297933</v>
      </c>
      <c r="AO226" s="1">
        <f t="shared" si="234"/>
        <v>1.0100933445493452</v>
      </c>
      <c r="AP226" s="1">
        <f t="shared" si="263"/>
        <v>-0.28272212360062998</v>
      </c>
      <c r="AQ226" s="1">
        <f t="shared" si="235"/>
        <v>-2.9234117925421672</v>
      </c>
      <c r="AR226" s="1">
        <f t="shared" si="283"/>
        <v>1.3074804278495389</v>
      </c>
      <c r="AS226" s="1">
        <f t="shared" si="236"/>
        <v>13.544888942501919</v>
      </c>
      <c r="AT226" s="1">
        <f t="shared" si="284"/>
        <v>11.185004040167104</v>
      </c>
      <c r="AU226" s="1">
        <f t="shared" si="284"/>
        <v>120.78931496106399</v>
      </c>
      <c r="AV226" s="1">
        <f t="shared" si="237"/>
        <v>1.486528957252131</v>
      </c>
      <c r="AW226" s="1">
        <f t="shared" si="238"/>
        <v>-0.20057831201527734</v>
      </c>
      <c r="AX226" s="1">
        <f t="shared" si="239"/>
        <v>1.1150000000000024</v>
      </c>
      <c r="AY226" s="1">
        <f t="shared" si="240"/>
        <v>1.6725000000000037</v>
      </c>
      <c r="AZ226" s="1">
        <f t="shared" si="285"/>
        <v>5.0000000000001155E-2</v>
      </c>
      <c r="BA226" s="1">
        <f t="shared" si="241"/>
        <v>1.8663450649347457</v>
      </c>
      <c r="BB226" s="1">
        <f t="shared" si="242"/>
        <v>6.573765876786263</v>
      </c>
      <c r="BC226" s="1">
        <f t="shared" si="243"/>
        <v>2.2978991683455514</v>
      </c>
      <c r="BD226" s="1">
        <f t="shared" si="264"/>
        <v>6.9638163668122841</v>
      </c>
      <c r="BE226" s="1">
        <f t="shared" si="265"/>
        <v>0.3362792004822715</v>
      </c>
      <c r="BF226" s="1">
        <f t="shared" si="266"/>
        <v>1.60850534731382</v>
      </c>
      <c r="BG226" s="1">
        <f t="shared" si="244"/>
        <v>11.201335863729057</v>
      </c>
      <c r="BH226" s="1">
        <f t="shared" si="286"/>
        <v>-6.7521181849716561</v>
      </c>
      <c r="BI226" s="1">
        <f t="shared" si="245"/>
        <v>50.354299523861549</v>
      </c>
      <c r="BJ226" s="1">
        <f t="shared" si="246"/>
        <v>6.4865289572521307</v>
      </c>
      <c r="BK226" s="1">
        <f t="shared" si="247"/>
        <v>-0.20057831201527734</v>
      </c>
      <c r="BL226" s="1">
        <f t="shared" si="267"/>
        <v>6.4896293863764916</v>
      </c>
      <c r="BM226" s="1">
        <f t="shared" si="268"/>
        <v>-3.0912437115052822E-2</v>
      </c>
      <c r="BN226" s="1">
        <f t="shared" si="269"/>
        <v>0.25612784521960369</v>
      </c>
      <c r="BO226" s="1">
        <f t="shared" si="248"/>
        <v>1.6621747910064297</v>
      </c>
      <c r="BP226" s="1">
        <f t="shared" si="287"/>
        <v>-1.0090488329507465</v>
      </c>
      <c r="BQ226" s="1">
        <f t="shared" si="249"/>
        <v>6.5621773720881631</v>
      </c>
      <c r="BR226" s="1">
        <f t="shared" si="270"/>
        <v>0.77928817096377645</v>
      </c>
      <c r="BS226" s="1">
        <f t="shared" si="271"/>
        <v>-0.62666573753152643</v>
      </c>
      <c r="BT226" s="1">
        <f t="shared" si="272"/>
        <v>3.5077749214958733</v>
      </c>
      <c r="BU226" s="1">
        <f t="shared" si="273"/>
        <v>5.4876801454480493</v>
      </c>
      <c r="BV226" s="1">
        <f t="shared" si="274"/>
        <v>6.5129961061419426</v>
      </c>
      <c r="BW226" s="1">
        <f t="shared" si="250"/>
        <v>1.0020444397379695</v>
      </c>
      <c r="BX226" s="1">
        <f t="shared" si="251"/>
        <v>3.1282263879690575E-3</v>
      </c>
      <c r="BY226" s="1">
        <f t="shared" si="252"/>
        <v>3.4675089015662852</v>
      </c>
      <c r="BZ226" s="1" t="e">
        <f>SQRT(POWER((BV226)*(#REF!^2),2) + POWER(CA226*BV226,2))</f>
        <v>#REF!</v>
      </c>
    </row>
    <row r="227" spans="4:78" x14ac:dyDescent="0.2">
      <c r="D227" s="14">
        <f t="shared" si="275"/>
        <v>224</v>
      </c>
      <c r="E227" s="1">
        <f t="shared" si="288"/>
        <v>22.400000000000048</v>
      </c>
      <c r="F227" s="1">
        <f t="shared" si="218"/>
        <v>1.1200000000000025</v>
      </c>
      <c r="G227" s="1">
        <f t="shared" si="219"/>
        <v>12.544000000000054</v>
      </c>
      <c r="H227" s="1">
        <f t="shared" si="253"/>
        <v>7.0010722539838941</v>
      </c>
      <c r="I227" s="1">
        <f t="shared" si="220"/>
        <v>-9.5852850483661989E-3</v>
      </c>
      <c r="J227" s="1">
        <f t="shared" si="254"/>
        <v>1.6707328432532869</v>
      </c>
      <c r="K227" s="1">
        <f t="shared" si="255"/>
        <v>1.4804450953848725</v>
      </c>
      <c r="L227" s="1">
        <f t="shared" si="256"/>
        <v>0.65845970875764392</v>
      </c>
      <c r="M227" s="1">
        <f t="shared" si="221"/>
        <v>0.5952862045474292</v>
      </c>
      <c r="N227" s="1">
        <f t="shared" si="222"/>
        <v>2.9992493647248444</v>
      </c>
      <c r="O227" s="1">
        <f t="shared" si="223"/>
        <v>-6.710624559316275E-2</v>
      </c>
      <c r="P227" s="1">
        <f t="shared" si="257"/>
        <v>1.1200000000000188</v>
      </c>
      <c r="Q227" s="1">
        <f t="shared" si="258"/>
        <v>3.3600000000000563</v>
      </c>
      <c r="R227" s="1">
        <f t="shared" si="276"/>
        <v>5.0000000000061107E-2</v>
      </c>
      <c r="S227" s="1">
        <f t="shared" si="259"/>
        <v>3.7661882905666042</v>
      </c>
      <c r="T227" s="1">
        <f t="shared" si="277"/>
        <v>-2.2204460492503131E-13</v>
      </c>
      <c r="U227" s="1">
        <f t="shared" si="260"/>
        <v>0.33573338946438991</v>
      </c>
      <c r="V227" s="1">
        <f t="shared" si="224"/>
        <v>10.451141767648428</v>
      </c>
      <c r="W227" s="1">
        <f t="shared" si="225"/>
        <v>4.9796055170548454</v>
      </c>
      <c r="X227" s="1">
        <f t="shared" si="261"/>
        <v>-0.11583761550294946</v>
      </c>
      <c r="Y227" s="1">
        <f t="shared" si="226"/>
        <v>-0.57918807751474732</v>
      </c>
      <c r="Z227" s="1">
        <f t="shared" si="278"/>
        <v>5.3454123591427543</v>
      </c>
      <c r="AA227" s="1">
        <f t="shared" si="227"/>
        <v>26.727146004333207</v>
      </c>
      <c r="AB227" s="1">
        <f t="shared" si="279"/>
        <v>5.4070324142693487</v>
      </c>
      <c r="AC227" s="1">
        <f t="shared" si="262"/>
        <v>26.620778946594818</v>
      </c>
      <c r="AD227" s="1">
        <f t="shared" si="228"/>
        <v>10</v>
      </c>
      <c r="AE227" s="1">
        <f>0</f>
        <v>0</v>
      </c>
      <c r="AF227" s="1">
        <f t="shared" si="280"/>
        <v>-0.11583761550294946</v>
      </c>
      <c r="AG227" s="1">
        <f t="shared" si="229"/>
        <v>0</v>
      </c>
      <c r="AH227" s="1">
        <f t="shared" si="281"/>
        <v>5.3454123591427543</v>
      </c>
      <c r="AI227" s="1">
        <f t="shared" si="230"/>
        <v>0</v>
      </c>
      <c r="AJ227" s="1">
        <f t="shared" si="282"/>
        <v>5.4070324142693487</v>
      </c>
      <c r="AK227" s="1">
        <f t="shared" si="282"/>
        <v>0</v>
      </c>
      <c r="AL227" s="1">
        <f t="shared" si="231"/>
        <v>5.9610201357524648</v>
      </c>
      <c r="AM227" s="1">
        <f t="shared" si="232"/>
        <v>8.9594054782061505</v>
      </c>
      <c r="AN227" s="1">
        <f t="shared" si="233"/>
        <v>10.761259572269257</v>
      </c>
      <c r="AO227" s="1">
        <f t="shared" si="234"/>
        <v>0.98371512279652673</v>
      </c>
      <c r="AP227" s="1">
        <f t="shared" si="263"/>
        <v>-5.4769841173609723E-2</v>
      </c>
      <c r="AQ227" s="1">
        <f t="shared" si="235"/>
        <v>-0.58939247760117452</v>
      </c>
      <c r="AR227" s="1">
        <f t="shared" si="283"/>
        <v>2.527188430653371</v>
      </c>
      <c r="AS227" s="1">
        <f t="shared" si="236"/>
        <v>27.195749848785969</v>
      </c>
      <c r="AT227" s="1">
        <f t="shared" si="284"/>
        <v>2.5679040502181727</v>
      </c>
      <c r="AU227" s="1">
        <f t="shared" si="284"/>
        <v>28.012347830831345</v>
      </c>
      <c r="AV227" s="1">
        <f t="shared" si="237"/>
        <v>1.4996246823624222</v>
      </c>
      <c r="AW227" s="1">
        <f t="shared" si="238"/>
        <v>-3.3553122796581375E-2</v>
      </c>
      <c r="AX227" s="1">
        <f t="shared" si="239"/>
        <v>1.1200000000000025</v>
      </c>
      <c r="AY227" s="1">
        <f t="shared" si="240"/>
        <v>1.6800000000000037</v>
      </c>
      <c r="AZ227" s="1">
        <f t="shared" si="285"/>
        <v>5.0000000000000044E-2</v>
      </c>
      <c r="BA227" s="1">
        <f t="shared" si="241"/>
        <v>1.8830941452832444</v>
      </c>
      <c r="BB227" s="1">
        <f t="shared" si="242"/>
        <v>6.7251955661866365</v>
      </c>
      <c r="BC227" s="1">
        <f t="shared" si="243"/>
        <v>2.4562496357308414</v>
      </c>
      <c r="BD227" s="1">
        <f t="shared" si="264"/>
        <v>7.1597079323450261</v>
      </c>
      <c r="BE227" s="1">
        <f t="shared" si="265"/>
        <v>0.35017864826487849</v>
      </c>
      <c r="BF227" s="1">
        <f t="shared" si="266"/>
        <v>0.31624658433677455</v>
      </c>
      <c r="BG227" s="1">
        <f t="shared" si="244"/>
        <v>2.2642331784530252</v>
      </c>
      <c r="BH227" s="1">
        <f t="shared" si="286"/>
        <v>-14.495917862044728</v>
      </c>
      <c r="BI227" s="1">
        <f t="shared" si="245"/>
        <v>103.7890082220549</v>
      </c>
      <c r="BJ227" s="1">
        <f t="shared" si="246"/>
        <v>6.4996246823624224</v>
      </c>
      <c r="BK227" s="1">
        <f t="shared" si="247"/>
        <v>-3.3553122796581375E-2</v>
      </c>
      <c r="BL227" s="1">
        <f t="shared" si="267"/>
        <v>6.4997112877130343</v>
      </c>
      <c r="BM227" s="1">
        <f t="shared" si="268"/>
        <v>-5.1622711130121998E-3</v>
      </c>
      <c r="BN227" s="1">
        <f t="shared" si="269"/>
        <v>5.0913063224434174E-2</v>
      </c>
      <c r="BO227" s="1">
        <f t="shared" si="248"/>
        <v>0.33092021173190217</v>
      </c>
      <c r="BP227" s="1">
        <f t="shared" si="287"/>
        <v>-2.3172769484659326</v>
      </c>
      <c r="BQ227" s="1">
        <f t="shared" si="249"/>
        <v>15.061640561998754</v>
      </c>
      <c r="BR227" s="1">
        <f t="shared" si="270"/>
        <v>0.74835360531599382</v>
      </c>
      <c r="BS227" s="1">
        <f t="shared" si="271"/>
        <v>-0.66329999352521751</v>
      </c>
      <c r="BT227" s="1">
        <f t="shared" si="272"/>
        <v>3.0225851432083464</v>
      </c>
      <c r="BU227" s="1">
        <f t="shared" si="273"/>
        <v>5.9427735956839376</v>
      </c>
      <c r="BV227" s="1">
        <f t="shared" si="274"/>
        <v>6.6672767272329425</v>
      </c>
      <c r="BW227" s="1">
        <f t="shared" si="250"/>
        <v>1.100280313473383</v>
      </c>
      <c r="BX227" s="1">
        <f t="shared" si="251"/>
        <v>9.9936010152112953E-4</v>
      </c>
      <c r="BY227" s="1">
        <f t="shared" si="252"/>
        <v>0.6562517232785533</v>
      </c>
      <c r="BZ227" s="1" t="e">
        <f>SQRT(POWER((BV227)*(#REF!^2),2) + POWER(CA227*BV227,2))</f>
        <v>#REF!</v>
      </c>
    </row>
    <row r="228" spans="4:78" x14ac:dyDescent="0.2">
      <c r="D228" s="14">
        <f t="shared" si="275"/>
        <v>225</v>
      </c>
      <c r="E228" s="1">
        <f t="shared" si="288"/>
        <v>22.50000000000005</v>
      </c>
      <c r="F228" s="1">
        <f t="shared" si="218"/>
        <v>1.1250000000000024</v>
      </c>
      <c r="G228" s="1">
        <f t="shared" si="219"/>
        <v>12.656250000000057</v>
      </c>
      <c r="H228" s="1">
        <f t="shared" si="253"/>
        <v>7.0172776783688473</v>
      </c>
      <c r="I228" s="1">
        <f t="shared" si="220"/>
        <v>-3.8382604749183757E-2</v>
      </c>
      <c r="J228" s="1">
        <f t="shared" si="254"/>
        <v>1.6672483079136322</v>
      </c>
      <c r="K228" s="1">
        <f t="shared" si="255"/>
        <v>1.5127269504253447</v>
      </c>
      <c r="L228" s="1">
        <f t="shared" si="256"/>
        <v>0.65845970875764392</v>
      </c>
      <c r="M228" s="1">
        <f t="shared" si="221"/>
        <v>0.62431128482039266</v>
      </c>
      <c r="N228" s="1">
        <f t="shared" si="222"/>
        <v>2.9878906992333163</v>
      </c>
      <c r="O228" s="1">
        <f t="shared" si="223"/>
        <v>-0.26927526703178595</v>
      </c>
      <c r="P228" s="1">
        <f t="shared" si="257"/>
        <v>1.1250000000000249</v>
      </c>
      <c r="Q228" s="1">
        <f t="shared" si="258"/>
        <v>3.3750000000000746</v>
      </c>
      <c r="R228" s="1">
        <f t="shared" si="276"/>
        <v>4.9999999999972289E-2</v>
      </c>
      <c r="S228" s="1">
        <f t="shared" si="259"/>
        <v>3.79983680776244</v>
      </c>
      <c r="T228" s="1">
        <f t="shared" si="277"/>
        <v>-6.6613381477509392E-13</v>
      </c>
      <c r="U228" s="1">
        <f t="shared" si="260"/>
        <v>0.33723692305902997</v>
      </c>
      <c r="V228" s="1">
        <f t="shared" si="224"/>
        <v>10.290183731870927</v>
      </c>
      <c r="W228" s="1">
        <f t="shared" si="225"/>
        <v>4.991572237457599</v>
      </c>
      <c r="X228" s="1">
        <f t="shared" si="261"/>
        <v>0.47051155085619745</v>
      </c>
      <c r="Y228" s="1">
        <f t="shared" si="226"/>
        <v>2.352557754280987</v>
      </c>
      <c r="Z228" s="1">
        <f t="shared" si="278"/>
        <v>3.8731574239399991</v>
      </c>
      <c r="AA228" s="1">
        <f t="shared" si="227"/>
        <v>19.397395463494433</v>
      </c>
      <c r="AB228" s="1">
        <f t="shared" si="279"/>
        <v>-20.30972884363544</v>
      </c>
      <c r="AC228" s="1">
        <f t="shared" si="262"/>
        <v>-99.764183932091868</v>
      </c>
      <c r="AD228" s="1">
        <f t="shared" si="228"/>
        <v>10</v>
      </c>
      <c r="AE228" s="1">
        <f>0</f>
        <v>0</v>
      </c>
      <c r="AF228" s="1">
        <f t="shared" si="280"/>
        <v>0.47051155085619745</v>
      </c>
      <c r="AG228" s="1">
        <f t="shared" si="229"/>
        <v>0</v>
      </c>
      <c r="AH228" s="1">
        <f t="shared" si="281"/>
        <v>3.8731574239399991</v>
      </c>
      <c r="AI228" s="1">
        <f t="shared" si="230"/>
        <v>0</v>
      </c>
      <c r="AJ228" s="1">
        <f t="shared" si="282"/>
        <v>-20.30972884363544</v>
      </c>
      <c r="AK228" s="1">
        <f t="shared" si="282"/>
        <v>0</v>
      </c>
      <c r="AL228" s="1">
        <f t="shared" si="231"/>
        <v>5.6864555357513797</v>
      </c>
      <c r="AM228" s="1">
        <f t="shared" si="232"/>
        <v>8.8393880719608386</v>
      </c>
      <c r="AN228" s="1">
        <f t="shared" si="233"/>
        <v>10.510497516616475</v>
      </c>
      <c r="AO228" s="1">
        <f t="shared" si="234"/>
        <v>0.99913937631462324</v>
      </c>
      <c r="AP228" s="1">
        <f t="shared" si="263"/>
        <v>0.22271556253004421</v>
      </c>
      <c r="AQ228" s="1">
        <f t="shared" si="235"/>
        <v>2.3408513668838711</v>
      </c>
      <c r="AR228" s="1">
        <f t="shared" si="283"/>
        <v>1.8210612378931734</v>
      </c>
      <c r="AS228" s="1">
        <f t="shared" si="236"/>
        <v>19.147358508668187</v>
      </c>
      <c r="AT228" s="1">
        <f t="shared" si="284"/>
        <v>-9.6677113284062557</v>
      </c>
      <c r="AU228" s="1">
        <f t="shared" si="284"/>
        <v>-105.70412215963971</v>
      </c>
      <c r="AV228" s="1">
        <f t="shared" si="237"/>
        <v>1.4939453496166581</v>
      </c>
      <c r="AW228" s="1">
        <f t="shared" si="238"/>
        <v>-0.13463763351589297</v>
      </c>
      <c r="AX228" s="1">
        <f t="shared" si="239"/>
        <v>1.1250000000000024</v>
      </c>
      <c r="AY228" s="1">
        <f t="shared" si="240"/>
        <v>1.6875000000000036</v>
      </c>
      <c r="AZ228" s="1">
        <f t="shared" si="285"/>
        <v>5.0000000000000044E-2</v>
      </c>
      <c r="BA228" s="1">
        <f t="shared" si="241"/>
        <v>1.8999184038811463</v>
      </c>
      <c r="BB228" s="1">
        <f t="shared" si="242"/>
        <v>6.639037215552122</v>
      </c>
      <c r="BC228" s="1">
        <f t="shared" si="243"/>
        <v>2.3611484852129063</v>
      </c>
      <c r="BD228" s="1">
        <f t="shared" si="264"/>
        <v>7.0464059859412922</v>
      </c>
      <c r="BE228" s="1">
        <f t="shared" si="265"/>
        <v>0.34169597672392632</v>
      </c>
      <c r="BF228" s="1">
        <f t="shared" si="266"/>
        <v>-1.2906782250951254</v>
      </c>
      <c r="BG228" s="1">
        <f t="shared" si="244"/>
        <v>-9.0946427712343745</v>
      </c>
      <c r="BH228" s="1">
        <f t="shared" si="286"/>
        <v>-9.9290273072508271</v>
      </c>
      <c r="BI228" s="1">
        <f t="shared" si="245"/>
        <v>70.941821438061339</v>
      </c>
      <c r="BJ228" s="1">
        <f t="shared" si="246"/>
        <v>6.4939453496166584</v>
      </c>
      <c r="BK228" s="1">
        <f t="shared" si="247"/>
        <v>-0.13463763351589297</v>
      </c>
      <c r="BL228" s="1">
        <f t="shared" si="267"/>
        <v>6.4953409068475061</v>
      </c>
      <c r="BM228" s="1">
        <f t="shared" si="268"/>
        <v>-2.0729824470165987E-2</v>
      </c>
      <c r="BN228" s="1">
        <f t="shared" si="269"/>
        <v>-0.20732754447358281</v>
      </c>
      <c r="BO228" s="1">
        <f t="shared" si="248"/>
        <v>-1.346663080735508</v>
      </c>
      <c r="BP228" s="1">
        <f t="shared" si="287"/>
        <v>-1.5460769096256404</v>
      </c>
      <c r="BQ228" s="1">
        <f t="shared" si="249"/>
        <v>10.046177071992874</v>
      </c>
      <c r="BR228" s="1">
        <f t="shared" si="270"/>
        <v>0.76728803268659118</v>
      </c>
      <c r="BS228" s="1">
        <f t="shared" si="271"/>
        <v>-0.64130263908387319</v>
      </c>
      <c r="BT228" s="1">
        <f t="shared" si="272"/>
        <v>3.30973104587946</v>
      </c>
      <c r="BU228" s="1">
        <f t="shared" si="273"/>
        <v>5.6687228984349955</v>
      </c>
      <c r="BV228" s="1">
        <f t="shared" si="274"/>
        <v>6.5642013143488827</v>
      </c>
      <c r="BW228" s="1">
        <f t="shared" si="250"/>
        <v>1.04233026562306</v>
      </c>
      <c r="BX228" s="1">
        <f t="shared" si="251"/>
        <v>-3.9493342950598365E-3</v>
      </c>
      <c r="BY228" s="1">
        <f t="shared" si="252"/>
        <v>-2.7057978985743172</v>
      </c>
      <c r="BZ228" s="1" t="e">
        <f>SQRT(POWER((BV228)*(#REF!^2),2) + POWER(CA228*BV228,2))</f>
        <v>#REF!</v>
      </c>
    </row>
    <row r="229" spans="4:78" x14ac:dyDescent="0.2">
      <c r="D229" s="14">
        <f t="shared" si="275"/>
        <v>226</v>
      </c>
      <c r="E229" s="1">
        <f t="shared" si="288"/>
        <v>22.600000000000051</v>
      </c>
      <c r="F229" s="1">
        <f t="shared" si="218"/>
        <v>1.1300000000000026</v>
      </c>
      <c r="G229" s="1">
        <f t="shared" si="219"/>
        <v>12.769000000000059</v>
      </c>
      <c r="H229" s="1">
        <f t="shared" si="253"/>
        <v>7.0871398508923589</v>
      </c>
      <c r="I229" s="1">
        <f t="shared" si="220"/>
        <v>-8.5291028987401374E-2</v>
      </c>
      <c r="J229" s="1">
        <f t="shared" si="254"/>
        <v>1.6523362770210825</v>
      </c>
      <c r="K229" s="1">
        <f t="shared" si="255"/>
        <v>1.5745474055561119</v>
      </c>
      <c r="L229" s="1">
        <f t="shared" si="256"/>
        <v>0.65845970875764392</v>
      </c>
      <c r="M229" s="1">
        <f t="shared" si="221"/>
        <v>0.67210367578971419</v>
      </c>
      <c r="N229" s="1">
        <f t="shared" si="222"/>
        <v>2.9386224366946716</v>
      </c>
      <c r="O229" s="1">
        <f t="shared" si="223"/>
        <v>-0.60373684213793155</v>
      </c>
      <c r="P229" s="1">
        <f t="shared" si="257"/>
        <v>1.1300000000000132</v>
      </c>
      <c r="Q229" s="1">
        <f t="shared" si="258"/>
        <v>3.3900000000000396</v>
      </c>
      <c r="R229" s="1">
        <f t="shared" si="276"/>
        <v>4.999999999992788E-2</v>
      </c>
      <c r="S229" s="1">
        <f t="shared" si="259"/>
        <v>3.8336356751784102</v>
      </c>
      <c r="T229" s="1">
        <f t="shared" si="277"/>
        <v>4.4408920985006262E-13</v>
      </c>
      <c r="U229" s="1">
        <f t="shared" si="260"/>
        <v>0.33874039455551674</v>
      </c>
      <c r="V229" s="1">
        <f t="shared" si="224"/>
        <v>9.9812446501771408</v>
      </c>
      <c r="W229" s="1">
        <f t="shared" si="225"/>
        <v>4.9999648235615641</v>
      </c>
      <c r="X229" s="1">
        <f t="shared" si="261"/>
        <v>0.65879386928505035</v>
      </c>
      <c r="Y229" s="1">
        <f t="shared" si="226"/>
        <v>3.2939693464252517</v>
      </c>
      <c r="Z229" s="1">
        <f t="shared" si="278"/>
        <v>1.2834665904156661</v>
      </c>
      <c r="AA229" s="1">
        <f t="shared" si="227"/>
        <v>6.7743092179148343</v>
      </c>
      <c r="AB229" s="1">
        <f t="shared" si="279"/>
        <v>-16.581285692430669</v>
      </c>
      <c r="AC229" s="1">
        <f t="shared" si="262"/>
        <v>-77.787435644140643</v>
      </c>
      <c r="AD229" s="1">
        <f t="shared" si="228"/>
        <v>10</v>
      </c>
      <c r="AE229" s="1">
        <f>0</f>
        <v>0</v>
      </c>
      <c r="AF229" s="1">
        <f t="shared" si="280"/>
        <v>0.65879386928505035</v>
      </c>
      <c r="AG229" s="1">
        <f t="shared" si="229"/>
        <v>0</v>
      </c>
      <c r="AH229" s="1">
        <f t="shared" si="281"/>
        <v>1.2834665904156661</v>
      </c>
      <c r="AI229" s="1">
        <f t="shared" si="230"/>
        <v>0</v>
      </c>
      <c r="AJ229" s="1">
        <f t="shared" si="282"/>
        <v>-16.581285692430669</v>
      </c>
      <c r="AK229" s="1">
        <f t="shared" si="282"/>
        <v>0</v>
      </c>
      <c r="AL229" s="1">
        <f t="shared" si="231"/>
        <v>5.1989468501506888</v>
      </c>
      <c r="AM229" s="1">
        <f t="shared" si="232"/>
        <v>8.6234476442552328</v>
      </c>
      <c r="AN229" s="1">
        <f t="shared" si="233"/>
        <v>10.069404035190111</v>
      </c>
      <c r="AO229" s="1">
        <f t="shared" si="234"/>
        <v>1.0282582353025356</v>
      </c>
      <c r="AP229" s="1">
        <f t="shared" si="263"/>
        <v>0.30944240640502496</v>
      </c>
      <c r="AQ229" s="1">
        <f t="shared" si="235"/>
        <v>3.1159006157136964</v>
      </c>
      <c r="AR229" s="1">
        <f t="shared" si="283"/>
        <v>0.59364616497211975</v>
      </c>
      <c r="AS229" s="1">
        <f t="shared" si="236"/>
        <v>6.0549254168580253</v>
      </c>
      <c r="AT229" s="1">
        <f t="shared" si="284"/>
        <v>-7.7403234687720976</v>
      </c>
      <c r="AU229" s="1">
        <f t="shared" si="284"/>
        <v>-81.472592117002876</v>
      </c>
      <c r="AV229" s="1">
        <f t="shared" si="237"/>
        <v>1.4693112183473358</v>
      </c>
      <c r="AW229" s="1">
        <f t="shared" si="238"/>
        <v>-0.30186842106896578</v>
      </c>
      <c r="AX229" s="1">
        <f t="shared" si="239"/>
        <v>1.1300000000000026</v>
      </c>
      <c r="AY229" s="1">
        <f t="shared" si="240"/>
        <v>1.6950000000000038</v>
      </c>
      <c r="AZ229" s="1">
        <f t="shared" si="285"/>
        <v>5.0000000000001155E-2</v>
      </c>
      <c r="BA229" s="1">
        <f t="shared" si="241"/>
        <v>1.9168178375891729</v>
      </c>
      <c r="BB229" s="1">
        <f t="shared" si="242"/>
        <v>6.4599335434359064</v>
      </c>
      <c r="BC229" s="1">
        <f t="shared" si="243"/>
        <v>2.1981139907118163</v>
      </c>
      <c r="BD229" s="1">
        <f t="shared" si="264"/>
        <v>6.823668111930079</v>
      </c>
      <c r="BE229" s="1">
        <f t="shared" si="265"/>
        <v>0.32797945523077088</v>
      </c>
      <c r="BF229" s="1">
        <f t="shared" si="266"/>
        <v>-1.6695588771133907</v>
      </c>
      <c r="BG229" s="1">
        <f t="shared" si="244"/>
        <v>-11.392515670748434</v>
      </c>
      <c r="BH229" s="1">
        <f t="shared" si="286"/>
        <v>-2.3137614843521117</v>
      </c>
      <c r="BI229" s="1">
        <f t="shared" si="245"/>
        <v>24.719429386681192</v>
      </c>
      <c r="BJ229" s="1">
        <f t="shared" si="246"/>
        <v>6.469311218347336</v>
      </c>
      <c r="BK229" s="1">
        <f t="shared" si="247"/>
        <v>-0.30186842106896578</v>
      </c>
      <c r="BL229" s="1">
        <f t="shared" si="267"/>
        <v>6.4763502208785289</v>
      </c>
      <c r="BM229" s="1">
        <f t="shared" si="268"/>
        <v>-4.6627780007728763E-2</v>
      </c>
      <c r="BN229" s="1">
        <f t="shared" si="269"/>
        <v>-0.25830231870069392</v>
      </c>
      <c r="BO229" s="1">
        <f t="shared" si="248"/>
        <v>-1.6728562787706753</v>
      </c>
      <c r="BP229" s="1">
        <f t="shared" si="287"/>
        <v>-0.24438377999285249</v>
      </c>
      <c r="BQ229" s="1">
        <f t="shared" si="249"/>
        <v>1.6406399087494341</v>
      </c>
      <c r="BR229" s="1">
        <f t="shared" si="270"/>
        <v>0.79704963333774204</v>
      </c>
      <c r="BS229" s="1">
        <f t="shared" si="271"/>
        <v>-0.60391380344894485</v>
      </c>
      <c r="BT229" s="1">
        <f t="shared" si="272"/>
        <v>3.8266776527224051</v>
      </c>
      <c r="BU229" s="1">
        <f t="shared" si="273"/>
        <v>5.2078190656850207</v>
      </c>
      <c r="BV229" s="1">
        <f t="shared" si="274"/>
        <v>6.4625723422455748</v>
      </c>
      <c r="BW229" s="1">
        <f t="shared" si="250"/>
        <v>0.93709786754258861</v>
      </c>
      <c r="BX229" s="1">
        <f t="shared" si="251"/>
        <v>2.7454397250878948E-3</v>
      </c>
      <c r="BY229" s="1">
        <f t="shared" si="252"/>
        <v>-3.8525967319408361</v>
      </c>
      <c r="BZ229" s="1" t="e">
        <f>SQRT(POWER((BV229)*(#REF!^2),2) + POWER(CA229*BV229,2))</f>
        <v>#REF!</v>
      </c>
    </row>
    <row r="230" spans="4:78" x14ac:dyDescent="0.2">
      <c r="D230" s="14">
        <f t="shared" si="275"/>
        <v>227</v>
      </c>
      <c r="E230" s="1">
        <f t="shared" si="288"/>
        <v>22.700000000000053</v>
      </c>
      <c r="F230" s="1">
        <f t="shared" si="218"/>
        <v>1.1350000000000027</v>
      </c>
      <c r="G230" s="1">
        <f t="shared" si="219"/>
        <v>12.882250000000059</v>
      </c>
      <c r="H230" s="1">
        <f t="shared" si="253"/>
        <v>7.208924067465623</v>
      </c>
      <c r="I230" s="1">
        <f t="shared" si="220"/>
        <v>-0.1296411314117063</v>
      </c>
      <c r="J230" s="1">
        <f t="shared" si="254"/>
        <v>1.6267480607191447</v>
      </c>
      <c r="K230" s="1">
        <f t="shared" si="255"/>
        <v>1.6444857242823547</v>
      </c>
      <c r="L230" s="1">
        <f t="shared" si="256"/>
        <v>0.65845970875764392</v>
      </c>
      <c r="M230" s="1">
        <f t="shared" si="221"/>
        <v>0.71762688033511035</v>
      </c>
      <c r="N230" s="1">
        <f t="shared" si="222"/>
        <v>2.8515706894757447</v>
      </c>
      <c r="O230" s="1">
        <f t="shared" si="223"/>
        <v>-0.93195740402810967</v>
      </c>
      <c r="P230" s="1">
        <f t="shared" si="257"/>
        <v>1.1350000000000104</v>
      </c>
      <c r="Q230" s="1">
        <f t="shared" si="258"/>
        <v>3.4050000000000313</v>
      </c>
      <c r="R230" s="1">
        <f t="shared" si="276"/>
        <v>5.0000000000061107E-2</v>
      </c>
      <c r="S230" s="1">
        <f t="shared" si="259"/>
        <v>3.8675848866735434</v>
      </c>
      <c r="T230" s="1">
        <f t="shared" si="277"/>
        <v>6.6613381477509392E-13</v>
      </c>
      <c r="U230" s="1">
        <f t="shared" si="260"/>
        <v>0.34024380531048948</v>
      </c>
      <c r="V230" s="1">
        <f t="shared" si="224"/>
        <v>9.6318863743809544</v>
      </c>
      <c r="W230" s="1">
        <f t="shared" si="225"/>
        <v>4.9864308236085657</v>
      </c>
      <c r="X230" s="1">
        <f t="shared" si="261"/>
        <v>0.72720486893933067</v>
      </c>
      <c r="Y230" s="1">
        <f t="shared" si="226"/>
        <v>3.6360243446966534</v>
      </c>
      <c r="Z230" s="1">
        <f t="shared" si="278"/>
        <v>0.55690028545386516</v>
      </c>
      <c r="AA230" s="1">
        <f t="shared" si="227"/>
        <v>3.8399083346663048</v>
      </c>
      <c r="AB230" s="1">
        <f t="shared" si="279"/>
        <v>-4.8678238752120349</v>
      </c>
      <c r="AC230" s="1">
        <f t="shared" si="262"/>
        <v>-17.140451061881365</v>
      </c>
      <c r="AD230" s="1">
        <f t="shared" si="228"/>
        <v>10</v>
      </c>
      <c r="AE230" s="1">
        <f>0</f>
        <v>0</v>
      </c>
      <c r="AF230" s="1">
        <f t="shared" si="280"/>
        <v>0.72720486893933067</v>
      </c>
      <c r="AG230" s="1">
        <f t="shared" si="229"/>
        <v>0</v>
      </c>
      <c r="AH230" s="1">
        <f t="shared" si="281"/>
        <v>0.55690028545386516</v>
      </c>
      <c r="AI230" s="1">
        <f t="shared" si="230"/>
        <v>0</v>
      </c>
      <c r="AJ230" s="1">
        <f t="shared" si="282"/>
        <v>-4.8678238752120349</v>
      </c>
      <c r="AK230" s="1">
        <f t="shared" si="282"/>
        <v>0</v>
      </c>
      <c r="AL230" s="1">
        <f t="shared" si="231"/>
        <v>4.689647463178491</v>
      </c>
      <c r="AM230" s="1">
        <f t="shared" si="232"/>
        <v>8.3885293737091189</v>
      </c>
      <c r="AN230" s="1">
        <f t="shared" si="233"/>
        <v>9.610422383146183</v>
      </c>
      <c r="AO230" s="1">
        <f t="shared" si="234"/>
        <v>1.0610278575956282</v>
      </c>
      <c r="AP230" s="1">
        <f t="shared" si="263"/>
        <v>0.34144479552446816</v>
      </c>
      <c r="AQ230" s="1">
        <f t="shared" si="235"/>
        <v>3.2814287055171203</v>
      </c>
      <c r="AR230" s="1">
        <f t="shared" si="283"/>
        <v>0.27299654413875385</v>
      </c>
      <c r="AS230" s="1">
        <f t="shared" si="236"/>
        <v>2.8528400852676135</v>
      </c>
      <c r="AT230" s="1">
        <f t="shared" si="284"/>
        <v>-2.0854641724383365</v>
      </c>
      <c r="AU230" s="1">
        <f t="shared" si="284"/>
        <v>-20.176375626971669</v>
      </c>
      <c r="AV230" s="1">
        <f t="shared" si="237"/>
        <v>1.4257853447378723</v>
      </c>
      <c r="AW230" s="1">
        <f t="shared" si="238"/>
        <v>-0.46597870201405484</v>
      </c>
      <c r="AX230" s="1">
        <f t="shared" si="239"/>
        <v>1.1350000000000027</v>
      </c>
      <c r="AY230" s="1">
        <f t="shared" si="240"/>
        <v>1.7025000000000041</v>
      </c>
      <c r="AZ230" s="1">
        <f t="shared" si="285"/>
        <v>5.0000000000001155E-2</v>
      </c>
      <c r="BA230" s="1">
        <f t="shared" si="241"/>
        <v>1.9337924433367419</v>
      </c>
      <c r="BB230" s="1">
        <f t="shared" si="242"/>
        <v>6.2417285319283495</v>
      </c>
      <c r="BC230" s="1">
        <f t="shared" si="243"/>
        <v>2.0272367097902282</v>
      </c>
      <c r="BD230" s="1">
        <f t="shared" si="264"/>
        <v>6.5626872349525804</v>
      </c>
      <c r="BE230" s="1">
        <f t="shared" si="265"/>
        <v>0.31403987711207393</v>
      </c>
      <c r="BF230" s="1">
        <f t="shared" si="266"/>
        <v>-1.7534305219655477</v>
      </c>
      <c r="BG230" s="1">
        <f t="shared" si="244"/>
        <v>-11.507216103879541</v>
      </c>
      <c r="BH230" s="1">
        <f t="shared" si="286"/>
        <v>-0.85143524078856725</v>
      </c>
      <c r="BI230" s="1">
        <f t="shared" si="245"/>
        <v>20.936521924074903</v>
      </c>
      <c r="BJ230" s="1">
        <f t="shared" si="246"/>
        <v>6.4257853447378723</v>
      </c>
      <c r="BK230" s="1">
        <f t="shared" si="247"/>
        <v>-0.46597870201405484</v>
      </c>
      <c r="BL230" s="1">
        <f t="shared" si="267"/>
        <v>6.4426588802588887</v>
      </c>
      <c r="BM230" s="1">
        <f t="shared" si="268"/>
        <v>-7.2390288210304771E-2</v>
      </c>
      <c r="BN230" s="1">
        <f t="shared" si="269"/>
        <v>-0.25620430047215331</v>
      </c>
      <c r="BO230" s="1">
        <f t="shared" si="248"/>
        <v>-1.6506369115974351</v>
      </c>
      <c r="BP230" s="1">
        <f t="shared" si="287"/>
        <v>2.8659971578323673E-2</v>
      </c>
      <c r="BQ230" s="1">
        <f t="shared" si="249"/>
        <v>0.46145307820874515</v>
      </c>
      <c r="BR230" s="1">
        <f t="shared" si="270"/>
        <v>0.82370648520041057</v>
      </c>
      <c r="BS230" s="1">
        <f t="shared" si="271"/>
        <v>-0.56701642501675886</v>
      </c>
      <c r="BT230" s="1">
        <f t="shared" si="272"/>
        <v>4.3741718232803288</v>
      </c>
      <c r="BU230" s="1">
        <f t="shared" si="273"/>
        <v>4.7564339366286159</v>
      </c>
      <c r="BV230" s="1">
        <f t="shared" si="274"/>
        <v>6.4619689672027949</v>
      </c>
      <c r="BW230" s="1">
        <f t="shared" si="250"/>
        <v>0.82723974758267871</v>
      </c>
      <c r="BX230" s="1">
        <f t="shared" si="251"/>
        <v>2.2803893770978023E-2</v>
      </c>
      <c r="BY230" s="1">
        <f t="shared" si="252"/>
        <v>-4.3577579005459475</v>
      </c>
      <c r="BZ230" s="1" t="e">
        <f>SQRT(POWER((BV230)*(#REF!^2),2) + POWER(CA230*BV230,2))</f>
        <v>#REF!</v>
      </c>
    </row>
    <row r="231" spans="4:78" x14ac:dyDescent="0.2">
      <c r="D231" s="14">
        <f t="shared" si="275"/>
        <v>228</v>
      </c>
      <c r="E231" s="1">
        <f t="shared" si="288"/>
        <v>22.800000000000054</v>
      </c>
      <c r="F231" s="1">
        <f t="shared" si="218"/>
        <v>1.1400000000000028</v>
      </c>
      <c r="G231" s="1">
        <f t="shared" si="219"/>
        <v>12.996000000000061</v>
      </c>
      <c r="H231" s="1">
        <f t="shared" si="253"/>
        <v>7.3792132959369301</v>
      </c>
      <c r="I231" s="1">
        <f t="shared" si="220"/>
        <v>-0.17016074471208142</v>
      </c>
      <c r="J231" s="1">
        <f t="shared" si="254"/>
        <v>1.5917650189578965</v>
      </c>
      <c r="K231" s="1">
        <f t="shared" si="255"/>
        <v>1.7199883793439781</v>
      </c>
      <c r="L231" s="1">
        <f t="shared" si="256"/>
        <v>0.65845970875764392</v>
      </c>
      <c r="M231" s="1">
        <f t="shared" si="221"/>
        <v>0.75904483871667383</v>
      </c>
      <c r="N231" s="1">
        <f t="shared" si="222"/>
        <v>2.7273605566533816</v>
      </c>
      <c r="O231" s="1">
        <f t="shared" si="223"/>
        <v>-1.2496016941455212</v>
      </c>
      <c r="P231" s="1">
        <f t="shared" si="257"/>
        <v>1.1400000000000254</v>
      </c>
      <c r="Q231" s="1">
        <f t="shared" si="258"/>
        <v>3.4200000000000763</v>
      </c>
      <c r="R231" s="1">
        <f t="shared" si="276"/>
        <v>5.0000000000061107E-2</v>
      </c>
      <c r="S231" s="1">
        <f t="shared" si="259"/>
        <v>3.9016844362405081</v>
      </c>
      <c r="T231" s="1">
        <f t="shared" si="277"/>
        <v>-4.4408920985006262E-13</v>
      </c>
      <c r="U231" s="1">
        <f t="shared" si="260"/>
        <v>0.34174715664249122</v>
      </c>
      <c r="V231" s="1">
        <f t="shared" si="224"/>
        <v>9.2568039564324369</v>
      </c>
      <c r="W231" s="1">
        <f t="shared" si="225"/>
        <v>4.9444574667829349</v>
      </c>
      <c r="X231" s="1">
        <f t="shared" si="261"/>
        <v>0.77017392637582338</v>
      </c>
      <c r="Y231" s="1">
        <f t="shared" si="226"/>
        <v>3.8508696318791169</v>
      </c>
      <c r="Z231" s="1">
        <f t="shared" si="278"/>
        <v>0.30990181537325912</v>
      </c>
      <c r="AA231" s="1">
        <f t="shared" si="227"/>
        <v>3.3462190055385617</v>
      </c>
      <c r="AB231" s="1">
        <f t="shared" si="279"/>
        <v>-2.3445762967903292</v>
      </c>
      <c r="AC231" s="1">
        <f t="shared" si="262"/>
        <v>-3.4746050801148542</v>
      </c>
      <c r="AD231" s="1">
        <f t="shared" si="228"/>
        <v>10</v>
      </c>
      <c r="AE231" s="1">
        <f>0</f>
        <v>0</v>
      </c>
      <c r="AF231" s="1">
        <f t="shared" si="280"/>
        <v>0.77017392637582338</v>
      </c>
      <c r="AG231" s="1">
        <f t="shared" si="229"/>
        <v>0</v>
      </c>
      <c r="AH231" s="1">
        <f t="shared" si="281"/>
        <v>0.30990181537325912</v>
      </c>
      <c r="AI231" s="1">
        <f t="shared" si="230"/>
        <v>0</v>
      </c>
      <c r="AJ231" s="1">
        <f t="shared" si="282"/>
        <v>-2.3445762967903292</v>
      </c>
      <c r="AK231" s="1">
        <f t="shared" si="282"/>
        <v>0</v>
      </c>
      <c r="AL231" s="1">
        <f t="shared" si="231"/>
        <v>4.1779358214994113</v>
      </c>
      <c r="AM231" s="1">
        <f t="shared" si="232"/>
        <v>8.1389994477188452</v>
      </c>
      <c r="AN231" s="1">
        <f t="shared" si="233"/>
        <v>9.1486862301936895</v>
      </c>
      <c r="AO231" s="1">
        <f t="shared" si="234"/>
        <v>1.0965471944074292</v>
      </c>
      <c r="AP231" s="1">
        <f t="shared" si="263"/>
        <v>0.36404171523277573</v>
      </c>
      <c r="AQ231" s="1">
        <f t="shared" si="235"/>
        <v>3.3305034273661875</v>
      </c>
      <c r="AR231" s="1">
        <f t="shared" si="283"/>
        <v>0.17655333048445243</v>
      </c>
      <c r="AS231" s="1">
        <f t="shared" si="236"/>
        <v>2.0196502914636922</v>
      </c>
      <c r="AT231" s="1">
        <f t="shared" si="284"/>
        <v>-0.9766049321479342</v>
      </c>
      <c r="AU231" s="1">
        <f t="shared" si="284"/>
        <v>-7.2260319651018055</v>
      </c>
      <c r="AV231" s="1">
        <f t="shared" si="237"/>
        <v>1.3636802783266908</v>
      </c>
      <c r="AW231" s="1">
        <f t="shared" si="238"/>
        <v>-0.62480084707276062</v>
      </c>
      <c r="AX231" s="1">
        <f t="shared" si="239"/>
        <v>1.1400000000000028</v>
      </c>
      <c r="AY231" s="1">
        <f t="shared" si="240"/>
        <v>1.7100000000000042</v>
      </c>
      <c r="AZ231" s="1">
        <f t="shared" si="285"/>
        <v>5.0000000000001155E-2</v>
      </c>
      <c r="BA231" s="1">
        <f t="shared" si="241"/>
        <v>1.9508422181201732</v>
      </c>
      <c r="BB231" s="1">
        <f t="shared" si="242"/>
        <v>5.9920822565429095</v>
      </c>
      <c r="BC231" s="1">
        <f t="shared" si="243"/>
        <v>1.8474278863187068</v>
      </c>
      <c r="BD231" s="1">
        <f t="shared" si="264"/>
        <v>6.2704098402197266</v>
      </c>
      <c r="BE231" s="1">
        <f t="shared" si="265"/>
        <v>0.29906447633216848</v>
      </c>
      <c r="BF231" s="1">
        <f t="shared" si="266"/>
        <v>-1.8398459252711041</v>
      </c>
      <c r="BG231" s="1">
        <f t="shared" si="244"/>
        <v>-11.5365879943081</v>
      </c>
      <c r="BH231" s="1">
        <f t="shared" si="286"/>
        <v>-0.79257181205613092</v>
      </c>
      <c r="BI231" s="1">
        <f t="shared" si="245"/>
        <v>21.799590628572119</v>
      </c>
      <c r="BJ231" s="1">
        <f t="shared" si="246"/>
        <v>6.363680278326691</v>
      </c>
      <c r="BK231" s="1">
        <f t="shared" si="247"/>
        <v>-0.62480084707276062</v>
      </c>
      <c r="BL231" s="1">
        <f t="shared" si="267"/>
        <v>6.394278910343755</v>
      </c>
      <c r="BM231" s="1">
        <f t="shared" si="268"/>
        <v>-9.7868640102159427E-2</v>
      </c>
      <c r="BN231" s="1">
        <f t="shared" si="269"/>
        <v>-0.25257032438502919</v>
      </c>
      <c r="BO231" s="1">
        <f t="shared" si="248"/>
        <v>-1.6150050985938731</v>
      </c>
      <c r="BP231" s="1">
        <f t="shared" si="287"/>
        <v>4.4573936245815571E-2</v>
      </c>
      <c r="BQ231" s="1">
        <f t="shared" si="249"/>
        <v>0.49761400687295448</v>
      </c>
      <c r="BR231" s="1">
        <f t="shared" si="270"/>
        <v>0.84647802248883752</v>
      </c>
      <c r="BS231" s="1">
        <f t="shared" si="271"/>
        <v>-0.53242366348931836</v>
      </c>
      <c r="BT231" s="1">
        <f t="shared" si="272"/>
        <v>4.928249372620277</v>
      </c>
      <c r="BU231" s="1">
        <f t="shared" si="273"/>
        <v>4.333395903092006</v>
      </c>
      <c r="BV231" s="1">
        <f t="shared" si="274"/>
        <v>6.5624661470872923</v>
      </c>
      <c r="BW231" s="1">
        <f t="shared" si="250"/>
        <v>0.72125863853878991</v>
      </c>
      <c r="BX231" s="1">
        <f t="shared" si="251"/>
        <v>5.6593954753195286E-2</v>
      </c>
      <c r="BY231" s="1">
        <f t="shared" si="252"/>
        <v>-4.7570236739297185</v>
      </c>
      <c r="BZ231" s="1" t="e">
        <f>SQRT(POWER((BV231)*(#REF!^2),2) + POWER(CA231*BV231,2))</f>
        <v>#REF!</v>
      </c>
    </row>
    <row r="232" spans="4:78" x14ac:dyDescent="0.2">
      <c r="D232" s="14">
        <f t="shared" si="275"/>
        <v>229</v>
      </c>
      <c r="E232" s="1">
        <f t="shared" si="288"/>
        <v>22.900000000000055</v>
      </c>
      <c r="F232" s="1">
        <f t="shared" si="218"/>
        <v>1.1450000000000029</v>
      </c>
      <c r="G232" s="1">
        <f t="shared" si="219"/>
        <v>13.110250000000065</v>
      </c>
      <c r="H232" s="1">
        <f t="shared" si="253"/>
        <v>7.5932560848788366</v>
      </c>
      <c r="I232" s="1">
        <f t="shared" si="220"/>
        <v>-0.20589336843459183</v>
      </c>
      <c r="J232" s="1">
        <f t="shared" si="254"/>
        <v>1.5489655124668655</v>
      </c>
      <c r="K232" s="1">
        <f t="shared" si="255"/>
        <v>1.7985205095575194</v>
      </c>
      <c r="L232" s="1">
        <f t="shared" si="256"/>
        <v>0.65845970875764392</v>
      </c>
      <c r="M232" s="1">
        <f t="shared" si="221"/>
        <v>0.79476513774915836</v>
      </c>
      <c r="N232" s="1">
        <f t="shared" si="222"/>
        <v>2.567123101472526</v>
      </c>
      <c r="O232" s="1">
        <f t="shared" si="223"/>
        <v>-1.552378491826685</v>
      </c>
      <c r="P232" s="1">
        <f t="shared" si="257"/>
        <v>1.1450000000000227</v>
      </c>
      <c r="Q232" s="1">
        <f t="shared" si="258"/>
        <v>3.435000000000068</v>
      </c>
      <c r="R232" s="1">
        <f t="shared" si="276"/>
        <v>4.9999999999972289E-2</v>
      </c>
      <c r="S232" s="1">
        <f t="shared" si="259"/>
        <v>3.9359343180020416</v>
      </c>
      <c r="T232" s="1">
        <f t="shared" si="277"/>
        <v>-4.4408920985006262E-13</v>
      </c>
      <c r="U232" s="1">
        <f t="shared" si="260"/>
        <v>0.34325044983856579</v>
      </c>
      <c r="V232" s="1">
        <f t="shared" si="224"/>
        <v>8.8711947585198967</v>
      </c>
      <c r="W232" s="1">
        <f t="shared" si="225"/>
        <v>4.8709135412986999</v>
      </c>
      <c r="X232" s="1">
        <f t="shared" si="261"/>
        <v>0.7891852320139825</v>
      </c>
      <c r="Y232" s="1">
        <f t="shared" si="226"/>
        <v>3.9459261600699125</v>
      </c>
      <c r="Z232" s="1">
        <f t="shared" si="278"/>
        <v>8.7985026095799279E-2</v>
      </c>
      <c r="AA232" s="1">
        <f t="shared" si="227"/>
        <v>3.1449873186433339</v>
      </c>
      <c r="AB232" s="1">
        <f t="shared" si="279"/>
        <v>-2.0185651577674104</v>
      </c>
      <c r="AC232" s="1">
        <f t="shared" si="262"/>
        <v>-1.0402566449870965</v>
      </c>
      <c r="AD232" s="1">
        <f t="shared" si="228"/>
        <v>10</v>
      </c>
      <c r="AE232" s="1">
        <f>0</f>
        <v>0</v>
      </c>
      <c r="AF232" s="1">
        <f t="shared" si="280"/>
        <v>0.7891852320139825</v>
      </c>
      <c r="AG232" s="1">
        <f t="shared" si="229"/>
        <v>0</v>
      </c>
      <c r="AH232" s="1">
        <f t="shared" si="281"/>
        <v>8.7985026095799279E-2</v>
      </c>
      <c r="AI232" s="1">
        <f t="shared" si="230"/>
        <v>0</v>
      </c>
      <c r="AJ232" s="1">
        <f t="shared" si="282"/>
        <v>-2.0185651577674104</v>
      </c>
      <c r="AK232" s="1">
        <f t="shared" si="282"/>
        <v>0</v>
      </c>
      <c r="AL232" s="1">
        <f t="shared" si="231"/>
        <v>3.6814807138500774</v>
      </c>
      <c r="AM232" s="1">
        <f t="shared" si="232"/>
        <v>7.8820376062546487</v>
      </c>
      <c r="AN232" s="1">
        <f t="shared" si="233"/>
        <v>8.6994147546178411</v>
      </c>
      <c r="AO232" s="1">
        <f t="shared" si="234"/>
        <v>1.1338362006421834</v>
      </c>
      <c r="AP232" s="1">
        <f t="shared" si="263"/>
        <v>0.37675546162135864</v>
      </c>
      <c r="AQ232" s="1">
        <f t="shared" si="235"/>
        <v>3.2775520217117031</v>
      </c>
      <c r="AR232" s="1">
        <f t="shared" si="283"/>
        <v>7.7675557709167009E-2</v>
      </c>
      <c r="AS232" s="1">
        <f t="shared" si="236"/>
        <v>1.4076336922472523</v>
      </c>
      <c r="AT232" s="1">
        <f t="shared" si="284"/>
        <v>-0.98412270111025713</v>
      </c>
      <c r="AU232" s="1">
        <f t="shared" si="284"/>
        <v>-4.0773541652038867</v>
      </c>
      <c r="AV232" s="1">
        <f t="shared" si="237"/>
        <v>1.283561550736263</v>
      </c>
      <c r="AW232" s="1">
        <f t="shared" si="238"/>
        <v>-0.77618924591334248</v>
      </c>
      <c r="AX232" s="1">
        <f t="shared" si="239"/>
        <v>1.1450000000000029</v>
      </c>
      <c r="AY232" s="1">
        <f t="shared" si="240"/>
        <v>1.7175000000000042</v>
      </c>
      <c r="AZ232" s="1">
        <f t="shared" si="285"/>
        <v>5.0000000000000044E-2</v>
      </c>
      <c r="BA232" s="1">
        <f t="shared" si="241"/>
        <v>1.9679671590009546</v>
      </c>
      <c r="BB232" s="1">
        <f t="shared" si="242"/>
        <v>5.7191589299962118</v>
      </c>
      <c r="BC232" s="1">
        <f t="shared" si="243"/>
        <v>1.6592675247360074</v>
      </c>
      <c r="BD232" s="1">
        <f t="shared" si="264"/>
        <v>5.9549935000131589</v>
      </c>
      <c r="BE232" s="1">
        <f t="shared" si="265"/>
        <v>0.28237216315484126</v>
      </c>
      <c r="BF232" s="1">
        <f t="shared" si="266"/>
        <v>-1.9119448843767739</v>
      </c>
      <c r="BG232" s="1">
        <f t="shared" si="244"/>
        <v>-11.3856193588471</v>
      </c>
      <c r="BH232" s="1">
        <f t="shared" si="286"/>
        <v>-0.57340691122263476</v>
      </c>
      <c r="BI232" s="1">
        <f t="shared" si="245"/>
        <v>22.034859043302646</v>
      </c>
      <c r="BJ232" s="1">
        <f t="shared" si="246"/>
        <v>6.2835615507362625</v>
      </c>
      <c r="BK232" s="1">
        <f t="shared" si="247"/>
        <v>-0.77618924591334248</v>
      </c>
      <c r="BL232" s="1">
        <f t="shared" si="267"/>
        <v>6.3313202025614395</v>
      </c>
      <c r="BM232" s="1">
        <f t="shared" si="268"/>
        <v>-0.12290435308731061</v>
      </c>
      <c r="BN232" s="1">
        <f t="shared" si="269"/>
        <v>-0.2472895132229902</v>
      </c>
      <c r="BO232" s="1">
        <f t="shared" si="248"/>
        <v>-1.5656690909503022</v>
      </c>
      <c r="BP232" s="1">
        <f t="shared" si="287"/>
        <v>6.1735723295375244E-2</v>
      </c>
      <c r="BQ232" s="1">
        <f t="shared" si="249"/>
        <v>0.55016510554356046</v>
      </c>
      <c r="BR232" s="1">
        <f t="shared" si="270"/>
        <v>0.86495234077830307</v>
      </c>
      <c r="BS232" s="1">
        <f t="shared" si="271"/>
        <v>-0.50185401082599135</v>
      </c>
      <c r="BT232" s="1">
        <f t="shared" si="272"/>
        <v>5.4652180468082285</v>
      </c>
      <c r="BU232" s="1">
        <f t="shared" si="273"/>
        <v>3.9556321861801913</v>
      </c>
      <c r="BV232" s="1">
        <f t="shared" si="274"/>
        <v>6.7465275728705825</v>
      </c>
      <c r="BW232" s="1">
        <f t="shared" si="250"/>
        <v>0.62651005771030666</v>
      </c>
      <c r="BX232" s="1">
        <f t="shared" si="251"/>
        <v>0.10328806451190697</v>
      </c>
      <c r="BY232" s="1">
        <f t="shared" si="252"/>
        <v>-5.028651464947993</v>
      </c>
      <c r="BZ232" s="1" t="e">
        <f>SQRT(POWER((BV232)*(#REF!^2),2) + POWER(CA232*BV232,2))</f>
        <v>#REF!</v>
      </c>
    </row>
    <row r="233" spans="4:78" x14ac:dyDescent="0.2">
      <c r="D233" s="14">
        <f t="shared" si="275"/>
        <v>230</v>
      </c>
      <c r="E233" s="1">
        <f t="shared" si="288"/>
        <v>23.000000000000057</v>
      </c>
      <c r="F233" s="1">
        <f t="shared" si="218"/>
        <v>1.1500000000000028</v>
      </c>
      <c r="G233" s="1">
        <f t="shared" si="219"/>
        <v>13.225000000000065</v>
      </c>
      <c r="H233" s="1">
        <f t="shared" si="253"/>
        <v>7.8453865323683436</v>
      </c>
      <c r="I233" s="1">
        <f t="shared" si="220"/>
        <v>-0.23622660085884539</v>
      </c>
      <c r="J233" s="1">
        <f t="shared" si="254"/>
        <v>1.4999938287018639</v>
      </c>
      <c r="K233" s="1">
        <f t="shared" si="255"/>
        <v>1.8778254257467746</v>
      </c>
      <c r="L233" s="1">
        <f t="shared" si="256"/>
        <v>0.65845970875764392</v>
      </c>
      <c r="M233" s="1">
        <f t="shared" si="221"/>
        <v>0.82358448128475581</v>
      </c>
      <c r="N233" s="1">
        <f t="shared" si="222"/>
        <v>2.3724955078866703</v>
      </c>
      <c r="O233" s="1">
        <f t="shared" si="223"/>
        <v>-1.8361005051623838</v>
      </c>
      <c r="P233" s="1">
        <f t="shared" si="257"/>
        <v>1.1500000000000199</v>
      </c>
      <c r="Q233" s="1">
        <f t="shared" si="258"/>
        <v>3.4500000000000597</v>
      </c>
      <c r="R233" s="1">
        <f t="shared" si="276"/>
        <v>4.9999999999972289E-2</v>
      </c>
      <c r="S233" s="1">
        <f t="shared" si="259"/>
        <v>3.9703345262082212</v>
      </c>
      <c r="T233" s="1">
        <f t="shared" si="277"/>
        <v>0</v>
      </c>
      <c r="U233" s="1">
        <f t="shared" si="260"/>
        <v>0.34475368615310531</v>
      </c>
      <c r="V233" s="1">
        <f t="shared" si="224"/>
        <v>8.4888599722842919</v>
      </c>
      <c r="W233" s="1">
        <f t="shared" si="225"/>
        <v>4.766178324049088</v>
      </c>
      <c r="X233" s="1">
        <f t="shared" si="261"/>
        <v>0.78777093159498324</v>
      </c>
      <c r="Y233" s="1">
        <f t="shared" si="226"/>
        <v>3.9388546579749164</v>
      </c>
      <c r="Z233" s="1">
        <f t="shared" si="278"/>
        <v>-9.3811216180222923E-2</v>
      </c>
      <c r="AA233" s="1">
        <f t="shared" si="227"/>
        <v>3.1381676765411424</v>
      </c>
      <c r="AB233" s="1">
        <f t="shared" si="279"/>
        <v>-1.5926240054867091</v>
      </c>
      <c r="AC233" s="1">
        <f t="shared" si="262"/>
        <v>0.19384295960584108</v>
      </c>
      <c r="AD233" s="1">
        <f t="shared" si="228"/>
        <v>10</v>
      </c>
      <c r="AE233" s="1">
        <f>0</f>
        <v>0</v>
      </c>
      <c r="AF233" s="1">
        <f t="shared" si="280"/>
        <v>0.78777093159498324</v>
      </c>
      <c r="AG233" s="1">
        <f t="shared" si="229"/>
        <v>0</v>
      </c>
      <c r="AH233" s="1">
        <f t="shared" si="281"/>
        <v>-9.3811216180222923E-2</v>
      </c>
      <c r="AI233" s="1">
        <f t="shared" si="230"/>
        <v>0</v>
      </c>
      <c r="AJ233" s="1">
        <f t="shared" si="282"/>
        <v>-1.5926240054867091</v>
      </c>
      <c r="AK233" s="1">
        <f t="shared" si="282"/>
        <v>0</v>
      </c>
      <c r="AL233" s="1">
        <f t="shared" si="231"/>
        <v>3.2145343418314205</v>
      </c>
      <c r="AM233" s="1">
        <f t="shared" si="232"/>
        <v>7.626508574902636</v>
      </c>
      <c r="AN233" s="1">
        <f t="shared" si="233"/>
        <v>8.2762832284714012</v>
      </c>
      <c r="AO233" s="1">
        <f t="shared" si="234"/>
        <v>1.1718982867317009</v>
      </c>
      <c r="AP233" s="1">
        <f t="shared" si="263"/>
        <v>0.37957682677460913</v>
      </c>
      <c r="AQ233" s="1">
        <f t="shared" si="235"/>
        <v>3.1414853253510917</v>
      </c>
      <c r="AR233" s="1">
        <f t="shared" si="283"/>
        <v>-2.0271209737598994E-2</v>
      </c>
      <c r="AS233" s="1">
        <f t="shared" si="236"/>
        <v>1.2041794584229149</v>
      </c>
      <c r="AT233" s="1">
        <f t="shared" si="284"/>
        <v>-0.96774739896277051</v>
      </c>
      <c r="AU233" s="1">
        <f t="shared" si="284"/>
        <v>9.8232964860618388E-2</v>
      </c>
      <c r="AV233" s="1">
        <f t="shared" si="237"/>
        <v>1.1862477539433351</v>
      </c>
      <c r="AW233" s="1">
        <f t="shared" si="238"/>
        <v>-0.91805025258119188</v>
      </c>
      <c r="AX233" s="1">
        <f t="shared" si="239"/>
        <v>1.1500000000000028</v>
      </c>
      <c r="AY233" s="1">
        <f t="shared" si="240"/>
        <v>1.7250000000000041</v>
      </c>
      <c r="AZ233" s="1">
        <f t="shared" si="285"/>
        <v>5.0000000000000044E-2</v>
      </c>
      <c r="BA233" s="1">
        <f t="shared" si="241"/>
        <v>1.9851672631040536</v>
      </c>
      <c r="BB233" s="1">
        <f t="shared" si="242"/>
        <v>5.4306777400854811</v>
      </c>
      <c r="BC233" s="1">
        <f t="shared" si="243"/>
        <v>1.465038909443352</v>
      </c>
      <c r="BD233" s="1">
        <f t="shared" si="264"/>
        <v>5.6248199724829337</v>
      </c>
      <c r="BE233" s="1">
        <f t="shared" si="265"/>
        <v>0.26349830382579553</v>
      </c>
      <c r="BF233" s="1">
        <f t="shared" si="266"/>
        <v>-1.9545273075156311</v>
      </c>
      <c r="BG233" s="1">
        <f t="shared" si="244"/>
        <v>-10.993864236077215</v>
      </c>
      <c r="BH233" s="1">
        <f t="shared" si="286"/>
        <v>-0.22534435365525463</v>
      </c>
      <c r="BI233" s="1">
        <f t="shared" si="245"/>
        <v>21.525159636482933</v>
      </c>
      <c r="BJ233" s="1">
        <f t="shared" si="246"/>
        <v>6.1862477539433351</v>
      </c>
      <c r="BK233" s="1">
        <f t="shared" si="247"/>
        <v>-0.91805025258119188</v>
      </c>
      <c r="BL233" s="1">
        <f t="shared" si="267"/>
        <v>6.2539969251218333</v>
      </c>
      <c r="BM233" s="1">
        <f t="shared" si="268"/>
        <v>-0.14732654274675747</v>
      </c>
      <c r="BN233" s="1">
        <f t="shared" si="269"/>
        <v>-0.24022317972595414</v>
      </c>
      <c r="BO233" s="1">
        <f t="shared" si="248"/>
        <v>-1.5023550273491066</v>
      </c>
      <c r="BP233" s="1">
        <f t="shared" si="287"/>
        <v>8.0439870140017189E-2</v>
      </c>
      <c r="BQ233" s="1">
        <f t="shared" si="249"/>
        <v>0.61913593166266601</v>
      </c>
      <c r="BR233" s="1">
        <f t="shared" si="270"/>
        <v>0.87905427174214523</v>
      </c>
      <c r="BS233" s="1">
        <f t="shared" si="271"/>
        <v>-0.47672170847559131</v>
      </c>
      <c r="BT233" s="1">
        <f t="shared" si="272"/>
        <v>5.9647925725727164</v>
      </c>
      <c r="BU233" s="1">
        <f t="shared" si="273"/>
        <v>3.6357221975313316</v>
      </c>
      <c r="BV233" s="1">
        <f t="shared" si="274"/>
        <v>6.9855011510585774</v>
      </c>
      <c r="BW233" s="1">
        <f t="shared" si="250"/>
        <v>0.5473976680788486</v>
      </c>
      <c r="BX233" s="1">
        <f t="shared" si="251"/>
        <v>0.15987314974257405</v>
      </c>
      <c r="BY233" s="1">
        <f t="shared" si="252"/>
        <v>-5.1589429612967983</v>
      </c>
      <c r="BZ233" s="1" t="e">
        <f>SQRT(POWER((BV233)*(#REF!^2),2) + POWER(CA233*BV233,2))</f>
        <v>#REF!</v>
      </c>
    </row>
    <row r="234" spans="4:78" x14ac:dyDescent="0.2">
      <c r="D234" s="14">
        <f t="shared" si="275"/>
        <v>231</v>
      </c>
      <c r="E234" s="1">
        <f t="shared" si="288"/>
        <v>23.100000000000058</v>
      </c>
      <c r="F234" s="1">
        <f t="shared" si="218"/>
        <v>1.1550000000000029</v>
      </c>
      <c r="G234" s="1">
        <f t="shared" si="219"/>
        <v>13.340250000000069</v>
      </c>
      <c r="H234" s="1">
        <f t="shared" si="253"/>
        <v>8.1294352920853914</v>
      </c>
      <c r="I234" s="1">
        <f t="shared" si="220"/>
        <v>-0.26086889479121078</v>
      </c>
      <c r="J234" s="1">
        <f t="shared" si="254"/>
        <v>1.4463868525044878</v>
      </c>
      <c r="K234" s="1">
        <f t="shared" si="255"/>
        <v>1.9560746958765161</v>
      </c>
      <c r="L234" s="1">
        <f t="shared" si="256"/>
        <v>0.65845970875764392</v>
      </c>
      <c r="M234" s="1">
        <f t="shared" si="221"/>
        <v>0.84474464407508532</v>
      </c>
      <c r="N234" s="1">
        <f t="shared" si="222"/>
        <v>2.1456140915898256</v>
      </c>
      <c r="O234" s="1">
        <f t="shared" si="223"/>
        <v>-2.0967451371044521</v>
      </c>
      <c r="P234" s="1">
        <f t="shared" si="257"/>
        <v>1.1550000000000171</v>
      </c>
      <c r="Q234" s="1">
        <f t="shared" si="258"/>
        <v>3.4650000000000514</v>
      </c>
      <c r="R234" s="1">
        <f t="shared" si="276"/>
        <v>4.9999999999972289E-2</v>
      </c>
      <c r="S234" s="1">
        <f t="shared" si="259"/>
        <v>4.0048850552326627</v>
      </c>
      <c r="T234" s="1">
        <f t="shared" si="277"/>
        <v>2.2204460492503131E-13</v>
      </c>
      <c r="U234" s="1">
        <f t="shared" si="260"/>
        <v>0.34625686680645362</v>
      </c>
      <c r="V234" s="1">
        <f t="shared" si="224"/>
        <v>8.120914428890984</v>
      </c>
      <c r="W234" s="1">
        <f t="shared" si="225"/>
        <v>4.6334692635702144</v>
      </c>
      <c r="X234" s="1">
        <f t="shared" si="261"/>
        <v>0.77042298877793791</v>
      </c>
      <c r="Y234" s="1">
        <f t="shared" si="226"/>
        <v>3.8521149438896893</v>
      </c>
      <c r="Z234" s="1">
        <f t="shared" si="278"/>
        <v>-0.23053977500154255</v>
      </c>
      <c r="AA234" s="1">
        <f t="shared" si="227"/>
        <v>3.1837559105645021</v>
      </c>
      <c r="AB234" s="1">
        <f t="shared" si="279"/>
        <v>-1.1553398741153686</v>
      </c>
      <c r="AC234" s="1">
        <f t="shared" si="262"/>
        <v>0.28016778424465372</v>
      </c>
      <c r="AD234" s="1">
        <f t="shared" si="228"/>
        <v>10</v>
      </c>
      <c r="AE234" s="1">
        <f>0</f>
        <v>0</v>
      </c>
      <c r="AF234" s="1">
        <f t="shared" si="280"/>
        <v>0.77042298877793791</v>
      </c>
      <c r="AG234" s="1">
        <f t="shared" si="229"/>
        <v>0</v>
      </c>
      <c r="AH234" s="1">
        <f t="shared" si="281"/>
        <v>-0.23053977500154255</v>
      </c>
      <c r="AI234" s="1">
        <f t="shared" si="230"/>
        <v>0</v>
      </c>
      <c r="AJ234" s="1">
        <f t="shared" si="282"/>
        <v>-1.1553398741153686</v>
      </c>
      <c r="AK234" s="1">
        <f t="shared" si="282"/>
        <v>0</v>
      </c>
      <c r="AL234" s="1">
        <f t="shared" si="231"/>
        <v>2.7872490134592729</v>
      </c>
      <c r="AM234" s="1">
        <f t="shared" si="232"/>
        <v>7.3815619177992655</v>
      </c>
      <c r="AN234" s="1">
        <f t="shared" si="233"/>
        <v>7.8902606680219414</v>
      </c>
      <c r="AO234" s="1">
        <f t="shared" si="234"/>
        <v>1.2097515659971052</v>
      </c>
      <c r="AP234" s="1">
        <f t="shared" si="263"/>
        <v>0.37270121967383885</v>
      </c>
      <c r="AQ234" s="1">
        <f t="shared" si="235"/>
        <v>2.940709774516296</v>
      </c>
      <c r="AR234" s="1">
        <f t="shared" si="283"/>
        <v>-0.11587392208338709</v>
      </c>
      <c r="AS234" s="1">
        <f t="shared" si="236"/>
        <v>1.427280285219376</v>
      </c>
      <c r="AT234" s="1">
        <f t="shared" si="284"/>
        <v>-0.93953744862845801</v>
      </c>
      <c r="AU234" s="1">
        <f t="shared" si="284"/>
        <v>3.1840859686770706</v>
      </c>
      <c r="AV234" s="1">
        <f t="shared" si="237"/>
        <v>1.0728070457949128</v>
      </c>
      <c r="AW234" s="1">
        <f t="shared" si="238"/>
        <v>-1.048372568552226</v>
      </c>
      <c r="AX234" s="1">
        <f t="shared" si="239"/>
        <v>1.1550000000000029</v>
      </c>
      <c r="AY234" s="1">
        <f t="shared" si="240"/>
        <v>1.7325000000000044</v>
      </c>
      <c r="AZ234" s="1">
        <f t="shared" si="285"/>
        <v>5.0000000000001155E-2</v>
      </c>
      <c r="BA234" s="1">
        <f t="shared" si="241"/>
        <v>2.0024425276162834</v>
      </c>
      <c r="BB234" s="1">
        <f t="shared" si="242"/>
        <v>5.1332642602404048</v>
      </c>
      <c r="BC234" s="1">
        <f t="shared" si="243"/>
        <v>1.2683620632328811</v>
      </c>
      <c r="BD234" s="1">
        <f t="shared" si="264"/>
        <v>5.2876407110269739</v>
      </c>
      <c r="BE234" s="1">
        <f t="shared" si="265"/>
        <v>0.24223499506882062</v>
      </c>
      <c r="BF234" s="1">
        <f t="shared" si="266"/>
        <v>-1.9570137551078248</v>
      </c>
      <c r="BG234" s="1">
        <f t="shared" si="244"/>
        <v>-10.347985603547906</v>
      </c>
      <c r="BH234" s="1">
        <f t="shared" si="286"/>
        <v>0.20084404259344546</v>
      </c>
      <c r="BI234" s="1">
        <f t="shared" si="245"/>
        <v>20.278976999103072</v>
      </c>
      <c r="BJ234" s="1">
        <f t="shared" si="246"/>
        <v>6.0728070457949128</v>
      </c>
      <c r="BK234" s="1">
        <f t="shared" si="247"/>
        <v>-1.048372568552226</v>
      </c>
      <c r="BL234" s="1">
        <f t="shared" si="267"/>
        <v>6.1626350255348665</v>
      </c>
      <c r="BM234" s="1">
        <f t="shared" si="268"/>
        <v>-0.17094898903250144</v>
      </c>
      <c r="BN234" s="1">
        <f t="shared" si="269"/>
        <v>-0.23120153919498676</v>
      </c>
      <c r="BO234" s="1">
        <f t="shared" si="248"/>
        <v>-1.4248107034005977</v>
      </c>
      <c r="BP234" s="1">
        <f t="shared" si="287"/>
        <v>0.10101584040219547</v>
      </c>
      <c r="BQ234" s="1">
        <f t="shared" si="249"/>
        <v>0.70430982353587135</v>
      </c>
      <c r="BR234" s="1">
        <f t="shared" si="270"/>
        <v>0.88894423590528515</v>
      </c>
      <c r="BS234" s="1">
        <f t="shared" si="271"/>
        <v>-0.45801544237150849</v>
      </c>
      <c r="BT234" s="1">
        <f t="shared" si="272"/>
        <v>6.4117334145055382</v>
      </c>
      <c r="BU234" s="1">
        <f t="shared" si="273"/>
        <v>3.380869347173511</v>
      </c>
      <c r="BV234" s="1">
        <f t="shared" si="274"/>
        <v>7.2484896993335299</v>
      </c>
      <c r="BW234" s="1">
        <f t="shared" si="250"/>
        <v>0.48524373370801643</v>
      </c>
      <c r="BX234" s="1">
        <f t="shared" si="251"/>
        <v>0.22124302239848781</v>
      </c>
      <c r="BY234" s="1">
        <f t="shared" si="252"/>
        <v>-5.1407779936714686</v>
      </c>
      <c r="BZ234" s="1" t="e">
        <f>SQRT(POWER((BV234)*(#REF!^2),2) + POWER(CA234*BV234,2))</f>
        <v>#REF!</v>
      </c>
    </row>
    <row r="235" spans="4:78" x14ac:dyDescent="0.2">
      <c r="D235" s="14">
        <f t="shared" si="275"/>
        <v>232</v>
      </c>
      <c r="E235" s="1">
        <f t="shared" si="288"/>
        <v>23.20000000000006</v>
      </c>
      <c r="F235" s="1">
        <f t="shared" si="218"/>
        <v>1.160000000000003</v>
      </c>
      <c r="G235" s="1">
        <f t="shared" si="219"/>
        <v>13.456000000000069</v>
      </c>
      <c r="H235" s="1">
        <f t="shared" si="253"/>
        <v>8.4390758595179847</v>
      </c>
      <c r="I235" s="1">
        <f t="shared" si="220"/>
        <v>-0.27979397393531036</v>
      </c>
      <c r="J235" s="1">
        <f t="shared" si="254"/>
        <v>1.3894766040227413</v>
      </c>
      <c r="K235" s="1">
        <f t="shared" si="255"/>
        <v>2.0319100235023622</v>
      </c>
      <c r="L235" s="1">
        <f t="shared" si="256"/>
        <v>0.65845970875764392</v>
      </c>
      <c r="M235" s="1">
        <f t="shared" si="221"/>
        <v>0.85791119556354745</v>
      </c>
      <c r="N235" s="1">
        <f t="shared" si="222"/>
        <v>1.8890999318650397</v>
      </c>
      <c r="O235" s="1">
        <f t="shared" si="223"/>
        <v>-2.3305152750899283</v>
      </c>
      <c r="P235" s="1">
        <f t="shared" si="257"/>
        <v>1.1600000000000144</v>
      </c>
      <c r="Q235" s="1">
        <f t="shared" si="258"/>
        <v>3.4800000000000431</v>
      </c>
      <c r="R235" s="1">
        <f t="shared" si="276"/>
        <v>5.0000000000016698E-2</v>
      </c>
      <c r="S235" s="1">
        <f t="shared" si="259"/>
        <v>4.039585899569512</v>
      </c>
      <c r="T235" s="1">
        <f t="shared" si="277"/>
        <v>2.2204460492503131E-13</v>
      </c>
      <c r="U235" s="1">
        <f t="shared" si="260"/>
        <v>0.34775999298870541</v>
      </c>
      <c r="V235" s="1">
        <f t="shared" si="224"/>
        <v>7.7752711892173529</v>
      </c>
      <c r="W235" s="1">
        <f t="shared" si="225"/>
        <v>4.4777875919335024</v>
      </c>
      <c r="X235" s="1">
        <f t="shared" si="261"/>
        <v>0.74166297659467473</v>
      </c>
      <c r="Y235" s="1">
        <f t="shared" si="226"/>
        <v>3.7083148829733736</v>
      </c>
      <c r="Z235" s="1">
        <f t="shared" si="278"/>
        <v>-0.32487919100329665</v>
      </c>
      <c r="AA235" s="1">
        <f t="shared" si="227"/>
        <v>3.1942012333900731</v>
      </c>
      <c r="AB235" s="1">
        <f t="shared" si="279"/>
        <v>-0.76637173337382181</v>
      </c>
      <c r="AC235" s="1">
        <f t="shared" si="262"/>
        <v>-0.20703120004852194</v>
      </c>
      <c r="AD235" s="1">
        <f t="shared" si="228"/>
        <v>10</v>
      </c>
      <c r="AE235" s="1">
        <f>0</f>
        <v>0</v>
      </c>
      <c r="AF235" s="1">
        <f t="shared" si="280"/>
        <v>0.74166297659467473</v>
      </c>
      <c r="AG235" s="1">
        <f t="shared" si="229"/>
        <v>0</v>
      </c>
      <c r="AH235" s="1">
        <f t="shared" si="281"/>
        <v>-0.32487919100329665</v>
      </c>
      <c r="AI235" s="1">
        <f t="shared" si="230"/>
        <v>0</v>
      </c>
      <c r="AJ235" s="1">
        <f t="shared" si="282"/>
        <v>-0.76637173337382181</v>
      </c>
      <c r="AK235" s="1">
        <f t="shared" si="282"/>
        <v>0</v>
      </c>
      <c r="AL235" s="1">
        <f t="shared" si="231"/>
        <v>2.4058862260967007</v>
      </c>
      <c r="AM235" s="1">
        <f t="shared" si="232"/>
        <v>7.1554180962813003</v>
      </c>
      <c r="AN235" s="1">
        <f t="shared" si="233"/>
        <v>7.5490593232211216</v>
      </c>
      <c r="AO235" s="1">
        <f t="shared" si="234"/>
        <v>1.2464385306664687</v>
      </c>
      <c r="AP235" s="1">
        <f t="shared" si="263"/>
        <v>0.35640204235793171</v>
      </c>
      <c r="AQ235" s="1">
        <f t="shared" si="235"/>
        <v>2.6905001606771934</v>
      </c>
      <c r="AR235" s="1">
        <f t="shared" si="283"/>
        <v>-0.2081786994632906</v>
      </c>
      <c r="AS235" s="1">
        <f t="shared" si="236"/>
        <v>1.840996652158329</v>
      </c>
      <c r="AT235" s="1">
        <f t="shared" si="284"/>
        <v>-0.897667631576754</v>
      </c>
      <c r="AU235" s="1">
        <f t="shared" si="284"/>
        <v>4.2966707205361701</v>
      </c>
      <c r="AV235" s="1">
        <f t="shared" si="237"/>
        <v>0.94454996593251983</v>
      </c>
      <c r="AW235" s="1">
        <f t="shared" si="238"/>
        <v>-1.1652576375449641</v>
      </c>
      <c r="AX235" s="1">
        <f t="shared" si="239"/>
        <v>1.160000000000003</v>
      </c>
      <c r="AY235" s="1">
        <f t="shared" si="240"/>
        <v>1.7400000000000047</v>
      </c>
      <c r="AZ235" s="1">
        <f t="shared" si="285"/>
        <v>5.0000000000001155E-2</v>
      </c>
      <c r="BA235" s="1">
        <f t="shared" si="241"/>
        <v>2.0197929497847156</v>
      </c>
      <c r="BB235" s="1">
        <f t="shared" si="242"/>
        <v>4.8321855605411965</v>
      </c>
      <c r="BC235" s="1">
        <f t="shared" si="243"/>
        <v>1.0736361584217871</v>
      </c>
      <c r="BD235" s="1">
        <f t="shared" si="264"/>
        <v>4.9500214032035794</v>
      </c>
      <c r="BE235" s="1">
        <f t="shared" si="265"/>
        <v>0.21863288527915994</v>
      </c>
      <c r="BF235" s="1">
        <f t="shared" si="266"/>
        <v>-1.914358498996942</v>
      </c>
      <c r="BG235" s="1">
        <f t="shared" si="244"/>
        <v>-9.4761155434395405</v>
      </c>
      <c r="BH235" s="1">
        <f t="shared" si="286"/>
        <v>0.65315794172062791</v>
      </c>
      <c r="BI235" s="1">
        <f t="shared" si="245"/>
        <v>18.426545716294555</v>
      </c>
      <c r="BJ235" s="1">
        <f t="shared" si="246"/>
        <v>5.9445499659325201</v>
      </c>
      <c r="BK235" s="1">
        <f t="shared" si="247"/>
        <v>-1.1652576375449641</v>
      </c>
      <c r="BL235" s="1">
        <f t="shared" si="267"/>
        <v>6.0576810463514166</v>
      </c>
      <c r="BM235" s="1">
        <f t="shared" si="268"/>
        <v>-0.19356685058575482</v>
      </c>
      <c r="BN235" s="1">
        <f t="shared" si="269"/>
        <v>-0.22002001164551505</v>
      </c>
      <c r="BO235" s="1">
        <f t="shared" si="248"/>
        <v>-1.3328110543630545</v>
      </c>
      <c r="BP235" s="1">
        <f t="shared" si="287"/>
        <v>0.12383128207185748</v>
      </c>
      <c r="BQ235" s="1">
        <f t="shared" si="249"/>
        <v>0.80541189672137481</v>
      </c>
      <c r="BR235" s="1">
        <f t="shared" si="270"/>
        <v>0.89489749385344175</v>
      </c>
      <c r="BS235" s="1">
        <f t="shared" si="271"/>
        <v>-0.44627175072463288</v>
      </c>
      <c r="BT235" s="1">
        <f t="shared" si="272"/>
        <v>6.7959533843039646</v>
      </c>
      <c r="BU235" s="1">
        <f t="shared" si="273"/>
        <v>3.1932609609941758</v>
      </c>
      <c r="BV235" s="1">
        <f t="shared" si="274"/>
        <v>7.5087880491223054</v>
      </c>
      <c r="BW235" s="1">
        <f t="shared" si="250"/>
        <v>0.43925998922331594</v>
      </c>
      <c r="BX235" s="1">
        <f t="shared" si="251"/>
        <v>0.28062196361849534</v>
      </c>
      <c r="BY235" s="1">
        <f t="shared" si="252"/>
        <v>-4.9722972893747901</v>
      </c>
      <c r="BZ235" s="1" t="e">
        <f>SQRT(POWER((BV235)*(#REF!^2),2) + POWER(CA235*BV235,2))</f>
        <v>#REF!</v>
      </c>
    </row>
    <row r="236" spans="4:78" x14ac:dyDescent="0.2">
      <c r="D236" s="14">
        <f t="shared" si="275"/>
        <v>233</v>
      </c>
      <c r="E236" s="1">
        <f t="shared" si="288"/>
        <v>23.300000000000061</v>
      </c>
      <c r="F236" s="1">
        <f t="shared" si="218"/>
        <v>1.1650000000000031</v>
      </c>
      <c r="G236" s="1">
        <f t="shared" si="219"/>
        <v>13.572250000000071</v>
      </c>
      <c r="H236" s="1">
        <f t="shared" si="253"/>
        <v>8.7680818987624285</v>
      </c>
      <c r="I236" s="1">
        <f t="shared" si="220"/>
        <v>-0.2931729906274736</v>
      </c>
      <c r="J236" s="1">
        <f t="shared" si="254"/>
        <v>1.3303583530218157</v>
      </c>
      <c r="K236" s="1">
        <f t="shared" si="255"/>
        <v>2.104407291195451</v>
      </c>
      <c r="L236" s="1">
        <f t="shared" si="256"/>
        <v>0.65845970875764392</v>
      </c>
      <c r="M236" s="1">
        <f t="shared" si="221"/>
        <v>0.86310442142572597</v>
      </c>
      <c r="N236" s="1">
        <f t="shared" si="222"/>
        <v>1.6060369908297323</v>
      </c>
      <c r="O236" s="1">
        <f t="shared" si="223"/>
        <v>-2.5338992055894018</v>
      </c>
      <c r="P236" s="1">
        <f t="shared" si="257"/>
        <v>1.1650000000000205</v>
      </c>
      <c r="Q236" s="1">
        <f t="shared" si="258"/>
        <v>3.4950000000000614</v>
      </c>
      <c r="R236" s="1">
        <f t="shared" si="276"/>
        <v>5.0000000000016698E-2</v>
      </c>
      <c r="S236" s="1">
        <f t="shared" si="259"/>
        <v>4.0744370538304038</v>
      </c>
      <c r="T236" s="1">
        <f t="shared" si="277"/>
        <v>0</v>
      </c>
      <c r="U236" s="1">
        <f t="shared" si="260"/>
        <v>0.34926306585870037</v>
      </c>
      <c r="V236" s="1">
        <f t="shared" si="224"/>
        <v>7.456771978934194</v>
      </c>
      <c r="W236" s="1">
        <f t="shared" si="225"/>
        <v>4.3048799324563873</v>
      </c>
      <c r="X236" s="1">
        <f t="shared" si="261"/>
        <v>0.70544715057727858</v>
      </c>
      <c r="Y236" s="1">
        <f t="shared" si="226"/>
        <v>3.5272357528863929</v>
      </c>
      <c r="Z236" s="1">
        <f t="shared" si="278"/>
        <v>-0.38381412167630691</v>
      </c>
      <c r="AA236" s="1">
        <f t="shared" si="227"/>
        <v>3.1423496705547977</v>
      </c>
      <c r="AB236" s="1">
        <f t="shared" si="279"/>
        <v>-0.45475474321995946</v>
      </c>
      <c r="AC236" s="1">
        <f t="shared" si="262"/>
        <v>-0.7978343378270436</v>
      </c>
      <c r="AD236" s="1">
        <f t="shared" si="228"/>
        <v>10</v>
      </c>
      <c r="AE236" s="1">
        <f>0</f>
        <v>0</v>
      </c>
      <c r="AF236" s="1">
        <f t="shared" si="280"/>
        <v>0.70544715057727858</v>
      </c>
      <c r="AG236" s="1">
        <f t="shared" si="229"/>
        <v>0</v>
      </c>
      <c r="AH236" s="1">
        <f t="shared" si="281"/>
        <v>-0.38381412167630691</v>
      </c>
      <c r="AI236" s="1">
        <f t="shared" si="230"/>
        <v>0</v>
      </c>
      <c r="AJ236" s="1">
        <f t="shared" si="282"/>
        <v>-0.45475474321995946</v>
      </c>
      <c r="AK236" s="1">
        <f t="shared" si="282"/>
        <v>0</v>
      </c>
      <c r="AL236" s="1">
        <f t="shared" si="231"/>
        <v>2.0735539432391938</v>
      </c>
      <c r="AM236" s="1">
        <f t="shared" si="232"/>
        <v>6.9545900260643805</v>
      </c>
      <c r="AN236" s="1">
        <f t="shared" si="233"/>
        <v>7.2571308646156414</v>
      </c>
      <c r="AO236" s="1">
        <f t="shared" si="234"/>
        <v>1.2810319744686915</v>
      </c>
      <c r="AP236" s="1">
        <f t="shared" si="263"/>
        <v>0.33106547978118073</v>
      </c>
      <c r="AQ236" s="1">
        <f t="shared" si="235"/>
        <v>2.4025855115287924</v>
      </c>
      <c r="AR236" s="1">
        <f t="shared" si="283"/>
        <v>-0.29540744839873789</v>
      </c>
      <c r="AS236" s="1">
        <f t="shared" si="236"/>
        <v>2.28661442932661</v>
      </c>
      <c r="AT236" s="1">
        <f t="shared" si="284"/>
        <v>-0.83160878855997877</v>
      </c>
      <c r="AU236" s="1">
        <f t="shared" si="284"/>
        <v>4.2936063085236817</v>
      </c>
      <c r="AV236" s="1">
        <f t="shared" si="237"/>
        <v>0.80301849541486614</v>
      </c>
      <c r="AW236" s="1">
        <f t="shared" si="238"/>
        <v>-1.2669496027947009</v>
      </c>
      <c r="AX236" s="1">
        <f t="shared" si="239"/>
        <v>1.1650000000000031</v>
      </c>
      <c r="AY236" s="1">
        <f t="shared" si="240"/>
        <v>1.7475000000000047</v>
      </c>
      <c r="AZ236" s="1">
        <f t="shared" si="285"/>
        <v>5.0000000000001155E-2</v>
      </c>
      <c r="BA236" s="1">
        <f t="shared" si="241"/>
        <v>2.0372185269151406</v>
      </c>
      <c r="BB236" s="1">
        <f t="shared" si="242"/>
        <v>4.5314044848819632</v>
      </c>
      <c r="BC236" s="1">
        <f t="shared" si="243"/>
        <v>0.88549036343349274</v>
      </c>
      <c r="BD236" s="1">
        <f t="shared" si="264"/>
        <v>4.6171116284254978</v>
      </c>
      <c r="BE236" s="1">
        <f t="shared" si="265"/>
        <v>0.19298005870630583</v>
      </c>
      <c r="BF236" s="1">
        <f t="shared" si="266"/>
        <v>-1.8263821667636992</v>
      </c>
      <c r="BG236" s="1">
        <f t="shared" si="244"/>
        <v>-8.4326103401136319</v>
      </c>
      <c r="BH236" s="1">
        <f t="shared" si="286"/>
        <v>1.0899809845876018</v>
      </c>
      <c r="BI236" s="1">
        <f t="shared" si="245"/>
        <v>16.20255258313324</v>
      </c>
      <c r="BJ236" s="1">
        <f t="shared" si="246"/>
        <v>5.8030184954148663</v>
      </c>
      <c r="BK236" s="1">
        <f t="shared" si="247"/>
        <v>-1.2669496027947009</v>
      </c>
      <c r="BL236" s="1">
        <f t="shared" si="267"/>
        <v>5.939712531271919</v>
      </c>
      <c r="BM236" s="1">
        <f t="shared" si="268"/>
        <v>-0.21495299136160445</v>
      </c>
      <c r="BN236" s="1">
        <f t="shared" si="269"/>
        <v>-0.20643528278061526</v>
      </c>
      <c r="BO236" s="1">
        <f t="shared" si="248"/>
        <v>-1.2261662360286827</v>
      </c>
      <c r="BP236" s="1">
        <f t="shared" si="287"/>
        <v>0.14929272212753919</v>
      </c>
      <c r="BQ236" s="1">
        <f t="shared" si="249"/>
        <v>0.92217551903025641</v>
      </c>
      <c r="BR236" s="1">
        <f t="shared" si="270"/>
        <v>0.89720300594916647</v>
      </c>
      <c r="BS236" s="1">
        <f t="shared" si="271"/>
        <v>-0.44161834893466545</v>
      </c>
      <c r="BT236" s="1">
        <f t="shared" si="272"/>
        <v>7.1116312286197125</v>
      </c>
      <c r="BU236" s="1">
        <f t="shared" si="273"/>
        <v>3.0712745648280437</v>
      </c>
      <c r="BV236" s="1">
        <f t="shared" si="274"/>
        <v>7.7464847630676203</v>
      </c>
      <c r="BW236" s="1">
        <f t="shared" si="250"/>
        <v>0.40767214346117508</v>
      </c>
      <c r="BX236" s="1">
        <f t="shared" si="251"/>
        <v>0.33031085627389034</v>
      </c>
      <c r="BY236" s="1">
        <f t="shared" si="252"/>
        <v>-4.6568402883902316</v>
      </c>
      <c r="BZ236" s="1" t="e">
        <f>SQRT(POWER((BV236)*(#REF!^2),2) + POWER(CA236*BV236,2))</f>
        <v>#REF!</v>
      </c>
    </row>
    <row r="237" spans="4:78" x14ac:dyDescent="0.2">
      <c r="D237" s="14">
        <f t="shared" si="275"/>
        <v>234</v>
      </c>
      <c r="E237" s="1">
        <f t="shared" si="288"/>
        <v>23.400000000000063</v>
      </c>
      <c r="F237" s="1">
        <f t="shared" si="218"/>
        <v>1.1700000000000033</v>
      </c>
      <c r="G237" s="1">
        <f t="shared" si="219"/>
        <v>13.689000000000073</v>
      </c>
      <c r="H237" s="1">
        <f t="shared" si="253"/>
        <v>9.1104964790797762</v>
      </c>
      <c r="I237" s="1">
        <f t="shared" si="220"/>
        <v>-0.3013092561180879</v>
      </c>
      <c r="J237" s="1">
        <f t="shared" si="254"/>
        <v>1.2699024560900631</v>
      </c>
      <c r="K237" s="1">
        <f t="shared" si="255"/>
        <v>2.1729994536178179</v>
      </c>
      <c r="L237" s="1">
        <f t="shared" si="256"/>
        <v>0.65845970875764392</v>
      </c>
      <c r="M237" s="1">
        <f t="shared" si="221"/>
        <v>0.86061225140838893</v>
      </c>
      <c r="N237" s="1">
        <f t="shared" si="222"/>
        <v>1.2999426952337507</v>
      </c>
      <c r="O237" s="1">
        <f t="shared" si="223"/>
        <v>-2.70372871958494</v>
      </c>
      <c r="P237" s="1">
        <f t="shared" si="257"/>
        <v>1.1700000000000177</v>
      </c>
      <c r="Q237" s="1">
        <f t="shared" si="258"/>
        <v>3.5100000000000531</v>
      </c>
      <c r="R237" s="1">
        <f t="shared" si="276"/>
        <v>5.0000000000016698E-2</v>
      </c>
      <c r="S237" s="1">
        <f t="shared" si="259"/>
        <v>4.109438512741252</v>
      </c>
      <c r="T237" s="1">
        <f t="shared" si="277"/>
        <v>0</v>
      </c>
      <c r="U237" s="1">
        <f t="shared" si="260"/>
        <v>0.35076608654681429</v>
      </c>
      <c r="V237" s="1">
        <f t="shared" si="224"/>
        <v>7.1677028968298373</v>
      </c>
      <c r="W237" s="1">
        <f t="shared" si="225"/>
        <v>4.1204481697230344</v>
      </c>
      <c r="X237" s="1">
        <f t="shared" si="261"/>
        <v>0.66490015225941335</v>
      </c>
      <c r="Y237" s="1">
        <f t="shared" si="226"/>
        <v>3.3245007612970667</v>
      </c>
      <c r="Z237" s="1">
        <f t="shared" si="278"/>
        <v>-0.41583013964728854</v>
      </c>
      <c r="AA237" s="1">
        <f t="shared" si="227"/>
        <v>3.0346343658246644</v>
      </c>
      <c r="AB237" s="1">
        <f t="shared" si="279"/>
        <v>-0.22655248248065751</v>
      </c>
      <c r="AC237" s="1">
        <f t="shared" si="262"/>
        <v>-1.2614466608673536</v>
      </c>
      <c r="AD237" s="1">
        <f t="shared" si="228"/>
        <v>10</v>
      </c>
      <c r="AE237" s="1">
        <f>0</f>
        <v>0</v>
      </c>
      <c r="AF237" s="1">
        <f t="shared" si="280"/>
        <v>0.66490015225941335</v>
      </c>
      <c r="AG237" s="1">
        <f t="shared" si="229"/>
        <v>0</v>
      </c>
      <c r="AH237" s="1">
        <f t="shared" si="281"/>
        <v>-0.41583013964728854</v>
      </c>
      <c r="AI237" s="1">
        <f t="shared" si="230"/>
        <v>0</v>
      </c>
      <c r="AJ237" s="1">
        <f t="shared" si="282"/>
        <v>-0.22655248248065751</v>
      </c>
      <c r="AK237" s="1">
        <f t="shared" si="282"/>
        <v>0</v>
      </c>
      <c r="AL237" s="1">
        <f t="shared" si="231"/>
        <v>1.7911050996855802</v>
      </c>
      <c r="AM237" s="1">
        <f t="shared" si="232"/>
        <v>6.7835659154758412</v>
      </c>
      <c r="AN237" s="1">
        <f t="shared" si="233"/>
        <v>7.0160404793391322</v>
      </c>
      <c r="AO237" s="1">
        <f t="shared" si="234"/>
        <v>1.3126516266227048</v>
      </c>
      <c r="AP237" s="1">
        <f t="shared" si="263"/>
        <v>0.29732055267818414</v>
      </c>
      <c r="AQ237" s="1">
        <f t="shared" si="235"/>
        <v>2.0860130329296229</v>
      </c>
      <c r="AR237" s="1">
        <f t="shared" si="283"/>
        <v>-0.37450045717528635</v>
      </c>
      <c r="AS237" s="1">
        <f t="shared" si="236"/>
        <v>2.6997179138630654</v>
      </c>
      <c r="AT237" s="1">
        <f t="shared" si="284"/>
        <v>-0.73065288557916386</v>
      </c>
      <c r="AU237" s="1">
        <f t="shared" si="284"/>
        <v>3.7999982680256084</v>
      </c>
      <c r="AV237" s="1">
        <f t="shared" si="237"/>
        <v>0.64997134761687536</v>
      </c>
      <c r="AW237" s="1">
        <f t="shared" si="238"/>
        <v>-1.35186435979247</v>
      </c>
      <c r="AX237" s="1">
        <f t="shared" si="239"/>
        <v>1.1700000000000033</v>
      </c>
      <c r="AY237" s="1">
        <f t="shared" si="240"/>
        <v>1.7550000000000048</v>
      </c>
      <c r="AZ237" s="1">
        <f t="shared" si="285"/>
        <v>5.0000000000000044E-2</v>
      </c>
      <c r="BA237" s="1">
        <f t="shared" si="241"/>
        <v>2.054719256370575</v>
      </c>
      <c r="BB237" s="1">
        <f t="shared" si="242"/>
        <v>4.2338227960317942</v>
      </c>
      <c r="BC237" s="1">
        <f t="shared" si="243"/>
        <v>0.70835972506904721</v>
      </c>
      <c r="BD237" s="1">
        <f t="shared" si="264"/>
        <v>4.2926715420933821</v>
      </c>
      <c r="BE237" s="1">
        <f t="shared" si="265"/>
        <v>0.16577428986747861</v>
      </c>
      <c r="BF237" s="1">
        <f t="shared" si="266"/>
        <v>-1.6963623020794216</v>
      </c>
      <c r="BG237" s="1">
        <f t="shared" si="244"/>
        <v>-7.2819261792163505</v>
      </c>
      <c r="BH237" s="1">
        <f t="shared" si="286"/>
        <v>1.4840751256222695</v>
      </c>
      <c r="BI237" s="1">
        <f t="shared" si="245"/>
        <v>13.898792846929965</v>
      </c>
      <c r="BJ237" s="1">
        <f t="shared" si="246"/>
        <v>5.6499713476168756</v>
      </c>
      <c r="BK237" s="1">
        <f t="shared" si="247"/>
        <v>-1.35186435979247</v>
      </c>
      <c r="BL237" s="1">
        <f t="shared" si="267"/>
        <v>5.8094503592137494</v>
      </c>
      <c r="BM237" s="1">
        <f t="shared" si="268"/>
        <v>-0.23485390714187787</v>
      </c>
      <c r="BN237" s="1">
        <f t="shared" si="269"/>
        <v>-0.19016146722000721</v>
      </c>
      <c r="BO237" s="1">
        <f t="shared" si="248"/>
        <v>-1.1047336040498845</v>
      </c>
      <c r="BP237" s="1">
        <f t="shared" si="287"/>
        <v>0.1778413811720371</v>
      </c>
      <c r="BQ237" s="1">
        <f t="shared" si="249"/>
        <v>1.0543024463606698</v>
      </c>
      <c r="BR237" s="1">
        <f t="shared" si="270"/>
        <v>0.89609963285737626</v>
      </c>
      <c r="BS237" s="1">
        <f t="shared" si="271"/>
        <v>-0.44385295762546784</v>
      </c>
      <c r="BT237" s="1">
        <f t="shared" si="272"/>
        <v>7.3559877063365393</v>
      </c>
      <c r="BU237" s="1">
        <f t="shared" si="273"/>
        <v>3.0109057948312663</v>
      </c>
      <c r="BV237" s="1">
        <f t="shared" si="274"/>
        <v>7.948340005379916</v>
      </c>
      <c r="BW237" s="1">
        <f t="shared" si="250"/>
        <v>0.38850946686980814</v>
      </c>
      <c r="BX237" s="1">
        <f t="shared" si="251"/>
        <v>0.36267181683794869</v>
      </c>
      <c r="BY237" s="1">
        <f t="shared" si="252"/>
        <v>-4.2039798974600773</v>
      </c>
      <c r="BZ237" s="1" t="e">
        <f>SQRT(POWER((BV237)*(#REF!^2),2) + POWER(CA237*BV237,2))</f>
        <v>#REF!</v>
      </c>
    </row>
    <row r="238" spans="4:78" x14ac:dyDescent="0.2">
      <c r="D238" s="14">
        <f t="shared" si="275"/>
        <v>235</v>
      </c>
      <c r="E238" s="1">
        <f t="shared" si="288"/>
        <v>23.500000000000064</v>
      </c>
      <c r="F238" s="1">
        <f t="shared" si="218"/>
        <v>1.1750000000000032</v>
      </c>
      <c r="G238" s="1">
        <f t="shared" si="219"/>
        <v>13.806250000000075</v>
      </c>
      <c r="H238" s="1">
        <f t="shared" si="253"/>
        <v>9.4607282260715042</v>
      </c>
      <c r="I238" s="1">
        <f t="shared" si="220"/>
        <v>-0.30458362321840671</v>
      </c>
      <c r="J238" s="1">
        <f t="shared" si="254"/>
        <v>1.2087889551608662</v>
      </c>
      <c r="K238" s="1">
        <f t="shared" si="255"/>
        <v>2.2373873216473337</v>
      </c>
      <c r="L238" s="1">
        <f t="shared" si="256"/>
        <v>0.65845970875764392</v>
      </c>
      <c r="M238" s="1">
        <f t="shared" si="221"/>
        <v>0.85090639399146417</v>
      </c>
      <c r="N238" s="1">
        <f t="shared" si="222"/>
        <v>0.97473107162069661</v>
      </c>
      <c r="O238" s="1">
        <f t="shared" si="223"/>
        <v>-2.8372344524232003</v>
      </c>
      <c r="P238" s="1">
        <f t="shared" si="257"/>
        <v>1.1750000000000238</v>
      </c>
      <c r="Q238" s="1">
        <f t="shared" si="258"/>
        <v>3.5250000000000714</v>
      </c>
      <c r="R238" s="1">
        <f t="shared" si="276"/>
        <v>5.0000000000016698E-2</v>
      </c>
      <c r="S238" s="1">
        <f t="shared" si="259"/>
        <v>4.1445902711397666</v>
      </c>
      <c r="T238" s="1">
        <f t="shared" si="277"/>
        <v>-2.2204460492503131E-13</v>
      </c>
      <c r="U238" s="1">
        <f t="shared" si="260"/>
        <v>0.35226905615443727</v>
      </c>
      <c r="V238" s="1">
        <f t="shared" si="224"/>
        <v>6.9084483410773547</v>
      </c>
      <c r="W238" s="1">
        <f t="shared" si="225"/>
        <v>3.9296702584584171</v>
      </c>
      <c r="X238" s="1">
        <f t="shared" si="261"/>
        <v>0.62228112264782087</v>
      </c>
      <c r="Y238" s="1">
        <f t="shared" si="226"/>
        <v>3.1114056132391044</v>
      </c>
      <c r="Z238" s="1">
        <f t="shared" si="278"/>
        <v>-0.42912461817243841</v>
      </c>
      <c r="AA238" s="1">
        <f t="shared" si="227"/>
        <v>2.890060338381327</v>
      </c>
      <c r="AB238" s="1">
        <f t="shared" si="279"/>
        <v>-7.462544623088041E-2</v>
      </c>
      <c r="AC238" s="1">
        <f t="shared" si="262"/>
        <v>-1.5259419006094577</v>
      </c>
      <c r="AD238" s="1">
        <f t="shared" si="228"/>
        <v>10</v>
      </c>
      <c r="AE238" s="1">
        <f>0</f>
        <v>0</v>
      </c>
      <c r="AF238" s="1">
        <f t="shared" si="280"/>
        <v>0.62228112264782087</v>
      </c>
      <c r="AG238" s="1">
        <f t="shared" si="229"/>
        <v>0</v>
      </c>
      <c r="AH238" s="1">
        <f t="shared" si="281"/>
        <v>-0.42912461817243841</v>
      </c>
      <c r="AI238" s="1">
        <f t="shared" si="230"/>
        <v>0</v>
      </c>
      <c r="AJ238" s="1">
        <f t="shared" si="282"/>
        <v>-7.462544623088041E-2</v>
      </c>
      <c r="AK238" s="1">
        <f t="shared" si="282"/>
        <v>0</v>
      </c>
      <c r="AL238" s="1">
        <f t="shared" si="231"/>
        <v>1.557951224862252</v>
      </c>
      <c r="AM238" s="1">
        <f t="shared" si="232"/>
        <v>6.6448462397483716</v>
      </c>
      <c r="AN238" s="1">
        <f t="shared" si="233"/>
        <v>6.8250416532756679</v>
      </c>
      <c r="AO238" s="1">
        <f t="shared" si="234"/>
        <v>1.3404960850043284</v>
      </c>
      <c r="AP238" s="1">
        <f t="shared" si="263"/>
        <v>0.25616538834612346</v>
      </c>
      <c r="AQ238" s="1">
        <f t="shared" si="235"/>
        <v>1.74833944558983</v>
      </c>
      <c r="AR238" s="1">
        <f t="shared" si="283"/>
        <v>-0.44153802551457066</v>
      </c>
      <c r="AS238" s="1">
        <f t="shared" si="236"/>
        <v>3.0466140829317316</v>
      </c>
      <c r="AT238" s="1">
        <f t="shared" si="284"/>
        <v>-0.59085500283989623</v>
      </c>
      <c r="AU238" s="1">
        <f t="shared" si="284"/>
        <v>3.025439757656907</v>
      </c>
      <c r="AV238" s="1">
        <f t="shared" si="237"/>
        <v>0.4873655358103483</v>
      </c>
      <c r="AW238" s="1">
        <f t="shared" si="238"/>
        <v>-1.4186172262116001</v>
      </c>
      <c r="AX238" s="1">
        <f t="shared" si="239"/>
        <v>1.1750000000000032</v>
      </c>
      <c r="AY238" s="1">
        <f t="shared" si="240"/>
        <v>1.7625000000000046</v>
      </c>
      <c r="AZ238" s="1">
        <f t="shared" si="285"/>
        <v>5.0000000000000044E-2</v>
      </c>
      <c r="BA238" s="1">
        <f t="shared" si="241"/>
        <v>2.0722951355698096</v>
      </c>
      <c r="BB238" s="1">
        <f t="shared" si="242"/>
        <v>3.9415897063490255</v>
      </c>
      <c r="BC238" s="1">
        <f t="shared" si="243"/>
        <v>0.54621790301760842</v>
      </c>
      <c r="BD238" s="1">
        <f t="shared" si="264"/>
        <v>3.979256640476152</v>
      </c>
      <c r="BE238" s="1">
        <f t="shared" si="265"/>
        <v>0.13770107631341538</v>
      </c>
      <c r="BF238" s="1">
        <f t="shared" si="266"/>
        <v>-1.5295671416392453</v>
      </c>
      <c r="BG238" s="1">
        <f t="shared" si="244"/>
        <v>-6.0865402054220938</v>
      </c>
      <c r="BH238" s="1">
        <f t="shared" si="286"/>
        <v>1.8213703253732338</v>
      </c>
      <c r="BI238" s="1">
        <f t="shared" si="245"/>
        <v>11.798347666208494</v>
      </c>
      <c r="BJ238" s="1">
        <f t="shared" si="246"/>
        <v>5.4873655358103486</v>
      </c>
      <c r="BK238" s="1">
        <f t="shared" si="247"/>
        <v>-1.4186172262116001</v>
      </c>
      <c r="BL238" s="1">
        <f t="shared" si="267"/>
        <v>5.6677734039129941</v>
      </c>
      <c r="BM238" s="1">
        <f t="shared" si="268"/>
        <v>-0.25298528480560589</v>
      </c>
      <c r="BN238" s="1">
        <f t="shared" si="269"/>
        <v>-0.17086700654620784</v>
      </c>
      <c r="BO238" s="1">
        <f t="shared" si="248"/>
        <v>-0.96843547530882423</v>
      </c>
      <c r="BP238" s="1">
        <f t="shared" si="287"/>
        <v>0.209940329998419</v>
      </c>
      <c r="BQ238" s="1">
        <f t="shared" si="249"/>
        <v>1.2013449910687048</v>
      </c>
      <c r="BR238" s="1">
        <f t="shared" si="270"/>
        <v>0.89174951936918379</v>
      </c>
      <c r="BS238" s="1">
        <f t="shared" si="271"/>
        <v>-0.45252933021499248</v>
      </c>
      <c r="BT238" s="1">
        <f t="shared" si="272"/>
        <v>7.5281929377202932</v>
      </c>
      <c r="BU238" s="1">
        <f t="shared" si="273"/>
        <v>3.0069878182549421</v>
      </c>
      <c r="BV238" s="1">
        <f t="shared" si="274"/>
        <v>8.1065198850477937</v>
      </c>
      <c r="BW238" s="1">
        <f t="shared" si="250"/>
        <v>0.38001509749359275</v>
      </c>
      <c r="BX238" s="1">
        <f t="shared" si="251"/>
        <v>0.371193021674182</v>
      </c>
      <c r="BY238" s="1">
        <f t="shared" si="252"/>
        <v>-3.6306420849410825</v>
      </c>
      <c r="BZ238" s="1" t="e">
        <f>SQRT(POWER((BV238)*(#REF!^2),2) + POWER(CA238*BV238,2))</f>
        <v>#REF!</v>
      </c>
    </row>
    <row r="239" spans="4:78" x14ac:dyDescent="0.2">
      <c r="D239" s="14">
        <f t="shared" si="275"/>
        <v>236</v>
      </c>
      <c r="E239" s="1">
        <f t="shared" si="288"/>
        <v>23.600000000000065</v>
      </c>
      <c r="F239" s="1">
        <f t="shared" si="218"/>
        <v>1.1800000000000033</v>
      </c>
      <c r="G239" s="1">
        <f t="shared" si="219"/>
        <v>13.924000000000078</v>
      </c>
      <c r="H239" s="1">
        <f t="shared" si="253"/>
        <v>9.8135939930877552</v>
      </c>
      <c r="I239" s="1">
        <f t="shared" si="220"/>
        <v>-0.30341313619735932</v>
      </c>
      <c r="J239" s="1">
        <f t="shared" si="254"/>
        <v>1.1475501116397706</v>
      </c>
      <c r="K239" s="1">
        <f t="shared" si="255"/>
        <v>2.2974556781473821</v>
      </c>
      <c r="L239" s="1">
        <f t="shared" si="256"/>
        <v>0.65845970875764392</v>
      </c>
      <c r="M239" s="1">
        <f t="shared" si="221"/>
        <v>0.83457282095576046</v>
      </c>
      <c r="N239" s="1">
        <f t="shared" si="222"/>
        <v>0.63466864694159675</v>
      </c>
      <c r="O239" s="1">
        <f t="shared" si="223"/>
        <v>-2.9320974930225887</v>
      </c>
      <c r="P239" s="1">
        <f t="shared" si="257"/>
        <v>1.180000000000021</v>
      </c>
      <c r="Q239" s="1">
        <f t="shared" si="258"/>
        <v>3.5400000000000631</v>
      </c>
      <c r="R239" s="1">
        <f t="shared" si="276"/>
        <v>4.9999999999972289E-2</v>
      </c>
      <c r="S239" s="1">
        <f t="shared" si="259"/>
        <v>4.1798923239721395</v>
      </c>
      <c r="T239" s="1">
        <f t="shared" si="277"/>
        <v>0</v>
      </c>
      <c r="U239" s="1">
        <f t="shared" si="260"/>
        <v>0.35377197575505726</v>
      </c>
      <c r="V239" s="1">
        <f t="shared" si="224"/>
        <v>6.6781172366617954</v>
      </c>
      <c r="W239" s="1">
        <f t="shared" si="225"/>
        <v>3.736990086504985</v>
      </c>
      <c r="X239" s="1">
        <f t="shared" si="261"/>
        <v>0.57907522862492566</v>
      </c>
      <c r="Y239" s="1">
        <f t="shared" si="226"/>
        <v>2.8953761431246283</v>
      </c>
      <c r="Z239" s="1">
        <f t="shared" si="278"/>
        <v>-0.43075522889346463</v>
      </c>
      <c r="AA239" s="1">
        <f t="shared" si="227"/>
        <v>2.7294459857027729</v>
      </c>
      <c r="AB239" s="1">
        <f t="shared" si="279"/>
        <v>1.3471993898894752E-2</v>
      </c>
      <c r="AC239" s="1">
        <f t="shared" si="262"/>
        <v>-1.5938374791094323</v>
      </c>
      <c r="AD239" s="1">
        <f t="shared" si="228"/>
        <v>10</v>
      </c>
      <c r="AE239" s="1">
        <f>0</f>
        <v>0</v>
      </c>
      <c r="AF239" s="1">
        <f t="shared" si="280"/>
        <v>0.57907522862492566</v>
      </c>
      <c r="AG239" s="1">
        <f t="shared" si="229"/>
        <v>0</v>
      </c>
      <c r="AH239" s="1">
        <f t="shared" si="281"/>
        <v>-0.43075522889346463</v>
      </c>
      <c r="AI239" s="1">
        <f t="shared" si="230"/>
        <v>0</v>
      </c>
      <c r="AJ239" s="1">
        <f t="shared" si="282"/>
        <v>1.3471993898894752E-2</v>
      </c>
      <c r="AK239" s="1">
        <f t="shared" si="282"/>
        <v>0</v>
      </c>
      <c r="AL239" s="1">
        <f t="shared" si="231"/>
        <v>1.3726803756895714</v>
      </c>
      <c r="AM239" s="1">
        <f t="shared" si="232"/>
        <v>6.5391927405322061</v>
      </c>
      <c r="AN239" s="1">
        <f t="shared" si="233"/>
        <v>6.6817133365352008</v>
      </c>
      <c r="AO239" s="1">
        <f t="shared" si="234"/>
        <v>1.3638847042919295</v>
      </c>
      <c r="AP239" s="1">
        <f t="shared" si="263"/>
        <v>0.20901294757527</v>
      </c>
      <c r="AQ239" s="1">
        <f t="shared" si="235"/>
        <v>1.3965645993222144</v>
      </c>
      <c r="AR239" s="1">
        <f t="shared" si="283"/>
        <v>-0.4926714577432656</v>
      </c>
      <c r="AS239" s="1">
        <f t="shared" si="236"/>
        <v>3.3048058653944468</v>
      </c>
      <c r="AT239" s="1">
        <f t="shared" si="284"/>
        <v>-0.41758513593437296</v>
      </c>
      <c r="AU239" s="1">
        <f t="shared" si="284"/>
        <v>2.0673242202196929</v>
      </c>
      <c r="AV239" s="1">
        <f t="shared" si="237"/>
        <v>0.31733432347079837</v>
      </c>
      <c r="AW239" s="1">
        <f t="shared" si="238"/>
        <v>-1.4660487465112944</v>
      </c>
      <c r="AX239" s="1">
        <f t="shared" si="239"/>
        <v>1.1800000000000033</v>
      </c>
      <c r="AY239" s="1">
        <f t="shared" si="240"/>
        <v>1.7700000000000049</v>
      </c>
      <c r="AZ239" s="1">
        <f t="shared" si="285"/>
        <v>5.0000000000001155E-2</v>
      </c>
      <c r="BA239" s="1">
        <f t="shared" si="241"/>
        <v>2.0899461619860089</v>
      </c>
      <c r="BB239" s="1">
        <f t="shared" si="242"/>
        <v>3.6563929418016961</v>
      </c>
      <c r="BC239" s="1">
        <f t="shared" si="243"/>
        <v>0.40244629674119814</v>
      </c>
      <c r="BD239" s="1">
        <f t="shared" si="264"/>
        <v>3.6784741900165572</v>
      </c>
      <c r="BE239" s="1">
        <f t="shared" si="265"/>
        <v>0.10962521046524057</v>
      </c>
      <c r="BF239" s="1">
        <f t="shared" si="266"/>
        <v>-1.3320882370047749</v>
      </c>
      <c r="BG239" s="1">
        <f t="shared" si="244"/>
        <v>-4.9000521986467227</v>
      </c>
      <c r="BH239" s="1">
        <f t="shared" si="286"/>
        <v>2.0975492678360688</v>
      </c>
      <c r="BI239" s="1">
        <f t="shared" si="245"/>
        <v>10.106381353149382</v>
      </c>
      <c r="BJ239" s="1">
        <f t="shared" si="246"/>
        <v>5.3173343234707984</v>
      </c>
      <c r="BK239" s="1">
        <f t="shared" si="247"/>
        <v>-1.4660487465112944</v>
      </c>
      <c r="BL239" s="1">
        <f t="shared" si="267"/>
        <v>5.5157359649196405</v>
      </c>
      <c r="BM239" s="1">
        <f t="shared" si="268"/>
        <v>-0.26902730845111944</v>
      </c>
      <c r="BN239" s="1">
        <f t="shared" si="269"/>
        <v>-0.14817340122032341</v>
      </c>
      <c r="BO239" s="1">
        <f t="shared" si="248"/>
        <v>-0.81728535815540559</v>
      </c>
      <c r="BP239" s="1">
        <f t="shared" si="287"/>
        <v>0.24604700347554687</v>
      </c>
      <c r="BQ239" s="1">
        <f t="shared" si="249"/>
        <v>1.3625226111958542</v>
      </c>
      <c r="BR239" s="1">
        <f t="shared" si="270"/>
        <v>0.88423947682870385</v>
      </c>
      <c r="BS239" s="1">
        <f t="shared" si="271"/>
        <v>-0.46703377567120352</v>
      </c>
      <c r="BT239" s="1">
        <f t="shared" si="272"/>
        <v>7.6286165910342634</v>
      </c>
      <c r="BU239" s="1">
        <f t="shared" si="273"/>
        <v>3.0540238754524811</v>
      </c>
      <c r="BV239" s="1">
        <f t="shared" si="274"/>
        <v>8.2172290295961083</v>
      </c>
      <c r="BW239" s="1">
        <f t="shared" si="250"/>
        <v>0.38079758311374862</v>
      </c>
      <c r="BX239" s="1">
        <f t="shared" si="251"/>
        <v>0.35142256077196599</v>
      </c>
      <c r="BY239" s="1">
        <f t="shared" si="252"/>
        <v>-2.9612555890751238</v>
      </c>
      <c r="BZ239" s="1" t="e">
        <f>SQRT(POWER((BV239)*(#REF!^2),2) + POWER(CA239*BV239,2))</f>
        <v>#REF!</v>
      </c>
    </row>
    <row r="240" spans="4:78" x14ac:dyDescent="0.2">
      <c r="D240" s="14">
        <f t="shared" si="275"/>
        <v>237</v>
      </c>
      <c r="E240" s="1">
        <f t="shared" si="288"/>
        <v>23.700000000000067</v>
      </c>
      <c r="F240" s="1">
        <f t="shared" si="218"/>
        <v>1.1850000000000034</v>
      </c>
      <c r="G240" s="1">
        <f t="shared" si="219"/>
        <v>14.042250000000079</v>
      </c>
      <c r="H240" s="1">
        <f t="shared" si="253"/>
        <v>10.164326389930556</v>
      </c>
      <c r="I240" s="1">
        <f t="shared" si="220"/>
        <v>-0.29822222780226948</v>
      </c>
      <c r="J240" s="1">
        <f t="shared" si="254"/>
        <v>1.0866125140197438</v>
      </c>
      <c r="K240" s="1">
        <f t="shared" si="255"/>
        <v>2.3532023673723188</v>
      </c>
      <c r="L240" s="1">
        <f t="shared" si="256"/>
        <v>0.65845970875764392</v>
      </c>
      <c r="M240" s="1">
        <f t="shared" si="221"/>
        <v>0.81226013102779071</v>
      </c>
      <c r="N240" s="1">
        <f t="shared" si="222"/>
        <v>0.28432345194806419</v>
      </c>
      <c r="O240" s="1">
        <f t="shared" si="223"/>
        <v>-2.9864963041451009</v>
      </c>
      <c r="P240" s="1">
        <f t="shared" si="257"/>
        <v>1.1850000000000183</v>
      </c>
      <c r="Q240" s="1">
        <f t="shared" si="258"/>
        <v>3.5550000000000548</v>
      </c>
      <c r="R240" s="1">
        <f t="shared" si="276"/>
        <v>5.0000000000016698E-2</v>
      </c>
      <c r="S240" s="1">
        <f t="shared" si="259"/>
        <v>4.2153446662907781</v>
      </c>
      <c r="T240" s="1">
        <f t="shared" si="277"/>
        <v>2.2204460492503131E-13</v>
      </c>
      <c r="U240" s="1">
        <f t="shared" si="260"/>
        <v>0.3552748463963562</v>
      </c>
      <c r="V240" s="1">
        <f t="shared" si="224"/>
        <v>6.4750606564136293</v>
      </c>
      <c r="W240" s="1">
        <f t="shared" si="225"/>
        <v>3.5460968153784078</v>
      </c>
      <c r="X240" s="1">
        <f t="shared" si="261"/>
        <v>0.53613007686912795</v>
      </c>
      <c r="Y240" s="1">
        <f t="shared" si="226"/>
        <v>2.6806503843456397</v>
      </c>
      <c r="Z240" s="1">
        <f t="shared" si="278"/>
        <v>-0.42643021939265946</v>
      </c>
      <c r="AA240" s="1">
        <f t="shared" si="227"/>
        <v>2.5712928425594406</v>
      </c>
      <c r="AB240" s="1">
        <f t="shared" si="279"/>
        <v>5.0523141983727093E-2</v>
      </c>
      <c r="AC240" s="1">
        <f t="shared" si="262"/>
        <v>-1.4920123311247191</v>
      </c>
      <c r="AD240" s="1">
        <f t="shared" si="228"/>
        <v>10</v>
      </c>
      <c r="AE240" s="1">
        <f>0</f>
        <v>0</v>
      </c>
      <c r="AF240" s="1">
        <f t="shared" si="280"/>
        <v>0.53613007686912795</v>
      </c>
      <c r="AG240" s="1">
        <f t="shared" si="229"/>
        <v>0</v>
      </c>
      <c r="AH240" s="1">
        <f t="shared" si="281"/>
        <v>-0.42643021939265946</v>
      </c>
      <c r="AI240" s="1">
        <f t="shared" si="230"/>
        <v>0</v>
      </c>
      <c r="AJ240" s="1">
        <f t="shared" si="282"/>
        <v>5.0523141983727093E-2</v>
      </c>
      <c r="AK240" s="1">
        <f t="shared" si="282"/>
        <v>0</v>
      </c>
      <c r="AL240" s="1">
        <f t="shared" si="231"/>
        <v>1.2334639038015223</v>
      </c>
      <c r="AM240" s="1">
        <f t="shared" si="232"/>
        <v>6.4659706967312012</v>
      </c>
      <c r="AN240" s="1">
        <f t="shared" si="233"/>
        <v>6.582568666787143</v>
      </c>
      <c r="AO240" s="1">
        <f t="shared" si="234"/>
        <v>1.3822986745193824</v>
      </c>
      <c r="AP240" s="1">
        <f t="shared" si="263"/>
        <v>0.15763109679747034</v>
      </c>
      <c r="AQ240" s="1">
        <f t="shared" si="235"/>
        <v>1.0376175186903194</v>
      </c>
      <c r="AR240" s="1">
        <f t="shared" si="283"/>
        <v>-0.52505505270144526</v>
      </c>
      <c r="AS240" s="1">
        <f t="shared" si="236"/>
        <v>3.4600789269756702</v>
      </c>
      <c r="AT240" s="1">
        <f t="shared" si="284"/>
        <v>-0.22361907452836394</v>
      </c>
      <c r="AU240" s="1">
        <f t="shared" si="284"/>
        <v>1.0082356699354134</v>
      </c>
      <c r="AV240" s="1">
        <f t="shared" si="237"/>
        <v>0.14216172597403209</v>
      </c>
      <c r="AW240" s="1">
        <f t="shared" si="238"/>
        <v>-1.4932481520725505</v>
      </c>
      <c r="AX240" s="1">
        <f t="shared" si="239"/>
        <v>1.1850000000000034</v>
      </c>
      <c r="AY240" s="1">
        <f t="shared" si="240"/>
        <v>1.7775000000000052</v>
      </c>
      <c r="AZ240" s="1">
        <f t="shared" si="285"/>
        <v>5.0000000000001155E-2</v>
      </c>
      <c r="BA240" s="1">
        <f t="shared" si="241"/>
        <v>2.1076723331453349</v>
      </c>
      <c r="BB240" s="1">
        <f t="shared" si="242"/>
        <v>3.3796920541808468</v>
      </c>
      <c r="BC240" s="1">
        <f t="shared" si="243"/>
        <v>0.27980025561665345</v>
      </c>
      <c r="BD240" s="1">
        <f t="shared" si="264"/>
        <v>3.3912544233861746</v>
      </c>
      <c r="BE240" s="1">
        <f t="shared" si="265"/>
        <v>8.260031387783244E-2</v>
      </c>
      <c r="BF240" s="1">
        <f t="shared" si="266"/>
        <v>-1.1100572880720316</v>
      </c>
      <c r="BG240" s="1">
        <f t="shared" si="244"/>
        <v>-3.7644866883863384</v>
      </c>
      <c r="BH240" s="1">
        <f t="shared" si="286"/>
        <v>2.3144988266378288</v>
      </c>
      <c r="BI240" s="1">
        <f t="shared" si="245"/>
        <v>8.8921307773656046</v>
      </c>
      <c r="BJ240" s="1">
        <f t="shared" si="246"/>
        <v>5.1421617259740318</v>
      </c>
      <c r="BK240" s="1">
        <f t="shared" si="247"/>
        <v>-1.4932481520725505</v>
      </c>
      <c r="BL240" s="1">
        <f t="shared" si="267"/>
        <v>5.3545884304716003</v>
      </c>
      <c r="BM240" s="1">
        <f t="shared" si="268"/>
        <v>-0.28261996504967057</v>
      </c>
      <c r="BN240" s="1">
        <f t="shared" si="269"/>
        <v>-0.12165760585109847</v>
      </c>
      <c r="BO240" s="1">
        <f t="shared" si="248"/>
        <v>-0.65142640876916591</v>
      </c>
      <c r="BP240" s="1">
        <f t="shared" si="287"/>
        <v>0.28656190547049348</v>
      </c>
      <c r="BQ240" s="1">
        <f t="shared" si="249"/>
        <v>1.5364663087620309</v>
      </c>
      <c r="BR240" s="1">
        <f t="shared" si="270"/>
        <v>0.87359945876868439</v>
      </c>
      <c r="BS240" s="1">
        <f t="shared" si="271"/>
        <v>-0.48664564689213213</v>
      </c>
      <c r="BT240" s="1">
        <f t="shared" si="272"/>
        <v>7.6584411889151252</v>
      </c>
      <c r="BU240" s="1">
        <f t="shared" si="273"/>
        <v>3.1466364924963259</v>
      </c>
      <c r="BV240" s="1">
        <f t="shared" si="274"/>
        <v>8.2796764828090534</v>
      </c>
      <c r="BW240" s="1">
        <f t="shared" si="250"/>
        <v>0.38984322842225733</v>
      </c>
      <c r="BX240" s="1">
        <f t="shared" si="251"/>
        <v>0.30157549351881741</v>
      </c>
      <c r="BY240" s="1">
        <f t="shared" si="252"/>
        <v>-2.2264465371536568</v>
      </c>
      <c r="BZ240" s="1" t="e">
        <f>SQRT(POWER((BV240)*(#REF!^2),2) + POWER(CA240*BV240,2))</f>
        <v>#REF!</v>
      </c>
    </row>
    <row r="241" spans="4:78" x14ac:dyDescent="0.2">
      <c r="D241" s="14">
        <f t="shared" si="275"/>
        <v>238</v>
      </c>
      <c r="E241" s="1">
        <f t="shared" si="288"/>
        <v>23.800000000000068</v>
      </c>
      <c r="F241" s="1">
        <f t="shared" si="218"/>
        <v>1.1900000000000035</v>
      </c>
      <c r="G241" s="1">
        <f t="shared" si="219"/>
        <v>14.161000000000081</v>
      </c>
      <c r="H241" s="1">
        <f t="shared" si="253"/>
        <v>10.508560708266815</v>
      </c>
      <c r="I241" s="1">
        <f t="shared" si="220"/>
        <v>-0.28942423663850469</v>
      </c>
      <c r="J241" s="1">
        <f t="shared" si="254"/>
        <v>1.0263351967070902</v>
      </c>
      <c r="K241" s="1">
        <f t="shared" si="255"/>
        <v>2.4046816935212076</v>
      </c>
      <c r="L241" s="1">
        <f t="shared" si="256"/>
        <v>0.65845970875764392</v>
      </c>
      <c r="M241" s="1">
        <f t="shared" si="221"/>
        <v>0.78464493581222872</v>
      </c>
      <c r="N241" s="1">
        <f t="shared" si="222"/>
        <v>-7.14924079664572E-2</v>
      </c>
      <c r="O241" s="1">
        <f t="shared" si="223"/>
        <v>-2.9991480182883854</v>
      </c>
      <c r="P241" s="1">
        <f t="shared" si="257"/>
        <v>1.1900000000000244</v>
      </c>
      <c r="Q241" s="1">
        <f t="shared" si="258"/>
        <v>3.5700000000000731</v>
      </c>
      <c r="R241" s="1">
        <f t="shared" si="276"/>
        <v>5.0000000000016698E-2</v>
      </c>
      <c r="S241" s="1">
        <f t="shared" si="259"/>
        <v>4.2509472932514107</v>
      </c>
      <c r="T241" s="1">
        <f t="shared" si="277"/>
        <v>-2.2204460492503131E-13</v>
      </c>
      <c r="U241" s="1">
        <f t="shared" si="260"/>
        <v>0.35677766909797182</v>
      </c>
      <c r="V241" s="1">
        <f t="shared" si="224"/>
        <v>6.2972603279565007</v>
      </c>
      <c r="W241" s="1">
        <f t="shared" si="225"/>
        <v>3.360017696541969</v>
      </c>
      <c r="X241" s="1">
        <f t="shared" si="261"/>
        <v>0.49378918474639377</v>
      </c>
      <c r="Y241" s="1">
        <f t="shared" si="226"/>
        <v>2.4689459237319689</v>
      </c>
      <c r="Z241" s="1">
        <f t="shared" si="278"/>
        <v>-0.42065060049671921</v>
      </c>
      <c r="AA241" s="1">
        <f t="shared" si="227"/>
        <v>2.431043519477829</v>
      </c>
      <c r="AB241" s="1">
        <f t="shared" si="279"/>
        <v>4.7152605511857626E-2</v>
      </c>
      <c r="AC241" s="1">
        <f t="shared" si="262"/>
        <v>-1.2475006279808953</v>
      </c>
      <c r="AD241" s="1">
        <f t="shared" si="228"/>
        <v>10</v>
      </c>
      <c r="AE241" s="1">
        <f>0</f>
        <v>0</v>
      </c>
      <c r="AF241" s="1">
        <f t="shared" si="280"/>
        <v>0.49378918474639377</v>
      </c>
      <c r="AG241" s="1">
        <f t="shared" si="229"/>
        <v>0</v>
      </c>
      <c r="AH241" s="1">
        <f t="shared" si="281"/>
        <v>-0.42065060049671921</v>
      </c>
      <c r="AI241" s="1">
        <f t="shared" si="230"/>
        <v>0</v>
      </c>
      <c r="AJ241" s="1">
        <f t="shared" si="282"/>
        <v>4.7152605511857626E-2</v>
      </c>
      <c r="AK241" s="1">
        <f t="shared" si="282"/>
        <v>0</v>
      </c>
      <c r="AL241" s="1">
        <f t="shared" si="231"/>
        <v>1.1382847057768997</v>
      </c>
      <c r="AM241" s="1">
        <f t="shared" si="232"/>
        <v>6.4235076230402726</v>
      </c>
      <c r="AN241" s="1">
        <f t="shared" si="233"/>
        <v>6.5235835439321308</v>
      </c>
      <c r="AO241" s="1">
        <f t="shared" si="234"/>
        <v>1.3954109236514236</v>
      </c>
      <c r="AP241" s="1">
        <f t="shared" si="263"/>
        <v>0.10400193703498095</v>
      </c>
      <c r="AQ241" s="1">
        <f t="shared" si="235"/>
        <v>0.67846532497846734</v>
      </c>
      <c r="AR241" s="1">
        <f t="shared" si="283"/>
        <v>-0.53739527264893838</v>
      </c>
      <c r="AS241" s="1">
        <f t="shared" si="236"/>
        <v>3.5064529993815294</v>
      </c>
      <c r="AT241" s="1">
        <f t="shared" si="284"/>
        <v>-2.4676121057110034E-2</v>
      </c>
      <c r="AU241" s="1">
        <f t="shared" si="284"/>
        <v>-7.3868877645535402E-2</v>
      </c>
      <c r="AV241" s="1">
        <f t="shared" si="237"/>
        <v>-3.57462039832286E-2</v>
      </c>
      <c r="AW241" s="1">
        <f t="shared" si="238"/>
        <v>-1.4995740091441927</v>
      </c>
      <c r="AX241" s="1">
        <f t="shared" si="239"/>
        <v>1.1900000000000035</v>
      </c>
      <c r="AY241" s="1">
        <f t="shared" si="240"/>
        <v>1.7850000000000052</v>
      </c>
      <c r="AZ241" s="1">
        <f t="shared" si="285"/>
        <v>5.0000000000001155E-2</v>
      </c>
      <c r="BA241" s="1">
        <f t="shared" si="241"/>
        <v>2.1254736466256299</v>
      </c>
      <c r="BB241" s="1">
        <f t="shared" si="242"/>
        <v>3.1128839599950218</v>
      </c>
      <c r="BC241" s="1">
        <f t="shared" si="243"/>
        <v>0.18043483912679181</v>
      </c>
      <c r="BD241" s="1">
        <f t="shared" si="264"/>
        <v>3.1181089268280862</v>
      </c>
      <c r="BE241" s="1">
        <f t="shared" si="265"/>
        <v>5.7899096830753873E-2</v>
      </c>
      <c r="BF241" s="1">
        <f t="shared" si="266"/>
        <v>-0.86918847167720914</v>
      </c>
      <c r="BG241" s="1">
        <f t="shared" si="244"/>
        <v>-2.7102243326327669</v>
      </c>
      <c r="BH241" s="1">
        <f t="shared" si="286"/>
        <v>2.4775717494991136</v>
      </c>
      <c r="BI241" s="1">
        <f t="shared" si="245"/>
        <v>8.0765189753998037</v>
      </c>
      <c r="BJ241" s="1">
        <f t="shared" si="246"/>
        <v>4.964253796016771</v>
      </c>
      <c r="BK241" s="1">
        <f t="shared" si="247"/>
        <v>-1.4995740091441927</v>
      </c>
      <c r="BL241" s="1">
        <f t="shared" si="267"/>
        <v>5.1858015735436416</v>
      </c>
      <c r="BM241" s="1">
        <f t="shared" si="268"/>
        <v>-0.29335882962133913</v>
      </c>
      <c r="BN241" s="1">
        <f t="shared" si="269"/>
        <v>-9.0861020126224712E-2</v>
      </c>
      <c r="BO241" s="1">
        <f t="shared" si="248"/>
        <v>-0.47118722114435657</v>
      </c>
      <c r="BP241" s="1">
        <f t="shared" si="287"/>
        <v>0.33174007238667425</v>
      </c>
      <c r="BQ241" s="1">
        <f t="shared" si="249"/>
        <v>1.7208708261946291</v>
      </c>
      <c r="BR241" s="1">
        <f t="shared" si="270"/>
        <v>0.85982927036326695</v>
      </c>
      <c r="BS241" s="1">
        <f t="shared" si="271"/>
        <v>-0.51058165441638403</v>
      </c>
      <c r="BT241" s="1">
        <f t="shared" si="272"/>
        <v>7.6195621955988511</v>
      </c>
      <c r="BU241" s="1">
        <f t="shared" si="273"/>
        <v>3.279725149328157</v>
      </c>
      <c r="BV241" s="1">
        <f t="shared" si="274"/>
        <v>8.295440018934185</v>
      </c>
      <c r="BW241" s="1">
        <f t="shared" si="250"/>
        <v>0.40646499766544281</v>
      </c>
      <c r="BX241" s="1">
        <f t="shared" si="251"/>
        <v>0.22271395417437956</v>
      </c>
      <c r="BY241" s="1">
        <f t="shared" si="252"/>
        <v>-1.4605064630559474</v>
      </c>
      <c r="BZ241" s="1" t="e">
        <f>SQRT(POWER((BV241)*(#REF!^2),2) + POWER(CA241*BV241,2))</f>
        <v>#REF!</v>
      </c>
    </row>
    <row r="242" spans="4:78" x14ac:dyDescent="0.2">
      <c r="D242" s="14">
        <f t="shared" si="275"/>
        <v>239</v>
      </c>
      <c r="E242" s="1">
        <f t="shared" si="288"/>
        <v>23.90000000000007</v>
      </c>
      <c r="F242" s="1">
        <f t="shared" si="218"/>
        <v>1.1950000000000036</v>
      </c>
      <c r="G242" s="1">
        <f t="shared" si="219"/>
        <v>14.280250000000084</v>
      </c>
      <c r="H242" s="1">
        <f t="shared" si="253"/>
        <v>10.84231158231133</v>
      </c>
      <c r="I242" s="1">
        <f t="shared" si="220"/>
        <v>-0.2774106852581335</v>
      </c>
      <c r="J242" s="1">
        <f t="shared" si="254"/>
        <v>0.96704313452632906</v>
      </c>
      <c r="K242" s="1">
        <f t="shared" si="255"/>
        <v>2.4519602043215976</v>
      </c>
      <c r="L242" s="1">
        <f t="shared" si="256"/>
        <v>0.65845970875764392</v>
      </c>
      <c r="M242" s="1">
        <f t="shared" si="221"/>
        <v>0.75241155372548751</v>
      </c>
      <c r="N242" s="1">
        <f t="shared" si="222"/>
        <v>-0.42778602239612096</v>
      </c>
      <c r="O242" s="1">
        <f t="shared" si="223"/>
        <v>-2.9693432134131106</v>
      </c>
      <c r="P242" s="1">
        <f t="shared" si="257"/>
        <v>1.1950000000000216</v>
      </c>
      <c r="Q242" s="1">
        <f t="shared" si="258"/>
        <v>3.5850000000000648</v>
      </c>
      <c r="R242" s="1">
        <f t="shared" si="276"/>
        <v>4.9999999999972289E-2</v>
      </c>
      <c r="S242" s="1">
        <f t="shared" si="259"/>
        <v>4.2867002001103724</v>
      </c>
      <c r="T242" s="1">
        <f t="shared" si="277"/>
        <v>0</v>
      </c>
      <c r="U242" s="1">
        <f t="shared" si="260"/>
        <v>0.35828044485532562</v>
      </c>
      <c r="V242" s="1">
        <f t="shared" si="224"/>
        <v>6.1426003869809582</v>
      </c>
      <c r="W242" s="1">
        <f t="shared" si="225"/>
        <v>3.1812683359755338</v>
      </c>
      <c r="X242" s="1">
        <f t="shared" si="261"/>
        <v>0.45199995676978411</v>
      </c>
      <c r="Y242" s="1">
        <f t="shared" si="226"/>
        <v>2.2599997838489205</v>
      </c>
      <c r="Z242" s="1">
        <f t="shared" si="278"/>
        <v>-0.41699969829028793</v>
      </c>
      <c r="AA242" s="1">
        <f t="shared" si="227"/>
        <v>2.3217927169632615</v>
      </c>
      <c r="AB242" s="1">
        <f t="shared" si="279"/>
        <v>1.0955759362829554E-2</v>
      </c>
      <c r="AC242" s="1">
        <f t="shared" si="262"/>
        <v>-0.87821163123047219</v>
      </c>
      <c r="AD242" s="1">
        <f t="shared" si="228"/>
        <v>10</v>
      </c>
      <c r="AE242" s="1">
        <f>0</f>
        <v>0</v>
      </c>
      <c r="AF242" s="1">
        <f t="shared" si="280"/>
        <v>0.45199995676978411</v>
      </c>
      <c r="AG242" s="1">
        <f t="shared" si="229"/>
        <v>0</v>
      </c>
      <c r="AH242" s="1">
        <f t="shared" si="281"/>
        <v>-0.41699969829028793</v>
      </c>
      <c r="AI242" s="1">
        <f t="shared" si="230"/>
        <v>0</v>
      </c>
      <c r="AJ242" s="1">
        <f t="shared" si="282"/>
        <v>1.0955759362829554E-2</v>
      </c>
      <c r="AK242" s="1">
        <f t="shared" si="282"/>
        <v>0</v>
      </c>
      <c r="AL242" s="1">
        <f t="shared" si="231"/>
        <v>1.0850341399091099</v>
      </c>
      <c r="AM242" s="1">
        <f t="shared" si="232"/>
        <v>6.4094293692078574</v>
      </c>
      <c r="AN242" s="1">
        <f t="shared" si="233"/>
        <v>6.5006218105372451</v>
      </c>
      <c r="AO242" s="1">
        <f t="shared" si="234"/>
        <v>1.4030990619263786</v>
      </c>
      <c r="AP242" s="1">
        <f t="shared" si="263"/>
        <v>5.0152042267682662E-2</v>
      </c>
      <c r="AQ242" s="1">
        <f t="shared" si="235"/>
        <v>0.32601945980828373</v>
      </c>
      <c r="AR242" s="1">
        <f t="shared" si="283"/>
        <v>-0.52999027691286726</v>
      </c>
      <c r="AS242" s="1">
        <f t="shared" si="236"/>
        <v>3.4453051514465631</v>
      </c>
      <c r="AT242" s="1">
        <f t="shared" si="284"/>
        <v>0.16513902858877882</v>
      </c>
      <c r="AU242" s="1">
        <f t="shared" si="284"/>
        <v>-1.1157245204504185</v>
      </c>
      <c r="AV242" s="1">
        <f t="shared" si="237"/>
        <v>-0.21389301119806048</v>
      </c>
      <c r="AW242" s="1">
        <f t="shared" si="238"/>
        <v>-1.4846716067065553</v>
      </c>
      <c r="AX242" s="1">
        <f t="shared" si="239"/>
        <v>1.1950000000000036</v>
      </c>
      <c r="AY242" s="1">
        <f t="shared" si="240"/>
        <v>1.7925000000000053</v>
      </c>
      <c r="AZ242" s="1">
        <f t="shared" si="285"/>
        <v>5.0000000000001155E-2</v>
      </c>
      <c r="BA242" s="1">
        <f t="shared" si="241"/>
        <v>2.1433501000551227</v>
      </c>
      <c r="BB242" s="1">
        <f t="shared" si="242"/>
        <v>2.8574071822924187</v>
      </c>
      <c r="BC242" s="1">
        <f t="shared" si="243"/>
        <v>0.10596256128121162</v>
      </c>
      <c r="BD242" s="1">
        <f t="shared" si="264"/>
        <v>2.8593712367948263</v>
      </c>
      <c r="BE242" s="1">
        <f t="shared" si="265"/>
        <v>3.7066480872317023E-2</v>
      </c>
      <c r="BF242" s="1">
        <f t="shared" si="266"/>
        <v>-0.61454293817220895</v>
      </c>
      <c r="BG242" s="1">
        <f t="shared" si="244"/>
        <v>-1.7572064011849955</v>
      </c>
      <c r="BH242" s="1">
        <f t="shared" si="286"/>
        <v>2.5938401811417378</v>
      </c>
      <c r="BI242" s="1">
        <f t="shared" si="245"/>
        <v>7.494954871120675</v>
      </c>
      <c r="BJ242" s="1">
        <f t="shared" si="246"/>
        <v>4.7861069888019392</v>
      </c>
      <c r="BK242" s="1">
        <f t="shared" si="247"/>
        <v>-1.4846716067065553</v>
      </c>
      <c r="BL242" s="1">
        <f t="shared" si="267"/>
        <v>5.0110946796103732</v>
      </c>
      <c r="BM242" s="1">
        <f t="shared" si="268"/>
        <v>-0.30079216907491552</v>
      </c>
      <c r="BN242" s="1">
        <f t="shared" si="269"/>
        <v>-5.5309591373763622E-2</v>
      </c>
      <c r="BO242" s="1">
        <f t="shared" si="248"/>
        <v>-0.27716159906449067</v>
      </c>
      <c r="BP242" s="1">
        <f t="shared" si="287"/>
        <v>0.38154685732798149</v>
      </c>
      <c r="BQ242" s="1">
        <f t="shared" si="249"/>
        <v>1.9120288806928556</v>
      </c>
      <c r="BR242" s="1">
        <f t="shared" si="270"/>
        <v>0.84292770784530791</v>
      </c>
      <c r="BS242" s="1">
        <f t="shared" si="271"/>
        <v>-0.53802683887205383</v>
      </c>
      <c r="BT242" s="1">
        <f t="shared" si="272"/>
        <v>7.5146717379655872</v>
      </c>
      <c r="BU242" s="1">
        <f t="shared" si="273"/>
        <v>3.4484450224886056</v>
      </c>
      <c r="BV242" s="1">
        <f t="shared" si="274"/>
        <v>8.2681354852533211</v>
      </c>
      <c r="BW242" s="1">
        <f t="shared" si="250"/>
        <v>0.43022631192975314</v>
      </c>
      <c r="BX242" s="1">
        <f t="shared" si="251"/>
        <v>0.11852988247902801</v>
      </c>
      <c r="BY242" s="1">
        <f t="shared" si="252"/>
        <v>-0.69832210726644961</v>
      </c>
      <c r="BZ242" s="1" t="e">
        <f>SQRT(POWER((BV242)*(#REF!^2),2) + POWER(CA242*BV242,2))</f>
        <v>#REF!</v>
      </c>
    </row>
    <row r="243" spans="4:78" x14ac:dyDescent="0.2">
      <c r="D243" s="14">
        <f t="shared" si="275"/>
        <v>240</v>
      </c>
      <c r="E243" s="1">
        <f t="shared" si="288"/>
        <v>24.000000000000071</v>
      </c>
      <c r="F243" s="1">
        <f t="shared" si="218"/>
        <v>1.2000000000000037</v>
      </c>
      <c r="G243" s="1">
        <f t="shared" si="219"/>
        <v>14.400000000000086</v>
      </c>
      <c r="H243" s="1">
        <f t="shared" si="253"/>
        <v>11.161946128378792</v>
      </c>
      <c r="I243" s="1">
        <f t="shared" si="220"/>
        <v>-0.26254601985790216</v>
      </c>
      <c r="J243" s="1">
        <f t="shared" si="254"/>
        <v>0.90905698857253081</v>
      </c>
      <c r="K243" s="1">
        <f t="shared" si="255"/>
        <v>2.4950816848751645</v>
      </c>
      <c r="L243" s="1">
        <f t="shared" si="256"/>
        <v>0.65845970875764392</v>
      </c>
      <c r="M243" s="1">
        <f t="shared" si="221"/>
        <v>0.71624296235041807</v>
      </c>
      <c r="N243" s="1">
        <f t="shared" si="222"/>
        <v>-0.77945206864151451</v>
      </c>
      <c r="O243" s="1">
        <f t="shared" si="223"/>
        <v>-2.8969733296477629</v>
      </c>
      <c r="P243" s="1">
        <f t="shared" si="257"/>
        <v>1.2000000000000188</v>
      </c>
      <c r="Q243" s="1">
        <f t="shared" si="258"/>
        <v>3.6000000000000565</v>
      </c>
      <c r="R243" s="1">
        <f t="shared" si="276"/>
        <v>5.0000000000016698E-2</v>
      </c>
      <c r="S243" s="1">
        <f t="shared" si="259"/>
        <v>4.3226033822224759</v>
      </c>
      <c r="T243" s="1">
        <f t="shared" si="277"/>
        <v>2.2204460492503131E-13</v>
      </c>
      <c r="U243" s="1">
        <f t="shared" si="260"/>
        <v>0.35978317463992049</v>
      </c>
      <c r="V243" s="1">
        <f t="shared" si="224"/>
        <v>6.0090476846303069</v>
      </c>
      <c r="W243" s="1">
        <f t="shared" si="225"/>
        <v>3.0120258326324629</v>
      </c>
      <c r="X243" s="1">
        <f t="shared" si="261"/>
        <v>0.41038924508833619</v>
      </c>
      <c r="Y243" s="1">
        <f t="shared" si="226"/>
        <v>2.0519462254416809</v>
      </c>
      <c r="Z243" s="1">
        <f t="shared" si="278"/>
        <v>-0.4184594486241533</v>
      </c>
      <c r="AA243" s="1">
        <f t="shared" si="227"/>
        <v>2.2554011932317346</v>
      </c>
      <c r="AB243" s="1">
        <f t="shared" si="279"/>
        <v>-5.343323715106818E-2</v>
      </c>
      <c r="AC243" s="1">
        <f t="shared" si="262"/>
        <v>-0.39187955514365047</v>
      </c>
      <c r="AD243" s="1">
        <f t="shared" si="228"/>
        <v>10</v>
      </c>
      <c r="AE243" s="1">
        <f>0</f>
        <v>0</v>
      </c>
      <c r="AF243" s="1">
        <f t="shared" si="280"/>
        <v>0.41038924508833619</v>
      </c>
      <c r="AG243" s="1">
        <f t="shared" si="229"/>
        <v>0</v>
      </c>
      <c r="AH243" s="1">
        <f t="shared" si="281"/>
        <v>-0.4184594486241533</v>
      </c>
      <c r="AI243" s="1">
        <f t="shared" si="230"/>
        <v>0</v>
      </c>
      <c r="AJ243" s="1">
        <f t="shared" si="282"/>
        <v>-5.343323715106818E-2</v>
      </c>
      <c r="AK243" s="1">
        <f t="shared" si="282"/>
        <v>0</v>
      </c>
      <c r="AL243" s="1">
        <f t="shared" si="231"/>
        <v>1.0715217300529936</v>
      </c>
      <c r="AM243" s="1">
        <f t="shared" si="232"/>
        <v>6.4209607759652645</v>
      </c>
      <c r="AN243" s="1">
        <f t="shared" si="233"/>
        <v>6.5097539204228152</v>
      </c>
      <c r="AO243" s="1">
        <f t="shared" si="234"/>
        <v>1.4054413321049601</v>
      </c>
      <c r="AP243" s="1">
        <f t="shared" si="263"/>
        <v>-1.9961183475925015E-3</v>
      </c>
      <c r="AQ243" s="1">
        <f t="shared" si="235"/>
        <v>-1.2994239238868199E-2</v>
      </c>
      <c r="AR243" s="1">
        <f t="shared" si="283"/>
        <v>-0.50436746693118262</v>
      </c>
      <c r="AS243" s="1">
        <f t="shared" si="236"/>
        <v>3.2833080952914457</v>
      </c>
      <c r="AT243" s="1">
        <f t="shared" si="284"/>
        <v>0.3362281135295131</v>
      </c>
      <c r="AU243" s="1">
        <f t="shared" si="284"/>
        <v>-2.0772356887046461</v>
      </c>
      <c r="AV243" s="1">
        <f t="shared" si="237"/>
        <v>-0.38972603432075725</v>
      </c>
      <c r="AW243" s="1">
        <f t="shared" si="238"/>
        <v>-1.4484866648238814</v>
      </c>
      <c r="AX243" s="1">
        <f t="shared" si="239"/>
        <v>1.2000000000000037</v>
      </c>
      <c r="AY243" s="1">
        <f t="shared" si="240"/>
        <v>1.8000000000000056</v>
      </c>
      <c r="AZ243" s="1">
        <f t="shared" si="285"/>
        <v>5.0000000000000044E-2</v>
      </c>
      <c r="BA243" s="1">
        <f t="shared" si="241"/>
        <v>2.1613016911111829</v>
      </c>
      <c r="BB243" s="1">
        <f t="shared" si="242"/>
        <v>2.6147978079943961</v>
      </c>
      <c r="BC243" s="1">
        <f t="shared" si="243"/>
        <v>5.7526251492350022E-2</v>
      </c>
      <c r="BD243" s="1">
        <f t="shared" si="264"/>
        <v>2.6154305279060766</v>
      </c>
      <c r="BE243" s="1">
        <f t="shared" si="265"/>
        <v>2.1996719166272195E-2</v>
      </c>
      <c r="BF243" s="1">
        <f t="shared" si="266"/>
        <v>-0.35042043544886159</v>
      </c>
      <c r="BG243" s="1">
        <f t="shared" si="244"/>
        <v>-0.91650030447509334</v>
      </c>
      <c r="BH243" s="1">
        <f t="shared" si="286"/>
        <v>2.671162026999907</v>
      </c>
      <c r="BI243" s="1">
        <f t="shared" si="245"/>
        <v>6.9936167570285388</v>
      </c>
      <c r="BJ243" s="1">
        <f t="shared" si="246"/>
        <v>4.6102739656792426</v>
      </c>
      <c r="BK243" s="1">
        <f t="shared" si="247"/>
        <v>-1.4484866648238814</v>
      </c>
      <c r="BL243" s="1">
        <f t="shared" si="267"/>
        <v>4.8324672432198055</v>
      </c>
      <c r="BM243" s="1">
        <f t="shared" si="268"/>
        <v>-0.30442074789609186</v>
      </c>
      <c r="BN243" s="1">
        <f t="shared" si="269"/>
        <v>-1.4551648660628413E-2</v>
      </c>
      <c r="BO243" s="1">
        <f t="shared" si="248"/>
        <v>-7.0320365487330158E-2</v>
      </c>
      <c r="BP243" s="1">
        <f t="shared" si="287"/>
        <v>0.43543537228789841</v>
      </c>
      <c r="BQ243" s="1">
        <f t="shared" si="249"/>
        <v>2.1042274219282917</v>
      </c>
      <c r="BR243" s="1">
        <f t="shared" si="270"/>
        <v>0.82292099242955197</v>
      </c>
      <c r="BS243" s="1">
        <f t="shared" si="271"/>
        <v>-0.56815582388880015</v>
      </c>
      <c r="BT243" s="1">
        <f t="shared" si="272"/>
        <v>7.3474321987904805</v>
      </c>
      <c r="BU243" s="1">
        <f t="shared" si="273"/>
        <v>3.6481062598262142</v>
      </c>
      <c r="BV243" s="1">
        <f t="shared" si="274"/>
        <v>8.2032578405659251</v>
      </c>
      <c r="BW243" s="1">
        <f t="shared" si="250"/>
        <v>0.460855283429705</v>
      </c>
      <c r="BX243" s="1">
        <f t="shared" si="251"/>
        <v>-5.1431676540033217E-3</v>
      </c>
      <c r="BY243" s="1">
        <f t="shared" si="252"/>
        <v>2.7483341833773645E-2</v>
      </c>
      <c r="BZ243" s="1" t="e">
        <f>SQRT(POWER((BV243)*(#REF!^2),2) + POWER(CA243*BV243,2))</f>
        <v>#REF!</v>
      </c>
    </row>
    <row r="244" spans="4:78" x14ac:dyDescent="0.2">
      <c r="D244" s="14">
        <f t="shared" si="275"/>
        <v>241</v>
      </c>
      <c r="E244" s="1">
        <f t="shared" si="288"/>
        <v>24.100000000000072</v>
      </c>
      <c r="F244" s="1">
        <f t="shared" si="218"/>
        <v>1.2050000000000036</v>
      </c>
      <c r="G244" s="1">
        <f t="shared" si="219"/>
        <v>14.520250000000088</v>
      </c>
      <c r="H244" s="1">
        <f t="shared" si="253"/>
        <v>11.46415761341072</v>
      </c>
      <c r="I244" s="1">
        <f t="shared" si="220"/>
        <v>-0.24516598591041783</v>
      </c>
      <c r="J244" s="1">
        <f t="shared" si="254"/>
        <v>0.85272058616094604</v>
      </c>
      <c r="K244" s="1">
        <f t="shared" si="255"/>
        <v>2.5340380533392648</v>
      </c>
      <c r="L244" s="1">
        <f t="shared" si="256"/>
        <v>0.65845970875764392</v>
      </c>
      <c r="M244" s="1">
        <f t="shared" si="221"/>
        <v>0.67682033702352862</v>
      </c>
      <c r="N244" s="1">
        <f t="shared" si="222"/>
        <v>-1.1213454892561479</v>
      </c>
      <c r="O244" s="1">
        <f t="shared" si="223"/>
        <v>-2.7825499624849259</v>
      </c>
      <c r="P244" s="1">
        <f t="shared" si="257"/>
        <v>1.2050000000000249</v>
      </c>
      <c r="Q244" s="1">
        <f t="shared" si="258"/>
        <v>3.6150000000000748</v>
      </c>
      <c r="R244" s="1">
        <f t="shared" si="276"/>
        <v>5.0000000000016698E-2</v>
      </c>
      <c r="S244" s="1">
        <f t="shared" si="259"/>
        <v>4.3586568350383565</v>
      </c>
      <c r="T244" s="1">
        <f t="shared" si="277"/>
        <v>-2.2204460492503131E-13</v>
      </c>
      <c r="U244" s="1">
        <f t="shared" si="260"/>
        <v>0.36128585939742219</v>
      </c>
      <c r="V244" s="1">
        <f t="shared" si="224"/>
        <v>5.8947677217272716</v>
      </c>
      <c r="W244" s="1">
        <f t="shared" si="225"/>
        <v>2.8543069108678045</v>
      </c>
      <c r="X244" s="1">
        <f t="shared" si="261"/>
        <v>0.36830806704495345</v>
      </c>
      <c r="Y244" s="1">
        <f t="shared" si="226"/>
        <v>1.8415403352247672</v>
      </c>
      <c r="Z244" s="1">
        <f t="shared" si="278"/>
        <v>-0.42768634572050157</v>
      </c>
      <c r="AA244" s="1">
        <f t="shared" si="227"/>
        <v>2.2434168059345314</v>
      </c>
      <c r="AB244" s="1">
        <f t="shared" si="279"/>
        <v>-0.14369675033321094</v>
      </c>
      <c r="AC244" s="1">
        <f t="shared" si="262"/>
        <v>0.2100273351416071</v>
      </c>
      <c r="AD244" s="1">
        <f t="shared" si="228"/>
        <v>10</v>
      </c>
      <c r="AE244" s="1">
        <f>0</f>
        <v>0</v>
      </c>
      <c r="AF244" s="1">
        <f t="shared" si="280"/>
        <v>0.36830806704495345</v>
      </c>
      <c r="AG244" s="1">
        <f t="shared" si="229"/>
        <v>0</v>
      </c>
      <c r="AH244" s="1">
        <f t="shared" si="281"/>
        <v>-0.42768634572050157</v>
      </c>
      <c r="AI244" s="1">
        <f t="shared" si="230"/>
        <v>0</v>
      </c>
      <c r="AJ244" s="1">
        <f t="shared" si="282"/>
        <v>-0.14369675033321094</v>
      </c>
      <c r="AK244" s="1">
        <f t="shared" si="282"/>
        <v>0</v>
      </c>
      <c r="AL244" s="1">
        <f t="shared" si="231"/>
        <v>1.0954324396538766</v>
      </c>
      <c r="AM244" s="1">
        <f t="shared" si="232"/>
        <v>6.4551930310117749</v>
      </c>
      <c r="AN244" s="1">
        <f t="shared" si="233"/>
        <v>6.5474796141316114</v>
      </c>
      <c r="AO244" s="1">
        <f t="shared" si="234"/>
        <v>1.4026998382568601</v>
      </c>
      <c r="AP244" s="1">
        <f t="shared" si="263"/>
        <v>-5.0721451118553862E-2</v>
      </c>
      <c r="AQ244" s="1">
        <f t="shared" si="235"/>
        <v>-0.33209766719790446</v>
      </c>
      <c r="AR244" s="1">
        <f t="shared" si="283"/>
        <v>-0.46274465420696465</v>
      </c>
      <c r="AS244" s="1">
        <f t="shared" si="236"/>
        <v>3.0298580137056339</v>
      </c>
      <c r="AT244" s="1">
        <f t="shared" si="284"/>
        <v>0.48413778803862995</v>
      </c>
      <c r="AU244" s="1">
        <f t="shared" si="284"/>
        <v>-2.9423277526849145</v>
      </c>
      <c r="AV244" s="1">
        <f t="shared" si="237"/>
        <v>-0.56067274462807393</v>
      </c>
      <c r="AW244" s="1">
        <f t="shared" si="238"/>
        <v>-1.391274981242463</v>
      </c>
      <c r="AX244" s="1">
        <f t="shared" si="239"/>
        <v>1.2050000000000036</v>
      </c>
      <c r="AY244" s="1">
        <f t="shared" si="240"/>
        <v>1.8075000000000054</v>
      </c>
      <c r="AZ244" s="1">
        <f t="shared" si="285"/>
        <v>5.0000000000000044E-2</v>
      </c>
      <c r="BA244" s="1">
        <f t="shared" si="241"/>
        <v>2.1793284175191006</v>
      </c>
      <c r="BB244" s="1">
        <f t="shared" si="242"/>
        <v>2.3867111162355616</v>
      </c>
      <c r="BC244" s="1">
        <f t="shared" si="243"/>
        <v>3.5878474191439302E-2</v>
      </c>
      <c r="BD244" s="1">
        <f t="shared" si="264"/>
        <v>2.3869807743827152</v>
      </c>
      <c r="BE244" s="1">
        <f t="shared" si="265"/>
        <v>1.5031468081334383E-2</v>
      </c>
      <c r="BF244" s="1">
        <f t="shared" si="266"/>
        <v>-8.031053277222755E-2</v>
      </c>
      <c r="BG244" s="1">
        <f t="shared" si="244"/>
        <v>-0.19169969770774015</v>
      </c>
      <c r="BH244" s="1">
        <f t="shared" si="286"/>
        <v>2.7177688256372958</v>
      </c>
      <c r="BI244" s="1">
        <f t="shared" si="245"/>
        <v>6.4872802042159217</v>
      </c>
      <c r="BJ244" s="1">
        <f t="shared" si="246"/>
        <v>4.4393272553719259</v>
      </c>
      <c r="BK244" s="1">
        <f t="shared" si="247"/>
        <v>-1.391274981242463</v>
      </c>
      <c r="BL244" s="1">
        <f t="shared" si="267"/>
        <v>4.6522330717322458</v>
      </c>
      <c r="BM244" s="1">
        <f t="shared" si="268"/>
        <v>-0.3037024988070412</v>
      </c>
      <c r="BN244" s="1">
        <f t="shared" si="269"/>
        <v>3.177748308381606E-2</v>
      </c>
      <c r="BO244" s="1">
        <f t="shared" si="248"/>
        <v>0.14783625773894107</v>
      </c>
      <c r="BP244" s="1">
        <f t="shared" si="287"/>
        <v>0.49202351143845802</v>
      </c>
      <c r="BQ244" s="1">
        <f t="shared" si="249"/>
        <v>2.2890128728285095</v>
      </c>
      <c r="BR244" s="1">
        <f t="shared" si="270"/>
        <v>0.79988921367889898</v>
      </c>
      <c r="BS244" s="1">
        <f t="shared" si="271"/>
        <v>-0.60014768669066154</v>
      </c>
      <c r="BT244" s="1">
        <f t="shared" si="272"/>
        <v>7.1226675439958926</v>
      </c>
      <c r="BU244" s="1">
        <f t="shared" si="273"/>
        <v>3.8740691647033967</v>
      </c>
      <c r="BV244" s="1">
        <f t="shared" si="274"/>
        <v>8.1080703521366999</v>
      </c>
      <c r="BW244" s="1">
        <f t="shared" si="250"/>
        <v>0.49815329801811742</v>
      </c>
      <c r="BX244" s="1">
        <f t="shared" si="251"/>
        <v>-0.1409364868258178</v>
      </c>
      <c r="BY244" s="1">
        <f t="shared" si="252"/>
        <v>0.688688791449791</v>
      </c>
      <c r="BZ244" s="1" t="e">
        <f>SQRT(POWER((BV244)*(#REF!^2),2) + POWER(CA244*BV244,2))</f>
        <v>#REF!</v>
      </c>
    </row>
    <row r="245" spans="4:78" x14ac:dyDescent="0.2">
      <c r="D245" s="14">
        <f t="shared" si="275"/>
        <v>242</v>
      </c>
      <c r="E245" s="1">
        <f t="shared" si="288"/>
        <v>24.200000000000074</v>
      </c>
      <c r="F245" s="1">
        <f t="shared" si="218"/>
        <v>1.2100000000000037</v>
      </c>
      <c r="G245" s="1">
        <f t="shared" si="219"/>
        <v>14.641000000000091</v>
      </c>
      <c r="H245" s="1">
        <f t="shared" si="253"/>
        <v>11.745941854185743</v>
      </c>
      <c r="I245" s="1">
        <f t="shared" si="220"/>
        <v>-0.22557829813913299</v>
      </c>
      <c r="J245" s="1">
        <f t="shared" si="254"/>
        <v>0.79842765344477096</v>
      </c>
      <c r="K245" s="1">
        <f t="shared" si="255"/>
        <v>2.5687432982841552</v>
      </c>
      <c r="L245" s="1">
        <f t="shared" si="256"/>
        <v>0.65845970875764392</v>
      </c>
      <c r="M245" s="1">
        <f t="shared" si="221"/>
        <v>0.63482906394974259</v>
      </c>
      <c r="N245" s="1">
        <f t="shared" si="222"/>
        <v>-1.4483575020956208</v>
      </c>
      <c r="O245" s="1">
        <f t="shared" si="223"/>
        <v>-2.6272153596771091</v>
      </c>
      <c r="P245" s="1">
        <f t="shared" si="257"/>
        <v>1.2100000000000222</v>
      </c>
      <c r="Q245" s="1">
        <f t="shared" si="258"/>
        <v>3.6300000000000665</v>
      </c>
      <c r="R245" s="1">
        <f t="shared" si="276"/>
        <v>4.9999999999972289E-2</v>
      </c>
      <c r="S245" s="1">
        <f t="shared" si="259"/>
        <v>4.3948605541019603</v>
      </c>
      <c r="T245" s="1">
        <f t="shared" si="277"/>
        <v>0</v>
      </c>
      <c r="U245" s="1">
        <f t="shared" si="260"/>
        <v>0.36278850005138086</v>
      </c>
      <c r="V245" s="1">
        <f t="shared" si="224"/>
        <v>5.7982002190980122</v>
      </c>
      <c r="W245" s="1">
        <f t="shared" si="225"/>
        <v>2.7101436495529181</v>
      </c>
      <c r="X245" s="1">
        <f t="shared" si="261"/>
        <v>0.32485197594423587</v>
      </c>
      <c r="Y245" s="1">
        <f t="shared" si="226"/>
        <v>1.6242598797211794</v>
      </c>
      <c r="Z245" s="1">
        <f t="shared" si="278"/>
        <v>-0.44719879869079548</v>
      </c>
      <c r="AA245" s="1">
        <f t="shared" si="227"/>
        <v>2.297406660260056</v>
      </c>
      <c r="AB245" s="1">
        <f t="shared" si="279"/>
        <v>-0.25864055561991561</v>
      </c>
      <c r="AC245" s="1">
        <f t="shared" si="262"/>
        <v>0.92494037403640927</v>
      </c>
      <c r="AD245" s="1">
        <f t="shared" si="228"/>
        <v>10</v>
      </c>
      <c r="AE245" s="1">
        <f>0</f>
        <v>0</v>
      </c>
      <c r="AF245" s="1">
        <f t="shared" si="280"/>
        <v>0.32485197594423587</v>
      </c>
      <c r="AG245" s="1">
        <f t="shared" si="229"/>
        <v>0</v>
      </c>
      <c r="AH245" s="1">
        <f t="shared" si="281"/>
        <v>-0.44719879869079548</v>
      </c>
      <c r="AI245" s="1">
        <f t="shared" si="230"/>
        <v>0</v>
      </c>
      <c r="AJ245" s="1">
        <f t="shared" si="282"/>
        <v>-0.25864055561991561</v>
      </c>
      <c r="AK245" s="1">
        <f t="shared" si="282"/>
        <v>0</v>
      </c>
      <c r="AL245" s="1">
        <f t="shared" si="231"/>
        <v>1.1542569303870422</v>
      </c>
      <c r="AM245" s="1">
        <f t="shared" si="232"/>
        <v>6.5093265526567343</v>
      </c>
      <c r="AN245" s="1">
        <f t="shared" si="233"/>
        <v>6.6108729552509571</v>
      </c>
      <c r="AO245" s="1">
        <f t="shared" si="234"/>
        <v>1.3952970418812494</v>
      </c>
      <c r="AP245" s="1">
        <f t="shared" si="263"/>
        <v>-9.4545049188985431E-2</v>
      </c>
      <c r="AQ245" s="1">
        <f t="shared" si="235"/>
        <v>-0.62502530873633522</v>
      </c>
      <c r="AR245" s="1">
        <f t="shared" si="283"/>
        <v>-0.40753990932345663</v>
      </c>
      <c r="AS245" s="1">
        <f t="shared" si="236"/>
        <v>2.6948425447544628</v>
      </c>
      <c r="AT245" s="1">
        <f t="shared" si="284"/>
        <v>0.60825968613967274</v>
      </c>
      <c r="AU245" s="1">
        <f t="shared" si="284"/>
        <v>-3.7116594367702027</v>
      </c>
      <c r="AV245" s="1">
        <f t="shared" si="237"/>
        <v>-0.72417875104781038</v>
      </c>
      <c r="AW245" s="1">
        <f t="shared" si="238"/>
        <v>-1.3136076798385545</v>
      </c>
      <c r="AX245" s="1">
        <f t="shared" si="239"/>
        <v>1.2100000000000037</v>
      </c>
      <c r="AY245" s="1">
        <f t="shared" si="240"/>
        <v>1.8150000000000057</v>
      </c>
      <c r="AZ245" s="1">
        <f t="shared" si="285"/>
        <v>5.0000000000001155E-2</v>
      </c>
      <c r="BA245" s="1">
        <f t="shared" si="241"/>
        <v>2.1974302770509144</v>
      </c>
      <c r="BB245" s="1">
        <f t="shared" si="242"/>
        <v>2.1749213585011957</v>
      </c>
      <c r="BC245" s="1">
        <f t="shared" si="243"/>
        <v>4.1464144937904512E-2</v>
      </c>
      <c r="BD245" s="1">
        <f t="shared" si="264"/>
        <v>2.1753165725889456</v>
      </c>
      <c r="BE245" s="1">
        <f t="shared" si="265"/>
        <v>1.9062354752356191E-2</v>
      </c>
      <c r="BF245" s="1">
        <f t="shared" si="266"/>
        <v>0.19313332967859753</v>
      </c>
      <c r="BG245" s="1">
        <f t="shared" si="244"/>
        <v>0.42012613276913768</v>
      </c>
      <c r="BH245" s="1">
        <f t="shared" si="286"/>
        <v>2.7420680667320338</v>
      </c>
      <c r="BI245" s="1">
        <f t="shared" si="245"/>
        <v>5.9654179612923048</v>
      </c>
      <c r="BJ245" s="1">
        <f t="shared" si="246"/>
        <v>4.2758212489521892</v>
      </c>
      <c r="BK245" s="1">
        <f t="shared" si="247"/>
        <v>-1.3136076798385545</v>
      </c>
      <c r="BL245" s="1">
        <f t="shared" si="267"/>
        <v>4.4730540450034679</v>
      </c>
      <c r="BM245" s="1">
        <f t="shared" si="268"/>
        <v>-0.29806525127932865</v>
      </c>
      <c r="BN245" s="1">
        <f t="shared" si="269"/>
        <v>8.385305362706319E-2</v>
      </c>
      <c r="BO245" s="1">
        <f t="shared" si="248"/>
        <v>0.37507924071242771</v>
      </c>
      <c r="BP245" s="1">
        <f t="shared" si="287"/>
        <v>0.54866238018222713</v>
      </c>
      <c r="BQ245" s="1">
        <f t="shared" si="249"/>
        <v>2.454398002965271</v>
      </c>
      <c r="BR245" s="1">
        <f t="shared" si="270"/>
        <v>0.77399054811849499</v>
      </c>
      <c r="BS245" s="1">
        <f t="shared" si="271"/>
        <v>-0.63319715051730263</v>
      </c>
      <c r="BT245" s="1">
        <f t="shared" si="272"/>
        <v>6.8465215269651116</v>
      </c>
      <c r="BU245" s="1">
        <f t="shared" si="273"/>
        <v>4.1216870249288613</v>
      </c>
      <c r="BV245" s="1">
        <f t="shared" si="274"/>
        <v>7.9914429830077376</v>
      </c>
      <c r="BW245" s="1">
        <f t="shared" si="250"/>
        <v>0.54189748179859876</v>
      </c>
      <c r="BX245" s="1">
        <f t="shared" si="251"/>
        <v>-0.28055582425333192</v>
      </c>
      <c r="BY245" s="1">
        <f t="shared" si="252"/>
        <v>1.2627293136484639</v>
      </c>
      <c r="BZ245" s="1" t="e">
        <f>SQRT(POWER((BV245)*(#REF!^2),2) + POWER(CA245*BV245,2))</f>
        <v>#REF!</v>
      </c>
    </row>
    <row r="246" spans="4:78" x14ac:dyDescent="0.2">
      <c r="D246" s="14">
        <f t="shared" si="275"/>
        <v>243</v>
      </c>
      <c r="E246" s="1">
        <f t="shared" si="288"/>
        <v>24.300000000000075</v>
      </c>
      <c r="F246" s="1">
        <f t="shared" si="218"/>
        <v>1.2150000000000039</v>
      </c>
      <c r="G246" s="1">
        <f t="shared" si="219"/>
        <v>14.762250000000092</v>
      </c>
      <c r="H246" s="1">
        <f t="shared" si="253"/>
        <v>12.004577365112938</v>
      </c>
      <c r="I246" s="1">
        <f t="shared" si="220"/>
        <v>-0.20406467322442778</v>
      </c>
      <c r="J246" s="1">
        <f t="shared" si="254"/>
        <v>0.7466488782861086</v>
      </c>
      <c r="K246" s="1">
        <f t="shared" si="255"/>
        <v>2.599008448528112</v>
      </c>
      <c r="L246" s="1">
        <f t="shared" si="256"/>
        <v>0.65845970875764392</v>
      </c>
      <c r="M246" s="1">
        <f t="shared" si="221"/>
        <v>0.59096952284489268</v>
      </c>
      <c r="N246" s="1">
        <f t="shared" si="222"/>
        <v>-1.7554938857490943</v>
      </c>
      <c r="O246" s="1">
        <f t="shared" si="223"/>
        <v>-2.4327435576109373</v>
      </c>
      <c r="P246" s="1">
        <f t="shared" si="257"/>
        <v>1.2150000000000194</v>
      </c>
      <c r="Q246" s="1">
        <f t="shared" si="258"/>
        <v>3.6450000000000582</v>
      </c>
      <c r="R246" s="1">
        <f t="shared" si="276"/>
        <v>5.0000000000016698E-2</v>
      </c>
      <c r="S246" s="1">
        <f t="shared" si="259"/>
        <v>4.4312145350486327</v>
      </c>
      <c r="T246" s="1">
        <f t="shared" si="277"/>
        <v>2.2204460492503131E-13</v>
      </c>
      <c r="U246" s="1">
        <f t="shared" si="260"/>
        <v>0.36429109750351518</v>
      </c>
      <c r="V246" s="1">
        <f t="shared" si="224"/>
        <v>5.7181140696337991</v>
      </c>
      <c r="W246" s="1">
        <f t="shared" si="225"/>
        <v>2.5817538378652549</v>
      </c>
      <c r="X246" s="1">
        <f t="shared" si="261"/>
        <v>0.27886830730679435</v>
      </c>
      <c r="Y246" s="1">
        <f t="shared" si="226"/>
        <v>1.3943415365339717</v>
      </c>
      <c r="Z246" s="1">
        <f t="shared" si="278"/>
        <v>-0.47941445684448469</v>
      </c>
      <c r="AA246" s="1">
        <f t="shared" si="227"/>
        <v>2.4284048807418133</v>
      </c>
      <c r="AB246" s="1">
        <f t="shared" si="279"/>
        <v>-0.39618832119192593</v>
      </c>
      <c r="AC246" s="1">
        <f t="shared" si="262"/>
        <v>1.7389809138532208</v>
      </c>
      <c r="AD246" s="1">
        <f t="shared" si="228"/>
        <v>10</v>
      </c>
      <c r="AE246" s="1">
        <f>0</f>
        <v>0</v>
      </c>
      <c r="AF246" s="1">
        <f t="shared" si="280"/>
        <v>0.27886830730679435</v>
      </c>
      <c r="AG246" s="1">
        <f t="shared" si="229"/>
        <v>0</v>
      </c>
      <c r="AH246" s="1">
        <f t="shared" si="281"/>
        <v>-0.47941445684448469</v>
      </c>
      <c r="AI246" s="1">
        <f t="shared" si="230"/>
        <v>0</v>
      </c>
      <c r="AJ246" s="1">
        <f t="shared" si="282"/>
        <v>-0.39618832119192593</v>
      </c>
      <c r="AK246" s="1">
        <f t="shared" si="282"/>
        <v>0</v>
      </c>
      <c r="AL246" s="1">
        <f t="shared" si="231"/>
        <v>1.2452137478734284</v>
      </c>
      <c r="AM246" s="1">
        <f t="shared" si="232"/>
        <v>6.5808990854895484</v>
      </c>
      <c r="AN246" s="1">
        <f t="shared" si="233"/>
        <v>6.6976704943801293</v>
      </c>
      <c r="AO246" s="1">
        <f t="shared" si="234"/>
        <v>1.383790828419063</v>
      </c>
      <c r="AP246" s="1">
        <f t="shared" si="263"/>
        <v>-0.13222943298324519</v>
      </c>
      <c r="AQ246" s="1">
        <f t="shared" si="235"/>
        <v>-0.88562917178049594</v>
      </c>
      <c r="AR246" s="1">
        <f t="shared" si="283"/>
        <v>-0.3410927169790301</v>
      </c>
      <c r="AS246" s="1">
        <f t="shared" si="236"/>
        <v>2.2875261263515934</v>
      </c>
      <c r="AT246" s="1">
        <f t="shared" si="284"/>
        <v>0.70923497758770826</v>
      </c>
      <c r="AU246" s="1">
        <f t="shared" si="284"/>
        <v>-4.3874207858308099</v>
      </c>
      <c r="AV246" s="1">
        <f t="shared" si="237"/>
        <v>-0.87774694287454713</v>
      </c>
      <c r="AW246" s="1">
        <f t="shared" si="238"/>
        <v>-1.2163717788054687</v>
      </c>
      <c r="AX246" s="1">
        <f t="shared" si="239"/>
        <v>1.2150000000000039</v>
      </c>
      <c r="AY246" s="1">
        <f t="shared" si="240"/>
        <v>1.8225000000000058</v>
      </c>
      <c r="AZ246" s="1">
        <f t="shared" si="285"/>
        <v>5.0000000000001155E-2</v>
      </c>
      <c r="BA246" s="1">
        <f t="shared" si="241"/>
        <v>2.2156072675242591</v>
      </c>
      <c r="BB246" s="1">
        <f t="shared" si="242"/>
        <v>1.9813100919423525</v>
      </c>
      <c r="BC246" s="1">
        <f t="shared" si="243"/>
        <v>7.4505140127158809E-2</v>
      </c>
      <c r="BD246" s="1">
        <f t="shared" si="264"/>
        <v>1.9827104418794947</v>
      </c>
      <c r="BE246" s="1">
        <f t="shared" si="265"/>
        <v>3.7586267778629522E-2</v>
      </c>
      <c r="BF246" s="1">
        <f t="shared" si="266"/>
        <v>0.46810308057417926</v>
      </c>
      <c r="BG246" s="1">
        <f t="shared" si="244"/>
        <v>0.92811286573038365</v>
      </c>
      <c r="BH246" s="1">
        <f t="shared" si="286"/>
        <v>2.7523362353143481</v>
      </c>
      <c r="BI246" s="1">
        <f t="shared" si="245"/>
        <v>5.4743524112991615</v>
      </c>
      <c r="BJ246" s="1">
        <f t="shared" si="246"/>
        <v>4.1222530571254525</v>
      </c>
      <c r="BK246" s="1">
        <f t="shared" si="247"/>
        <v>-1.2163717788054687</v>
      </c>
      <c r="BL246" s="1">
        <f t="shared" si="267"/>
        <v>4.297968191047314</v>
      </c>
      <c r="BM246" s="1">
        <f t="shared" si="268"/>
        <v>-0.28693188808162856</v>
      </c>
      <c r="BN246" s="1">
        <f t="shared" si="269"/>
        <v>0.14150995912026149</v>
      </c>
      <c r="BO246" s="1">
        <f t="shared" si="248"/>
        <v>0.60820530301528963</v>
      </c>
      <c r="BP246" s="1">
        <f t="shared" si="287"/>
        <v>0.60092979700994209</v>
      </c>
      <c r="BQ246" s="1">
        <f t="shared" si="249"/>
        <v>2.5842107822319509</v>
      </c>
      <c r="BR246" s="1">
        <f t="shared" si="270"/>
        <v>0.74548338696006167</v>
      </c>
      <c r="BS246" s="1">
        <f t="shared" si="271"/>
        <v>-0.66652420793738221</v>
      </c>
      <c r="BT246" s="1">
        <f t="shared" si="272"/>
        <v>6.5265477073467011</v>
      </c>
      <c r="BU246" s="1">
        <f t="shared" si="273"/>
        <v>4.386328550471764</v>
      </c>
      <c r="BV246" s="1">
        <f t="shared" si="274"/>
        <v>7.863568091455444</v>
      </c>
      <c r="BW246" s="1">
        <f t="shared" si="250"/>
        <v>0.59173738850497104</v>
      </c>
      <c r="BX246" s="1">
        <f t="shared" si="251"/>
        <v>-0.41534782928285602</v>
      </c>
      <c r="BY246" s="1">
        <f t="shared" si="252"/>
        <v>1.7331902572747928</v>
      </c>
      <c r="BZ246" s="1" t="e">
        <f>SQRT(POWER((BV246)*(#REF!^2),2) + POWER(CA246*BV246,2))</f>
        <v>#REF!</v>
      </c>
    </row>
    <row r="247" spans="4:78" x14ac:dyDescent="0.2">
      <c r="D247" s="14">
        <f t="shared" si="275"/>
        <v>244</v>
      </c>
      <c r="E247" s="1">
        <f t="shared" si="288"/>
        <v>24.400000000000077</v>
      </c>
      <c r="F247" s="1">
        <f t="shared" si="218"/>
        <v>1.220000000000004</v>
      </c>
      <c r="G247" s="1">
        <f t="shared" si="219"/>
        <v>14.884000000000094</v>
      </c>
      <c r="H247" s="1">
        <f t="shared" si="253"/>
        <v>12.237609562464447</v>
      </c>
      <c r="I247" s="1">
        <f t="shared" si="220"/>
        <v>-0.18088360858349106</v>
      </c>
      <c r="J247" s="1">
        <f t="shared" si="254"/>
        <v>0.69795930242776993</v>
      </c>
      <c r="K247" s="1">
        <f t="shared" si="255"/>
        <v>2.624516959745514</v>
      </c>
      <c r="L247" s="1">
        <f t="shared" si="256"/>
        <v>0.65845970875764392</v>
      </c>
      <c r="M247" s="1">
        <f t="shared" si="221"/>
        <v>0.54597092018355564</v>
      </c>
      <c r="N247" s="1">
        <f t="shared" si="222"/>
        <v>-2.0379543901660639</v>
      </c>
      <c r="O247" s="1">
        <f t="shared" si="223"/>
        <v>-2.2015317176009184</v>
      </c>
      <c r="P247" s="1">
        <f t="shared" si="257"/>
        <v>1.2200000000000255</v>
      </c>
      <c r="Q247" s="1">
        <f t="shared" si="258"/>
        <v>3.6600000000000765</v>
      </c>
      <c r="R247" s="1">
        <f t="shared" si="276"/>
        <v>5.0000000000016698E-2</v>
      </c>
      <c r="S247" s="1">
        <f t="shared" si="259"/>
        <v>4.4677187736026633</v>
      </c>
      <c r="T247" s="1">
        <f t="shared" si="277"/>
        <v>-2.2204460492503131E-13</v>
      </c>
      <c r="U247" s="1">
        <f t="shared" si="260"/>
        <v>0.36579365263166519</v>
      </c>
      <c r="V247" s="1">
        <f t="shared" si="224"/>
        <v>5.6536575167580443</v>
      </c>
      <c r="W247" s="1">
        <f t="shared" si="225"/>
        <v>2.4717012397063991</v>
      </c>
      <c r="X247" s="1">
        <f t="shared" si="261"/>
        <v>0.22896908457533893</v>
      </c>
      <c r="Y247" s="1">
        <f t="shared" si="226"/>
        <v>1.1448454228766947</v>
      </c>
      <c r="Z247" s="1">
        <f t="shared" si="278"/>
        <v>-0.52643646292918067</v>
      </c>
      <c r="AA247" s="1">
        <f t="shared" si="227"/>
        <v>2.6452028430307002</v>
      </c>
      <c r="AB247" s="1">
        <f t="shared" si="279"/>
        <v>-0.55013557349120612</v>
      </c>
      <c r="AC247" s="1">
        <f t="shared" si="262"/>
        <v>2.6132544266587798</v>
      </c>
      <c r="AD247" s="1">
        <f t="shared" si="228"/>
        <v>10</v>
      </c>
      <c r="AE247" s="1">
        <f>0</f>
        <v>0</v>
      </c>
      <c r="AF247" s="1">
        <f t="shared" si="280"/>
        <v>0.22896908457533893</v>
      </c>
      <c r="AG247" s="1">
        <f t="shared" si="229"/>
        <v>0</v>
      </c>
      <c r="AH247" s="1">
        <f t="shared" si="281"/>
        <v>-0.52643646292918067</v>
      </c>
      <c r="AI247" s="1">
        <f t="shared" si="230"/>
        <v>0</v>
      </c>
      <c r="AJ247" s="1">
        <f t="shared" si="282"/>
        <v>-0.55013557349120612</v>
      </c>
      <c r="AK247" s="1">
        <f t="shared" si="282"/>
        <v>0</v>
      </c>
      <c r="AL247" s="1">
        <f t="shared" si="231"/>
        <v>1.3651801840008986</v>
      </c>
      <c r="AM247" s="1">
        <f t="shared" si="232"/>
        <v>6.6680046327451041</v>
      </c>
      <c r="AN247" s="1">
        <f t="shared" si="233"/>
        <v>6.8063207915215758</v>
      </c>
      <c r="AO247" s="1">
        <f t="shared" si="234"/>
        <v>1.3688511552846003</v>
      </c>
      <c r="AP247" s="1">
        <f t="shared" si="263"/>
        <v>-0.16276359258479145</v>
      </c>
      <c r="AQ247" s="1">
        <f t="shared" si="235"/>
        <v>-1.1078212243126131</v>
      </c>
      <c r="AR247" s="1">
        <f t="shared" si="283"/>
        <v>-0.26569291380591498</v>
      </c>
      <c r="AS247" s="1">
        <f t="shared" si="236"/>
        <v>1.8173583875883008</v>
      </c>
      <c r="AT247" s="1">
        <f t="shared" si="284"/>
        <v>0.78565240119748969</v>
      </c>
      <c r="AU247" s="1">
        <f t="shared" si="284"/>
        <v>-4.9474776049619891</v>
      </c>
      <c r="AV247" s="1">
        <f t="shared" si="237"/>
        <v>-1.018977195083032</v>
      </c>
      <c r="AW247" s="1">
        <f t="shared" si="238"/>
        <v>-1.1007658588004592</v>
      </c>
      <c r="AX247" s="1">
        <f t="shared" si="239"/>
        <v>1.220000000000004</v>
      </c>
      <c r="AY247" s="1">
        <f t="shared" si="240"/>
        <v>1.8300000000000058</v>
      </c>
      <c r="AZ247" s="1">
        <f t="shared" si="285"/>
        <v>5.0000000000001155E-2</v>
      </c>
      <c r="BA247" s="1">
        <f t="shared" si="241"/>
        <v>2.2338593868012522</v>
      </c>
      <c r="BB247" s="1">
        <f t="shared" si="242"/>
        <v>1.8078515632959902</v>
      </c>
      <c r="BC247" s="1">
        <f t="shared" si="243"/>
        <v>0.13508476105274037</v>
      </c>
      <c r="BD247" s="1">
        <f t="shared" si="264"/>
        <v>1.8128913832826365</v>
      </c>
      <c r="BE247" s="1">
        <f t="shared" si="265"/>
        <v>7.4582558977253993E-2</v>
      </c>
      <c r="BF247" s="1">
        <f t="shared" si="266"/>
        <v>0.74360057674146718</v>
      </c>
      <c r="BG247" s="1">
        <f t="shared" si="244"/>
        <v>1.3480670781786048</v>
      </c>
      <c r="BH247" s="1">
        <f t="shared" si="286"/>
        <v>2.7559200559950678</v>
      </c>
      <c r="BI247" s="1">
        <f t="shared" si="245"/>
        <v>5.0957535827440559</v>
      </c>
      <c r="BJ247" s="1">
        <f t="shared" si="246"/>
        <v>3.981022804916968</v>
      </c>
      <c r="BK247" s="1">
        <f t="shared" si="247"/>
        <v>-1.1007658588004592</v>
      </c>
      <c r="BL247" s="1">
        <f t="shared" si="267"/>
        <v>4.1304028918701956</v>
      </c>
      <c r="BM247" s="1">
        <f t="shared" si="268"/>
        <v>-0.26976325945527635</v>
      </c>
      <c r="BN247" s="1">
        <f t="shared" si="269"/>
        <v>0.20403901302905161</v>
      </c>
      <c r="BO247" s="1">
        <f t="shared" si="248"/>
        <v>0.84276332946953525</v>
      </c>
      <c r="BP247" s="1">
        <f t="shared" si="287"/>
        <v>0.6421708039149312</v>
      </c>
      <c r="BQ247" s="1">
        <f t="shared" si="249"/>
        <v>2.6579922722908829</v>
      </c>
      <c r="BR247" s="1">
        <f t="shared" si="270"/>
        <v>0.71474622212619099</v>
      </c>
      <c r="BS247" s="1">
        <f t="shared" si="271"/>
        <v>-0.69938389883978425</v>
      </c>
      <c r="BT247" s="1">
        <f t="shared" si="272"/>
        <v>6.1717048422257292</v>
      </c>
      <c r="BU247" s="1">
        <f t="shared" si="273"/>
        <v>4.6634950775310147</v>
      </c>
      <c r="BV247" s="1">
        <f t="shared" si="274"/>
        <v>7.7355107780746133</v>
      </c>
      <c r="BW247" s="1">
        <f t="shared" si="250"/>
        <v>0.64709146205568679</v>
      </c>
      <c r="BX247" s="1">
        <f t="shared" si="251"/>
        <v>-0.53684558154688578</v>
      </c>
      <c r="BY247" s="1">
        <f t="shared" si="252"/>
        <v>2.0898372418912392</v>
      </c>
      <c r="BZ247" s="1" t="e">
        <f>SQRT(POWER((BV247)*(#REF!^2),2) + POWER(CA247*BV247,2))</f>
        <v>#REF!</v>
      </c>
    </row>
    <row r="248" spans="4:78" x14ac:dyDescent="0.2">
      <c r="D248" s="14">
        <f t="shared" si="275"/>
        <v>245</v>
      </c>
      <c r="E248" s="1">
        <f t="shared" si="288"/>
        <v>24.500000000000078</v>
      </c>
      <c r="F248" s="1">
        <f t="shared" si="218"/>
        <v>1.2250000000000041</v>
      </c>
      <c r="G248" s="1">
        <f t="shared" si="219"/>
        <v>15.006250000000097</v>
      </c>
      <c r="H248" s="1">
        <f t="shared" si="253"/>
        <v>12.442838939229397</v>
      </c>
      <c r="I248" s="1">
        <f t="shared" si="220"/>
        <v>-0.15627351843038872</v>
      </c>
      <c r="J248" s="1">
        <f t="shared" si="254"/>
        <v>0.65306390657700242</v>
      </c>
      <c r="K248" s="1">
        <f t="shared" si="255"/>
        <v>2.6448022654431798</v>
      </c>
      <c r="L248" s="1">
        <f t="shared" si="256"/>
        <v>0.65845970875764392</v>
      </c>
      <c r="M248" s="1">
        <f t="shared" si="221"/>
        <v>0.50060572707882145</v>
      </c>
      <c r="N248" s="1">
        <f t="shared" si="222"/>
        <v>-2.2912120433801682</v>
      </c>
      <c r="O248" s="1">
        <f t="shared" si="223"/>
        <v>-1.9365813621610906</v>
      </c>
      <c r="P248" s="1">
        <f t="shared" si="257"/>
        <v>1.2250000000000227</v>
      </c>
      <c r="Q248" s="1">
        <f t="shared" si="258"/>
        <v>3.6750000000000682</v>
      </c>
      <c r="R248" s="1">
        <f t="shared" si="276"/>
        <v>4.9999999999972289E-2</v>
      </c>
      <c r="S248" s="1">
        <f t="shared" si="259"/>
        <v>4.5043732655749658</v>
      </c>
      <c r="T248" s="1">
        <f t="shared" si="277"/>
        <v>-2.2204460492503131E-13</v>
      </c>
      <c r="U248" s="1">
        <f t="shared" si="260"/>
        <v>0.36729616629348705</v>
      </c>
      <c r="V248" s="1">
        <f t="shared" si="224"/>
        <v>5.604415955560361</v>
      </c>
      <c r="W248" s="1">
        <f t="shared" si="225"/>
        <v>2.383031873111995</v>
      </c>
      <c r="X248" s="1">
        <f t="shared" si="261"/>
        <v>0.17358101472095822</v>
      </c>
      <c r="Y248" s="1">
        <f t="shared" si="226"/>
        <v>0.86790507360479108</v>
      </c>
      <c r="Z248" s="1">
        <f t="shared" si="278"/>
        <v>-0.58944157154272592</v>
      </c>
      <c r="AA248" s="1">
        <f t="shared" si="227"/>
        <v>2.9510557660735692</v>
      </c>
      <c r="AB248" s="1">
        <f t="shared" si="279"/>
        <v>-0.70548821317040211</v>
      </c>
      <c r="AC248" s="1">
        <f t="shared" si="262"/>
        <v>3.465189146747587</v>
      </c>
      <c r="AD248" s="1">
        <f t="shared" si="228"/>
        <v>10</v>
      </c>
      <c r="AE248" s="1">
        <f>0</f>
        <v>0</v>
      </c>
      <c r="AF248" s="1">
        <f t="shared" si="280"/>
        <v>0.17358101472095822</v>
      </c>
      <c r="AG248" s="1">
        <f t="shared" si="229"/>
        <v>0</v>
      </c>
      <c r="AH248" s="1">
        <f t="shared" si="281"/>
        <v>-0.58944157154272592</v>
      </c>
      <c r="AI248" s="1">
        <f t="shared" si="230"/>
        <v>0</v>
      </c>
      <c r="AJ248" s="1">
        <f t="shared" si="282"/>
        <v>-0.70548821317040211</v>
      </c>
      <c r="AK248" s="1">
        <f t="shared" si="282"/>
        <v>0</v>
      </c>
      <c r="AL248" s="1">
        <f t="shared" si="231"/>
        <v>1.5106515356949375</v>
      </c>
      <c r="AM248" s="1">
        <f t="shared" si="232"/>
        <v>6.7694988882215252</v>
      </c>
      <c r="AN248" s="1">
        <f t="shared" si="233"/>
        <v>6.9360062903611865</v>
      </c>
      <c r="AO248" s="1">
        <f t="shared" si="234"/>
        <v>1.3512381099021047</v>
      </c>
      <c r="AP248" s="1">
        <f t="shared" si="263"/>
        <v>-0.18536801574442818</v>
      </c>
      <c r="AQ248" s="1">
        <f t="shared" si="235"/>
        <v>-1.2857137232351254</v>
      </c>
      <c r="AR248" s="1">
        <f t="shared" si="283"/>
        <v>-0.18396223673953216</v>
      </c>
      <c r="AS248" s="1">
        <f t="shared" si="236"/>
        <v>1.2980306053591955</v>
      </c>
      <c r="AT248" s="1">
        <f t="shared" si="284"/>
        <v>0.83067580463758173</v>
      </c>
      <c r="AU248" s="1">
        <f t="shared" si="284"/>
        <v>-5.287405310119075</v>
      </c>
      <c r="AV248" s="1">
        <f t="shared" si="237"/>
        <v>-1.1456060216900841</v>
      </c>
      <c r="AW248" s="1">
        <f t="shared" si="238"/>
        <v>-0.96829068108054528</v>
      </c>
      <c r="AX248" s="1">
        <f t="shared" si="239"/>
        <v>1.2250000000000041</v>
      </c>
      <c r="AY248" s="1">
        <f t="shared" si="240"/>
        <v>1.8375000000000061</v>
      </c>
      <c r="AZ248" s="1">
        <f t="shared" si="285"/>
        <v>5.0000000000000044E-2</v>
      </c>
      <c r="BA248" s="1">
        <f t="shared" si="241"/>
        <v>2.2521866327874158</v>
      </c>
      <c r="BB248" s="1">
        <f t="shared" si="242"/>
        <v>1.6566019560900964</v>
      </c>
      <c r="BC248" s="1">
        <f t="shared" si="243"/>
        <v>0.22322525547545224</v>
      </c>
      <c r="BD248" s="1">
        <f t="shared" si="264"/>
        <v>1.6715739755103916</v>
      </c>
      <c r="BE248" s="1">
        <f t="shared" si="265"/>
        <v>0.1339420928823942</v>
      </c>
      <c r="BF248" s="1">
        <f t="shared" si="266"/>
        <v>1.0192870917731929</v>
      </c>
      <c r="BG248" s="1">
        <f t="shared" si="244"/>
        <v>1.7038137761817413</v>
      </c>
      <c r="BH248" s="1">
        <f t="shared" si="286"/>
        <v>2.7574928267521663</v>
      </c>
      <c r="BI248" s="1">
        <f t="shared" si="245"/>
        <v>4.9256653114605369</v>
      </c>
      <c r="BJ248" s="1">
        <f t="shared" si="246"/>
        <v>3.8543939783099157</v>
      </c>
      <c r="BK248" s="1">
        <f t="shared" si="247"/>
        <v>-0.96829068108054528</v>
      </c>
      <c r="BL248" s="1">
        <f t="shared" si="267"/>
        <v>3.9741590032482552</v>
      </c>
      <c r="BM248" s="1">
        <f t="shared" si="268"/>
        <v>-0.24612408547581824</v>
      </c>
      <c r="BN248" s="1">
        <f t="shared" si="269"/>
        <v>0.26994411990324774</v>
      </c>
      <c r="BO248" s="1">
        <f t="shared" si="248"/>
        <v>1.0728008544874186</v>
      </c>
      <c r="BP248" s="1">
        <f t="shared" si="287"/>
        <v>0.66335004463642089</v>
      </c>
      <c r="BQ248" s="1">
        <f t="shared" si="249"/>
        <v>2.6521171091916682</v>
      </c>
      <c r="BR248" s="1">
        <f t="shared" si="270"/>
        <v>0.68229406997757058</v>
      </c>
      <c r="BS248" s="1">
        <f t="shared" si="271"/>
        <v>-0.73107783585158836</v>
      </c>
      <c r="BT248" s="1">
        <f t="shared" si="272"/>
        <v>5.7922321151685399</v>
      </c>
      <c r="BU248" s="1">
        <f t="shared" si="273"/>
        <v>4.9490305970007258</v>
      </c>
      <c r="BV248" s="1">
        <f t="shared" si="274"/>
        <v>7.6185862682022032</v>
      </c>
      <c r="BW248" s="1">
        <f t="shared" si="250"/>
        <v>0.70705766845164864</v>
      </c>
      <c r="BX248" s="1">
        <f t="shared" si="251"/>
        <v>-0.63736550397144343</v>
      </c>
      <c r="BY248" s="1">
        <f t="shared" si="252"/>
        <v>2.3285431504136813</v>
      </c>
      <c r="BZ248" s="1" t="e">
        <f>SQRT(POWER((BV248)*(#REF!^2),2) + POWER(CA248*BV248,2))</f>
        <v>#REF!</v>
      </c>
    </row>
    <row r="249" spans="4:78" x14ac:dyDescent="0.2">
      <c r="D249" s="14">
        <f t="shared" si="275"/>
        <v>246</v>
      </c>
      <c r="E249" s="1">
        <f t="shared" si="288"/>
        <v>24.60000000000008</v>
      </c>
      <c r="F249" s="1">
        <f t="shared" si="218"/>
        <v>1.230000000000004</v>
      </c>
      <c r="G249" s="1">
        <f t="shared" si="219"/>
        <v>15.129000000000099</v>
      </c>
      <c r="H249" s="1">
        <f t="shared" si="253"/>
        <v>12.618312932257389</v>
      </c>
      <c r="I249" s="1">
        <f t="shared" si="220"/>
        <v>-0.13045599665300411</v>
      </c>
      <c r="J249" s="1">
        <f t="shared" si="254"/>
        <v>0.61281548755309179</v>
      </c>
      <c r="K249" s="1">
        <f t="shared" si="255"/>
        <v>2.6592331626897057</v>
      </c>
      <c r="L249" s="1">
        <f t="shared" si="256"/>
        <v>0.65845970875764392</v>
      </c>
      <c r="M249" s="1">
        <f t="shared" si="221"/>
        <v>0.45570051825793645</v>
      </c>
      <c r="N249" s="1">
        <f t="shared" si="222"/>
        <v>-2.5110910628187031</v>
      </c>
      <c r="O249" s="1">
        <f t="shared" si="223"/>
        <v>-1.641469364390338</v>
      </c>
      <c r="P249" s="1">
        <f t="shared" si="257"/>
        <v>1.23000000000002</v>
      </c>
      <c r="Q249" s="1">
        <f t="shared" si="258"/>
        <v>3.6900000000000599</v>
      </c>
      <c r="R249" s="1">
        <f t="shared" si="276"/>
        <v>4.9999999999972289E-2</v>
      </c>
      <c r="S249" s="1">
        <f t="shared" si="259"/>
        <v>4.5411780068613607</v>
      </c>
      <c r="T249" s="1">
        <f t="shared" si="277"/>
        <v>2.2204460492503131E-13</v>
      </c>
      <c r="U249" s="1">
        <f t="shared" si="260"/>
        <v>0.36879863932641754</v>
      </c>
      <c r="V249" s="1">
        <f t="shared" si="224"/>
        <v>5.570485545045071</v>
      </c>
      <c r="W249" s="1">
        <f t="shared" si="225"/>
        <v>2.3193537232050958</v>
      </c>
      <c r="X249" s="1">
        <f t="shared" si="261"/>
        <v>0.11108077026679375</v>
      </c>
      <c r="Y249" s="1">
        <f t="shared" si="226"/>
        <v>0.55540385133396875</v>
      </c>
      <c r="Z249" s="1">
        <f t="shared" si="278"/>
        <v>-0.66753410556326109</v>
      </c>
      <c r="AA249" s="1">
        <f t="shared" si="227"/>
        <v>3.3382406723802176</v>
      </c>
      <c r="AB249" s="1">
        <f t="shared" si="279"/>
        <v>-0.83345990380051527</v>
      </c>
      <c r="AC249" s="1">
        <f t="shared" si="262"/>
        <v>4.1481026125871612</v>
      </c>
      <c r="AD249" s="1">
        <f t="shared" si="228"/>
        <v>10</v>
      </c>
      <c r="AE249" s="1">
        <f>0</f>
        <v>0</v>
      </c>
      <c r="AF249" s="1">
        <f t="shared" si="280"/>
        <v>0.11108077026679375</v>
      </c>
      <c r="AG249" s="1">
        <f t="shared" si="229"/>
        <v>0</v>
      </c>
      <c r="AH249" s="1">
        <f t="shared" si="281"/>
        <v>-0.66753410556326109</v>
      </c>
      <c r="AI249" s="1">
        <f t="shared" si="230"/>
        <v>0</v>
      </c>
      <c r="AJ249" s="1">
        <f t="shared" si="282"/>
        <v>-0.83345990380051527</v>
      </c>
      <c r="AK249" s="1">
        <f t="shared" si="282"/>
        <v>0</v>
      </c>
      <c r="AL249" s="1">
        <f t="shared" si="231"/>
        <v>1.6777569487517092</v>
      </c>
      <c r="AM249" s="1">
        <f t="shared" si="232"/>
        <v>6.8851684452015887</v>
      </c>
      <c r="AN249" s="1">
        <f t="shared" si="233"/>
        <v>7.0866362188194971</v>
      </c>
      <c r="AO249" s="1">
        <f t="shared" si="234"/>
        <v>1.3317775521357147</v>
      </c>
      <c r="AP249" s="1">
        <f t="shared" si="263"/>
        <v>-0.19955603993269788</v>
      </c>
      <c r="AQ249" s="1">
        <f t="shared" si="235"/>
        <v>-1.4141810602712468</v>
      </c>
      <c r="AR249" s="1">
        <f t="shared" si="283"/>
        <v>-9.9557752878398631E-2</v>
      </c>
      <c r="AS249" s="1">
        <f t="shared" si="236"/>
        <v>0.75987732556448584</v>
      </c>
      <c r="AT249" s="1">
        <f t="shared" si="284"/>
        <v>0.82989240060671321</v>
      </c>
      <c r="AU249" s="1">
        <f t="shared" si="284"/>
        <v>-4.8272837546850624</v>
      </c>
      <c r="AV249" s="1">
        <f t="shared" si="237"/>
        <v>-1.2555455314093515</v>
      </c>
      <c r="AW249" s="1">
        <f t="shared" si="238"/>
        <v>-0.82073468219516899</v>
      </c>
      <c r="AX249" s="1">
        <f t="shared" si="239"/>
        <v>1.230000000000004</v>
      </c>
      <c r="AY249" s="1">
        <f t="shared" si="240"/>
        <v>1.845000000000006</v>
      </c>
      <c r="AZ249" s="1">
        <f t="shared" si="285"/>
        <v>5.0000000000000044E-2</v>
      </c>
      <c r="BA249" s="1">
        <f t="shared" si="241"/>
        <v>2.2705890034306222</v>
      </c>
      <c r="BB249" s="1">
        <f t="shared" si="242"/>
        <v>1.5296972411131839</v>
      </c>
      <c r="BC249" s="1">
        <f t="shared" si="243"/>
        <v>0.33894217940737892</v>
      </c>
      <c r="BD249" s="1">
        <f t="shared" si="264"/>
        <v>1.5667978333054684</v>
      </c>
      <c r="BE249" s="1">
        <f t="shared" si="265"/>
        <v>0.21805179336618741</v>
      </c>
      <c r="BF249" s="1">
        <f t="shared" si="266"/>
        <v>1.2950991420919005</v>
      </c>
      <c r="BG249" s="1">
        <f t="shared" si="244"/>
        <v>2.0291585297453607</v>
      </c>
      <c r="BH249" s="1">
        <f t="shared" si="286"/>
        <v>2.7559919669079602</v>
      </c>
      <c r="BI249" s="1">
        <f t="shared" si="245"/>
        <v>5.054900171620881</v>
      </c>
      <c r="BJ249" s="1">
        <f t="shared" si="246"/>
        <v>3.7444544685906482</v>
      </c>
      <c r="BK249" s="1">
        <f t="shared" si="247"/>
        <v>-0.82073468219516899</v>
      </c>
      <c r="BL249" s="1">
        <f t="shared" si="267"/>
        <v>3.8333464082843438</v>
      </c>
      <c r="BM249" s="1">
        <f t="shared" si="268"/>
        <v>-0.2157744354746268</v>
      </c>
      <c r="BN249" s="1">
        <f t="shared" si="269"/>
        <v>0.33670902195633579</v>
      </c>
      <c r="BO249" s="1">
        <f t="shared" si="248"/>
        <v>1.290722319953254</v>
      </c>
      <c r="BP249" s="1">
        <f t="shared" si="287"/>
        <v>0.65364095609983597</v>
      </c>
      <c r="BQ249" s="1">
        <f t="shared" si="249"/>
        <v>2.5430430727509501</v>
      </c>
      <c r="BR249" s="1">
        <f t="shared" si="270"/>
        <v>0.64878809938222703</v>
      </c>
      <c r="BS249" s="1">
        <f t="shared" si="271"/>
        <v>-0.76096912033274877</v>
      </c>
      <c r="BT249" s="1">
        <f t="shared" si="272"/>
        <v>5.3993722518163247</v>
      </c>
      <c r="BU249" s="1">
        <f t="shared" si="273"/>
        <v>5.2394005750878527</v>
      </c>
      <c r="BV249" s="1">
        <f t="shared" si="274"/>
        <v>7.5235988130624705</v>
      </c>
      <c r="BW249" s="1">
        <f t="shared" si="250"/>
        <v>0.77036263022428242</v>
      </c>
      <c r="BX249" s="1">
        <f t="shared" si="251"/>
        <v>-0.71074749772317436</v>
      </c>
      <c r="BY249" s="1">
        <f t="shared" si="252"/>
        <v>2.4514542938889594</v>
      </c>
      <c r="BZ249" s="1" t="e">
        <f>SQRT(POWER((BV249)*(#REF!^2),2) + POWER(CA249*BV249,2))</f>
        <v>#REF!</v>
      </c>
    </row>
    <row r="250" spans="4:78" x14ac:dyDescent="0.2">
      <c r="D250" s="14">
        <f t="shared" si="275"/>
        <v>247</v>
      </c>
      <c r="E250" s="1">
        <f t="shared" si="288"/>
        <v>24.700000000000081</v>
      </c>
      <c r="F250" s="1">
        <f t="shared" si="218"/>
        <v>1.2350000000000041</v>
      </c>
      <c r="G250" s="1">
        <f t="shared" si="219"/>
        <v>15.252250000000101</v>
      </c>
      <c r="H250" s="1">
        <f t="shared" si="253"/>
        <v>12.762321133695792</v>
      </c>
      <c r="I250" s="1">
        <f t="shared" si="220"/>
        <v>-0.10363908300046343</v>
      </c>
      <c r="J250" s="1">
        <f t="shared" si="254"/>
        <v>0.57821331709371793</v>
      </c>
      <c r="K250" s="1">
        <f t="shared" si="255"/>
        <v>2.6670184194965385</v>
      </c>
      <c r="L250" s="1">
        <f t="shared" si="256"/>
        <v>0.65845970875764392</v>
      </c>
      <c r="M250" s="1">
        <f t="shared" si="221"/>
        <v>0.41213613328948923</v>
      </c>
      <c r="N250" s="1">
        <f t="shared" si="222"/>
        <v>-2.6938420359789133</v>
      </c>
      <c r="O250" s="1">
        <f t="shared" si="223"/>
        <v>-1.3203087082924885</v>
      </c>
      <c r="P250" s="1">
        <f t="shared" si="257"/>
        <v>1.2350000000000172</v>
      </c>
      <c r="Q250" s="1">
        <f t="shared" si="258"/>
        <v>3.7050000000000516</v>
      </c>
      <c r="R250" s="1">
        <f t="shared" si="276"/>
        <v>5.0000000000016698E-2</v>
      </c>
      <c r="S250" s="1">
        <f t="shared" si="259"/>
        <v>4.5781329934402493</v>
      </c>
      <c r="T250" s="1">
        <f t="shared" si="277"/>
        <v>4.4408920985006262E-13</v>
      </c>
      <c r="U250" s="1">
        <f t="shared" si="260"/>
        <v>0.37030107254706124</v>
      </c>
      <c r="V250" s="1">
        <f t="shared" si="224"/>
        <v>5.5525631993402236</v>
      </c>
      <c r="W250" s="1">
        <f t="shared" si="225"/>
        <v>2.2847988760801532</v>
      </c>
      <c r="X250" s="1">
        <f t="shared" si="261"/>
        <v>4.0074193608305997E-2</v>
      </c>
      <c r="Y250" s="1">
        <f t="shared" si="226"/>
        <v>0.20037096804152998</v>
      </c>
      <c r="Z250" s="1">
        <f t="shared" si="278"/>
        <v>-0.75613355230282897</v>
      </c>
      <c r="AA250" s="1">
        <f t="shared" si="227"/>
        <v>3.7806762885910015</v>
      </c>
      <c r="AB250" s="1">
        <f t="shared" si="279"/>
        <v>-0.88986468220497716</v>
      </c>
      <c r="AC250" s="1">
        <f t="shared" si="262"/>
        <v>4.4465110906544574</v>
      </c>
      <c r="AD250" s="1">
        <f t="shared" si="228"/>
        <v>10</v>
      </c>
      <c r="AE250" s="1">
        <f>0</f>
        <v>0</v>
      </c>
      <c r="AF250" s="1">
        <f t="shared" si="280"/>
        <v>4.0074193608305997E-2</v>
      </c>
      <c r="AG250" s="1">
        <f t="shared" si="229"/>
        <v>0</v>
      </c>
      <c r="AH250" s="1">
        <f t="shared" si="281"/>
        <v>-0.75613355230282897</v>
      </c>
      <c r="AI250" s="1">
        <f t="shared" si="230"/>
        <v>0</v>
      </c>
      <c r="AJ250" s="1">
        <f t="shared" si="282"/>
        <v>-0.88986468220497716</v>
      </c>
      <c r="AK250" s="1">
        <f t="shared" si="282"/>
        <v>0</v>
      </c>
      <c r="AL250" s="1">
        <f t="shared" si="231"/>
        <v>1.8623719374432115</v>
      </c>
      <c r="AM250" s="1">
        <f t="shared" si="232"/>
        <v>7.0158123457945365</v>
      </c>
      <c r="AN250" s="1">
        <f t="shared" si="233"/>
        <v>7.2587913666655979</v>
      </c>
      <c r="AO250" s="1">
        <f t="shared" si="234"/>
        <v>1.3113269019155651</v>
      </c>
      <c r="AP250" s="1">
        <f t="shared" si="263"/>
        <v>-0.20527956632010791</v>
      </c>
      <c r="AQ250" s="1">
        <f t="shared" si="235"/>
        <v>-1.4900815437572574</v>
      </c>
      <c r="AR250" s="1">
        <f t="shared" si="283"/>
        <v>-1.7983756618189517E-2</v>
      </c>
      <c r="AS250" s="1">
        <f t="shared" si="236"/>
        <v>0.33257385442218307</v>
      </c>
      <c r="AT250" s="1">
        <f t="shared" si="284"/>
        <v>0.7629650281650302</v>
      </c>
      <c r="AU250" s="1">
        <f t="shared" si="284"/>
        <v>-1.2949285343846229</v>
      </c>
      <c r="AV250" s="1">
        <f t="shared" si="237"/>
        <v>-1.3469210179894566</v>
      </c>
      <c r="AW250" s="1">
        <f t="shared" si="238"/>
        <v>-0.66015435414624424</v>
      </c>
      <c r="AX250" s="1">
        <f t="shared" si="239"/>
        <v>1.2350000000000041</v>
      </c>
      <c r="AY250" s="1">
        <f t="shared" si="240"/>
        <v>1.8525000000000063</v>
      </c>
      <c r="AZ250" s="1">
        <f t="shared" si="285"/>
        <v>5.0000000000001155E-2</v>
      </c>
      <c r="BA250" s="1">
        <f t="shared" si="241"/>
        <v>2.2890664967200758</v>
      </c>
      <c r="BB250" s="1">
        <f t="shared" si="242"/>
        <v>1.4293605816806552</v>
      </c>
      <c r="BC250" s="1">
        <f t="shared" si="243"/>
        <v>0.48224508389383236</v>
      </c>
      <c r="BD250" s="1">
        <f t="shared" si="264"/>
        <v>1.5085198021246622</v>
      </c>
      <c r="BE250" s="1">
        <f t="shared" si="265"/>
        <v>0.32539277720322773</v>
      </c>
      <c r="BF250" s="1">
        <f t="shared" si="266"/>
        <v>1.5704854851547849</v>
      </c>
      <c r="BG250" s="1">
        <f t="shared" si="244"/>
        <v>2.3691084533053504</v>
      </c>
      <c r="BH250" s="1">
        <f t="shared" si="286"/>
        <v>2.7404467514611541</v>
      </c>
      <c r="BI250" s="1">
        <f t="shared" si="245"/>
        <v>5.5617754442593021</v>
      </c>
      <c r="BJ250" s="1">
        <f t="shared" si="246"/>
        <v>3.6530789820105434</v>
      </c>
      <c r="BK250" s="1">
        <f t="shared" si="247"/>
        <v>-0.66015435414624424</v>
      </c>
      <c r="BL250" s="1">
        <f t="shared" si="267"/>
        <v>3.7122486204597656</v>
      </c>
      <c r="BM250" s="1">
        <f t="shared" si="268"/>
        <v>-0.17878228108455108</v>
      </c>
      <c r="BN250" s="1">
        <f t="shared" si="269"/>
        <v>0.40067231112321494</v>
      </c>
      <c r="BO250" s="1">
        <f t="shared" si="248"/>
        <v>1.4873952342235806</v>
      </c>
      <c r="BP250" s="1">
        <f t="shared" si="287"/>
        <v>0.60222125693649431</v>
      </c>
      <c r="BQ250" s="1">
        <f t="shared" si="249"/>
        <v>2.3136661772421743</v>
      </c>
      <c r="BR250" s="1">
        <f t="shared" si="270"/>
        <v>0.61503187698283546</v>
      </c>
      <c r="BS250" s="1">
        <f t="shared" si="271"/>
        <v>-0.7885022449523974</v>
      </c>
      <c r="BT250" s="1">
        <f t="shared" si="272"/>
        <v>5.0049006615024973</v>
      </c>
      <c r="BU250" s="1">
        <f t="shared" si="273"/>
        <v>5.5319837848237379</v>
      </c>
      <c r="BV250" s="1">
        <f t="shared" si="274"/>
        <v>7.4600184468311399</v>
      </c>
      <c r="BW250" s="1">
        <f t="shared" si="250"/>
        <v>0.83537917538452322</v>
      </c>
      <c r="BX250" s="1">
        <f t="shared" si="251"/>
        <v>-0.75329632859340445</v>
      </c>
      <c r="BY250" s="1">
        <f t="shared" si="252"/>
        <v>2.4676067529964154</v>
      </c>
      <c r="BZ250" s="1" t="e">
        <f>SQRT(POWER((BV250)*(#REF!^2),2) + POWER(CA250*BV250,2))</f>
        <v>#REF!</v>
      </c>
    </row>
    <row r="251" spans="4:78" x14ac:dyDescent="0.2">
      <c r="D251" s="14">
        <f t="shared" si="275"/>
        <v>248</v>
      </c>
      <c r="E251" s="1">
        <f t="shared" si="288"/>
        <v>24.800000000000082</v>
      </c>
      <c r="F251" s="1">
        <f t="shared" si="218"/>
        <v>1.2400000000000042</v>
      </c>
      <c r="G251" s="1">
        <f t="shared" si="219"/>
        <v>15.376000000000102</v>
      </c>
      <c r="H251" s="1">
        <f t="shared" si="253"/>
        <v>12.873393501536111</v>
      </c>
      <c r="I251" s="1">
        <f t="shared" si="220"/>
        <v>-7.6020479984904021E-2</v>
      </c>
      <c r="J251" s="1">
        <f t="shared" si="254"/>
        <v>0.55036513216333005</v>
      </c>
      <c r="K251" s="1">
        <f t="shared" si="255"/>
        <v>2.6672480014113669</v>
      </c>
      <c r="L251" s="1">
        <f t="shared" si="256"/>
        <v>0.65845970875764392</v>
      </c>
      <c r="M251" s="1">
        <f t="shared" si="221"/>
        <v>0.37082698693063493</v>
      </c>
      <c r="N251" s="1">
        <f t="shared" si="222"/>
        <v>-2.8362130122696065</v>
      </c>
      <c r="O251" s="1">
        <f t="shared" si="223"/>
        <v>-0.97769921194225329</v>
      </c>
      <c r="P251" s="1">
        <f t="shared" si="257"/>
        <v>1.2400000000000233</v>
      </c>
      <c r="Q251" s="1">
        <f t="shared" si="258"/>
        <v>3.7200000000000699</v>
      </c>
      <c r="R251" s="1">
        <f t="shared" si="276"/>
        <v>5.0000000000061107E-2</v>
      </c>
      <c r="S251" s="1">
        <f t="shared" si="259"/>
        <v>4.615238221370773</v>
      </c>
      <c r="T251" s="1">
        <f t="shared" si="277"/>
        <v>-4.4408920985006262E-13</v>
      </c>
      <c r="U251" s="1">
        <f t="shared" si="260"/>
        <v>0.37180346675206977</v>
      </c>
      <c r="V251" s="1">
        <f t="shared" si="224"/>
        <v>5.5520387680512915</v>
      </c>
      <c r="W251" s="1">
        <f t="shared" si="225"/>
        <v>2.2837777648189252</v>
      </c>
      <c r="X251" s="1">
        <f t="shared" si="261"/>
        <v>-4.0145940193772045E-2</v>
      </c>
      <c r="Y251" s="1">
        <f t="shared" si="226"/>
        <v>-0.20072970096886023</v>
      </c>
      <c r="Z251" s="1">
        <f t="shared" si="278"/>
        <v>-0.84550704200425653</v>
      </c>
      <c r="AA251" s="1">
        <f t="shared" si="227"/>
        <v>4.227542890511109</v>
      </c>
      <c r="AB251" s="1">
        <f t="shared" si="279"/>
        <v>1.6159871865627506</v>
      </c>
      <c r="AC251" s="1">
        <f t="shared" si="262"/>
        <v>-8.0719792857831347</v>
      </c>
      <c r="AD251" s="1">
        <f t="shared" si="228"/>
        <v>10</v>
      </c>
      <c r="AE251" s="1">
        <f>0</f>
        <v>0</v>
      </c>
      <c r="AF251" s="1">
        <f t="shared" si="280"/>
        <v>-4.0145940193772045E-2</v>
      </c>
      <c r="AG251" s="1">
        <f t="shared" si="229"/>
        <v>0</v>
      </c>
      <c r="AH251" s="1">
        <f t="shared" si="281"/>
        <v>-0.84550704200425653</v>
      </c>
      <c r="AI251" s="1">
        <f t="shared" si="230"/>
        <v>0</v>
      </c>
      <c r="AJ251" s="1">
        <f t="shared" si="282"/>
        <v>1.6159871865627506</v>
      </c>
      <c r="AK251" s="1">
        <f t="shared" si="282"/>
        <v>0</v>
      </c>
      <c r="AL251" s="1">
        <f t="shared" si="231"/>
        <v>2.0603741633522743</v>
      </c>
      <c r="AM251" s="1">
        <f t="shared" si="232"/>
        <v>7.1631504999450346</v>
      </c>
      <c r="AN251" s="1">
        <f t="shared" si="233"/>
        <v>7.4535808023977568</v>
      </c>
      <c r="AO251" s="1">
        <f t="shared" si="234"/>
        <v>1.2907216388716931</v>
      </c>
      <c r="AP251" s="1">
        <f t="shared" si="263"/>
        <v>-0.20315279125633579</v>
      </c>
      <c r="AQ251" s="1">
        <f t="shared" si="235"/>
        <v>-1.5142157448617433</v>
      </c>
      <c r="AR251" s="1">
        <f t="shared" si="283"/>
        <v>5.3035252754607409E-2</v>
      </c>
      <c r="AS251" s="1">
        <f t="shared" si="236"/>
        <v>0.50089161868756127</v>
      </c>
      <c r="AT251" s="1">
        <f t="shared" si="284"/>
        <v>2.0728463529715024</v>
      </c>
      <c r="AU251" s="1">
        <f t="shared" si="284"/>
        <v>13.620166442821526</v>
      </c>
      <c r="AV251" s="1">
        <f t="shared" si="237"/>
        <v>-1.4181065061348033</v>
      </c>
      <c r="AW251" s="1">
        <f t="shared" si="238"/>
        <v>-0.48884960597112664</v>
      </c>
      <c r="AX251" s="1">
        <f t="shared" si="239"/>
        <v>1.2400000000000042</v>
      </c>
      <c r="AY251" s="1">
        <f t="shared" si="240"/>
        <v>1.8600000000000063</v>
      </c>
      <c r="AZ251" s="1">
        <f t="shared" si="285"/>
        <v>5.0000000000001155E-2</v>
      </c>
      <c r="BA251" s="1">
        <f t="shared" si="241"/>
        <v>2.3076191106853128</v>
      </c>
      <c r="BB251" s="1">
        <f t="shared" si="242"/>
        <v>1.3579128778908425</v>
      </c>
      <c r="BC251" s="1">
        <f t="shared" si="243"/>
        <v>0.65303927643833592</v>
      </c>
      <c r="BD251" s="1">
        <f t="shared" si="264"/>
        <v>1.5067805681362152</v>
      </c>
      <c r="BE251" s="1">
        <f t="shared" si="265"/>
        <v>0.44826253577364517</v>
      </c>
      <c r="BF251" s="1">
        <f t="shared" si="266"/>
        <v>1.8431884923841313</v>
      </c>
      <c r="BG251" s="1">
        <f t="shared" si="244"/>
        <v>2.7772806037366955</v>
      </c>
      <c r="BH251" s="1">
        <f t="shared" si="286"/>
        <v>2.6863641932551574</v>
      </c>
      <c r="BI251" s="1">
        <f t="shared" si="245"/>
        <v>6.5260295628423952</v>
      </c>
      <c r="BJ251" s="1">
        <f t="shared" si="246"/>
        <v>3.5818934938651967</v>
      </c>
      <c r="BK251" s="1">
        <f t="shared" si="247"/>
        <v>-0.48884960597112664</v>
      </c>
      <c r="BL251" s="1">
        <f t="shared" si="267"/>
        <v>3.6150981921176015</v>
      </c>
      <c r="BM251" s="1">
        <f t="shared" si="268"/>
        <v>-0.13563997324998381</v>
      </c>
      <c r="BN251" s="1">
        <f t="shared" si="269"/>
        <v>0.45715327334363465</v>
      </c>
      <c r="BO251" s="1">
        <f t="shared" si="248"/>
        <v>1.6526539719852174</v>
      </c>
      <c r="BP251" s="1">
        <f t="shared" si="287"/>
        <v>0.50144318263168319</v>
      </c>
      <c r="BQ251" s="1">
        <f t="shared" si="249"/>
        <v>1.9639059300045763</v>
      </c>
      <c r="BR251" s="1">
        <f t="shared" si="270"/>
        <v>0.5819441007831696</v>
      </c>
      <c r="BS251" s="1">
        <f t="shared" si="271"/>
        <v>-0.81322878918768493</v>
      </c>
      <c r="BT251" s="1">
        <f t="shared" si="272"/>
        <v>4.6204184180627816</v>
      </c>
      <c r="BU251" s="1">
        <f t="shared" si="273"/>
        <v>5.8252802078394605</v>
      </c>
      <c r="BV251" s="1">
        <f t="shared" si="274"/>
        <v>7.435197096097717</v>
      </c>
      <c r="BW251" s="1">
        <f t="shared" si="250"/>
        <v>0.90023592711119738</v>
      </c>
      <c r="BX251" s="1">
        <f t="shared" si="251"/>
        <v>-0.76485117175542205</v>
      </c>
      <c r="BY251" s="1">
        <f t="shared" si="252"/>
        <v>2.3938649166546888</v>
      </c>
      <c r="BZ251" s="1" t="e">
        <f>SQRT(POWER((BV251)*(#REF!^2),2) + POWER(CA251*BV251,2))</f>
        <v>#REF!</v>
      </c>
    </row>
    <row r="252" spans="4:78" x14ac:dyDescent="0.2">
      <c r="D252" s="14">
        <f t="shared" si="275"/>
        <v>249</v>
      </c>
      <c r="E252" s="1">
        <f t="shared" si="288"/>
        <v>24.900000000000084</v>
      </c>
      <c r="F252" s="1">
        <f t="shared" si="218"/>
        <v>1.2450000000000043</v>
      </c>
      <c r="G252" s="1">
        <f t="shared" si="219"/>
        <v>15.500250000000106</v>
      </c>
      <c r="H252" s="1">
        <f t="shared" si="253"/>
        <v>12.9503012685702</v>
      </c>
      <c r="I252" s="1">
        <f t="shared" si="220"/>
        <v>-4.779071450918293E-2</v>
      </c>
      <c r="J252" s="1">
        <f t="shared" si="254"/>
        <v>0.53039413664119217</v>
      </c>
      <c r="K252" s="1">
        <f t="shared" si="255"/>
        <v>2.6589892314577841</v>
      </c>
      <c r="L252" s="1">
        <f t="shared" si="256"/>
        <v>0.65845970875764392</v>
      </c>
      <c r="M252" s="1">
        <f t="shared" si="221"/>
        <v>0.33266911911898134</v>
      </c>
      <c r="N252" s="1">
        <f t="shared" si="222"/>
        <v>-2.9355151473365471</v>
      </c>
      <c r="O252" s="1">
        <f t="shared" si="223"/>
        <v>-0.61866858636726529</v>
      </c>
      <c r="P252" s="1">
        <f t="shared" si="257"/>
        <v>1.2450000000000294</v>
      </c>
      <c r="Q252" s="1">
        <f t="shared" si="258"/>
        <v>3.7350000000000882</v>
      </c>
      <c r="R252" s="1">
        <f t="shared" si="276"/>
        <v>4.999999999992788E-2</v>
      </c>
      <c r="S252" s="1">
        <f t="shared" si="259"/>
        <v>4.6524936867906632</v>
      </c>
      <c r="T252" s="1">
        <f t="shared" si="277"/>
        <v>-6.6613381477509392E-13</v>
      </c>
      <c r="U252" s="1">
        <f t="shared" si="260"/>
        <v>0.37330582271829282</v>
      </c>
      <c r="V252" s="1">
        <f t="shared" si="224"/>
        <v>5.5710514396338953</v>
      </c>
      <c r="W252" s="1">
        <f t="shared" si="225"/>
        <v>2.3204341511085826</v>
      </c>
      <c r="X252" s="1">
        <f t="shared" si="261"/>
        <v>-0.12902721479254531</v>
      </c>
      <c r="Y252" s="1">
        <f t="shared" si="226"/>
        <v>-0.64513607396272654</v>
      </c>
      <c r="Z252" s="1">
        <f t="shared" si="278"/>
        <v>-0.43293611499027884</v>
      </c>
      <c r="AA252" s="1">
        <f t="shared" si="227"/>
        <v>2.1662804314343744</v>
      </c>
      <c r="AB252" s="1">
        <f t="shared" si="279"/>
        <v>9.0778825493392787</v>
      </c>
      <c r="AC252" s="1">
        <f t="shared" si="262"/>
        <v>3.1173460718366286</v>
      </c>
      <c r="AD252" s="1">
        <f t="shared" si="228"/>
        <v>10</v>
      </c>
      <c r="AE252" s="1">
        <f>0</f>
        <v>0</v>
      </c>
      <c r="AF252" s="1">
        <f t="shared" si="280"/>
        <v>-0.12902721479254531</v>
      </c>
      <c r="AG252" s="1">
        <f t="shared" si="229"/>
        <v>0</v>
      </c>
      <c r="AH252" s="1">
        <f t="shared" si="281"/>
        <v>-0.43293611499027884</v>
      </c>
      <c r="AI252" s="1">
        <f t="shared" si="230"/>
        <v>0</v>
      </c>
      <c r="AJ252" s="1">
        <f t="shared" si="282"/>
        <v>9.0778825493392787</v>
      </c>
      <c r="AK252" s="1">
        <f t="shared" si="282"/>
        <v>0</v>
      </c>
      <c r="AL252" s="1">
        <f t="shared" si="231"/>
        <v>2.2680697794513147</v>
      </c>
      <c r="AM252" s="1">
        <f t="shared" si="232"/>
        <v>7.3294572247725007</v>
      </c>
      <c r="AN252" s="1">
        <f t="shared" si="233"/>
        <v>7.6723584206051099</v>
      </c>
      <c r="AO252" s="1">
        <f t="shared" si="234"/>
        <v>1.270696343664298</v>
      </c>
      <c r="AP252" s="1">
        <f t="shared" si="263"/>
        <v>-0.19467251576918643</v>
      </c>
      <c r="AQ252" s="1">
        <f t="shared" si="235"/>
        <v>-1.4935973156220985</v>
      </c>
      <c r="AR252" s="1">
        <f t="shared" si="283"/>
        <v>0.39658551397611097</v>
      </c>
      <c r="AS252" s="1">
        <f t="shared" si="236"/>
        <v>3.0566071429864885</v>
      </c>
      <c r="AT252" s="1">
        <f t="shared" si="284"/>
        <v>6.1950775111878906</v>
      </c>
      <c r="AU252" s="1">
        <f t="shared" si="284"/>
        <v>48.640246205327607</v>
      </c>
      <c r="AV252" s="1">
        <f t="shared" si="237"/>
        <v>-1.4677575736682735</v>
      </c>
      <c r="AW252" s="1">
        <f t="shared" si="238"/>
        <v>-0.30933429318363265</v>
      </c>
      <c r="AX252" s="1">
        <f t="shared" si="239"/>
        <v>1.2450000000000043</v>
      </c>
      <c r="AY252" s="1">
        <f t="shared" si="240"/>
        <v>1.8675000000000064</v>
      </c>
      <c r="AZ252" s="1">
        <f t="shared" si="285"/>
        <v>5.0000000000001155E-2</v>
      </c>
      <c r="BA252" s="1">
        <f t="shared" si="241"/>
        <v>2.3262468433952419</v>
      </c>
      <c r="BB252" s="1">
        <f t="shared" si="242"/>
        <v>1.3177681461486741</v>
      </c>
      <c r="BC252" s="1">
        <f t="shared" si="243"/>
        <v>0.85088278237065862</v>
      </c>
      <c r="BD252" s="1">
        <f t="shared" si="264"/>
        <v>1.568602689127794</v>
      </c>
      <c r="BE252" s="1">
        <f t="shared" si="265"/>
        <v>0.57334637291983248</v>
      </c>
      <c r="BF252" s="1">
        <f t="shared" si="266"/>
        <v>2.1077583238058164</v>
      </c>
      <c r="BG252" s="1">
        <f t="shared" si="244"/>
        <v>3.3062353747532951</v>
      </c>
      <c r="BH252" s="1">
        <f t="shared" si="286"/>
        <v>-1.6740954187723089</v>
      </c>
      <c r="BI252" s="1">
        <f t="shared" si="245"/>
        <v>7.447095756941339</v>
      </c>
      <c r="BJ252" s="1">
        <f t="shared" si="246"/>
        <v>3.5322424263317265</v>
      </c>
      <c r="BK252" s="1">
        <f t="shared" si="247"/>
        <v>-0.30933429318363265</v>
      </c>
      <c r="BL252" s="1">
        <f t="shared" si="267"/>
        <v>3.5457614504246138</v>
      </c>
      <c r="BM252" s="1">
        <f t="shared" si="268"/>
        <v>-8.7351626415824141E-2</v>
      </c>
      <c r="BN252" s="1">
        <f t="shared" si="269"/>
        <v>0.50096094764955157</v>
      </c>
      <c r="BO252" s="1">
        <f t="shared" si="248"/>
        <v>1.7762880163439629</v>
      </c>
      <c r="BP252" s="1">
        <f t="shared" si="287"/>
        <v>-0.55468986458439284</v>
      </c>
      <c r="BQ252" s="1">
        <f t="shared" si="249"/>
        <v>2.1587331484020069</v>
      </c>
      <c r="BR252" s="1">
        <f t="shared" si="270"/>
        <v>0.55049694336376342</v>
      </c>
      <c r="BS252" s="1">
        <f t="shared" si="271"/>
        <v>-0.83483717894398635</v>
      </c>
      <c r="BT252" s="1">
        <f t="shared" si="272"/>
        <v>4.2564039527139608</v>
      </c>
      <c r="BU252" s="1">
        <f t="shared" si="273"/>
        <v>6.1189033927196936</v>
      </c>
      <c r="BV252" s="1">
        <f t="shared" si="274"/>
        <v>7.4537207714077676</v>
      </c>
      <c r="BW252" s="1">
        <f t="shared" si="250"/>
        <v>0.96301905505988983</v>
      </c>
      <c r="BX252" s="1">
        <f t="shared" si="251"/>
        <v>-0.74965146730350174</v>
      </c>
      <c r="BY252" s="1">
        <f t="shared" si="252"/>
        <v>2.2554487427738379</v>
      </c>
      <c r="BZ252" s="1" t="e">
        <f>SQRT(POWER((BV252)*(#REF!^2),2) + POWER(CA252*BV252,2))</f>
        <v>#REF!</v>
      </c>
    </row>
    <row r="253" spans="4:78" x14ac:dyDescent="0.2">
      <c r="D253" s="14">
        <f t="shared" si="275"/>
        <v>250</v>
      </c>
      <c r="E253" s="1">
        <f t="shared" si="288"/>
        <v>25.000000000000085</v>
      </c>
      <c r="F253" s="1">
        <f t="shared" si="218"/>
        <v>1.2500000000000044</v>
      </c>
      <c r="G253" s="1">
        <f t="shared" si="219"/>
        <v>15.625000000000108</v>
      </c>
      <c r="H253" s="1">
        <f t="shared" si="253"/>
        <v>12.992060317512413</v>
      </c>
      <c r="I253" s="1">
        <f t="shared" si="220"/>
        <v>-1.9136269043207088E-2</v>
      </c>
      <c r="J253" s="1">
        <f t="shared" si="254"/>
        <v>0.51928636418014218</v>
      </c>
      <c r="K253" s="1">
        <f t="shared" si="255"/>
        <v>2.6414425584528578</v>
      </c>
      <c r="L253" s="1">
        <f t="shared" si="256"/>
        <v>0.65845970875764392</v>
      </c>
      <c r="M253" s="1">
        <f t="shared" si="221"/>
        <v>0.2984545258602927</v>
      </c>
      <c r="N253" s="1">
        <f t="shared" si="222"/>
        <v>-2.9896815646940369</v>
      </c>
      <c r="O253" s="1">
        <f t="shared" si="223"/>
        <v>-0.24860438799163365</v>
      </c>
      <c r="P253" s="1">
        <f t="shared" si="257"/>
        <v>1.2500000000000089</v>
      </c>
      <c r="Q253" s="1">
        <f t="shared" si="258"/>
        <v>3.7500000000000266</v>
      </c>
      <c r="R253" s="1">
        <f t="shared" si="276"/>
        <v>4.999999999992788E-2</v>
      </c>
      <c r="S253" s="1">
        <f t="shared" si="259"/>
        <v>4.6898993859144316</v>
      </c>
      <c r="T253" s="1">
        <f t="shared" si="277"/>
        <v>8.8817841970012523E-13</v>
      </c>
      <c r="U253" s="1">
        <f t="shared" si="260"/>
        <v>0.37480814120766759</v>
      </c>
      <c r="V253" s="1">
        <f t="shared" si="224"/>
        <v>5.6124470371827782</v>
      </c>
      <c r="W253" s="1">
        <f t="shared" si="225"/>
        <v>2.3977862703906321</v>
      </c>
      <c r="X253" s="1">
        <f t="shared" si="261"/>
        <v>-0.12673316319182781</v>
      </c>
      <c r="Y253" s="1">
        <f t="shared" si="226"/>
        <v>-0.63366581595913907</v>
      </c>
      <c r="Z253" s="1">
        <f t="shared" si="278"/>
        <v>0.97006946786359904</v>
      </c>
      <c r="AA253" s="1">
        <f t="shared" si="227"/>
        <v>4.8510121048784347</v>
      </c>
      <c r="AB253" s="1">
        <f t="shared" si="279"/>
        <v>9.3375064128609075</v>
      </c>
      <c r="AC253" s="1">
        <f t="shared" si="262"/>
        <v>25.032882444952065</v>
      </c>
      <c r="AD253" s="1">
        <f t="shared" si="228"/>
        <v>10</v>
      </c>
      <c r="AE253" s="1">
        <f>0</f>
        <v>0</v>
      </c>
      <c r="AF253" s="1">
        <f t="shared" si="280"/>
        <v>-0.12673316319182781</v>
      </c>
      <c r="AG253" s="1">
        <f t="shared" si="229"/>
        <v>0</v>
      </c>
      <c r="AH253" s="1">
        <f t="shared" si="281"/>
        <v>0.97006946786359904</v>
      </c>
      <c r="AI253" s="1">
        <f t="shared" si="230"/>
        <v>0</v>
      </c>
      <c r="AJ253" s="1">
        <f t="shared" si="282"/>
        <v>9.3375064128609075</v>
      </c>
      <c r="AK253" s="1">
        <f t="shared" si="282"/>
        <v>0</v>
      </c>
      <c r="AL253" s="1">
        <f t="shared" si="231"/>
        <v>2.4827467383597477</v>
      </c>
      <c r="AM253" s="1">
        <f t="shared" si="232"/>
        <v>7.516865879026061</v>
      </c>
      <c r="AN253" s="1">
        <f t="shared" si="233"/>
        <v>7.9162683134228216</v>
      </c>
      <c r="AO253" s="1">
        <f t="shared" si="234"/>
        <v>1.2517871357178558</v>
      </c>
      <c r="AP253" s="1">
        <f t="shared" si="263"/>
        <v>-0.12383568846111359</v>
      </c>
      <c r="AQ253" s="1">
        <f t="shared" si="235"/>
        <v>-0.98031653663561369</v>
      </c>
      <c r="AR253" s="1">
        <f t="shared" si="283"/>
        <v>1.2920507549921856</v>
      </c>
      <c r="AS253" s="1">
        <f t="shared" si="236"/>
        <v>10.228940859753083</v>
      </c>
      <c r="AT253" s="1">
        <f t="shared" si="284"/>
        <v>5.9405758695187938</v>
      </c>
      <c r="AU253" s="1">
        <f t="shared" si="284"/>
        <v>48.113884988537336</v>
      </c>
      <c r="AV253" s="1">
        <f t="shared" si="237"/>
        <v>-1.4948407823470184</v>
      </c>
      <c r="AW253" s="1">
        <f t="shared" si="238"/>
        <v>-0.12430219399581682</v>
      </c>
      <c r="AX253" s="1">
        <f t="shared" si="239"/>
        <v>1.2500000000000044</v>
      </c>
      <c r="AY253" s="1">
        <f t="shared" si="240"/>
        <v>1.8750000000000067</v>
      </c>
      <c r="AZ253" s="1">
        <f t="shared" si="285"/>
        <v>5.0000000000000044E-2</v>
      </c>
      <c r="BA253" s="1">
        <f t="shared" si="241"/>
        <v>2.3449496929572029</v>
      </c>
      <c r="BB253" s="1">
        <f t="shared" si="242"/>
        <v>1.3113827362443706</v>
      </c>
      <c r="BC253" s="1">
        <f t="shared" si="243"/>
        <v>1.0745909411994992</v>
      </c>
      <c r="BD253" s="1">
        <f t="shared" si="264"/>
        <v>1.695426309760409</v>
      </c>
      <c r="BE253" s="1">
        <f t="shared" si="265"/>
        <v>0.68647881898872998</v>
      </c>
      <c r="BF253" s="1">
        <f t="shared" si="266"/>
        <v>1.5083694086296695</v>
      </c>
      <c r="BG253" s="1">
        <f t="shared" si="244"/>
        <v>2.557329180228491</v>
      </c>
      <c r="BH253" s="1">
        <f t="shared" si="286"/>
        <v>-14.418344172998317</v>
      </c>
      <c r="BI253" s="1">
        <f t="shared" si="245"/>
        <v>24.747712494569644</v>
      </c>
      <c r="BJ253" s="1">
        <f t="shared" si="246"/>
        <v>3.5051592176529818</v>
      </c>
      <c r="BK253" s="1">
        <f t="shared" si="247"/>
        <v>-0.12430219399581682</v>
      </c>
      <c r="BL253" s="1">
        <f t="shared" si="267"/>
        <v>3.5073625670195314</v>
      </c>
      <c r="BM253" s="1">
        <f t="shared" si="268"/>
        <v>-3.5447783720073484E-2</v>
      </c>
      <c r="BN253" s="1">
        <f t="shared" si="269"/>
        <v>0.34621530042675608</v>
      </c>
      <c r="BO253" s="1">
        <f t="shared" si="248"/>
        <v>1.2143025848462254</v>
      </c>
      <c r="BP253" s="1">
        <f t="shared" si="287"/>
        <v>-3.3967862329694185</v>
      </c>
      <c r="BQ253" s="1">
        <f t="shared" si="249"/>
        <v>11.921176243429397</v>
      </c>
      <c r="BR253" s="1">
        <f t="shared" si="270"/>
        <v>0.52161671647050489</v>
      </c>
      <c r="BS253" s="1">
        <f t="shared" si="271"/>
        <v>-0.85317993477257126</v>
      </c>
      <c r="BT253" s="1">
        <f t="shared" si="272"/>
        <v>3.9211249632139817</v>
      </c>
      <c r="BU253" s="1">
        <f t="shared" si="273"/>
        <v>6.4132391403616209</v>
      </c>
      <c r="BV253" s="1">
        <f t="shared" si="274"/>
        <v>7.5169712816137668</v>
      </c>
      <c r="BW253" s="1">
        <f t="shared" si="250"/>
        <v>1.0220286065978876</v>
      </c>
      <c r="BX253" s="1">
        <f t="shared" si="251"/>
        <v>-0.48673523259307788</v>
      </c>
      <c r="BY253" s="1">
        <f t="shared" si="252"/>
        <v>1.4164314705607082</v>
      </c>
      <c r="BZ253" s="1" t="e">
        <f>SQRT(POWER((BV253)*(#REF!^2),2) + POWER(CA253*BV253,2))</f>
        <v>#REF!</v>
      </c>
    </row>
    <row r="254" spans="4:78" x14ac:dyDescent="0.2">
      <c r="D254" s="14">
        <f t="shared" si="275"/>
        <v>251</v>
      </c>
      <c r="E254" s="1">
        <f t="shared" si="288"/>
        <v>25.100000000000087</v>
      </c>
      <c r="F254" s="1">
        <f t="shared" si="218"/>
        <v>1.2550000000000043</v>
      </c>
      <c r="G254" s="1">
        <f t="shared" si="219"/>
        <v>15.750250000000108</v>
      </c>
      <c r="H254" s="1">
        <f t="shared" si="253"/>
        <v>12.997936873294776</v>
      </c>
      <c r="I254" s="1">
        <f t="shared" si="220"/>
        <v>-9.757271884671237E-3</v>
      </c>
      <c r="J254" s="1">
        <f t="shared" si="254"/>
        <v>0.51770732665504582</v>
      </c>
      <c r="K254" s="1">
        <f t="shared" si="255"/>
        <v>2.6336425988194185</v>
      </c>
      <c r="L254" s="1">
        <f t="shared" si="256"/>
        <v>0.65845970875764392</v>
      </c>
      <c r="M254" s="1">
        <f t="shared" si="221"/>
        <v>0.28828295531570636</v>
      </c>
      <c r="N254" s="1">
        <f t="shared" si="222"/>
        <v>-2.997318148107798</v>
      </c>
      <c r="O254" s="1">
        <f t="shared" si="223"/>
        <v>-0.12682239164952075</v>
      </c>
      <c r="P254" s="1">
        <f t="shared" si="257"/>
        <v>1.255000000000015</v>
      </c>
      <c r="Q254" s="1">
        <f t="shared" si="258"/>
        <v>3.765000000000045</v>
      </c>
      <c r="R254" s="1">
        <f t="shared" si="276"/>
        <v>5.0000000000105516E-2</v>
      </c>
      <c r="S254" s="1">
        <f t="shared" si="259"/>
        <v>4.7274553150321967</v>
      </c>
      <c r="T254" s="1">
        <f t="shared" si="277"/>
        <v>4.4408920985006262E-13</v>
      </c>
      <c r="U254" s="1">
        <f t="shared" si="260"/>
        <v>0.37631042296165873</v>
      </c>
      <c r="V254" s="1">
        <f t="shared" si="224"/>
        <v>5.6312829509622464</v>
      </c>
      <c r="W254" s="1">
        <f t="shared" si="225"/>
        <v>2.4319357198427056</v>
      </c>
      <c r="X254" s="1">
        <f t="shared" si="261"/>
        <v>6.4986678780174501E-2</v>
      </c>
      <c r="Y254" s="1">
        <f t="shared" si="226"/>
        <v>0.3249333939008725</v>
      </c>
      <c r="Z254" s="1">
        <f t="shared" si="278"/>
        <v>1.4345651675819027</v>
      </c>
      <c r="AA254" s="1">
        <f t="shared" si="227"/>
        <v>7.1728569204247874</v>
      </c>
      <c r="AB254" s="1">
        <f t="shared" si="279"/>
        <v>-4.7942058983737041</v>
      </c>
      <c r="AC254" s="1">
        <f t="shared" si="262"/>
        <v>-23.554888034819498</v>
      </c>
      <c r="AD254" s="1">
        <f t="shared" si="228"/>
        <v>10</v>
      </c>
      <c r="AE254" s="1">
        <f>0</f>
        <v>0</v>
      </c>
      <c r="AF254" s="1">
        <f t="shared" si="280"/>
        <v>6.4986678780174501E-2</v>
      </c>
      <c r="AG254" s="1">
        <f t="shared" si="229"/>
        <v>0</v>
      </c>
      <c r="AH254" s="1">
        <f t="shared" si="281"/>
        <v>1.4345651675819027</v>
      </c>
      <c r="AI254" s="1">
        <f t="shared" si="230"/>
        <v>0</v>
      </c>
      <c r="AJ254" s="1">
        <f t="shared" si="282"/>
        <v>-4.7942058983737041</v>
      </c>
      <c r="AK254" s="1">
        <f t="shared" si="282"/>
        <v>0</v>
      </c>
      <c r="AL254" s="1">
        <f t="shared" si="231"/>
        <v>2.5538127329811706</v>
      </c>
      <c r="AM254" s="1">
        <f t="shared" si="232"/>
        <v>7.5825839370518278</v>
      </c>
      <c r="AN254" s="1">
        <f t="shared" si="233"/>
        <v>8.0010960897600238</v>
      </c>
      <c r="AO254" s="1">
        <f t="shared" si="234"/>
        <v>1.2459292059720752</v>
      </c>
      <c r="AP254" s="1">
        <f t="shared" si="263"/>
        <v>6.3737635229250689E-2</v>
      </c>
      <c r="AQ254" s="1">
        <f t="shared" si="235"/>
        <v>0.50997094400330845</v>
      </c>
      <c r="AR254" s="1">
        <f t="shared" si="283"/>
        <v>1.5847006878798697</v>
      </c>
      <c r="AS254" s="1">
        <f t="shared" si="236"/>
        <v>12.679384140693955</v>
      </c>
      <c r="AT254" s="1">
        <f t="shared" si="284"/>
        <v>-2.9297889363430194</v>
      </c>
      <c r="AU254" s="1">
        <f t="shared" si="284"/>
        <v>-23.755111853145223</v>
      </c>
      <c r="AV254" s="1">
        <f t="shared" si="237"/>
        <v>-1.498659074053899</v>
      </c>
      <c r="AW254" s="1">
        <f t="shared" si="238"/>
        <v>-6.3411195824760375E-2</v>
      </c>
      <c r="AX254" s="1">
        <f t="shared" si="239"/>
        <v>1.2550000000000043</v>
      </c>
      <c r="AY254" s="1">
        <f t="shared" si="240"/>
        <v>1.8825000000000065</v>
      </c>
      <c r="AZ254" s="1">
        <f t="shared" si="285"/>
        <v>5.0000000000000044E-2</v>
      </c>
      <c r="BA254" s="1">
        <f t="shared" si="241"/>
        <v>2.3637276575160531</v>
      </c>
      <c r="BB254" s="1">
        <f t="shared" si="242"/>
        <v>1.3169824014272242</v>
      </c>
      <c r="BC254" s="1">
        <f t="shared" si="243"/>
        <v>1.1525566640965925</v>
      </c>
      <c r="BD254" s="1">
        <f t="shared" si="264"/>
        <v>1.7500941430741614</v>
      </c>
      <c r="BE254" s="1">
        <f t="shared" si="265"/>
        <v>0.7189147407239187</v>
      </c>
      <c r="BF254" s="1">
        <f t="shared" si="266"/>
        <v>-0.77591051079384687</v>
      </c>
      <c r="BG254" s="1">
        <f t="shared" si="244"/>
        <v>-1.3579164404899924</v>
      </c>
      <c r="BH254" s="1">
        <f t="shared" si="286"/>
        <v>-18.598466810107634</v>
      </c>
      <c r="BI254" s="1">
        <f t="shared" si="245"/>
        <v>32.566116370467284</v>
      </c>
      <c r="BJ254" s="1">
        <f t="shared" si="246"/>
        <v>3.501340925946101</v>
      </c>
      <c r="BK254" s="1">
        <f t="shared" si="247"/>
        <v>-6.3411195824760375E-2</v>
      </c>
      <c r="BL254" s="1">
        <f t="shared" si="267"/>
        <v>3.5019150845588798</v>
      </c>
      <c r="BM254" s="1">
        <f t="shared" si="268"/>
        <v>-1.8108566330472916E-2</v>
      </c>
      <c r="BN254" s="1">
        <f t="shared" si="269"/>
        <v>-0.17839629894433212</v>
      </c>
      <c r="BO254" s="1">
        <f t="shared" si="248"/>
        <v>-0.62472869030263201</v>
      </c>
      <c r="BP254" s="1">
        <f t="shared" si="287"/>
        <v>-4.3148752091037306</v>
      </c>
      <c r="BQ254" s="1">
        <f t="shared" si="249"/>
        <v>15.110737585595865</v>
      </c>
      <c r="BR254" s="1">
        <f t="shared" si="270"/>
        <v>0.51291170299684596</v>
      </c>
      <c r="BS254" s="1">
        <f t="shared" si="271"/>
        <v>-0.85844136953485362</v>
      </c>
      <c r="BT254" s="1">
        <f t="shared" si="272"/>
        <v>3.8192365919600579</v>
      </c>
      <c r="BU254" s="1">
        <f t="shared" si="273"/>
        <v>6.5092037395357529</v>
      </c>
      <c r="BV254" s="1">
        <f t="shared" si="274"/>
        <v>7.5469398744228053</v>
      </c>
      <c r="BW254" s="1">
        <f t="shared" si="250"/>
        <v>1.0401808692913568</v>
      </c>
      <c r="BX254" s="1">
        <f t="shared" si="251"/>
        <v>0.25210726916483472</v>
      </c>
      <c r="BY254" s="1">
        <f t="shared" si="252"/>
        <v>-0.7267250778275417</v>
      </c>
      <c r="BZ254" s="1" t="e">
        <f>SQRT(POWER((BV254)*(#REF!^2),2) + POWER(CA254*BV254,2))</f>
        <v>#REF!</v>
      </c>
    </row>
    <row r="255" spans="4:78" x14ac:dyDescent="0.2">
      <c r="D255" s="14">
        <f t="shared" si="275"/>
        <v>252</v>
      </c>
      <c r="E255" s="1">
        <f t="shared" si="288"/>
        <v>25.200000000000088</v>
      </c>
      <c r="F255" s="1">
        <f t="shared" si="218"/>
        <v>1.2600000000000044</v>
      </c>
      <c r="G255" s="1">
        <f t="shared" si="219"/>
        <v>15.876000000000111</v>
      </c>
      <c r="H255" s="1">
        <f t="shared" si="253"/>
        <v>12.967455457916717</v>
      </c>
      <c r="I255" s="1">
        <f t="shared" si="220"/>
        <v>-3.870199904762095E-2</v>
      </c>
      <c r="J255" s="1">
        <f t="shared" si="254"/>
        <v>0.52585475842852114</v>
      </c>
      <c r="K255" s="1">
        <f t="shared" si="255"/>
        <v>2.6544398942088927</v>
      </c>
      <c r="L255" s="1">
        <f t="shared" si="256"/>
        <v>0.65845970875764392</v>
      </c>
      <c r="M255" s="1">
        <f t="shared" si="221"/>
        <v>0.32131139623855126</v>
      </c>
      <c r="N255" s="1">
        <f t="shared" si="222"/>
        <v>-2.9577450526527027</v>
      </c>
      <c r="O255" s="1">
        <f t="shared" si="223"/>
        <v>-0.50174117182906353</v>
      </c>
      <c r="P255" s="1">
        <f t="shared" si="257"/>
        <v>1.26000000000003</v>
      </c>
      <c r="Q255" s="1">
        <f t="shared" si="258"/>
        <v>3.78000000000009</v>
      </c>
      <c r="R255" s="1">
        <f t="shared" si="276"/>
        <v>5.0000000000016698E-2</v>
      </c>
      <c r="S255" s="1">
        <f t="shared" si="259"/>
        <v>4.7651614705067633</v>
      </c>
      <c r="T255" s="1">
        <f t="shared" si="277"/>
        <v>-6.6613381477509392E-13</v>
      </c>
      <c r="U255" s="1">
        <f t="shared" si="260"/>
        <v>0.37781266870104968</v>
      </c>
      <c r="V255" s="1">
        <f t="shared" si="224"/>
        <v>5.5816536724578132</v>
      </c>
      <c r="W255" s="1">
        <f t="shared" si="225"/>
        <v>2.340558849910523</v>
      </c>
      <c r="X255" s="1">
        <f t="shared" si="261"/>
        <v>0.16017987032455272</v>
      </c>
      <c r="Y255" s="1">
        <f t="shared" si="226"/>
        <v>0.8008993516227636</v>
      </c>
      <c r="Z255" s="1">
        <f t="shared" si="278"/>
        <v>1.1228288188858127E-2</v>
      </c>
      <c r="AA255" s="1">
        <f t="shared" si="227"/>
        <v>0.14003449791453512</v>
      </c>
      <c r="AB255" s="1">
        <f t="shared" si="279"/>
        <v>-11.658441611998915</v>
      </c>
      <c r="AC255" s="1">
        <f t="shared" si="262"/>
        <v>-13.435921044434229</v>
      </c>
      <c r="AD255" s="1">
        <f t="shared" si="228"/>
        <v>10</v>
      </c>
      <c r="AE255" s="1">
        <f>0</f>
        <v>0</v>
      </c>
      <c r="AF255" s="1">
        <f t="shared" si="280"/>
        <v>0.16017987032455272</v>
      </c>
      <c r="AG255" s="1">
        <f t="shared" si="229"/>
        <v>0</v>
      </c>
      <c r="AH255" s="1">
        <f t="shared" si="281"/>
        <v>1.1228288188858127E-2</v>
      </c>
      <c r="AI255" s="1">
        <f t="shared" si="230"/>
        <v>0</v>
      </c>
      <c r="AJ255" s="1">
        <f t="shared" si="282"/>
        <v>-11.658441611998915</v>
      </c>
      <c r="AK255" s="1">
        <f t="shared" si="282"/>
        <v>0</v>
      </c>
      <c r="AL255" s="1">
        <f t="shared" si="231"/>
        <v>2.3357749216248029</v>
      </c>
      <c r="AM255" s="1">
        <f t="shared" si="232"/>
        <v>7.3867723942317234</v>
      </c>
      <c r="AN255" s="1">
        <f t="shared" si="233"/>
        <v>7.7472737713775945</v>
      </c>
      <c r="AO255" s="1">
        <f t="shared" si="234"/>
        <v>1.264534662763706</v>
      </c>
      <c r="AP255" s="1">
        <f t="shared" si="263"/>
        <v>0.19310444911486035</v>
      </c>
      <c r="AQ255" s="1">
        <f t="shared" si="235"/>
        <v>1.496033033763877</v>
      </c>
      <c r="AR255" s="1">
        <f t="shared" si="283"/>
        <v>0.70609296772358165</v>
      </c>
      <c r="AS255" s="1">
        <f t="shared" si="236"/>
        <v>5.477918489124038</v>
      </c>
      <c r="AT255" s="1">
        <f t="shared" si="284"/>
        <v>-7.4775157158966099</v>
      </c>
      <c r="AU255" s="1">
        <f t="shared" si="284"/>
        <v>-59.691056489292649</v>
      </c>
      <c r="AV255" s="1">
        <f t="shared" si="237"/>
        <v>-1.4788725263263514</v>
      </c>
      <c r="AW255" s="1">
        <f t="shared" si="238"/>
        <v>-0.25087058591453176</v>
      </c>
      <c r="AX255" s="1">
        <f t="shared" si="239"/>
        <v>1.2600000000000044</v>
      </c>
      <c r="AY255" s="1">
        <f t="shared" si="240"/>
        <v>1.8900000000000068</v>
      </c>
      <c r="AZ255" s="1">
        <f t="shared" si="285"/>
        <v>5.0000000000001155E-2</v>
      </c>
      <c r="BA255" s="1">
        <f t="shared" si="241"/>
        <v>2.3825807352532844</v>
      </c>
      <c r="BB255" s="1">
        <f t="shared" si="242"/>
        <v>1.3119543099025552</v>
      </c>
      <c r="BC255" s="1">
        <f t="shared" si="243"/>
        <v>0.91940883904072979</v>
      </c>
      <c r="BD255" s="1">
        <f t="shared" si="264"/>
        <v>1.6020414241142806</v>
      </c>
      <c r="BE255" s="1">
        <f t="shared" si="265"/>
        <v>0.61125820701580358</v>
      </c>
      <c r="BF255" s="1">
        <f t="shared" si="266"/>
        <v>-2.2113239533918572</v>
      </c>
      <c r="BG255" s="1">
        <f t="shared" si="244"/>
        <v>-3.5426325754699119</v>
      </c>
      <c r="BH255" s="1">
        <f t="shared" si="286"/>
        <v>-5.920452024364792</v>
      </c>
      <c r="BI255" s="1">
        <f t="shared" si="245"/>
        <v>12.30169614441863</v>
      </c>
      <c r="BJ255" s="1">
        <f t="shared" si="246"/>
        <v>3.5211274736736486</v>
      </c>
      <c r="BK255" s="1">
        <f t="shared" si="247"/>
        <v>-0.25087058591453176</v>
      </c>
      <c r="BL255" s="1">
        <f t="shared" si="267"/>
        <v>3.5300530784588031</v>
      </c>
      <c r="BM255" s="1">
        <f t="shared" si="268"/>
        <v>-7.1127043508939905E-2</v>
      </c>
      <c r="BN255" s="1">
        <f t="shared" si="269"/>
        <v>-0.51675974139398995</v>
      </c>
      <c r="BO255" s="1">
        <f t="shared" si="248"/>
        <v>-1.8241893159314293</v>
      </c>
      <c r="BP255" s="1">
        <f t="shared" si="287"/>
        <v>-1.5114189802893905</v>
      </c>
      <c r="BQ255" s="1">
        <f t="shared" si="249"/>
        <v>5.4180255053228654</v>
      </c>
      <c r="BR255" s="1">
        <f t="shared" si="270"/>
        <v>0.54097979180550182</v>
      </c>
      <c r="BS255" s="1">
        <f t="shared" si="271"/>
        <v>-0.84103559072020018</v>
      </c>
      <c r="BT255" s="1">
        <f t="shared" si="272"/>
        <v>4.1461908872499196</v>
      </c>
      <c r="BU255" s="1">
        <f t="shared" si="273"/>
        <v>6.2125384840983449</v>
      </c>
      <c r="BV255" s="1">
        <f t="shared" si="274"/>
        <v>7.4690383109150824</v>
      </c>
      <c r="BW255" s="1">
        <f t="shared" si="250"/>
        <v>0.98229258348449744</v>
      </c>
      <c r="BX255" s="1">
        <f t="shared" si="251"/>
        <v>0.74862029208001668</v>
      </c>
      <c r="BY255" s="1">
        <f t="shared" si="252"/>
        <v>-2.227066521132425</v>
      </c>
      <c r="BZ255" s="1" t="e">
        <f>SQRT(POWER((BV255)*(#REF!^2),2) + POWER(CA255*BV255,2))</f>
        <v>#REF!</v>
      </c>
    </row>
    <row r="256" spans="4:78" x14ac:dyDescent="0.2">
      <c r="D256" s="14">
        <f t="shared" si="275"/>
        <v>253</v>
      </c>
      <c r="E256" s="1">
        <f t="shared" si="288"/>
        <v>25.30000000000009</v>
      </c>
      <c r="F256" s="1">
        <f t="shared" si="218"/>
        <v>1.2650000000000046</v>
      </c>
      <c r="G256" s="1">
        <f t="shared" si="219"/>
        <v>16.002250000000114</v>
      </c>
      <c r="H256" s="1">
        <f t="shared" si="253"/>
        <v>12.900409158626445</v>
      </c>
      <c r="I256" s="1">
        <f t="shared" si="220"/>
        <v>-6.7504307168313682E-2</v>
      </c>
      <c r="J256" s="1">
        <f t="shared" si="254"/>
        <v>0.5434183878737775</v>
      </c>
      <c r="K256" s="1">
        <f t="shared" si="255"/>
        <v>2.6656785728843291</v>
      </c>
      <c r="L256" s="1">
        <f t="shared" si="256"/>
        <v>0.65845970875764392</v>
      </c>
      <c r="M256" s="1">
        <f t="shared" si="221"/>
        <v>0.35886758620095721</v>
      </c>
      <c r="N256" s="1">
        <f t="shared" si="222"/>
        <v>-2.8710278229986539</v>
      </c>
      <c r="O256" s="1">
        <f t="shared" si="223"/>
        <v>-0.87017195976866946</v>
      </c>
      <c r="P256" s="1">
        <f t="shared" si="257"/>
        <v>1.2650000000000183</v>
      </c>
      <c r="Q256" s="1">
        <f t="shared" si="258"/>
        <v>3.795000000000055</v>
      </c>
      <c r="R256" s="1">
        <f t="shared" si="276"/>
        <v>4.9999999999972289E-2</v>
      </c>
      <c r="S256" s="1">
        <f t="shared" si="259"/>
        <v>4.8030178487724067</v>
      </c>
      <c r="T256" s="1">
        <f t="shared" si="277"/>
        <v>2.2204460492503131E-13</v>
      </c>
      <c r="U256" s="1">
        <f t="shared" si="260"/>
        <v>0.37931487913538398</v>
      </c>
      <c r="V256" s="1">
        <f t="shared" si="224"/>
        <v>5.5556284704520804</v>
      </c>
      <c r="W256" s="1">
        <f t="shared" si="225"/>
        <v>2.2907557066051116</v>
      </c>
      <c r="X256" s="1">
        <f t="shared" si="261"/>
        <v>6.7232336417946126E-2</v>
      </c>
      <c r="Y256" s="1">
        <f t="shared" si="226"/>
        <v>0.33616168208973063</v>
      </c>
      <c r="Z256" s="1">
        <f t="shared" si="278"/>
        <v>-0.89712315481788041</v>
      </c>
      <c r="AA256" s="1">
        <f t="shared" si="227"/>
        <v>4.4856727115379416</v>
      </c>
      <c r="AB256" s="1">
        <f t="shared" si="279"/>
        <v>-4.1809066623187956</v>
      </c>
      <c r="AC256" s="1">
        <f t="shared" si="262"/>
        <v>19.923655695707904</v>
      </c>
      <c r="AD256" s="1">
        <f t="shared" si="228"/>
        <v>10</v>
      </c>
      <c r="AE256" s="1">
        <f>0</f>
        <v>0</v>
      </c>
      <c r="AF256" s="1">
        <f t="shared" si="280"/>
        <v>6.7232336417946126E-2</v>
      </c>
      <c r="AG256" s="1">
        <f t="shared" si="229"/>
        <v>0</v>
      </c>
      <c r="AH256" s="1">
        <f t="shared" si="281"/>
        <v>-0.89712315481788041</v>
      </c>
      <c r="AI256" s="1">
        <f t="shared" si="230"/>
        <v>0</v>
      </c>
      <c r="AJ256" s="1">
        <f t="shared" si="282"/>
        <v>-4.1809066623187956</v>
      </c>
      <c r="AK256" s="1">
        <f t="shared" si="282"/>
        <v>0</v>
      </c>
      <c r="AL256" s="1">
        <f t="shared" si="231"/>
        <v>2.1225665472120276</v>
      </c>
      <c r="AM256" s="1">
        <f t="shared" si="232"/>
        <v>7.2115367250207179</v>
      </c>
      <c r="AN256" s="1">
        <f t="shared" si="233"/>
        <v>7.517416489969551</v>
      </c>
      <c r="AO256" s="1">
        <f t="shared" si="234"/>
        <v>1.2845500957950473</v>
      </c>
      <c r="AP256" s="1">
        <f t="shared" si="263"/>
        <v>0.20495622877396702</v>
      </c>
      <c r="AQ256" s="1">
        <f t="shared" si="235"/>
        <v>1.5407413339073914</v>
      </c>
      <c r="AR256" s="1">
        <f t="shared" si="283"/>
        <v>8.9197544700547748E-2</v>
      </c>
      <c r="AS256" s="1">
        <f t="shared" si="236"/>
        <v>0.74117284283542573</v>
      </c>
      <c r="AT256" s="1">
        <f t="shared" si="284"/>
        <v>-3.4344352485703999</v>
      </c>
      <c r="AU256" s="1">
        <f t="shared" si="284"/>
        <v>-25.61791760243629</v>
      </c>
      <c r="AV256" s="1">
        <f t="shared" si="237"/>
        <v>-1.4355139114993269</v>
      </c>
      <c r="AW256" s="1">
        <f t="shared" si="238"/>
        <v>-0.43508597988433473</v>
      </c>
      <c r="AX256" s="1">
        <f t="shared" si="239"/>
        <v>1.2650000000000046</v>
      </c>
      <c r="AY256" s="1">
        <f t="shared" si="240"/>
        <v>1.8975000000000068</v>
      </c>
      <c r="AZ256" s="1">
        <f t="shared" si="285"/>
        <v>5.0000000000001155E-2</v>
      </c>
      <c r="BA256" s="1">
        <f t="shared" si="241"/>
        <v>2.4015089243861523</v>
      </c>
      <c r="BB256" s="1">
        <f t="shared" si="242"/>
        <v>1.3423003237267133</v>
      </c>
      <c r="BC256" s="1">
        <f t="shared" si="243"/>
        <v>0.71029187341822109</v>
      </c>
      <c r="BD256" s="1">
        <f t="shared" si="264"/>
        <v>1.5186456810332045</v>
      </c>
      <c r="BE256" s="1">
        <f t="shared" si="265"/>
        <v>0.48670269894956875</v>
      </c>
      <c r="BF256" s="1">
        <f t="shared" si="266"/>
        <v>-1.9600009156668052</v>
      </c>
      <c r="BG256" s="1">
        <f t="shared" si="244"/>
        <v>-2.9765469253985199</v>
      </c>
      <c r="BH256" s="1">
        <f t="shared" si="286"/>
        <v>2.6014140659962881</v>
      </c>
      <c r="BI256" s="1">
        <f t="shared" si="245"/>
        <v>7.0458078691180193</v>
      </c>
      <c r="BJ256" s="1">
        <f t="shared" si="246"/>
        <v>3.5644860885006731</v>
      </c>
      <c r="BK256" s="1">
        <f t="shared" si="247"/>
        <v>-0.43508597988433473</v>
      </c>
      <c r="BL256" s="1">
        <f t="shared" si="267"/>
        <v>3.5909415039800829</v>
      </c>
      <c r="BM256" s="1">
        <f t="shared" si="268"/>
        <v>-0.12146051460927092</v>
      </c>
      <c r="BN256" s="1">
        <f t="shared" si="269"/>
        <v>-0.48068009500221021</v>
      </c>
      <c r="BO256" s="1">
        <f t="shared" si="248"/>
        <v>-1.7260941032805259</v>
      </c>
      <c r="BP256" s="1">
        <f t="shared" si="287"/>
        <v>0.4412218740767504</v>
      </c>
      <c r="BQ256" s="1">
        <f t="shared" si="249"/>
        <v>1.7884993897208705</v>
      </c>
      <c r="BR256" s="1">
        <f t="shared" si="270"/>
        <v>0.5721769872066752</v>
      </c>
      <c r="BS256" s="1">
        <f t="shared" si="271"/>
        <v>-0.82013016973593411</v>
      </c>
      <c r="BT256" s="1">
        <f t="shared" si="272"/>
        <v>4.5072861399372988</v>
      </c>
      <c r="BU256" s="1">
        <f t="shared" si="273"/>
        <v>5.9143988383481636</v>
      </c>
      <c r="BV256" s="1">
        <f t="shared" si="274"/>
        <v>7.4361106746958106</v>
      </c>
      <c r="BW256" s="1">
        <f t="shared" si="250"/>
        <v>0.91960434635698107</v>
      </c>
      <c r="BX256" s="1">
        <f t="shared" si="251"/>
        <v>0.77715964653461334</v>
      </c>
      <c r="BY256" s="1">
        <f t="shared" si="252"/>
        <v>-2.4018457400719306</v>
      </c>
      <c r="BZ256" s="1" t="e">
        <f>SQRT(POWER((BV256)*(#REF!^2),2) + POWER(CA256*BV256,2))</f>
        <v>#REF!</v>
      </c>
    </row>
    <row r="257" spans="4:78" x14ac:dyDescent="0.2">
      <c r="D257" s="14">
        <f t="shared" si="275"/>
        <v>254</v>
      </c>
      <c r="E257" s="1">
        <f t="shared" si="288"/>
        <v>25.400000000000091</v>
      </c>
      <c r="F257" s="1">
        <f t="shared" si="218"/>
        <v>1.2700000000000047</v>
      </c>
      <c r="G257" s="1">
        <f t="shared" si="219"/>
        <v>16.129000000000115</v>
      </c>
      <c r="H257" s="1">
        <f t="shared" si="253"/>
        <v>12.796872378883316</v>
      </c>
      <c r="I257" s="1">
        <f t="shared" si="220"/>
        <v>-9.5961292499915807E-2</v>
      </c>
      <c r="J257" s="1">
        <f t="shared" si="254"/>
        <v>0.56966758459722699</v>
      </c>
      <c r="K257" s="1">
        <f t="shared" si="255"/>
        <v>2.6678863614924819</v>
      </c>
      <c r="L257" s="1">
        <f t="shared" si="256"/>
        <v>0.65845970875764392</v>
      </c>
      <c r="M257" s="1">
        <f t="shared" si="221"/>
        <v>0.40027667840414594</v>
      </c>
      <c r="N257" s="1">
        <f t="shared" si="222"/>
        <v>-2.7379971340713372</v>
      </c>
      <c r="O257" s="1">
        <f t="shared" si="223"/>
        <v>-1.2261205869804015</v>
      </c>
      <c r="P257" s="1">
        <f t="shared" si="257"/>
        <v>1.2700000000000244</v>
      </c>
      <c r="Q257" s="1">
        <f t="shared" si="258"/>
        <v>3.8100000000000733</v>
      </c>
      <c r="R257" s="1">
        <f t="shared" si="276"/>
        <v>5.0000000000061107E-2</v>
      </c>
      <c r="S257" s="1">
        <f t="shared" si="259"/>
        <v>4.8410244463338401</v>
      </c>
      <c r="T257" s="1">
        <f t="shared" si="277"/>
        <v>0</v>
      </c>
      <c r="U257" s="1">
        <f t="shared" si="260"/>
        <v>0.38081705495542462</v>
      </c>
      <c r="V257" s="1">
        <f t="shared" si="224"/>
        <v>5.5505818018711688</v>
      </c>
      <c r="W257" s="1">
        <f t="shared" si="225"/>
        <v>2.280937898795139</v>
      </c>
      <c r="X257" s="1">
        <f t="shared" si="261"/>
        <v>-1.9244760639023362E-2</v>
      </c>
      <c r="Y257" s="1">
        <f t="shared" si="226"/>
        <v>-9.6223803195116808E-2</v>
      </c>
      <c r="Z257" s="1">
        <f t="shared" si="278"/>
        <v>-0.8249530442749009</v>
      </c>
      <c r="AA257" s="1">
        <f t="shared" si="227"/>
        <v>4.1247656370561154</v>
      </c>
      <c r="AB257" s="1">
        <f t="shared" si="279"/>
        <v>0.75743659119398288</v>
      </c>
      <c r="AC257" s="1">
        <f t="shared" si="262"/>
        <v>-3.7859366280964046</v>
      </c>
      <c r="AD257" s="1">
        <f t="shared" si="228"/>
        <v>10</v>
      </c>
      <c r="AE257" s="1">
        <f>0</f>
        <v>0</v>
      </c>
      <c r="AF257" s="1">
        <f t="shared" si="280"/>
        <v>-1.9244760639023362E-2</v>
      </c>
      <c r="AG257" s="1">
        <f t="shared" si="229"/>
        <v>0</v>
      </c>
      <c r="AH257" s="1">
        <f t="shared" si="281"/>
        <v>-0.8249530442749009</v>
      </c>
      <c r="AI257" s="1">
        <f t="shared" si="230"/>
        <v>0</v>
      </c>
      <c r="AJ257" s="1">
        <f t="shared" si="282"/>
        <v>0.75743659119398288</v>
      </c>
      <c r="AK257" s="1">
        <f t="shared" si="282"/>
        <v>0</v>
      </c>
      <c r="AL257" s="1">
        <f t="shared" si="231"/>
        <v>1.9167559690884399</v>
      </c>
      <c r="AM257" s="1">
        <f t="shared" si="232"/>
        <v>7.0553813026906038</v>
      </c>
      <c r="AN257" s="1">
        <f t="shared" si="233"/>
        <v>7.3111120064865869</v>
      </c>
      <c r="AO257" s="1">
        <f t="shared" si="234"/>
        <v>1.3055259085184994</v>
      </c>
      <c r="AP257" s="1">
        <f t="shared" si="263"/>
        <v>0.2109439580549699</v>
      </c>
      <c r="AQ257" s="1">
        <f t="shared" si="235"/>
        <v>1.5422349044314934</v>
      </c>
      <c r="AR257" s="1">
        <f t="shared" si="283"/>
        <v>1.9205918009501666E-2</v>
      </c>
      <c r="AS257" s="1">
        <f t="shared" si="236"/>
        <v>0.35433496863678038</v>
      </c>
      <c r="AT257" s="1">
        <f t="shared" si="284"/>
        <v>-0.79054682474136162</v>
      </c>
      <c r="AU257" s="1">
        <f t="shared" si="284"/>
        <v>-0.79982710675375601</v>
      </c>
      <c r="AV257" s="1">
        <f t="shared" si="237"/>
        <v>-1.3689985670356686</v>
      </c>
      <c r="AW257" s="1">
        <f t="shared" si="238"/>
        <v>-0.61306029349020075</v>
      </c>
      <c r="AX257" s="1">
        <f t="shared" si="239"/>
        <v>1.2700000000000047</v>
      </c>
      <c r="AY257" s="1">
        <f t="shared" si="240"/>
        <v>1.9050000000000069</v>
      </c>
      <c r="AZ257" s="1">
        <f t="shared" si="285"/>
        <v>5.0000000000001155E-2</v>
      </c>
      <c r="BA257" s="1">
        <f t="shared" si="241"/>
        <v>2.4205122231668419</v>
      </c>
      <c r="BB257" s="1">
        <f t="shared" si="242"/>
        <v>1.4062923338999158</v>
      </c>
      <c r="BC257" s="1">
        <f t="shared" si="243"/>
        <v>0.52740865590736874</v>
      </c>
      <c r="BD257" s="1">
        <f t="shared" si="264"/>
        <v>1.5019380875094983</v>
      </c>
      <c r="BE257" s="1">
        <f t="shared" si="265"/>
        <v>0.35880123669046704</v>
      </c>
      <c r="BF257" s="1">
        <f t="shared" si="266"/>
        <v>-1.6910411401925995</v>
      </c>
      <c r="BG257" s="1">
        <f t="shared" si="244"/>
        <v>-2.5398390960007542</v>
      </c>
      <c r="BH257" s="1">
        <f t="shared" si="286"/>
        <v>2.7444231770542391</v>
      </c>
      <c r="BI257" s="1">
        <f t="shared" si="245"/>
        <v>5.9529228292501326</v>
      </c>
      <c r="BJ257" s="1">
        <f t="shared" si="246"/>
        <v>3.6310014329643314</v>
      </c>
      <c r="BK257" s="1">
        <f t="shared" si="247"/>
        <v>-0.61306029349020075</v>
      </c>
      <c r="BL257" s="1">
        <f t="shared" si="267"/>
        <v>3.6823924736023614</v>
      </c>
      <c r="BM257" s="1">
        <f t="shared" si="268"/>
        <v>-0.16726306250938194</v>
      </c>
      <c r="BN257" s="1">
        <f t="shared" si="269"/>
        <v>-0.42851536657863987</v>
      </c>
      <c r="BO257" s="1">
        <f t="shared" si="248"/>
        <v>-1.5779617607121403</v>
      </c>
      <c r="BP257" s="1">
        <f t="shared" si="287"/>
        <v>0.57687206449919648</v>
      </c>
      <c r="BQ257" s="1">
        <f t="shared" si="249"/>
        <v>2.2292915519854262</v>
      </c>
      <c r="BR257" s="1">
        <f t="shared" si="270"/>
        <v>0.6056376387971214</v>
      </c>
      <c r="BS257" s="1">
        <f t="shared" si="271"/>
        <v>-0.7957405673159107</v>
      </c>
      <c r="BT257" s="1">
        <f t="shared" si="272"/>
        <v>4.8955168287022026</v>
      </c>
      <c r="BU257" s="1">
        <f t="shared" si="273"/>
        <v>5.6142531204330899</v>
      </c>
      <c r="BV257" s="1">
        <f t="shared" si="274"/>
        <v>7.4488873746620152</v>
      </c>
      <c r="BW257" s="1">
        <f t="shared" si="250"/>
        <v>0.8536792919849312</v>
      </c>
      <c r="BX257" s="1">
        <f t="shared" si="251"/>
        <v>0.77996468400161678</v>
      </c>
      <c r="BY257" s="1">
        <f t="shared" si="252"/>
        <v>-2.5209697541477425</v>
      </c>
      <c r="BZ257" s="1" t="e">
        <f>SQRT(POWER((BV257)*(#REF!^2),2) + POWER(CA257*BV257,2))</f>
        <v>#REF!</v>
      </c>
    </row>
    <row r="258" spans="4:78" x14ac:dyDescent="0.2">
      <c r="D258" s="14">
        <f t="shared" si="275"/>
        <v>255</v>
      </c>
      <c r="E258" s="1">
        <f t="shared" si="288"/>
        <v>25.500000000000092</v>
      </c>
      <c r="F258" s="1">
        <f t="shared" si="218"/>
        <v>1.2750000000000048</v>
      </c>
      <c r="G258" s="1">
        <f t="shared" si="219"/>
        <v>16.256250000000119</v>
      </c>
      <c r="H258" s="1">
        <f t="shared" si="253"/>
        <v>12.657216377299276</v>
      </c>
      <c r="I258" s="1">
        <f t="shared" si="220"/>
        <v>-0.12385682879594118</v>
      </c>
      <c r="J258" s="1">
        <f t="shared" si="254"/>
        <v>0.60361986162920989</v>
      </c>
      <c r="K258" s="1">
        <f t="shared" si="255"/>
        <v>2.6618296207565244</v>
      </c>
      <c r="L258" s="1">
        <f t="shared" si="256"/>
        <v>0.65845970875764392</v>
      </c>
      <c r="M258" s="1">
        <f t="shared" si="221"/>
        <v>0.44468015294085078</v>
      </c>
      <c r="N258" s="1">
        <f t="shared" si="222"/>
        <v>-2.5602563210886498</v>
      </c>
      <c r="O258" s="1">
        <f t="shared" si="223"/>
        <v>-1.5636775787628476</v>
      </c>
      <c r="P258" s="1">
        <f t="shared" si="257"/>
        <v>1.2750000000000306</v>
      </c>
      <c r="Q258" s="1">
        <f t="shared" si="258"/>
        <v>3.8250000000000917</v>
      </c>
      <c r="R258" s="1">
        <f t="shared" si="276"/>
        <v>4.9999999999972289E-2</v>
      </c>
      <c r="S258" s="1">
        <f t="shared" si="259"/>
        <v>4.8791812597634916</v>
      </c>
      <c r="T258" s="1">
        <f t="shared" si="277"/>
        <v>-4.4408920985006262E-13</v>
      </c>
      <c r="U258" s="1">
        <f t="shared" si="260"/>
        <v>0.38231919683317628</v>
      </c>
      <c r="V258" s="1">
        <f t="shared" si="224"/>
        <v>5.564478378113817</v>
      </c>
      <c r="W258" s="1">
        <f t="shared" si="225"/>
        <v>2.30784486952225</v>
      </c>
      <c r="X258" s="1">
        <f t="shared" si="261"/>
        <v>-9.7758272437034055E-2</v>
      </c>
      <c r="Y258" s="1">
        <f t="shared" si="226"/>
        <v>-0.48879136218517028</v>
      </c>
      <c r="Z258" s="1">
        <f t="shared" si="278"/>
        <v>-0.74563583657908383</v>
      </c>
      <c r="AA258" s="1">
        <f t="shared" si="227"/>
        <v>3.7284853859186606</v>
      </c>
      <c r="AB258" s="1">
        <f t="shared" si="279"/>
        <v>0.76416011474683687</v>
      </c>
      <c r="AC258" s="1">
        <f t="shared" si="262"/>
        <v>-3.8058627330167316</v>
      </c>
      <c r="AD258" s="1">
        <f t="shared" si="228"/>
        <v>10</v>
      </c>
      <c r="AE258" s="1">
        <f>0</f>
        <v>0</v>
      </c>
      <c r="AF258" s="1">
        <f t="shared" si="280"/>
        <v>-9.7758272437034055E-2</v>
      </c>
      <c r="AG258" s="1">
        <f t="shared" si="229"/>
        <v>0</v>
      </c>
      <c r="AH258" s="1">
        <f t="shared" si="281"/>
        <v>-0.74563583657908383</v>
      </c>
      <c r="AI258" s="1">
        <f t="shared" si="230"/>
        <v>0</v>
      </c>
      <c r="AJ258" s="1">
        <f t="shared" si="282"/>
        <v>0.76416011474683687</v>
      </c>
      <c r="AK258" s="1">
        <f t="shared" si="282"/>
        <v>0</v>
      </c>
      <c r="AL258" s="1">
        <f t="shared" si="231"/>
        <v>1.7223020900854422</v>
      </c>
      <c r="AM258" s="1">
        <f t="shared" si="232"/>
        <v>6.9162807616349422</v>
      </c>
      <c r="AN258" s="1">
        <f t="shared" si="233"/>
        <v>7.1275005481076112</v>
      </c>
      <c r="AO258" s="1">
        <f t="shared" si="234"/>
        <v>1.3267388874060413</v>
      </c>
      <c r="AP258" s="1">
        <f t="shared" si="263"/>
        <v>0.20879741237586735</v>
      </c>
      <c r="AQ258" s="1">
        <f t="shared" si="235"/>
        <v>1.4882036711524456</v>
      </c>
      <c r="AR258" s="1">
        <f t="shared" si="283"/>
        <v>-6.8911820247724576E-2</v>
      </c>
      <c r="AS258" s="1">
        <f t="shared" si="236"/>
        <v>0.58120742148467452</v>
      </c>
      <c r="AT258" s="1">
        <f t="shared" si="284"/>
        <v>-0.92908426394885946</v>
      </c>
      <c r="AU258" s="1">
        <f t="shared" si="284"/>
        <v>4.1870843559345987</v>
      </c>
      <c r="AV258" s="1">
        <f t="shared" si="237"/>
        <v>-1.2801281605443249</v>
      </c>
      <c r="AW258" s="1">
        <f t="shared" si="238"/>
        <v>-0.78183878938142382</v>
      </c>
      <c r="AX258" s="1">
        <f t="shared" si="239"/>
        <v>1.2750000000000048</v>
      </c>
      <c r="AY258" s="1">
        <f t="shared" si="240"/>
        <v>1.9125000000000072</v>
      </c>
      <c r="AZ258" s="1">
        <f t="shared" si="285"/>
        <v>5.0000000000000044E-2</v>
      </c>
      <c r="BA258" s="1">
        <f t="shared" si="241"/>
        <v>2.439590629881649</v>
      </c>
      <c r="BB258" s="1">
        <f t="shared" si="242"/>
        <v>1.5021110285125836</v>
      </c>
      <c r="BC258" s="1">
        <f t="shared" si="243"/>
        <v>0.37208364537970118</v>
      </c>
      <c r="BD258" s="1">
        <f t="shared" si="264"/>
        <v>1.5475088953341041</v>
      </c>
      <c r="BE258" s="1">
        <f t="shared" si="265"/>
        <v>0.24281952737740789</v>
      </c>
      <c r="BF258" s="1">
        <f t="shared" si="266"/>
        <v>-1.4111162802559574</v>
      </c>
      <c r="BG258" s="1">
        <f t="shared" si="244"/>
        <v>-2.1837149960468665</v>
      </c>
      <c r="BH258" s="1">
        <f t="shared" si="286"/>
        <v>2.8389079117459968</v>
      </c>
      <c r="BI258" s="1">
        <f t="shared" si="245"/>
        <v>5.3661912869395545</v>
      </c>
      <c r="BJ258" s="1">
        <f t="shared" si="246"/>
        <v>3.7198718394556751</v>
      </c>
      <c r="BK258" s="1">
        <f t="shared" si="247"/>
        <v>-0.78183878938142382</v>
      </c>
      <c r="BL258" s="1">
        <f t="shared" si="267"/>
        <v>3.8011469840768797</v>
      </c>
      <c r="BM258" s="1">
        <f t="shared" si="268"/>
        <v>-0.20716358792499889</v>
      </c>
      <c r="BN258" s="1">
        <f t="shared" si="269"/>
        <v>-0.36530568210237091</v>
      </c>
      <c r="BO258" s="1">
        <f t="shared" si="248"/>
        <v>-1.3885805917895746</v>
      </c>
      <c r="BP258" s="1">
        <f t="shared" si="287"/>
        <v>0.66170113790706031</v>
      </c>
      <c r="BQ258" s="1">
        <f t="shared" si="249"/>
        <v>2.5658638325655172</v>
      </c>
      <c r="BR258" s="1">
        <f t="shared" si="270"/>
        <v>0.64036271467139561</v>
      </c>
      <c r="BS258" s="1">
        <f t="shared" si="271"/>
        <v>-0.76807264868544856</v>
      </c>
      <c r="BT258" s="1">
        <f t="shared" si="272"/>
        <v>5.3007291048226239</v>
      </c>
      <c r="BU258" s="1">
        <f t="shared" si="273"/>
        <v>5.3122060836411613</v>
      </c>
      <c r="BV258" s="1">
        <f t="shared" si="274"/>
        <v>7.5044828281359814</v>
      </c>
      <c r="BW258" s="1">
        <f t="shared" si="250"/>
        <v>0.78647957717608641</v>
      </c>
      <c r="BX258" s="1">
        <f t="shared" si="251"/>
        <v>0.74956266453222675</v>
      </c>
      <c r="BY258" s="1">
        <f t="shared" si="252"/>
        <v>-2.550880047086781</v>
      </c>
      <c r="BZ258" s="1" t="e">
        <f>SQRT(POWER((BV258)*(#REF!^2),2) + POWER(CA258*BV258,2))</f>
        <v>#REF!</v>
      </c>
    </row>
    <row r="259" spans="4:78" x14ac:dyDescent="0.2">
      <c r="D259" s="14">
        <f t="shared" si="275"/>
        <v>256</v>
      </c>
      <c r="E259" s="1">
        <f t="shared" si="288"/>
        <v>25.600000000000094</v>
      </c>
      <c r="F259" s="1">
        <f t="shared" ref="F259:F322" si="289" xml:space="preserve"> $B$4 + PRODUCT($B$5,E259)</f>
        <v>1.2800000000000047</v>
      </c>
      <c r="G259" s="1">
        <f t="shared" ref="G259:G322" si="290" xml:space="preserve"> $B$3 + PRODUCT($B$4,E259) + PRODUCT(0.5,$B$5,E259^2)</f>
        <v>16.384000000000121</v>
      </c>
      <c r="H259" s="1">
        <f t="shared" si="253"/>
        <v>12.482128057221205</v>
      </c>
      <c r="I259" s="1">
        <f t="shared" ref="I259:I322" si="291">IF(G259&lt;PI(), ACOS( PRODUCT(POWER(2*$B$10*H259, -1), -($B$7^2) + ($B$10^2) + (H259^2)) ), IF(G259&gt;2*PI(), IF(G259&gt;3*PI(), -ACOS( PRODUCT(POWER(2*$B$10*H259, -1), -($B$7^2) + ($B$10^2) + (H259^2)) ), ACOS( PRODUCT(POWER(2*$B$10*H259, -1), -($B$7^2) + ($B$10^2) + (H259^2)) )), -ACOS( PRODUCT(POWER(2*$B$10*H259, -1), -($B$7^2) + ($B$10^2) + (H259^2)) )))</f>
        <v>-0.1509572253787439</v>
      </c>
      <c r="J259" s="1">
        <f t="shared" si="254"/>
        <v>0.6442151719634619</v>
      </c>
      <c r="K259" s="1">
        <f t="shared" si="255"/>
        <v>2.6483347070050751</v>
      </c>
      <c r="L259" s="1">
        <f t="shared" si="256"/>
        <v>0.65845970875764392</v>
      </c>
      <c r="M259" s="1">
        <f t="shared" ref="M259:M322" si="292">ATAN2(V259-N259,W259-O259)</f>
        <v>0.49113067730304544</v>
      </c>
      <c r="N259" s="1">
        <f t="shared" ref="N259:N322" si="293">($B$7)*COS(G259)</f>
        <v>-2.3401760418434403</v>
      </c>
      <c r="O259" s="1">
        <f t="shared" ref="O259:O322" si="294">H259*SIN(I259)</f>
        <v>-1.8771190940326465</v>
      </c>
      <c r="P259" s="1">
        <f t="shared" si="257"/>
        <v>1.2800000000000189</v>
      </c>
      <c r="Q259" s="1">
        <f t="shared" si="258"/>
        <v>3.8400000000000567</v>
      </c>
      <c r="R259" s="1">
        <f t="shared" si="276"/>
        <v>4.9999999999972289E-2</v>
      </c>
      <c r="S259" s="1">
        <f t="shared" si="259"/>
        <v>4.9174882857004754</v>
      </c>
      <c r="T259" s="1">
        <f t="shared" si="277"/>
        <v>4.4408920985006262E-13</v>
      </c>
      <c r="U259" s="1">
        <f t="shared" si="260"/>
        <v>0.38382130542940818</v>
      </c>
      <c r="V259" s="1">
        <f t="shared" ref="V259:V322" si="295">($B$10)+($B$9)*COS(K259)</f>
        <v>5.5960254765705919</v>
      </c>
      <c r="W259" s="1">
        <f t="shared" ref="W259:W322" si="296">($B$9)*SIN(K259)</f>
        <v>2.3674898937450011</v>
      </c>
      <c r="X259" s="1">
        <f t="shared" si="261"/>
        <v>-0.16837192795484013</v>
      </c>
      <c r="Y259" s="1">
        <f t="shared" ref="Y259:Y322" si="297">X259*$B$9</f>
        <v>-0.84185963977420064</v>
      </c>
      <c r="Z259" s="1">
        <f t="shared" si="278"/>
        <v>-0.67212102132553353</v>
      </c>
      <c r="AA259" s="1">
        <f t="shared" ref="AA259:AA322" si="298">SQRT(POWER(($B$9)*(X259^2),2) + POWER(Z259*$B$9,2))</f>
        <v>3.3635930904527691</v>
      </c>
      <c r="AB259" s="1">
        <f t="shared" si="279"/>
        <v>0.66769885933515294</v>
      </c>
      <c r="AC259" s="1">
        <f t="shared" si="262"/>
        <v>-3.2807916683354676</v>
      </c>
      <c r="AD259" s="1">
        <f t="shared" ref="AD259:AD322" si="299">$B$10</f>
        <v>10</v>
      </c>
      <c r="AE259" s="1">
        <f>0</f>
        <v>0</v>
      </c>
      <c r="AF259" s="1">
        <f t="shared" si="280"/>
        <v>-0.16837192795484013</v>
      </c>
      <c r="AG259" s="1">
        <f t="shared" ref="AG259:AG322" si="300">AF259*0</f>
        <v>0</v>
      </c>
      <c r="AH259" s="1">
        <f t="shared" si="281"/>
        <v>-0.67212102132553353</v>
      </c>
      <c r="AI259" s="1">
        <f t="shared" ref="AI259:AI322" si="301">SQRT(POWER((0)*(AF259^2),2) + POWER(AH259*0,2))</f>
        <v>0</v>
      </c>
      <c r="AJ259" s="1">
        <f t="shared" si="282"/>
        <v>0.66769885933515294</v>
      </c>
      <c r="AK259" s="1">
        <f t="shared" si="282"/>
        <v>0</v>
      </c>
      <c r="AL259" s="1">
        <f t="shared" ref="AL259:AL322" si="302" xml:space="preserve"> N259 + ($B$11)*COS(L259+M259)</f>
        <v>1.5440061888193743</v>
      </c>
      <c r="AM259" s="1">
        <f t="shared" ref="AM259:AM322" si="303" xml:space="preserve"> (O259) + ($B$11)*SIN(L259+M259)</f>
        <v>6.7925480506161744</v>
      </c>
      <c r="AN259" s="1">
        <f t="shared" ref="AN259:AN322" si="304">SQRT(POWER(AL259,2) + POWER(AM259,2))</f>
        <v>6.9658211383183044</v>
      </c>
      <c r="AO259" s="1">
        <f t="shared" ref="AO259:AO322" si="305">ATAN2(AL259,AM259)</f>
        <v>1.3472853909936728</v>
      </c>
      <c r="AP259" s="1">
        <f t="shared" si="263"/>
        <v>0.19716159400542499</v>
      </c>
      <c r="AQ259" s="1">
        <f t="shared" ref="AQ259:AQ322" si="306">AP259*AN259</f>
        <v>1.373392399187521</v>
      </c>
      <c r="AR259" s="1">
        <f t="shared" si="283"/>
        <v>-0.16661093478027023</v>
      </c>
      <c r="AS259" s="1">
        <f t="shared" ref="AS259:AS322" si="307">SQRT(POWER((AN259)*(AP259^2),2) + POWER(AR259*AN259,2))</f>
        <v>1.1917518398237001</v>
      </c>
      <c r="AT259" s="1">
        <f t="shared" si="284"/>
        <v>-0.99030462330484958</v>
      </c>
      <c r="AU259" s="1">
        <f t="shared" si="284"/>
        <v>6.2659028939517132</v>
      </c>
      <c r="AV259" s="1">
        <f t="shared" ref="AV259:AV322" si="308">N259/2</f>
        <v>-1.1700880209217202</v>
      </c>
      <c r="AW259" s="1">
        <f t="shared" ref="AW259:AW322" si="309">O259/2</f>
        <v>-0.93855954701632327</v>
      </c>
      <c r="AX259" s="1">
        <f t="shared" ref="AX259:AX322" si="310" xml:space="preserve"> F259</f>
        <v>1.2800000000000047</v>
      </c>
      <c r="AY259" s="1">
        <f t="shared" ref="AY259:AY322" si="311">AX259*($B$7/2)</f>
        <v>1.920000000000007</v>
      </c>
      <c r="AZ259" s="1">
        <f t="shared" si="285"/>
        <v>5.0000000000000044E-2</v>
      </c>
      <c r="BA259" s="1">
        <f t="shared" ref="BA259:BA322" si="312">SQRT(POWER(($B$7/2)*(AX259^2),2) + POWER(AZ259*$B$7/2,2))</f>
        <v>2.4587441428501844</v>
      </c>
      <c r="BB259" s="1">
        <f t="shared" ref="BB259:BB322" si="313">(0.5)*(N259)+(0.5)*(V259)</f>
        <v>1.6279247173635758</v>
      </c>
      <c r="BC259" s="1">
        <f t="shared" ref="BC259:BC322" si="314">(0.5)*(O259)+(0.5)*(W259)</f>
        <v>0.24518539985617727</v>
      </c>
      <c r="BD259" s="1">
        <f t="shared" si="264"/>
        <v>1.6462851410694053</v>
      </c>
      <c r="BE259" s="1">
        <f t="shared" si="265"/>
        <v>0.14948866847173961</v>
      </c>
      <c r="BF259" s="1">
        <f t="shared" si="266"/>
        <v>-1.1232595578434001</v>
      </c>
      <c r="BG259" s="1">
        <f t="shared" ref="BG259:BG322" si="315">BF259*BD259</f>
        <v>-1.8492055196417798</v>
      </c>
      <c r="BH259" s="1">
        <f t="shared" si="286"/>
        <v>2.9143755120622785</v>
      </c>
      <c r="BI259" s="1">
        <f t="shared" ref="BI259:BI322" si="316">SQRT(POWER((BD259)*(BF259^2),2) + POWER(BH259*BD259,2))</f>
        <v>5.2282195384583989</v>
      </c>
      <c r="BJ259" s="1">
        <f t="shared" ref="BJ259:BJ322" si="317">5+(0.5)*(N259)</f>
        <v>3.8299119790782798</v>
      </c>
      <c r="BK259" s="1">
        <f t="shared" ref="BK259:BK322" si="318">O259/2</f>
        <v>-0.93855954701632327</v>
      </c>
      <c r="BL259" s="1">
        <f t="shared" si="267"/>
        <v>3.9432372222303331</v>
      </c>
      <c r="BM259" s="1">
        <f t="shared" si="268"/>
        <v>-0.24032419892985613</v>
      </c>
      <c r="BN259" s="1">
        <f t="shared" si="269"/>
        <v>-0.2961751389972278</v>
      </c>
      <c r="BO259" s="1">
        <f t="shared" ref="BO259:BO322" si="319">BN259*BL259</f>
        <v>-1.1678888323931114</v>
      </c>
      <c r="BP259" s="1">
        <f t="shared" si="287"/>
        <v>0.69884466673849344</v>
      </c>
      <c r="BQ259" s="1">
        <f t="shared" ref="BQ259:BQ322" si="320">SQRT(POWER((BL259)*(BN259^2),2) + POWER(BP259*BL259,2))</f>
        <v>2.7773343028950848</v>
      </c>
      <c r="BR259" s="1">
        <f t="shared" si="270"/>
        <v>0.67533654795853626</v>
      </c>
      <c r="BS259" s="1">
        <f t="shared" si="271"/>
        <v>-0.73750969281186229</v>
      </c>
      <c r="BT259" s="1">
        <f t="shared" si="272"/>
        <v>5.710641670001471</v>
      </c>
      <c r="BU259" s="1">
        <f t="shared" si="273"/>
        <v>5.0095700262197491</v>
      </c>
      <c r="BV259" s="1">
        <f t="shared" si="274"/>
        <v>7.5965268465764355</v>
      </c>
      <c r="BW259" s="1">
        <f t="shared" ref="BW259:BW322" si="321">ATAN2(BT259,BU259)</f>
        <v>0.72009397214535453</v>
      </c>
      <c r="BX259" s="1">
        <f t="shared" ref="BX259:BX322" si="322" xml:space="preserve"> (BU259*AP259) - AQ259*COS(AO259)</f>
        <v>0.6832760903094155</v>
      </c>
      <c r="BY259" s="1">
        <f t="shared" ref="BY259:BY322" si="323" xml:space="preserve"> -(BT259*AP259) - (AQ259*SIN(AO259))</f>
        <v>-2.4651488154692194</v>
      </c>
      <c r="BZ259" s="1" t="e">
        <f>SQRT(POWER((BV259)*(#REF!^2),2) + POWER(CA259*BV259,2))</f>
        <v>#REF!</v>
      </c>
    </row>
    <row r="260" spans="4:78" x14ac:dyDescent="0.2">
      <c r="D260" s="14">
        <f t="shared" si="275"/>
        <v>257</v>
      </c>
      <c r="E260" s="1">
        <f t="shared" si="288"/>
        <v>25.700000000000095</v>
      </c>
      <c r="F260" s="1">
        <f t="shared" si="289"/>
        <v>1.2850000000000048</v>
      </c>
      <c r="G260" s="1">
        <f t="shared" si="290"/>
        <v>16.512250000000122</v>
      </c>
      <c r="H260" s="1">
        <f t="shared" ref="H260:H323" si="324">SQRT( POWER($B$7,2) + POWER($B$10,2) - PRODUCT(2,$B$7,$B$10,COS(G260)) )</f>
        <v>12.272632653335332</v>
      </c>
      <c r="I260" s="1">
        <f t="shared" si="291"/>
        <v>-0.17700637021337373</v>
      </c>
      <c r="J260" s="1">
        <f t="shared" ref="J260:J323" si="325">ACOS( PRODUCT(POWER(2*($B$9)*(H260),-1), -($B$8^2) + ($B$9^2) + (H260^2)) )</f>
        <v>0.69044378863761069</v>
      </c>
      <c r="K260" s="1">
        <f t="shared" ref="K260:K323" si="326" xml:space="preserve"> PI() - J260 - I260</f>
        <v>2.6281552351655564</v>
      </c>
      <c r="L260" s="1">
        <f t="shared" ref="L260:L323" si="327">ACOS(PRODUCT(1/(2*$B$8*$B$11), ($B$8^2) - ($B$12^2) + ($B$11^2)))</f>
        <v>0.65845970875764392</v>
      </c>
      <c r="M260" s="1">
        <f t="shared" si="292"/>
        <v>0.53866054035738109</v>
      </c>
      <c r="N260" s="1">
        <f t="shared" si="293"/>
        <v>-2.0808756121856318</v>
      </c>
      <c r="O260" s="1">
        <f t="shared" si="294"/>
        <v>-2.1610082569511602</v>
      </c>
      <c r="P260" s="1">
        <f t="shared" ref="P260:P323" si="328">PRODUCT(1/(2*$B$6),G261-G259)</f>
        <v>1.285000000000025</v>
      </c>
      <c r="Q260" s="1">
        <f t="shared" ref="Q260:Q323" si="329">P260*$B$7</f>
        <v>3.855000000000075</v>
      </c>
      <c r="R260" s="1">
        <f t="shared" si="276"/>
        <v>5.0000000000061107E-2</v>
      </c>
      <c r="S260" s="1">
        <f t="shared" ref="S260:S323" si="330">SQRT(POWER(($B$7)*(P260^2),2) + POWER(R260*$B$7,2))</f>
        <v>4.9559455208493732</v>
      </c>
      <c r="T260" s="1">
        <f t="shared" si="277"/>
        <v>0</v>
      </c>
      <c r="U260" s="1">
        <f t="shared" ref="U260:U323" si="331">PRODUCT(1/(2*$B$6),S261-S259)</f>
        <v>0.3853233813872059</v>
      </c>
      <c r="V260" s="1">
        <f t="shared" si="295"/>
        <v>5.6446935730718275</v>
      </c>
      <c r="W260" s="1">
        <f t="shared" si="296"/>
        <v>2.4558717245732025</v>
      </c>
      <c r="X260" s="1">
        <f t="shared" ref="X260:X323" si="332">PRODUCT(1/(2*$B$6),K261-K259)</f>
        <v>-0.23218247670214076</v>
      </c>
      <c r="Y260" s="1">
        <f t="shared" si="297"/>
        <v>-1.1609123835107038</v>
      </c>
      <c r="Z260" s="1">
        <f t="shared" si="278"/>
        <v>-0.61209606471205324</v>
      </c>
      <c r="AA260" s="1">
        <f t="shared" si="298"/>
        <v>3.0723270522515671</v>
      </c>
      <c r="AB260" s="1">
        <f t="shared" si="279"/>
        <v>0.51701133483367245</v>
      </c>
      <c r="AC260" s="1">
        <f t="shared" ref="AC260:AC323" si="333">PRODUCT(1/(2*$B$6),AA261-AA259)</f>
        <v>-2.443697459886105</v>
      </c>
      <c r="AD260" s="1">
        <f t="shared" si="299"/>
        <v>10</v>
      </c>
      <c r="AE260" s="1">
        <f>0</f>
        <v>0</v>
      </c>
      <c r="AF260" s="1">
        <f t="shared" si="280"/>
        <v>-0.23218247670214076</v>
      </c>
      <c r="AG260" s="1">
        <f t="shared" si="300"/>
        <v>0</v>
      </c>
      <c r="AH260" s="1">
        <f t="shared" si="281"/>
        <v>-0.61209606471205324</v>
      </c>
      <c r="AI260" s="1">
        <f t="shared" si="301"/>
        <v>0</v>
      </c>
      <c r="AJ260" s="1">
        <f t="shared" si="282"/>
        <v>0.51701133483367245</v>
      </c>
      <c r="AK260" s="1">
        <f t="shared" si="282"/>
        <v>0</v>
      </c>
      <c r="AL260" s="1">
        <f t="shared" si="302"/>
        <v>1.387007129898802</v>
      </c>
      <c r="AM260" s="1">
        <f t="shared" si="303"/>
        <v>6.6834131083588932</v>
      </c>
      <c r="AN260" s="1">
        <f t="shared" si="304"/>
        <v>6.8258185996533483</v>
      </c>
      <c r="AO260" s="1">
        <f t="shared" si="305"/>
        <v>1.3661712062071263</v>
      </c>
      <c r="AP260" s="1">
        <f t="shared" ref="AP260:AP323" si="334">PRODUCT(1/(2*$B$6),(AO261)-(AO259))</f>
        <v>0.17547522541981331</v>
      </c>
      <c r="AQ260" s="1">
        <f t="shared" si="306"/>
        <v>1.1977620574489256</v>
      </c>
      <c r="AR260" s="1">
        <f t="shared" si="283"/>
        <v>-0.26697274490869449</v>
      </c>
      <c r="AS260" s="1">
        <f t="shared" si="307"/>
        <v>1.8343880002750172</v>
      </c>
      <c r="AT260" s="1">
        <f t="shared" si="284"/>
        <v>-0.99115721715270499</v>
      </c>
      <c r="AU260" s="1">
        <f t="shared" si="284"/>
        <v>6.2976807507197261</v>
      </c>
      <c r="AV260" s="1">
        <f t="shared" si="308"/>
        <v>-1.0404378060928159</v>
      </c>
      <c r="AW260" s="1">
        <f t="shared" si="309"/>
        <v>-1.0805041284755801</v>
      </c>
      <c r="AX260" s="1">
        <f t="shared" si="310"/>
        <v>1.2850000000000048</v>
      </c>
      <c r="AY260" s="1">
        <f t="shared" si="311"/>
        <v>1.9275000000000073</v>
      </c>
      <c r="AZ260" s="1">
        <f t="shared" si="285"/>
        <v>5.0000000000001155E-2</v>
      </c>
      <c r="BA260" s="1">
        <f t="shared" si="312"/>
        <v>2.4779727604246058</v>
      </c>
      <c r="BB260" s="1">
        <f t="shared" si="313"/>
        <v>1.7819089804430979</v>
      </c>
      <c r="BC260" s="1">
        <f t="shared" si="314"/>
        <v>0.14743173381102115</v>
      </c>
      <c r="BD260" s="1">
        <f t="shared" ref="BD260:BD323" si="335">SQRT(POWER(BB260,2)+POWER(BC260,2))</f>
        <v>1.7879976875595462</v>
      </c>
      <c r="BE260" s="1">
        <f t="shared" ref="BE260:BE323" si="336">ATAN2(BB260,BC260)</f>
        <v>8.2550058060058981E-2</v>
      </c>
      <c r="BF260" s="1">
        <f t="shared" ref="BF260:BF323" si="337">PRODUCT(1/(2*$B$6),BC261-BC259)</f>
        <v>-0.82824117784350171</v>
      </c>
      <c r="BG260" s="1">
        <f t="shared" si="315"/>
        <v>-1.480893310725776</v>
      </c>
      <c r="BH260" s="1">
        <f t="shared" si="286"/>
        <v>2.9862585454306423</v>
      </c>
      <c r="BI260" s="1">
        <f t="shared" si="316"/>
        <v>5.4784883438875536</v>
      </c>
      <c r="BJ260" s="1">
        <f t="shared" si="317"/>
        <v>3.9595621939071841</v>
      </c>
      <c r="BK260" s="1">
        <f t="shared" si="318"/>
        <v>-1.0805041284755801</v>
      </c>
      <c r="BL260" s="1">
        <f t="shared" ref="BL260:BL323" si="338">SQRT(POWER(BJ260,2)+POWER(BK260,2))</f>
        <v>4.1043418399387557</v>
      </c>
      <c r="BM260" s="1">
        <f t="shared" ref="BM260:BM323" si="339">ATAN2(BJ260,BK260)</f>
        <v>-0.26639861572444445</v>
      </c>
      <c r="BN260" s="1">
        <f t="shared" ref="BN260:BN323" si="340">PRODUCT(1/(2*$B$6),BM261-BM259)</f>
        <v>-0.22553674875467222</v>
      </c>
      <c r="BO260" s="1">
        <f t="shared" si="319"/>
        <v>-0.92567991435755625</v>
      </c>
      <c r="BP260" s="1">
        <f t="shared" si="287"/>
        <v>0.69732246751125215</v>
      </c>
      <c r="BQ260" s="1">
        <f t="shared" si="320"/>
        <v>2.86965431236783</v>
      </c>
      <c r="BR260" s="1">
        <f t="shared" ref="BR260:BR323" si="341">PRODUCT((V260-AL260),POWER((V260-AL260)^2+(W260-AM260)^2,-1/2))</f>
        <v>0.70961440719550417</v>
      </c>
      <c r="BS260" s="1">
        <f t="shared" ref="BS260:BS323" si="342" xml:space="preserve"> PRODUCT(POWER( (V260-AL260)^2 + (W260-AM260)^2,-0.5), (W260-AM260))</f>
        <v>-0.70459023063094839</v>
      </c>
      <c r="BT260" s="1">
        <f t="shared" ref="BT260:BT323" si="343" xml:space="preserve"> (AD260-AL260)*BR260</f>
        <v>6.111903829695966</v>
      </c>
      <c r="BU260" s="1">
        <f t="shared" ref="BU260:BU323" si="344">(AE260-AM260)*BS260</f>
        <v>4.709067583420496</v>
      </c>
      <c r="BV260" s="1">
        <f t="shared" ref="BV260:BV323" si="345">SQRT(POWER(BT260,2) + POWER(BU260,2))</f>
        <v>7.7156131272034347</v>
      </c>
      <c r="BW260" s="1">
        <f t="shared" si="321"/>
        <v>0.65647669175159096</v>
      </c>
      <c r="BX260" s="1">
        <f t="shared" si="322"/>
        <v>0.58293930693996643</v>
      </c>
      <c r="BY260" s="1">
        <f t="shared" si="323"/>
        <v>-2.2452611240231315</v>
      </c>
      <c r="BZ260" s="1" t="e">
        <f>SQRT(POWER((BV260)*(#REF!^2),2) + POWER(CA260*BV260,2))</f>
        <v>#REF!</v>
      </c>
    </row>
    <row r="261" spans="4:78" x14ac:dyDescent="0.2">
      <c r="D261" s="14">
        <f t="shared" ref="D261:D324" si="346">D260+1</f>
        <v>258</v>
      </c>
      <c r="E261" s="1">
        <f t="shared" si="288"/>
        <v>25.800000000000097</v>
      </c>
      <c r="F261" s="1">
        <f t="shared" si="289"/>
        <v>1.2900000000000049</v>
      </c>
      <c r="G261" s="1">
        <f t="shared" si="290"/>
        <v>16.641000000000126</v>
      </c>
      <c r="H261" s="1">
        <f t="shared" si="324"/>
        <v>12.030121174439438</v>
      </c>
      <c r="I261" s="1">
        <f t="shared" si="291"/>
        <v>-0.20172027005926219</v>
      </c>
      <c r="J261" s="1">
        <f t="shared" si="325"/>
        <v>0.74141471198440867</v>
      </c>
      <c r="K261" s="1">
        <f t="shared" si="326"/>
        <v>2.601898211664647</v>
      </c>
      <c r="L261" s="1">
        <f t="shared" si="327"/>
        <v>0.65845970875764392</v>
      </c>
      <c r="M261" s="1">
        <f t="shared" si="292"/>
        <v>0.58631599056476535</v>
      </c>
      <c r="N261" s="1">
        <f t="shared" si="293"/>
        <v>-1.7861907735848059</v>
      </c>
      <c r="O261" s="1">
        <f t="shared" si="294"/>
        <v>-2.4102951106369748</v>
      </c>
      <c r="P261" s="1">
        <f t="shared" si="328"/>
        <v>1.2900000000000311</v>
      </c>
      <c r="Q261" s="1">
        <f t="shared" si="329"/>
        <v>3.8700000000000934</v>
      </c>
      <c r="R261" s="1">
        <f t="shared" ref="R261:R324" si="347">PRODUCT(1/(2*$B$6),P262-P260)</f>
        <v>4.9999999999972289E-2</v>
      </c>
      <c r="S261" s="1">
        <f t="shared" si="330"/>
        <v>4.9945529619779165</v>
      </c>
      <c r="T261" s="1">
        <f t="shared" ref="T261:T324" si="348">PRODUCT(1/(2*$B$6),R262-R260)</f>
        <v>-4.4408920985006262E-13</v>
      </c>
      <c r="U261" s="1">
        <f t="shared" si="331"/>
        <v>0.38682542533313935</v>
      </c>
      <c r="V261" s="1">
        <f t="shared" si="295"/>
        <v>5.7106713013754966</v>
      </c>
      <c r="W261" s="1">
        <f t="shared" si="296"/>
        <v>2.5693694392119286</v>
      </c>
      <c r="X261" s="1">
        <f t="shared" si="332"/>
        <v>-0.29079114089725078</v>
      </c>
      <c r="Y261" s="1">
        <f t="shared" si="297"/>
        <v>-1.4539557044862539</v>
      </c>
      <c r="Z261" s="1">
        <f t="shared" ref="Z261:Z324" si="349">PRODUCT(1/(2*$B$6),X262-X260)</f>
        <v>-0.56871875435879904</v>
      </c>
      <c r="AA261" s="1">
        <f t="shared" si="298"/>
        <v>2.8748535984755481</v>
      </c>
      <c r="AB261" s="1">
        <f t="shared" ref="AB261:AB324" si="350">PRODUCT(1/(2*$B$6),Z262-Z260)</f>
        <v>0.34957118125622522</v>
      </c>
      <c r="AC261" s="1">
        <f t="shared" si="333"/>
        <v>-1.4808743727575457</v>
      </c>
      <c r="AD261" s="1">
        <f t="shared" si="299"/>
        <v>10</v>
      </c>
      <c r="AE261" s="1">
        <f>0</f>
        <v>0</v>
      </c>
      <c r="AF261" s="1">
        <f t="shared" ref="AF261:AF324" si="351">PRODUCT(1/(2*$B$6),K262-K260)</f>
        <v>-0.29079114089725078</v>
      </c>
      <c r="AG261" s="1">
        <f t="shared" si="300"/>
        <v>0</v>
      </c>
      <c r="AH261" s="1">
        <f t="shared" ref="AH261:AH324" si="352">PRODUCT(1/(2*$B$6),AF262-AF260)</f>
        <v>-0.56871875435879904</v>
      </c>
      <c r="AI261" s="1">
        <f t="shared" si="301"/>
        <v>0</v>
      </c>
      <c r="AJ261" s="1">
        <f t="shared" ref="AJ261:AK324" si="353">PRODUCT(1/(2*$B$6),AH262-AH260)</f>
        <v>0.34957118125622522</v>
      </c>
      <c r="AK261" s="1">
        <f t="shared" si="353"/>
        <v>0</v>
      </c>
      <c r="AL261" s="1">
        <f t="shared" si="302"/>
        <v>1.2564294950016284</v>
      </c>
      <c r="AM261" s="1">
        <f t="shared" si="303"/>
        <v>6.5892860963518824</v>
      </c>
      <c r="AN261" s="1">
        <f t="shared" si="304"/>
        <v>6.7080031555960282</v>
      </c>
      <c r="AO261" s="1">
        <f t="shared" si="305"/>
        <v>1.3823804360776355</v>
      </c>
      <c r="AP261" s="1">
        <f t="shared" si="334"/>
        <v>0.14376704502368609</v>
      </c>
      <c r="AQ261" s="1">
        <f t="shared" si="306"/>
        <v>0.96438979168960259</v>
      </c>
      <c r="AR261" s="1">
        <f t="shared" ref="AR261:AR324" si="354">PRODUCT(1/(2*$B$6),AP262-AP260)</f>
        <v>-0.36484237821081122</v>
      </c>
      <c r="AS261" s="1">
        <f t="shared" si="307"/>
        <v>2.4512879899676454</v>
      </c>
      <c r="AT261" s="1">
        <f t="shared" ref="AT261:AU324" si="355">PRODUCT(1/(2*$B$6),AR262-AR260)</f>
        <v>-0.94543313332876022</v>
      </c>
      <c r="AU261" s="1">
        <f t="shared" si="355"/>
        <v>5.9135008006675269</v>
      </c>
      <c r="AV261" s="1">
        <f t="shared" si="308"/>
        <v>-0.89309538679240297</v>
      </c>
      <c r="AW261" s="1">
        <f t="shared" si="309"/>
        <v>-1.2051475553184874</v>
      </c>
      <c r="AX261" s="1">
        <f t="shared" si="310"/>
        <v>1.2900000000000049</v>
      </c>
      <c r="AY261" s="1">
        <f t="shared" si="311"/>
        <v>1.9350000000000074</v>
      </c>
      <c r="AZ261" s="1">
        <f t="shared" ref="AZ261:AZ324" si="356">PRODUCT(1/(2*$B$6),AX262-AX260)</f>
        <v>5.0000000000001155E-2</v>
      </c>
      <c r="BA261" s="1">
        <f t="shared" si="312"/>
        <v>2.4972764809888583</v>
      </c>
      <c r="BB261" s="1">
        <f t="shared" si="313"/>
        <v>1.9622402638953453</v>
      </c>
      <c r="BC261" s="1">
        <f t="shared" si="314"/>
        <v>7.9537164287476925E-2</v>
      </c>
      <c r="BD261" s="1">
        <f t="shared" si="335"/>
        <v>1.9638515763048305</v>
      </c>
      <c r="BE261" s="1">
        <f t="shared" si="336"/>
        <v>4.051167890086544E-2</v>
      </c>
      <c r="BF261" s="1">
        <f t="shared" si="337"/>
        <v>-0.52600784875727169</v>
      </c>
      <c r="BG261" s="1">
        <f t="shared" si="315"/>
        <v>-1.0330013429306808</v>
      </c>
      <c r="BH261" s="1">
        <f t="shared" ref="BH261:BH324" si="357">PRODUCT(1/(2*$B$6),BF262-BF260)</f>
        <v>3.0574287307606527</v>
      </c>
      <c r="BI261" s="1">
        <f t="shared" si="316"/>
        <v>6.028872289721134</v>
      </c>
      <c r="BJ261" s="1">
        <f t="shared" si="317"/>
        <v>4.1069046132075968</v>
      </c>
      <c r="BK261" s="1">
        <f t="shared" si="318"/>
        <v>-1.2051475553184874</v>
      </c>
      <c r="BL261" s="1">
        <f t="shared" si="338"/>
        <v>4.2800754820535545</v>
      </c>
      <c r="BM261" s="1">
        <f t="shared" si="339"/>
        <v>-0.28543154868079057</v>
      </c>
      <c r="BN261" s="1">
        <f t="shared" si="340"/>
        <v>-0.15671064549497737</v>
      </c>
      <c r="BO261" s="1">
        <f t="shared" si="319"/>
        <v>-0.67073339155983902</v>
      </c>
      <c r="BP261" s="1">
        <f t="shared" ref="BP261:BP324" si="358">PRODUCT(1/(2*$B$6),BN262-BN260)</f>
        <v>0.66822532833424875</v>
      </c>
      <c r="BQ261" s="1">
        <f t="shared" si="320"/>
        <v>2.8619856826793919</v>
      </c>
      <c r="BR261" s="1">
        <f t="shared" si="341"/>
        <v>0.74237363439564474</v>
      </c>
      <c r="BS261" s="1">
        <f t="shared" si="342"/>
        <v>-0.66998610952332549</v>
      </c>
      <c r="BT261" s="1">
        <f t="shared" si="343"/>
        <v>6.4909962133902042</v>
      </c>
      <c r="BU261" s="1">
        <f t="shared" si="344"/>
        <v>4.414730156230938</v>
      </c>
      <c r="BV261" s="1">
        <f t="shared" si="345"/>
        <v>7.8500238340135517</v>
      </c>
      <c r="BW261" s="1">
        <f t="shared" si="321"/>
        <v>0.5972664853317734</v>
      </c>
      <c r="BX261" s="1">
        <f t="shared" si="322"/>
        <v>0.45405955336129167</v>
      </c>
      <c r="BY261" s="1">
        <f t="shared" si="323"/>
        <v>-1.8805135357472151</v>
      </c>
      <c r="BZ261" s="1" t="e">
        <f>SQRT(POWER((BV261)*(#REF!^2),2) + POWER(CA261*BV261,2))</f>
        <v>#REF!</v>
      </c>
    </row>
    <row r="262" spans="4:78" x14ac:dyDescent="0.2">
      <c r="D262" s="14">
        <f t="shared" si="346"/>
        <v>259</v>
      </c>
      <c r="E262" s="1">
        <f t="shared" si="288"/>
        <v>25.900000000000098</v>
      </c>
      <c r="F262" s="1">
        <f t="shared" si="289"/>
        <v>1.295000000000005</v>
      </c>
      <c r="G262" s="1">
        <f t="shared" si="290"/>
        <v>16.770250000000129</v>
      </c>
      <c r="H262" s="1">
        <f t="shared" si="324"/>
        <v>11.756383701207675</v>
      </c>
      <c r="I262" s="1">
        <f t="shared" si="291"/>
        <v>-0.22478092803083305</v>
      </c>
      <c r="J262" s="1">
        <f t="shared" si="325"/>
        <v>0.79637657463452016</v>
      </c>
      <c r="K262" s="1">
        <f t="shared" si="326"/>
        <v>2.5699970069861062</v>
      </c>
      <c r="L262" s="1">
        <f t="shared" si="327"/>
        <v>0.65845970875764392</v>
      </c>
      <c r="M262" s="1">
        <f t="shared" si="292"/>
        <v>0.63316419489487052</v>
      </c>
      <c r="N262" s="1">
        <f t="shared" si="293"/>
        <v>-1.4606278865010718</v>
      </c>
      <c r="O262" s="1">
        <f t="shared" si="294"/>
        <v>-2.6204133599826163</v>
      </c>
      <c r="P262" s="1">
        <f t="shared" si="328"/>
        <v>1.2950000000000195</v>
      </c>
      <c r="Q262" s="1">
        <f t="shared" si="329"/>
        <v>3.8850000000000584</v>
      </c>
      <c r="R262" s="1">
        <f t="shared" si="347"/>
        <v>4.9999999999972289E-2</v>
      </c>
      <c r="S262" s="1">
        <f t="shared" si="330"/>
        <v>5.0333106059160011</v>
      </c>
      <c r="T262" s="1">
        <f t="shared" si="348"/>
        <v>4.4408920985006262E-13</v>
      </c>
      <c r="U262" s="1">
        <f t="shared" si="331"/>
        <v>0.38832743788341784</v>
      </c>
      <c r="V262" s="1">
        <f t="shared" si="295"/>
        <v>5.7948057914746869</v>
      </c>
      <c r="W262" s="1">
        <f t="shared" si="296"/>
        <v>2.7048736881017499</v>
      </c>
      <c r="X262" s="1">
        <f t="shared" si="332"/>
        <v>-0.34592622757390057</v>
      </c>
      <c r="Y262" s="1">
        <f t="shared" si="297"/>
        <v>-1.7296311378695028</v>
      </c>
      <c r="Z262" s="1">
        <f t="shared" si="349"/>
        <v>-0.5421818284608082</v>
      </c>
      <c r="AA262" s="1">
        <f t="shared" si="298"/>
        <v>2.776152177700058</v>
      </c>
      <c r="AB262" s="1">
        <f t="shared" si="350"/>
        <v>0.18825301814640039</v>
      </c>
      <c r="AC262" s="1">
        <f t="shared" si="333"/>
        <v>-0.51253572001249248</v>
      </c>
      <c r="AD262" s="1">
        <f t="shared" si="299"/>
        <v>10</v>
      </c>
      <c r="AE262" s="1">
        <f>0</f>
        <v>0</v>
      </c>
      <c r="AF262" s="1">
        <f t="shared" si="351"/>
        <v>-0.34592622757390057</v>
      </c>
      <c r="AG262" s="1">
        <f t="shared" si="300"/>
        <v>0</v>
      </c>
      <c r="AH262" s="1">
        <f t="shared" si="352"/>
        <v>-0.5421818284608082</v>
      </c>
      <c r="AI262" s="1">
        <f t="shared" si="301"/>
        <v>0</v>
      </c>
      <c r="AJ262" s="1">
        <f t="shared" si="353"/>
        <v>0.18825301814640039</v>
      </c>
      <c r="AK262" s="1">
        <f t="shared" si="353"/>
        <v>0</v>
      </c>
      <c r="AL262" s="1">
        <f t="shared" si="302"/>
        <v>1.1571940779048071</v>
      </c>
      <c r="AM262" s="1">
        <f t="shared" si="303"/>
        <v>6.5117828798423991</v>
      </c>
      <c r="AN262" s="1">
        <f t="shared" si="304"/>
        <v>6.6138048359583861</v>
      </c>
      <c r="AO262" s="1">
        <f t="shared" si="305"/>
        <v>1.3949246152118635</v>
      </c>
      <c r="AP262" s="1">
        <f t="shared" si="334"/>
        <v>0.10250674977765106</v>
      </c>
      <c r="AQ262" s="1">
        <f t="shared" si="306"/>
        <v>0.67795963739780485</v>
      </c>
      <c r="AR262" s="1">
        <f t="shared" si="354"/>
        <v>-0.45605937157444654</v>
      </c>
      <c r="AS262" s="1">
        <f t="shared" si="307"/>
        <v>3.0170881604085227</v>
      </c>
      <c r="AT262" s="1">
        <f t="shared" si="355"/>
        <v>-0.85852690970975032</v>
      </c>
      <c r="AU262" s="1">
        <f t="shared" si="355"/>
        <v>5.3041058112790367</v>
      </c>
      <c r="AV262" s="1">
        <f t="shared" si="308"/>
        <v>-0.73031394325053589</v>
      </c>
      <c r="AW262" s="1">
        <f t="shared" si="309"/>
        <v>-1.3102066799913081</v>
      </c>
      <c r="AX262" s="1">
        <f t="shared" si="310"/>
        <v>1.295000000000005</v>
      </c>
      <c r="AY262" s="1">
        <f t="shared" si="311"/>
        <v>1.9425000000000074</v>
      </c>
      <c r="AZ262" s="1">
        <f t="shared" si="356"/>
        <v>5.0000000000001155E-2</v>
      </c>
      <c r="BA262" s="1">
        <f t="shared" si="312"/>
        <v>2.5166553029579459</v>
      </c>
      <c r="BB262" s="1">
        <f t="shared" si="313"/>
        <v>2.1670889524868073</v>
      </c>
      <c r="BC262" s="1">
        <f t="shared" si="314"/>
        <v>4.223016405956681E-2</v>
      </c>
      <c r="BD262" s="1">
        <f t="shared" si="335"/>
        <v>2.1675003840246179</v>
      </c>
      <c r="BE262" s="1">
        <f t="shared" si="336"/>
        <v>1.9484580761784175E-2</v>
      </c>
      <c r="BF262" s="1">
        <f t="shared" si="337"/>
        <v>-0.21675543169137113</v>
      </c>
      <c r="BG262" s="1">
        <f t="shared" si="315"/>
        <v>-0.46981748143046875</v>
      </c>
      <c r="BH262" s="1">
        <f t="shared" si="357"/>
        <v>3.1220979439908705</v>
      </c>
      <c r="BI262" s="1">
        <f t="shared" si="316"/>
        <v>6.767914685309008</v>
      </c>
      <c r="BJ262" s="1">
        <f t="shared" si="317"/>
        <v>4.2696860567494639</v>
      </c>
      <c r="BK262" s="1">
        <f t="shared" si="318"/>
        <v>-1.3102066799913081</v>
      </c>
      <c r="BL262" s="1">
        <f t="shared" si="338"/>
        <v>4.4661908342002841</v>
      </c>
      <c r="BM262" s="1">
        <f t="shared" si="339"/>
        <v>-0.29774074482343993</v>
      </c>
      <c r="BN262" s="1">
        <f t="shared" si="340"/>
        <v>-9.1891683087822473E-2</v>
      </c>
      <c r="BO262" s="1">
        <f t="shared" si="319"/>
        <v>-0.41040579274606998</v>
      </c>
      <c r="BP262" s="1">
        <f t="shared" si="358"/>
        <v>0.62194552244694279</v>
      </c>
      <c r="BQ262" s="1">
        <f t="shared" si="320"/>
        <v>2.7779833915957983</v>
      </c>
      <c r="BR262" s="1">
        <f t="shared" si="341"/>
        <v>0.77293528559498004</v>
      </c>
      <c r="BS262" s="1">
        <f t="shared" si="342"/>
        <v>-0.63448486529010817</v>
      </c>
      <c r="BT262" s="1">
        <f t="shared" si="343"/>
        <v>6.8349167208556292</v>
      </c>
      <c r="BU262" s="1">
        <f t="shared" si="344"/>
        <v>4.1316276833152372</v>
      </c>
      <c r="BV262" s="1">
        <f t="shared" si="345"/>
        <v>7.9866409644210687</v>
      </c>
      <c r="BW262" s="1">
        <f t="shared" si="321"/>
        <v>0.54371323993178766</v>
      </c>
      <c r="BX262" s="1">
        <f t="shared" si="322"/>
        <v>0.30489952132004339</v>
      </c>
      <c r="BY262" s="1">
        <f t="shared" si="323"/>
        <v>-1.3681267963262282</v>
      </c>
      <c r="BZ262" s="1" t="e">
        <f>SQRT(POWER((BV262)*(#REF!^2),2) + POWER(CA262*BV262,2))</f>
        <v>#REF!</v>
      </c>
    </row>
    <row r="263" spans="4:78" x14ac:dyDescent="0.2">
      <c r="D263" s="14">
        <f t="shared" si="346"/>
        <v>260</v>
      </c>
      <c r="E263" s="1">
        <f t="shared" si="288"/>
        <v>26.000000000000099</v>
      </c>
      <c r="F263" s="1">
        <f t="shared" si="289"/>
        <v>1.3000000000000052</v>
      </c>
      <c r="G263" s="1">
        <f t="shared" si="290"/>
        <v>16.90000000000013</v>
      </c>
      <c r="H263" s="1">
        <f t="shared" si="324"/>
        <v>11.453649891269729</v>
      </c>
      <c r="I263" s="1">
        <f t="shared" si="291"/>
        <v>-0.24582956200181294</v>
      </c>
      <c r="J263" s="1">
        <f t="shared" si="325"/>
        <v>0.85470924944173887</v>
      </c>
      <c r="K263" s="1">
        <f t="shared" si="326"/>
        <v>2.5327129661498669</v>
      </c>
      <c r="L263" s="1">
        <f t="shared" si="327"/>
        <v>0.65845970875764392</v>
      </c>
      <c r="M263" s="1">
        <f t="shared" si="292"/>
        <v>0.67828345424363634</v>
      </c>
      <c r="N263" s="1">
        <f t="shared" si="293"/>
        <v>-1.109304791589153</v>
      </c>
      <c r="O263" s="1">
        <f t="shared" si="294"/>
        <v>-2.7873720382032503</v>
      </c>
      <c r="P263" s="1">
        <f t="shared" si="328"/>
        <v>1.3000000000000256</v>
      </c>
      <c r="Q263" s="1">
        <f t="shared" si="329"/>
        <v>3.9000000000000767</v>
      </c>
      <c r="R263" s="1">
        <f t="shared" si="347"/>
        <v>5.0000000000061107E-2</v>
      </c>
      <c r="S263" s="1">
        <f t="shared" si="330"/>
        <v>5.0722184495546001</v>
      </c>
      <c r="T263" s="1">
        <f t="shared" si="348"/>
        <v>0</v>
      </c>
      <c r="U263" s="1">
        <f t="shared" si="331"/>
        <v>0.38982941963779272</v>
      </c>
      <c r="V263" s="1">
        <f t="shared" si="295"/>
        <v>5.8985535302405969</v>
      </c>
      <c r="W263" s="1">
        <f t="shared" si="296"/>
        <v>2.8597441941016557</v>
      </c>
      <c r="X263" s="1">
        <f t="shared" si="332"/>
        <v>-0.39922750658941242</v>
      </c>
      <c r="Y263" s="1">
        <f t="shared" si="297"/>
        <v>-1.9961375329470621</v>
      </c>
      <c r="Z263" s="1">
        <f t="shared" si="349"/>
        <v>-0.53106815072951896</v>
      </c>
      <c r="AA263" s="1">
        <f t="shared" si="298"/>
        <v>2.7723464544730496</v>
      </c>
      <c r="AB263" s="1">
        <f t="shared" si="350"/>
        <v>4.5187208471741958E-2</v>
      </c>
      <c r="AC263" s="1">
        <f t="shared" si="333"/>
        <v>0.39410221092338604</v>
      </c>
      <c r="AD263" s="1">
        <f t="shared" si="299"/>
        <v>10</v>
      </c>
      <c r="AE263" s="1">
        <f>0</f>
        <v>0</v>
      </c>
      <c r="AF263" s="1">
        <f t="shared" si="351"/>
        <v>-0.39922750658941242</v>
      </c>
      <c r="AG263" s="1">
        <f t="shared" si="300"/>
        <v>0</v>
      </c>
      <c r="AH263" s="1">
        <f t="shared" si="352"/>
        <v>-0.53106815072951896</v>
      </c>
      <c r="AI263" s="1">
        <f t="shared" si="301"/>
        <v>0</v>
      </c>
      <c r="AJ263" s="1">
        <f t="shared" si="353"/>
        <v>4.5187208471741958E-2</v>
      </c>
      <c r="AK263" s="1">
        <f t="shared" si="353"/>
        <v>0</v>
      </c>
      <c r="AL263" s="1">
        <f t="shared" si="302"/>
        <v>1.0939548685532994</v>
      </c>
      <c r="AM263" s="1">
        <f t="shared" si="303"/>
        <v>6.4536044724253188</v>
      </c>
      <c r="AN263" s="1">
        <f t="shared" si="304"/>
        <v>6.5456663481222099</v>
      </c>
      <c r="AO263" s="1">
        <f t="shared" si="305"/>
        <v>1.4028817860331657</v>
      </c>
      <c r="AP263" s="1">
        <f t="shared" si="334"/>
        <v>5.2555170708796783E-2</v>
      </c>
      <c r="AQ263" s="1">
        <f t="shared" si="306"/>
        <v>0.3440086123283892</v>
      </c>
      <c r="AR263" s="1">
        <f t="shared" si="354"/>
        <v>-0.53654776015276129</v>
      </c>
      <c r="AS263" s="1">
        <f t="shared" si="307"/>
        <v>3.5121091522234527</v>
      </c>
      <c r="AT263" s="1">
        <f t="shared" si="355"/>
        <v>-0.72828806887434427</v>
      </c>
      <c r="AU263" s="1">
        <f t="shared" si="355"/>
        <v>4.4917122239764229</v>
      </c>
      <c r="AV263" s="1">
        <f t="shared" si="308"/>
        <v>-0.55465239579457648</v>
      </c>
      <c r="AW263" s="1">
        <f t="shared" si="309"/>
        <v>-1.3936860191016252</v>
      </c>
      <c r="AX263" s="1">
        <f t="shared" si="310"/>
        <v>1.3000000000000052</v>
      </c>
      <c r="AY263" s="1">
        <f t="shared" si="311"/>
        <v>1.9500000000000077</v>
      </c>
      <c r="AZ263" s="1">
        <f t="shared" si="356"/>
        <v>5.0000000000000044E-2</v>
      </c>
      <c r="BA263" s="1">
        <f t="shared" si="312"/>
        <v>2.5361092247772179</v>
      </c>
      <c r="BB263" s="1">
        <f t="shared" si="313"/>
        <v>2.3946243693257219</v>
      </c>
      <c r="BC263" s="1">
        <f t="shared" si="314"/>
        <v>3.61860779492027E-2</v>
      </c>
      <c r="BD263" s="1">
        <f t="shared" si="335"/>
        <v>2.394897764499762</v>
      </c>
      <c r="BE263" s="1">
        <f t="shared" si="336"/>
        <v>1.5110229554421548E-2</v>
      </c>
      <c r="BF263" s="1">
        <f t="shared" si="337"/>
        <v>9.8411740040902362E-2</v>
      </c>
      <c r="BG263" s="1">
        <f t="shared" si="315"/>
        <v>0.23568605622448879</v>
      </c>
      <c r="BH263" s="1">
        <f t="shared" si="357"/>
        <v>3.169337245157211</v>
      </c>
      <c r="BI263" s="1">
        <f t="shared" si="316"/>
        <v>7.5902741218586707</v>
      </c>
      <c r="BJ263" s="1">
        <f t="shared" si="317"/>
        <v>4.4453476042054234</v>
      </c>
      <c r="BK263" s="1">
        <f t="shared" si="318"/>
        <v>-1.3936860191016252</v>
      </c>
      <c r="BL263" s="1">
        <f t="shared" si="338"/>
        <v>4.6586989645237038</v>
      </c>
      <c r="BM263" s="1">
        <f t="shared" si="339"/>
        <v>-0.30380988529835506</v>
      </c>
      <c r="BN263" s="1">
        <f t="shared" si="340"/>
        <v>-3.2321541005588816E-2</v>
      </c>
      <c r="BO263" s="1">
        <f t="shared" si="319"/>
        <v>-0.15057632961454706</v>
      </c>
      <c r="BP263" s="1">
        <f t="shared" si="358"/>
        <v>0.56679245332009609</v>
      </c>
      <c r="BQ263" s="1">
        <f t="shared" si="320"/>
        <v>2.6405199005475373</v>
      </c>
      <c r="BR263" s="1">
        <f t="shared" si="341"/>
        <v>0.80076644361454941</v>
      </c>
      <c r="BS263" s="1">
        <f t="shared" si="342"/>
        <v>-0.59897671305394373</v>
      </c>
      <c r="BT263" s="1">
        <f t="shared" si="343"/>
        <v>7.1316620865792473</v>
      </c>
      <c r="BU263" s="1">
        <f t="shared" si="344"/>
        <v>3.8655587942435479</v>
      </c>
      <c r="BV263" s="1">
        <f t="shared" si="345"/>
        <v>8.1119140102016303</v>
      </c>
      <c r="BW263" s="1">
        <f t="shared" si="321"/>
        <v>0.49670188864421139</v>
      </c>
      <c r="BX263" s="1">
        <f t="shared" si="322"/>
        <v>0.14566211745182234</v>
      </c>
      <c r="BY263" s="1">
        <f t="shared" si="323"/>
        <v>-0.71397600313299325</v>
      </c>
      <c r="BZ263" s="1" t="e">
        <f>SQRT(POWER((BV263)*(#REF!^2),2) + POWER(CA263*BV263,2))</f>
        <v>#REF!</v>
      </c>
    </row>
    <row r="264" spans="4:78" x14ac:dyDescent="0.2">
      <c r="D264" s="14">
        <f t="shared" si="346"/>
        <v>261</v>
      </c>
      <c r="E264" s="1">
        <f t="shared" si="288"/>
        <v>26.100000000000101</v>
      </c>
      <c r="F264" s="1">
        <f t="shared" si="289"/>
        <v>1.305000000000005</v>
      </c>
      <c r="G264" s="1">
        <f t="shared" si="290"/>
        <v>17.030250000000134</v>
      </c>
      <c r="H264" s="1">
        <f t="shared" si="324"/>
        <v>11.124638275942734</v>
      </c>
      <c r="I264" s="1">
        <f t="shared" si="291"/>
        <v>-0.26445929155105286</v>
      </c>
      <c r="J264" s="1">
        <f t="shared" si="325"/>
        <v>0.91590043947262267</v>
      </c>
      <c r="K264" s="1">
        <f t="shared" si="326"/>
        <v>2.4901515056682237</v>
      </c>
      <c r="L264" s="1">
        <f t="shared" si="327"/>
        <v>0.65845970875764392</v>
      </c>
      <c r="M264" s="1">
        <f t="shared" si="292"/>
        <v>0.72074562586453395</v>
      </c>
      <c r="N264" s="1">
        <f t="shared" si="293"/>
        <v>-0.73787883852850722</v>
      </c>
      <c r="O264" s="1">
        <f t="shared" si="294"/>
        <v>-2.9078402328277573</v>
      </c>
      <c r="P264" s="1">
        <f t="shared" si="328"/>
        <v>1.3050000000000317</v>
      </c>
      <c r="Q264" s="1">
        <f t="shared" si="329"/>
        <v>3.9150000000000951</v>
      </c>
      <c r="R264" s="1">
        <f t="shared" si="347"/>
        <v>4.9999999999972289E-2</v>
      </c>
      <c r="S264" s="1">
        <f t="shared" si="330"/>
        <v>5.1112764898435596</v>
      </c>
      <c r="T264" s="1">
        <f t="shared" si="348"/>
        <v>-4.4408920985006262E-13</v>
      </c>
      <c r="U264" s="1">
        <f t="shared" si="331"/>
        <v>0.39133137118061434</v>
      </c>
      <c r="V264" s="1">
        <f t="shared" si="295"/>
        <v>6.0239459548791423</v>
      </c>
      <c r="W264" s="1">
        <f t="shared" si="296"/>
        <v>3.0316652569632518</v>
      </c>
      <c r="X264" s="1">
        <f t="shared" si="332"/>
        <v>-0.45213985771980436</v>
      </c>
      <c r="Y264" s="1">
        <f t="shared" si="297"/>
        <v>-2.2606992885990218</v>
      </c>
      <c r="Z264" s="1">
        <f t="shared" si="349"/>
        <v>-0.53314438676645981</v>
      </c>
      <c r="AA264" s="1">
        <f t="shared" si="298"/>
        <v>2.8549726198847352</v>
      </c>
      <c r="AB264" s="1">
        <f t="shared" si="350"/>
        <v>-7.2731482022025951E-2</v>
      </c>
      <c r="AC264" s="1">
        <f t="shared" si="333"/>
        <v>1.204271793779923</v>
      </c>
      <c r="AD264" s="1">
        <f t="shared" si="299"/>
        <v>10</v>
      </c>
      <c r="AE264" s="1">
        <f>0</f>
        <v>0</v>
      </c>
      <c r="AF264" s="1">
        <f t="shared" si="351"/>
        <v>-0.45213985771980436</v>
      </c>
      <c r="AG264" s="1">
        <f t="shared" si="300"/>
        <v>0</v>
      </c>
      <c r="AH264" s="1">
        <f t="shared" si="352"/>
        <v>-0.53314438676645981</v>
      </c>
      <c r="AI264" s="1">
        <f t="shared" si="301"/>
        <v>0</v>
      </c>
      <c r="AJ264" s="1">
        <f t="shared" si="353"/>
        <v>-7.2731482022025951E-2</v>
      </c>
      <c r="AK264" s="1">
        <f t="shared" si="353"/>
        <v>0</v>
      </c>
      <c r="AL264" s="1">
        <f t="shared" si="302"/>
        <v>1.0711208167391355</v>
      </c>
      <c r="AM264" s="1">
        <f t="shared" si="303"/>
        <v>6.4183337011733421</v>
      </c>
      <c r="AN264" s="1">
        <f t="shared" si="304"/>
        <v>6.5070966877455723</v>
      </c>
      <c r="AO264" s="1">
        <f t="shared" si="305"/>
        <v>1.4054356493536229</v>
      </c>
      <c r="AP264" s="1">
        <f t="shared" si="334"/>
        <v>-4.8028022529011949E-3</v>
      </c>
      <c r="AQ264" s="1">
        <f t="shared" si="306"/>
        <v>-3.1252298631750337E-2</v>
      </c>
      <c r="AR264" s="1">
        <f t="shared" si="354"/>
        <v>-0.60171698534931539</v>
      </c>
      <c r="AS264" s="1">
        <f t="shared" si="307"/>
        <v>3.9154306052038073</v>
      </c>
      <c r="AT264" s="1">
        <f t="shared" si="355"/>
        <v>-0.54918865659128735</v>
      </c>
      <c r="AU264" s="1">
        <f t="shared" si="355"/>
        <v>3.4561808312581355</v>
      </c>
      <c r="AV264" s="1">
        <f t="shared" si="308"/>
        <v>-0.36893941926425361</v>
      </c>
      <c r="AW264" s="1">
        <f t="shared" si="309"/>
        <v>-1.4539201164138786</v>
      </c>
      <c r="AX264" s="1">
        <f t="shared" si="310"/>
        <v>1.305000000000005</v>
      </c>
      <c r="AY264" s="1">
        <f t="shared" si="311"/>
        <v>1.9575000000000076</v>
      </c>
      <c r="AZ264" s="1">
        <f t="shared" si="356"/>
        <v>5.0000000000000044E-2</v>
      </c>
      <c r="BA264" s="1">
        <f t="shared" si="312"/>
        <v>2.5556382449216777</v>
      </c>
      <c r="BB264" s="1">
        <f t="shared" si="313"/>
        <v>2.6430335581753175</v>
      </c>
      <c r="BC264" s="1">
        <f t="shared" si="314"/>
        <v>6.1912512067747283E-2</v>
      </c>
      <c r="BD264" s="1">
        <f t="shared" si="335"/>
        <v>2.6437586025943101</v>
      </c>
      <c r="BE264" s="1">
        <f t="shared" si="336"/>
        <v>2.3420509124254304E-2</v>
      </c>
      <c r="BF264" s="1">
        <f t="shared" si="337"/>
        <v>0.41711201734007108</v>
      </c>
      <c r="BG264" s="1">
        <f t="shared" si="315"/>
        <v>1.1027434840882799</v>
      </c>
      <c r="BH264" s="1">
        <f t="shared" si="357"/>
        <v>3.1852853982464122</v>
      </c>
      <c r="BI264" s="1">
        <f t="shared" si="316"/>
        <v>8.4336781869845971</v>
      </c>
      <c r="BJ264" s="1">
        <f t="shared" si="317"/>
        <v>4.6310605807357463</v>
      </c>
      <c r="BK264" s="1">
        <f t="shared" si="318"/>
        <v>-1.4539201164138786</v>
      </c>
      <c r="BL264" s="1">
        <f t="shared" si="338"/>
        <v>4.8539268440467307</v>
      </c>
      <c r="BM264" s="1">
        <f t="shared" si="339"/>
        <v>-0.30420505302455769</v>
      </c>
      <c r="BN264" s="1">
        <f t="shared" si="340"/>
        <v>2.1466807576196734E-2</v>
      </c>
      <c r="BO264" s="1">
        <f t="shared" si="319"/>
        <v>0.10419831355008706</v>
      </c>
      <c r="BP264" s="1">
        <f t="shared" si="358"/>
        <v>0.50868147486644721</v>
      </c>
      <c r="BQ264" s="1">
        <f t="shared" si="320"/>
        <v>2.4691036791046157</v>
      </c>
      <c r="BR264" s="1">
        <f t="shared" si="341"/>
        <v>0.82547085635666817</v>
      </c>
      <c r="BS264" s="1">
        <f t="shared" si="342"/>
        <v>-0.56444474070168194</v>
      </c>
      <c r="BT264" s="1">
        <f t="shared" si="343"/>
        <v>7.370529545711574</v>
      </c>
      <c r="BU264" s="1">
        <f t="shared" si="344"/>
        <v>3.6227947016956534</v>
      </c>
      <c r="BV264" s="1">
        <f t="shared" si="345"/>
        <v>8.2127551549307345</v>
      </c>
      <c r="BW264" s="1">
        <f t="shared" si="321"/>
        <v>0.45684412341422687</v>
      </c>
      <c r="BX264" s="1">
        <f t="shared" si="322"/>
        <v>-1.225518508333831E-2</v>
      </c>
      <c r="BY264" s="1">
        <f t="shared" si="323"/>
        <v>6.6225183467085363E-2</v>
      </c>
      <c r="BZ264" s="1" t="e">
        <f>SQRT(POWER((BV264)*(#REF!^2),2) + POWER(CA264*BV264,2))</f>
        <v>#REF!</v>
      </c>
    </row>
    <row r="265" spans="4:78" x14ac:dyDescent="0.2">
      <c r="D265" s="14">
        <f t="shared" si="346"/>
        <v>262</v>
      </c>
      <c r="E265" s="1">
        <f t="shared" ref="E265:E328" si="359">E264+$B$6</f>
        <v>26.200000000000102</v>
      </c>
      <c r="F265" s="1">
        <f t="shared" si="289"/>
        <v>1.3100000000000052</v>
      </c>
      <c r="G265" s="1">
        <f t="shared" si="290"/>
        <v>17.161000000000136</v>
      </c>
      <c r="H265" s="1">
        <f t="shared" si="324"/>
        <v>10.772616065805686</v>
      </c>
      <c r="I265" s="1">
        <f t="shared" si="291"/>
        <v>-0.28020764910808826</v>
      </c>
      <c r="J265" s="1">
        <f t="shared" si="325"/>
        <v>0.97951530809197573</v>
      </c>
      <c r="K265" s="1">
        <f t="shared" si="326"/>
        <v>2.442284994605906</v>
      </c>
      <c r="L265" s="1">
        <f t="shared" si="327"/>
        <v>0.65845970875764392</v>
      </c>
      <c r="M265" s="1">
        <f t="shared" si="292"/>
        <v>0.75959692758944419</v>
      </c>
      <c r="N265" s="1">
        <f t="shared" si="293"/>
        <v>-0.3524628450627374</v>
      </c>
      <c r="O265" s="1">
        <f t="shared" si="294"/>
        <v>-2.9792230434880635</v>
      </c>
      <c r="P265" s="1">
        <f t="shared" si="328"/>
        <v>1.31000000000002</v>
      </c>
      <c r="Q265" s="1">
        <f t="shared" si="329"/>
        <v>3.9300000000000601</v>
      </c>
      <c r="R265" s="1">
        <f t="shared" si="347"/>
        <v>4.9999999999972289E-2</v>
      </c>
      <c r="S265" s="1">
        <f t="shared" si="330"/>
        <v>5.150484723790723</v>
      </c>
      <c r="T265" s="1">
        <f t="shared" si="348"/>
        <v>4.4408920985006262E-13</v>
      </c>
      <c r="U265" s="1">
        <f t="shared" si="331"/>
        <v>0.39283329308701376</v>
      </c>
      <c r="V265" s="1">
        <f t="shared" si="295"/>
        <v>6.1735598886559266</v>
      </c>
      <c r="W265" s="1">
        <f t="shared" si="296"/>
        <v>3.2184400063224974</v>
      </c>
      <c r="X265" s="1">
        <f t="shared" si="332"/>
        <v>-0.50585638394270438</v>
      </c>
      <c r="Y265" s="1">
        <f t="shared" si="297"/>
        <v>-2.5292819197135219</v>
      </c>
      <c r="Z265" s="1">
        <f t="shared" si="349"/>
        <v>-0.54561444713392415</v>
      </c>
      <c r="AA265" s="1">
        <f t="shared" si="298"/>
        <v>3.0132008132290342</v>
      </c>
      <c r="AB265" s="1">
        <f t="shared" si="350"/>
        <v>-0.15900603185819984</v>
      </c>
      <c r="AC265" s="1">
        <f t="shared" si="333"/>
        <v>1.8960699750547483</v>
      </c>
      <c r="AD265" s="1">
        <f t="shared" si="299"/>
        <v>10</v>
      </c>
      <c r="AE265" s="1">
        <f>0</f>
        <v>0</v>
      </c>
      <c r="AF265" s="1">
        <f t="shared" si="351"/>
        <v>-0.50585638394270438</v>
      </c>
      <c r="AG265" s="1">
        <f t="shared" si="300"/>
        <v>0</v>
      </c>
      <c r="AH265" s="1">
        <f t="shared" si="352"/>
        <v>-0.54561444713392415</v>
      </c>
      <c r="AI265" s="1">
        <f t="shared" si="301"/>
        <v>0</v>
      </c>
      <c r="AJ265" s="1">
        <f t="shared" si="353"/>
        <v>-0.15900603185819984</v>
      </c>
      <c r="AK265" s="1">
        <f t="shared" si="353"/>
        <v>0</v>
      </c>
      <c r="AL265" s="1">
        <f t="shared" si="302"/>
        <v>1.0929288567561004</v>
      </c>
      <c r="AM265" s="1">
        <f t="shared" si="303"/>
        <v>6.41017751396571</v>
      </c>
      <c r="AN265" s="1">
        <f t="shared" si="304"/>
        <v>6.5026816965373451</v>
      </c>
      <c r="AO265" s="1">
        <f t="shared" si="305"/>
        <v>1.4019212255825855</v>
      </c>
      <c r="AP265" s="1">
        <f t="shared" si="334"/>
        <v>-6.7788226361066295E-2</v>
      </c>
      <c r="AQ265" s="1">
        <f t="shared" si="306"/>
        <v>-0.44080525879883614</v>
      </c>
      <c r="AR265" s="1">
        <f t="shared" si="354"/>
        <v>-0.64638549147101876</v>
      </c>
      <c r="AS265" s="1">
        <f t="shared" si="307"/>
        <v>4.2033453184750798</v>
      </c>
      <c r="AT265" s="1">
        <f t="shared" si="355"/>
        <v>-0.31794198326007272</v>
      </c>
      <c r="AU265" s="1">
        <f t="shared" si="355"/>
        <v>2.1796975271025887</v>
      </c>
      <c r="AV265" s="1">
        <f t="shared" si="308"/>
        <v>-0.1762314225313687</v>
      </c>
      <c r="AW265" s="1">
        <f t="shared" si="309"/>
        <v>-1.4896115217440318</v>
      </c>
      <c r="AX265" s="1">
        <f t="shared" si="310"/>
        <v>1.3100000000000052</v>
      </c>
      <c r="AY265" s="1">
        <f t="shared" si="311"/>
        <v>1.9650000000000079</v>
      </c>
      <c r="AZ265" s="1">
        <f t="shared" si="356"/>
        <v>5.0000000000001155E-2</v>
      </c>
      <c r="BA265" s="1">
        <f t="shared" si="312"/>
        <v>2.5752423618953042</v>
      </c>
      <c r="BB265" s="1">
        <f t="shared" si="313"/>
        <v>2.9105485217965947</v>
      </c>
      <c r="BC265" s="1">
        <f t="shared" si="314"/>
        <v>0.11960848141721692</v>
      </c>
      <c r="BD265" s="1">
        <f t="shared" si="335"/>
        <v>2.9130051298546102</v>
      </c>
      <c r="BE265" s="1">
        <f t="shared" si="336"/>
        <v>4.1071714721931107E-2</v>
      </c>
      <c r="BF265" s="1">
        <f t="shared" si="337"/>
        <v>0.73546881969018485</v>
      </c>
      <c r="BG265" s="1">
        <f t="shared" si="315"/>
        <v>2.142424444605624</v>
      </c>
      <c r="BH265" s="1">
        <f t="shared" si="357"/>
        <v>3.1541884602629908</v>
      </c>
      <c r="BI265" s="1">
        <f t="shared" si="316"/>
        <v>9.3222960378556916</v>
      </c>
      <c r="BJ265" s="1">
        <f t="shared" si="317"/>
        <v>4.8237685774686314</v>
      </c>
      <c r="BK265" s="1">
        <f t="shared" si="318"/>
        <v>-1.4896115217440318</v>
      </c>
      <c r="BL265" s="1">
        <f t="shared" si="338"/>
        <v>5.0485330319496091</v>
      </c>
      <c r="BM265" s="1">
        <f t="shared" si="339"/>
        <v>-0.29951652378311572</v>
      </c>
      <c r="BN265" s="1">
        <f t="shared" si="340"/>
        <v>6.9414753967700638E-2</v>
      </c>
      <c r="BO265" s="1">
        <f t="shared" si="319"/>
        <v>0.35044267831059184</v>
      </c>
      <c r="BP265" s="1">
        <f t="shared" si="358"/>
        <v>0.45141507126760932</v>
      </c>
      <c r="BQ265" s="1">
        <f t="shared" si="320"/>
        <v>2.2791137221007833</v>
      </c>
      <c r="BR265" s="1">
        <f t="shared" si="341"/>
        <v>0.84677183864997096</v>
      </c>
      <c r="BS265" s="1">
        <f t="shared" si="342"/>
        <v>-0.5319562512738687</v>
      </c>
      <c r="BT265" s="1">
        <f t="shared" si="343"/>
        <v>7.5422570089507364</v>
      </c>
      <c r="BU265" s="1">
        <f t="shared" si="344"/>
        <v>3.4099340003292462</v>
      </c>
      <c r="BV265" s="1">
        <f t="shared" si="345"/>
        <v>8.2772755587613442</v>
      </c>
      <c r="BW265" s="1">
        <f t="shared" si="321"/>
        <v>0.42460767827725365</v>
      </c>
      <c r="BX265" s="1">
        <f t="shared" si="322"/>
        <v>-0.15706566915229128</v>
      </c>
      <c r="BY265" s="1">
        <f t="shared" si="323"/>
        <v>0.94581078972741595</v>
      </c>
      <c r="BZ265" s="1" t="e">
        <f>SQRT(POWER((BV265)*(#REF!^2),2) + POWER(CA265*BV265,2))</f>
        <v>#REF!</v>
      </c>
    </row>
    <row r="266" spans="4:78" x14ac:dyDescent="0.2">
      <c r="D266" s="14">
        <f t="shared" si="346"/>
        <v>263</v>
      </c>
      <c r="E266" s="1">
        <f t="shared" si="359"/>
        <v>26.300000000000104</v>
      </c>
      <c r="F266" s="1">
        <f t="shared" si="289"/>
        <v>1.3150000000000053</v>
      </c>
      <c r="G266" s="1">
        <f t="shared" si="290"/>
        <v>17.292250000000138</v>
      </c>
      <c r="H266" s="1">
        <f t="shared" si="324"/>
        <v>10.401471061139771</v>
      </c>
      <c r="I266" s="1">
        <f t="shared" si="291"/>
        <v>-0.29254966855399767</v>
      </c>
      <c r="J266" s="1">
        <f t="shared" si="325"/>
        <v>1.0451620932641077</v>
      </c>
      <c r="K266" s="1">
        <f t="shared" si="326"/>
        <v>2.3889802288796829</v>
      </c>
      <c r="L266" s="1">
        <f t="shared" si="327"/>
        <v>0.65845970875764392</v>
      </c>
      <c r="M266" s="1">
        <f t="shared" si="292"/>
        <v>0.7938414955101184</v>
      </c>
      <c r="N266" s="1">
        <f t="shared" si="293"/>
        <v>4.0469988213594502E-2</v>
      </c>
      <c r="O266" s="1">
        <f t="shared" si="294"/>
        <v>-2.9997270175890938</v>
      </c>
      <c r="P266" s="1">
        <f t="shared" si="328"/>
        <v>1.3150000000000261</v>
      </c>
      <c r="Q266" s="1">
        <f t="shared" si="329"/>
        <v>3.9450000000000784</v>
      </c>
      <c r="R266" s="1">
        <f t="shared" si="347"/>
        <v>5.0000000000061107E-2</v>
      </c>
      <c r="S266" s="1">
        <f t="shared" si="330"/>
        <v>5.1898431484609624</v>
      </c>
      <c r="T266" s="1">
        <f t="shared" si="348"/>
        <v>0</v>
      </c>
      <c r="U266" s="1">
        <f t="shared" si="331"/>
        <v>0.3943351859167521</v>
      </c>
      <c r="V266" s="1">
        <f t="shared" si="295"/>
        <v>6.3504717792040735</v>
      </c>
      <c r="W266" s="1">
        <f t="shared" si="296"/>
        <v>3.4177395696006623</v>
      </c>
      <c r="X266" s="1">
        <f t="shared" si="332"/>
        <v>-0.56126274714658919</v>
      </c>
      <c r="Y266" s="1">
        <f t="shared" si="297"/>
        <v>-2.806313735732946</v>
      </c>
      <c r="Z266" s="1">
        <f t="shared" si="349"/>
        <v>-0.56494559313809978</v>
      </c>
      <c r="AA266" s="1">
        <f t="shared" si="298"/>
        <v>3.2341866148956848</v>
      </c>
      <c r="AB266" s="1">
        <f t="shared" si="350"/>
        <v>-0.20368686509691925</v>
      </c>
      <c r="AC266" s="1">
        <f t="shared" si="333"/>
        <v>2.4424633683430597</v>
      </c>
      <c r="AD266" s="1">
        <f t="shared" si="299"/>
        <v>10</v>
      </c>
      <c r="AE266" s="1">
        <f>0</f>
        <v>0</v>
      </c>
      <c r="AF266" s="1">
        <f t="shared" si="351"/>
        <v>-0.56126274714658919</v>
      </c>
      <c r="AG266" s="1">
        <f t="shared" si="300"/>
        <v>0</v>
      </c>
      <c r="AH266" s="1">
        <f t="shared" si="352"/>
        <v>-0.56494559313809978</v>
      </c>
      <c r="AI266" s="1">
        <f t="shared" si="301"/>
        <v>0</v>
      </c>
      <c r="AJ266" s="1">
        <f t="shared" si="353"/>
        <v>-0.20368686509691925</v>
      </c>
      <c r="AK266" s="1">
        <f t="shared" si="353"/>
        <v>0</v>
      </c>
      <c r="AL266" s="1">
        <f t="shared" si="302"/>
        <v>1.163541149223446</v>
      </c>
      <c r="AM266" s="1">
        <f t="shared" si="303"/>
        <v>6.4336557885578083</v>
      </c>
      <c r="AN266" s="1">
        <f t="shared" si="304"/>
        <v>6.5380237695789702</v>
      </c>
      <c r="AO266" s="1">
        <f t="shared" si="305"/>
        <v>1.3918780040814096</v>
      </c>
      <c r="AP266" s="1">
        <f t="shared" si="334"/>
        <v>-0.13407990054710495</v>
      </c>
      <c r="AQ266" s="1">
        <f t="shared" si="306"/>
        <v>-0.87661757679975649</v>
      </c>
      <c r="AR266" s="1">
        <f t="shared" si="354"/>
        <v>-0.66530538200132994</v>
      </c>
      <c r="AS266" s="1">
        <f t="shared" si="307"/>
        <v>4.351370110624325</v>
      </c>
      <c r="AT266" s="1">
        <f t="shared" si="355"/>
        <v>-3.9163903569117142E-2</v>
      </c>
      <c r="AU266" s="1">
        <f t="shared" si="355"/>
        <v>0.67759403488099945</v>
      </c>
      <c r="AV266" s="1">
        <f t="shared" si="308"/>
        <v>2.0234994106797251E-2</v>
      </c>
      <c r="AW266" s="1">
        <f t="shared" si="309"/>
        <v>-1.4998635087945469</v>
      </c>
      <c r="AX266" s="1">
        <f t="shared" si="310"/>
        <v>1.3150000000000053</v>
      </c>
      <c r="AY266" s="1">
        <f t="shared" si="311"/>
        <v>1.9725000000000079</v>
      </c>
      <c r="AZ266" s="1">
        <f t="shared" si="356"/>
        <v>5.0000000000001155E-2</v>
      </c>
      <c r="BA266" s="1">
        <f t="shared" si="312"/>
        <v>2.5949215742303959</v>
      </c>
      <c r="BB266" s="1">
        <f t="shared" si="313"/>
        <v>3.1954708837088339</v>
      </c>
      <c r="BC266" s="1">
        <f t="shared" si="314"/>
        <v>0.20900627600578425</v>
      </c>
      <c r="BD266" s="1">
        <f t="shared" si="335"/>
        <v>3.2022988292850996</v>
      </c>
      <c r="BE266" s="1">
        <f t="shared" si="336"/>
        <v>6.531400152821526E-2</v>
      </c>
      <c r="BF266" s="1">
        <f t="shared" si="337"/>
        <v>1.0479497093926693</v>
      </c>
      <c r="BG266" s="1">
        <f t="shared" si="315"/>
        <v>3.3558481275378051</v>
      </c>
      <c r="BH266" s="1">
        <f t="shared" si="357"/>
        <v>3.058795981900686</v>
      </c>
      <c r="BI266" s="1">
        <f t="shared" si="316"/>
        <v>10.40735936511442</v>
      </c>
      <c r="BJ266" s="1">
        <f t="shared" si="317"/>
        <v>5.0202349941067972</v>
      </c>
      <c r="BK266" s="1">
        <f t="shared" si="318"/>
        <v>-1.4998635087945469</v>
      </c>
      <c r="BL266" s="1">
        <f t="shared" si="338"/>
        <v>5.2394990162293151</v>
      </c>
      <c r="BM266" s="1">
        <f t="shared" si="339"/>
        <v>-0.29032210223101756</v>
      </c>
      <c r="BN266" s="1">
        <f t="shared" si="340"/>
        <v>0.1117498218297186</v>
      </c>
      <c r="BO266" s="1">
        <f t="shared" si="319"/>
        <v>0.58551308154061188</v>
      </c>
      <c r="BP266" s="1">
        <f t="shared" si="358"/>
        <v>0.39717672807634274</v>
      </c>
      <c r="BQ266" s="1">
        <f t="shared" si="320"/>
        <v>2.0820354617400612</v>
      </c>
      <c r="BR266" s="1">
        <f t="shared" si="341"/>
        <v>0.86448843833010458</v>
      </c>
      <c r="BS266" s="1">
        <f t="shared" si="342"/>
        <v>-0.50265270315952426</v>
      </c>
      <c r="BT266" s="1">
        <f t="shared" si="343"/>
        <v>7.6390165122760534</v>
      </c>
      <c r="BU266" s="1">
        <f t="shared" si="344"/>
        <v>3.2338944733165031</v>
      </c>
      <c r="BV266" s="1">
        <f t="shared" si="345"/>
        <v>8.2953388562115542</v>
      </c>
      <c r="BW266" s="1">
        <f t="shared" si="321"/>
        <v>0.40046302040437443</v>
      </c>
      <c r="BX266" s="1">
        <f t="shared" si="322"/>
        <v>-0.27759276779176523</v>
      </c>
      <c r="BY266" s="1">
        <f t="shared" si="323"/>
        <v>1.8868625025278027</v>
      </c>
      <c r="BZ266" s="1" t="e">
        <f>SQRT(POWER((BV266)*(#REF!^2),2) + POWER(CA266*BV266,2))</f>
        <v>#REF!</v>
      </c>
    </row>
    <row r="267" spans="4:78" x14ac:dyDescent="0.2">
      <c r="D267" s="14">
        <f t="shared" si="346"/>
        <v>264</v>
      </c>
      <c r="E267" s="1">
        <f t="shared" si="359"/>
        <v>26.400000000000105</v>
      </c>
      <c r="F267" s="1">
        <f t="shared" si="289"/>
        <v>1.3200000000000054</v>
      </c>
      <c r="G267" s="1">
        <f t="shared" si="290"/>
        <v>17.424000000000142</v>
      </c>
      <c r="H267" s="1">
        <f t="shared" si="324"/>
        <v>10.015796599511159</v>
      </c>
      <c r="I267" s="1">
        <f t="shared" si="291"/>
        <v>-0.30089296767534024</v>
      </c>
      <c r="J267" s="1">
        <f t="shared" si="325"/>
        <v>1.1124531760885454</v>
      </c>
      <c r="K267" s="1">
        <f t="shared" si="326"/>
        <v>2.3300324451765881</v>
      </c>
      <c r="L267" s="1">
        <f t="shared" si="327"/>
        <v>0.65845970875764392</v>
      </c>
      <c r="M267" s="1">
        <f t="shared" si="292"/>
        <v>0.82243171248162428</v>
      </c>
      <c r="N267" s="1">
        <f t="shared" si="293"/>
        <v>0.43419092386103486</v>
      </c>
      <c r="O267" s="1">
        <f t="shared" si="294"/>
        <v>-2.9684134216171287</v>
      </c>
      <c r="P267" s="1">
        <f t="shared" si="328"/>
        <v>1.3200000000000323</v>
      </c>
      <c r="Q267" s="1">
        <f t="shared" si="329"/>
        <v>3.9600000000000968</v>
      </c>
      <c r="R267" s="1">
        <f t="shared" si="347"/>
        <v>4.9999999999972289E-2</v>
      </c>
      <c r="S267" s="1">
        <f t="shared" si="330"/>
        <v>5.2293517609740734</v>
      </c>
      <c r="T267" s="1">
        <f t="shared" si="348"/>
        <v>-4.4408920985006262E-13</v>
      </c>
      <c r="U267" s="1">
        <f t="shared" si="331"/>
        <v>0.39583705021521975</v>
      </c>
      <c r="V267" s="1">
        <f t="shared" si="295"/>
        <v>6.5581622236926318</v>
      </c>
      <c r="W267" s="1">
        <f t="shared" si="296"/>
        <v>3.6268102682086303</v>
      </c>
      <c r="X267" s="1">
        <f t="shared" si="332"/>
        <v>-0.61884550257032434</v>
      </c>
      <c r="Y267" s="1">
        <f t="shared" si="297"/>
        <v>-3.0942275128516217</v>
      </c>
      <c r="Z267" s="1">
        <f t="shared" si="349"/>
        <v>-0.586351820153308</v>
      </c>
      <c r="AA267" s="1">
        <f t="shared" si="298"/>
        <v>3.5016934868976461</v>
      </c>
      <c r="AB267" s="1">
        <f t="shared" si="350"/>
        <v>-0.1901989500538992</v>
      </c>
      <c r="AC267" s="1">
        <f t="shared" si="333"/>
        <v>2.7955858868375971</v>
      </c>
      <c r="AD267" s="1">
        <f t="shared" si="299"/>
        <v>10</v>
      </c>
      <c r="AE267" s="1">
        <f>0</f>
        <v>0</v>
      </c>
      <c r="AF267" s="1">
        <f t="shared" si="351"/>
        <v>-0.61884550257032434</v>
      </c>
      <c r="AG267" s="1">
        <f t="shared" si="300"/>
        <v>0</v>
      </c>
      <c r="AH267" s="1">
        <f t="shared" si="352"/>
        <v>-0.586351820153308</v>
      </c>
      <c r="AI267" s="1">
        <f t="shared" si="301"/>
        <v>0</v>
      </c>
      <c r="AJ267" s="1">
        <f t="shared" si="353"/>
        <v>-0.1901989500538992</v>
      </c>
      <c r="AK267" s="1">
        <f t="shared" si="353"/>
        <v>0</v>
      </c>
      <c r="AL267" s="1">
        <f t="shared" si="302"/>
        <v>1.2871373964510728</v>
      </c>
      <c r="AM267" s="1">
        <f t="shared" si="303"/>
        <v>6.4932186952481334</v>
      </c>
      <c r="AN267" s="1">
        <f t="shared" si="304"/>
        <v>6.6195628029094733</v>
      </c>
      <c r="AO267" s="1">
        <f t="shared" si="305"/>
        <v>1.3751052454731645</v>
      </c>
      <c r="AP267" s="1">
        <f t="shared" si="334"/>
        <v>-0.20084930276133228</v>
      </c>
      <c r="AQ267" s="1">
        <f t="shared" si="306"/>
        <v>-1.3295345735492181</v>
      </c>
      <c r="AR267" s="1">
        <f t="shared" si="354"/>
        <v>-0.65421827218484219</v>
      </c>
      <c r="AS267" s="1">
        <f t="shared" si="307"/>
        <v>4.3388641254512796</v>
      </c>
      <c r="AT267" s="1">
        <f t="shared" si="355"/>
        <v>0.27089762651757998</v>
      </c>
      <c r="AU267" s="1">
        <f t="shared" si="355"/>
        <v>-0.98281234690977382</v>
      </c>
      <c r="AV267" s="1">
        <f t="shared" si="308"/>
        <v>0.21709546193051743</v>
      </c>
      <c r="AW267" s="1">
        <f t="shared" si="309"/>
        <v>-1.4842067108085644</v>
      </c>
      <c r="AX267" s="1">
        <f t="shared" si="310"/>
        <v>1.3200000000000054</v>
      </c>
      <c r="AY267" s="1">
        <f t="shared" si="311"/>
        <v>1.980000000000008</v>
      </c>
      <c r="AZ267" s="1">
        <f t="shared" si="356"/>
        <v>5.0000000000001155E-2</v>
      </c>
      <c r="BA267" s="1">
        <f t="shared" si="312"/>
        <v>2.6146758804869314</v>
      </c>
      <c r="BB267" s="1">
        <f t="shared" si="313"/>
        <v>3.4961765737768333</v>
      </c>
      <c r="BC267" s="1">
        <f t="shared" si="314"/>
        <v>0.32919842329575077</v>
      </c>
      <c r="BD267" s="1">
        <f t="shared" si="335"/>
        <v>3.5116409607085868</v>
      </c>
      <c r="BE267" s="1">
        <f t="shared" si="336"/>
        <v>9.3882750430709122E-2</v>
      </c>
      <c r="BF267" s="1">
        <f t="shared" si="337"/>
        <v>1.3472280160703221</v>
      </c>
      <c r="BG267" s="1">
        <f t="shared" si="315"/>
        <v>4.7309810846467091</v>
      </c>
      <c r="BH267" s="1">
        <f t="shared" si="357"/>
        <v>2.8807689369933609</v>
      </c>
      <c r="BI267" s="1">
        <f t="shared" si="316"/>
        <v>11.956680767103965</v>
      </c>
      <c r="BJ267" s="1">
        <f t="shared" si="317"/>
        <v>5.2170954619305174</v>
      </c>
      <c r="BK267" s="1">
        <f t="shared" si="318"/>
        <v>-1.4842067108085644</v>
      </c>
      <c r="BL267" s="1">
        <f t="shared" si="338"/>
        <v>5.4241086474466176</v>
      </c>
      <c r="BM267" s="1">
        <f t="shared" si="339"/>
        <v>-0.277166559417172</v>
      </c>
      <c r="BN267" s="1">
        <f t="shared" si="340"/>
        <v>0.14885009958296919</v>
      </c>
      <c r="BO267" s="1">
        <f t="shared" si="319"/>
        <v>0.80737911232127335</v>
      </c>
      <c r="BP267" s="1">
        <f t="shared" si="358"/>
        <v>0.34702145719038707</v>
      </c>
      <c r="BQ267" s="1">
        <f t="shared" si="320"/>
        <v>1.886114714651796</v>
      </c>
      <c r="BR267" s="1">
        <f t="shared" si="341"/>
        <v>0.87850413787359338</v>
      </c>
      <c r="BS267" s="1">
        <f t="shared" si="342"/>
        <v>-0.47773473783991727</v>
      </c>
      <c r="BT267" s="1">
        <f t="shared" si="343"/>
        <v>7.6542858499418225</v>
      </c>
      <c r="BU267" s="1">
        <f t="shared" si="344"/>
        <v>3.1020361311116167</v>
      </c>
      <c r="BV267" s="1">
        <f t="shared" si="345"/>
        <v>8.2589781469223862</v>
      </c>
      <c r="BW267" s="1">
        <f t="shared" si="321"/>
        <v>0.38503937995492538</v>
      </c>
      <c r="BX267" s="1">
        <f t="shared" si="322"/>
        <v>-0.3645211454389945</v>
      </c>
      <c r="BY267" s="1">
        <f t="shared" si="323"/>
        <v>2.8415164237141823</v>
      </c>
      <c r="BZ267" s="1" t="e">
        <f>SQRT(POWER((BV267)*(#REF!^2),2) + POWER(CA267*BV267,2))</f>
        <v>#REF!</v>
      </c>
    </row>
    <row r="268" spans="4:78" x14ac:dyDescent="0.2">
      <c r="D268" s="14">
        <f t="shared" si="346"/>
        <v>265</v>
      </c>
      <c r="E268" s="1">
        <f t="shared" si="359"/>
        <v>26.500000000000107</v>
      </c>
      <c r="F268" s="1">
        <f t="shared" si="289"/>
        <v>1.3250000000000055</v>
      </c>
      <c r="G268" s="1">
        <f t="shared" si="290"/>
        <v>17.556250000000144</v>
      </c>
      <c r="H268" s="1">
        <f t="shared" si="324"/>
        <v>9.6209887605168376</v>
      </c>
      <c r="I268" s="1">
        <f t="shared" si="291"/>
        <v>-0.30457729424364488</v>
      </c>
      <c r="J268" s="1">
        <f t="shared" si="325"/>
        <v>1.18095881946782</v>
      </c>
      <c r="K268" s="1">
        <f t="shared" si="326"/>
        <v>2.265211128365618</v>
      </c>
      <c r="L268" s="1">
        <f t="shared" si="327"/>
        <v>0.65845970875764392</v>
      </c>
      <c r="M268" s="1">
        <f t="shared" si="292"/>
        <v>0.8442703291646686</v>
      </c>
      <c r="N268" s="1">
        <f t="shared" si="293"/>
        <v>0.82182876350043488</v>
      </c>
      <c r="O268" s="1">
        <f t="shared" si="294"/>
        <v>-2.8852378556166456</v>
      </c>
      <c r="P268" s="1">
        <f t="shared" si="328"/>
        <v>1.3250000000000206</v>
      </c>
      <c r="Q268" s="1">
        <f t="shared" si="329"/>
        <v>3.9750000000000618</v>
      </c>
      <c r="R268" s="1">
        <f t="shared" si="347"/>
        <v>4.9999999999972289E-2</v>
      </c>
      <c r="S268" s="1">
        <f t="shared" si="330"/>
        <v>5.2690105585040063</v>
      </c>
      <c r="T268" s="1">
        <f t="shared" si="348"/>
        <v>0</v>
      </c>
      <c r="U268" s="1">
        <f t="shared" si="331"/>
        <v>0.39733888651963145</v>
      </c>
      <c r="V268" s="1">
        <f t="shared" si="295"/>
        <v>6.8003206695769469</v>
      </c>
      <c r="W268" s="1">
        <f t="shared" si="296"/>
        <v>3.8421416140563429</v>
      </c>
      <c r="X268" s="1">
        <f t="shared" si="332"/>
        <v>-0.67853311117725079</v>
      </c>
      <c r="Y268" s="1">
        <f t="shared" si="297"/>
        <v>-3.392665555886254</v>
      </c>
      <c r="Z268" s="1">
        <f t="shared" si="349"/>
        <v>-0.60298538314887962</v>
      </c>
      <c r="AA268" s="1">
        <f t="shared" si="298"/>
        <v>3.7933037922632042</v>
      </c>
      <c r="AB268" s="1">
        <f t="shared" si="350"/>
        <v>-9.2828331704264411E-2</v>
      </c>
      <c r="AC268" s="1">
        <f t="shared" si="333"/>
        <v>2.8767052515575653</v>
      </c>
      <c r="AD268" s="1">
        <f t="shared" si="299"/>
        <v>10</v>
      </c>
      <c r="AE268" s="1">
        <f>0</f>
        <v>0</v>
      </c>
      <c r="AF268" s="1">
        <f t="shared" si="351"/>
        <v>-0.67853311117725079</v>
      </c>
      <c r="AG268" s="1">
        <f t="shared" si="300"/>
        <v>0</v>
      </c>
      <c r="AH268" s="1">
        <f t="shared" si="352"/>
        <v>-0.60298538314887962</v>
      </c>
      <c r="AI268" s="1">
        <f t="shared" si="301"/>
        <v>0</v>
      </c>
      <c r="AJ268" s="1">
        <f t="shared" si="353"/>
        <v>-9.2828331704264411E-2</v>
      </c>
      <c r="AK268" s="1">
        <f t="shared" si="353"/>
        <v>0</v>
      </c>
      <c r="AL268" s="1">
        <f t="shared" si="302"/>
        <v>1.4679593153871713</v>
      </c>
      <c r="AM268" s="1">
        <f t="shared" si="303"/>
        <v>6.5927637960986853</v>
      </c>
      <c r="AN268" s="1">
        <f t="shared" si="304"/>
        <v>6.7542163885073689</v>
      </c>
      <c r="AO268" s="1">
        <f t="shared" si="305"/>
        <v>1.3517081435291431</v>
      </c>
      <c r="AP268" s="1">
        <f t="shared" si="334"/>
        <v>-0.26492355498407338</v>
      </c>
      <c r="AQ268" s="1">
        <f t="shared" si="306"/>
        <v>-1.7893510167750615</v>
      </c>
      <c r="AR268" s="1">
        <f t="shared" si="354"/>
        <v>-0.61112585669781394</v>
      </c>
      <c r="AS268" s="1">
        <f t="shared" si="307"/>
        <v>4.1548076412423702</v>
      </c>
      <c r="AT268" s="1">
        <f t="shared" si="355"/>
        <v>0.58520873516373917</v>
      </c>
      <c r="AU268" s="1">
        <f t="shared" si="355"/>
        <v>-2.6816713397579051</v>
      </c>
      <c r="AV268" s="1">
        <f t="shared" si="308"/>
        <v>0.41091438175021744</v>
      </c>
      <c r="AW268" s="1">
        <f t="shared" si="309"/>
        <v>-1.4426189278083228</v>
      </c>
      <c r="AX268" s="1">
        <f t="shared" si="310"/>
        <v>1.3250000000000055</v>
      </c>
      <c r="AY268" s="1">
        <f t="shared" si="311"/>
        <v>1.9875000000000083</v>
      </c>
      <c r="AZ268" s="1">
        <f t="shared" si="356"/>
        <v>5.0000000000000044E-2</v>
      </c>
      <c r="BA268" s="1">
        <f t="shared" si="312"/>
        <v>2.6345052792519446</v>
      </c>
      <c r="BB268" s="1">
        <f t="shared" si="313"/>
        <v>3.8110747165386911</v>
      </c>
      <c r="BC268" s="1">
        <f t="shared" si="314"/>
        <v>0.47845187921984866</v>
      </c>
      <c r="BD268" s="1">
        <f t="shared" si="335"/>
        <v>3.8409903274766872</v>
      </c>
      <c r="BE268" s="1">
        <f t="shared" si="336"/>
        <v>0.12488912084728591</v>
      </c>
      <c r="BF268" s="1">
        <f t="shared" si="337"/>
        <v>1.6241034967913415</v>
      </c>
      <c r="BG268" s="1">
        <f t="shared" si="315"/>
        <v>6.2381658219966072</v>
      </c>
      <c r="BH268" s="1">
        <f t="shared" si="357"/>
        <v>2.6019185965142908</v>
      </c>
      <c r="BI268" s="1">
        <f t="shared" si="316"/>
        <v>14.231118418910246</v>
      </c>
      <c r="BJ268" s="1">
        <f t="shared" si="317"/>
        <v>5.4109143817502172</v>
      </c>
      <c r="BK268" s="1">
        <f t="shared" si="318"/>
        <v>-1.4426189278083228</v>
      </c>
      <c r="BL268" s="1">
        <f t="shared" si="338"/>
        <v>5.5999235546123458</v>
      </c>
      <c r="BM268" s="1">
        <f t="shared" si="339"/>
        <v>-0.26055208231442373</v>
      </c>
      <c r="BN268" s="1">
        <f t="shared" si="340"/>
        <v>0.18115411326779601</v>
      </c>
      <c r="BO268" s="1">
        <f t="shared" si="319"/>
        <v>1.0144491859032438</v>
      </c>
      <c r="BP268" s="1">
        <f t="shared" si="358"/>
        <v>0.30127400091055356</v>
      </c>
      <c r="BQ268" s="1">
        <f t="shared" si="320"/>
        <v>1.6970906885782642</v>
      </c>
      <c r="BR268" s="1">
        <f t="shared" si="341"/>
        <v>0.88872689236496261</v>
      </c>
      <c r="BS268" s="1">
        <f t="shared" si="342"/>
        <v>-0.45843703034039041</v>
      </c>
      <c r="BT268" s="1">
        <f t="shared" si="343"/>
        <v>7.5826540031673879</v>
      </c>
      <c r="BU268" s="1">
        <f t="shared" si="344"/>
        <v>3.0223670564191205</v>
      </c>
      <c r="BV268" s="1">
        <f t="shared" si="345"/>
        <v>8.1628024817141078</v>
      </c>
      <c r="BW268" s="1">
        <f t="shared" si="321"/>
        <v>0.37928992748223089</v>
      </c>
      <c r="BX268" s="1">
        <f t="shared" si="322"/>
        <v>-0.41179922464894697</v>
      </c>
      <c r="BY268" s="1">
        <f t="shared" si="323"/>
        <v>3.7554020767660781</v>
      </c>
      <c r="BZ268" s="1" t="e">
        <f>SQRT(POWER((BV268)*(#REF!^2),2) + POWER(CA268*BV268,2))</f>
        <v>#REF!</v>
      </c>
    </row>
    <row r="269" spans="4:78" x14ac:dyDescent="0.2">
      <c r="D269" s="14">
        <f t="shared" si="346"/>
        <v>266</v>
      </c>
      <c r="E269" s="1">
        <f t="shared" si="359"/>
        <v>26.600000000000108</v>
      </c>
      <c r="F269" s="1">
        <f t="shared" si="289"/>
        <v>1.3300000000000054</v>
      </c>
      <c r="G269" s="1">
        <f t="shared" si="290"/>
        <v>17.689000000000146</v>
      </c>
      <c r="H269" s="1">
        <f t="shared" si="324"/>
        <v>9.2233514609495391</v>
      </c>
      <c r="I269" s="1">
        <f t="shared" si="291"/>
        <v>-0.3028825751875468</v>
      </c>
      <c r="J269" s="1">
        <f t="shared" si="325"/>
        <v>1.2501494058362019</v>
      </c>
      <c r="K269" s="1">
        <f t="shared" si="326"/>
        <v>2.194325822941138</v>
      </c>
      <c r="L269" s="1">
        <f t="shared" si="327"/>
        <v>0.65845970875764392</v>
      </c>
      <c r="M269" s="1">
        <f t="shared" si="292"/>
        <v>0.85823152923580737</v>
      </c>
      <c r="N269" s="1">
        <f t="shared" si="293"/>
        <v>1.1964893913900001</v>
      </c>
      <c r="O269" s="1">
        <f t="shared" si="294"/>
        <v>-2.7510749056125623</v>
      </c>
      <c r="P269" s="1">
        <f t="shared" si="328"/>
        <v>1.3300000000000267</v>
      </c>
      <c r="Q269" s="1">
        <f t="shared" si="329"/>
        <v>3.9900000000000801</v>
      </c>
      <c r="R269" s="1">
        <f t="shared" si="347"/>
        <v>4.9999999999972289E-2</v>
      </c>
      <c r="S269" s="1">
        <f t="shared" si="330"/>
        <v>5.3088195382779997</v>
      </c>
      <c r="T269" s="1">
        <f t="shared" si="348"/>
        <v>-4.4408920985006262E-13</v>
      </c>
      <c r="U269" s="1">
        <f t="shared" si="331"/>
        <v>0.39884069535219613</v>
      </c>
      <c r="V269" s="1">
        <f t="shared" si="295"/>
        <v>7.0804794181195714</v>
      </c>
      <c r="W269" s="1">
        <f t="shared" si="296"/>
        <v>4.0591131509206004</v>
      </c>
      <c r="X269" s="1">
        <f t="shared" si="332"/>
        <v>-0.73944257920010026</v>
      </c>
      <c r="Y269" s="1">
        <f t="shared" si="297"/>
        <v>-3.6972128960005013</v>
      </c>
      <c r="Z269" s="1">
        <f t="shared" si="349"/>
        <v>-0.60491748649416088</v>
      </c>
      <c r="AA269" s="1">
        <f t="shared" si="298"/>
        <v>4.0770345372091592</v>
      </c>
      <c r="AB269" s="1">
        <f t="shared" si="350"/>
        <v>0.12418818037510104</v>
      </c>
      <c r="AC269" s="1">
        <f t="shared" si="333"/>
        <v>2.5808957404365662</v>
      </c>
      <c r="AD269" s="1">
        <f t="shared" si="299"/>
        <v>10</v>
      </c>
      <c r="AE269" s="1">
        <f>0</f>
        <v>0</v>
      </c>
      <c r="AF269" s="1">
        <f t="shared" si="351"/>
        <v>-0.73944257920010026</v>
      </c>
      <c r="AG269" s="1">
        <f t="shared" si="300"/>
        <v>0</v>
      </c>
      <c r="AH269" s="1">
        <f t="shared" si="352"/>
        <v>-0.60491748649416088</v>
      </c>
      <c r="AI269" s="1">
        <f t="shared" si="301"/>
        <v>0</v>
      </c>
      <c r="AJ269" s="1">
        <f t="shared" si="353"/>
        <v>0.12418818037510104</v>
      </c>
      <c r="AK269" s="1">
        <f t="shared" si="353"/>
        <v>0</v>
      </c>
      <c r="AL269" s="1">
        <f t="shared" si="302"/>
        <v>1.7102369952872982</v>
      </c>
      <c r="AM269" s="1">
        <f t="shared" si="303"/>
        <v>6.7350235231140658</v>
      </c>
      <c r="AN269" s="1">
        <f t="shared" si="304"/>
        <v>6.9487734483827523</v>
      </c>
      <c r="AO269" s="1">
        <f t="shared" si="305"/>
        <v>1.3221205344763498</v>
      </c>
      <c r="AP269" s="1">
        <f t="shared" si="334"/>
        <v>-0.32307447410089507</v>
      </c>
      <c r="AQ269" s="1">
        <f t="shared" si="306"/>
        <v>-2.2449713274825207</v>
      </c>
      <c r="AR269" s="1">
        <f t="shared" si="354"/>
        <v>-0.53717652515209435</v>
      </c>
      <c r="AS269" s="1">
        <f t="shared" si="307"/>
        <v>3.8025298574996986</v>
      </c>
      <c r="AT269" s="1">
        <f t="shared" si="355"/>
        <v>0.87318374922890074</v>
      </c>
      <c r="AU269" s="1">
        <f t="shared" si="355"/>
        <v>-4.2661296338122838</v>
      </c>
      <c r="AV269" s="1">
        <f t="shared" si="308"/>
        <v>0.59824469569500005</v>
      </c>
      <c r="AW269" s="1">
        <f t="shared" si="309"/>
        <v>-1.3755374528062811</v>
      </c>
      <c r="AX269" s="1">
        <f t="shared" si="310"/>
        <v>1.3300000000000054</v>
      </c>
      <c r="AY269" s="1">
        <f t="shared" si="311"/>
        <v>1.9950000000000081</v>
      </c>
      <c r="AZ269" s="1">
        <f t="shared" si="356"/>
        <v>5.0000000000000044E-2</v>
      </c>
      <c r="BA269" s="1">
        <f t="shared" si="312"/>
        <v>2.6544097691389159</v>
      </c>
      <c r="BB269" s="1">
        <f t="shared" si="313"/>
        <v>4.1384844047547862</v>
      </c>
      <c r="BC269" s="1">
        <f t="shared" si="314"/>
        <v>0.65401912265401907</v>
      </c>
      <c r="BD269" s="1">
        <f t="shared" si="335"/>
        <v>4.1898441714693524</v>
      </c>
      <c r="BE269" s="1">
        <f t="shared" si="336"/>
        <v>0.15673724954235221</v>
      </c>
      <c r="BF269" s="1">
        <f t="shared" si="337"/>
        <v>1.8676117353731803</v>
      </c>
      <c r="BG269" s="1">
        <f t="shared" si="315"/>
        <v>7.8250021440210817</v>
      </c>
      <c r="BH269" s="1">
        <f t="shared" si="357"/>
        <v>2.2073666235350728</v>
      </c>
      <c r="BI269" s="1">
        <f t="shared" si="316"/>
        <v>17.294683655246821</v>
      </c>
      <c r="BJ269" s="1">
        <f t="shared" si="317"/>
        <v>5.5982446956949996</v>
      </c>
      <c r="BK269" s="1">
        <f t="shared" si="318"/>
        <v>-1.3755374528062811</v>
      </c>
      <c r="BL269" s="1">
        <f t="shared" si="338"/>
        <v>5.7647590545442569</v>
      </c>
      <c r="BM269" s="1">
        <f t="shared" si="339"/>
        <v>-0.2409357367636128</v>
      </c>
      <c r="BN269" s="1">
        <f t="shared" si="340"/>
        <v>0.2091048997650799</v>
      </c>
      <c r="BO269" s="1">
        <f t="shared" si="319"/>
        <v>1.2054393642703136</v>
      </c>
      <c r="BP269" s="1">
        <f t="shared" si="358"/>
        <v>0.25981793079439264</v>
      </c>
      <c r="BQ269" s="1">
        <f t="shared" si="320"/>
        <v>1.5188495965824034</v>
      </c>
      <c r="BR269" s="1">
        <f t="shared" si="341"/>
        <v>0.89504040380537875</v>
      </c>
      <c r="BS269" s="1">
        <f t="shared" si="342"/>
        <v>-0.44598506203224414</v>
      </c>
      <c r="BT269" s="1">
        <f t="shared" si="343"/>
        <v>7.4196728271889469</v>
      </c>
      <c r="BU269" s="1">
        <f t="shared" si="344"/>
        <v>3.0037198837446502</v>
      </c>
      <c r="BV269" s="1">
        <f t="shared" si="345"/>
        <v>8.0046160434170108</v>
      </c>
      <c r="BW269" s="1">
        <f t="shared" si="321"/>
        <v>0.3846648132127965</v>
      </c>
      <c r="BX269" s="1">
        <f t="shared" si="322"/>
        <v>-0.4178913039468658</v>
      </c>
      <c r="BY269" s="1">
        <f t="shared" si="323"/>
        <v>4.5730210794320048</v>
      </c>
      <c r="BZ269" s="1" t="e">
        <f>SQRT(POWER((BV269)*(#REF!^2),2) + POWER(CA269*BV269,2))</f>
        <v>#REF!</v>
      </c>
    </row>
    <row r="270" spans="4:78" x14ac:dyDescent="0.2">
      <c r="D270" s="14">
        <f t="shared" si="346"/>
        <v>267</v>
      </c>
      <c r="E270" s="1">
        <f t="shared" si="359"/>
        <v>26.700000000000109</v>
      </c>
      <c r="F270" s="1">
        <f t="shared" si="289"/>
        <v>1.3350000000000055</v>
      </c>
      <c r="G270" s="1">
        <f t="shared" si="290"/>
        <v>17.82225000000015</v>
      </c>
      <c r="H270" s="1">
        <f t="shared" si="324"/>
        <v>8.8301983965496085</v>
      </c>
      <c r="I270" s="1">
        <f t="shared" si="291"/>
        <v>-0.29505162857643574</v>
      </c>
      <c r="J270" s="1">
        <f t="shared" si="325"/>
        <v>1.3193216696406311</v>
      </c>
      <c r="K270" s="1">
        <f t="shared" si="326"/>
        <v>2.1173226125255979</v>
      </c>
      <c r="L270" s="1">
        <f t="shared" si="327"/>
        <v>0.65845970875764392</v>
      </c>
      <c r="M270" s="1">
        <f t="shared" si="292"/>
        <v>0.8632108793935438</v>
      </c>
      <c r="N270" s="1">
        <f t="shared" si="293"/>
        <v>1.5513798138786365</v>
      </c>
      <c r="O270" s="1">
        <f t="shared" si="294"/>
        <v>-2.5677267520298761</v>
      </c>
      <c r="P270" s="1">
        <f t="shared" si="328"/>
        <v>1.3350000000000151</v>
      </c>
      <c r="Q270" s="1">
        <f t="shared" si="329"/>
        <v>4.0050000000000452</v>
      </c>
      <c r="R270" s="1">
        <f t="shared" si="347"/>
        <v>4.9999999999883471E-2</v>
      </c>
      <c r="S270" s="1">
        <f t="shared" si="330"/>
        <v>5.3487786975744456</v>
      </c>
      <c r="T270" s="1">
        <f t="shared" si="348"/>
        <v>4.4408920985006262E-13</v>
      </c>
      <c r="U270" s="1">
        <f t="shared" si="331"/>
        <v>0.4003424772238029</v>
      </c>
      <c r="V270" s="1">
        <f t="shared" si="295"/>
        <v>7.4013867263010171</v>
      </c>
      <c r="W270" s="1">
        <f t="shared" si="296"/>
        <v>4.2716752046188455</v>
      </c>
      <c r="X270" s="1">
        <f t="shared" si="332"/>
        <v>-0.79951660847608297</v>
      </c>
      <c r="Y270" s="1">
        <f t="shared" si="297"/>
        <v>-3.9975830423804148</v>
      </c>
      <c r="Z270" s="1">
        <f t="shared" si="349"/>
        <v>-0.57814774707385941</v>
      </c>
      <c r="AA270" s="1">
        <f t="shared" si="298"/>
        <v>4.3094829403505175</v>
      </c>
      <c r="AB270" s="1">
        <f t="shared" si="350"/>
        <v>0.50339742296362511</v>
      </c>
      <c r="AC270" s="1">
        <f t="shared" si="333"/>
        <v>1.8189072480802349</v>
      </c>
      <c r="AD270" s="1">
        <f t="shared" si="299"/>
        <v>10</v>
      </c>
      <c r="AE270" s="1">
        <f>0</f>
        <v>0</v>
      </c>
      <c r="AF270" s="1">
        <f t="shared" si="351"/>
        <v>-0.79951660847608297</v>
      </c>
      <c r="AG270" s="1">
        <f t="shared" si="300"/>
        <v>0</v>
      </c>
      <c r="AH270" s="1">
        <f t="shared" si="352"/>
        <v>-0.57814774707385941</v>
      </c>
      <c r="AI270" s="1">
        <f t="shared" si="301"/>
        <v>0</v>
      </c>
      <c r="AJ270" s="1">
        <f t="shared" si="353"/>
        <v>0.50339742296362511</v>
      </c>
      <c r="AK270" s="1">
        <f t="shared" si="353"/>
        <v>0</v>
      </c>
      <c r="AL270" s="1">
        <f t="shared" si="302"/>
        <v>2.0178866383594904</v>
      </c>
      <c r="AM270" s="1">
        <f t="shared" si="303"/>
        <v>6.9208121967605427</v>
      </c>
      <c r="AN270" s="1">
        <f t="shared" si="304"/>
        <v>7.2089879975000137</v>
      </c>
      <c r="AO270" s="1">
        <f t="shared" si="305"/>
        <v>1.2870932487089641</v>
      </c>
      <c r="AP270" s="1">
        <f t="shared" si="334"/>
        <v>-0.37235886001449225</v>
      </c>
      <c r="AQ270" s="1">
        <f t="shared" si="306"/>
        <v>-2.6843305526072623</v>
      </c>
      <c r="AR270" s="1">
        <f t="shared" si="354"/>
        <v>-0.43648910685203379</v>
      </c>
      <c r="AS270" s="1">
        <f t="shared" si="307"/>
        <v>3.3015817144799136</v>
      </c>
      <c r="AT270" s="1">
        <f t="shared" si="355"/>
        <v>1.1126981983695661</v>
      </c>
      <c r="AU270" s="1">
        <f t="shared" si="355"/>
        <v>-5.5615532918537758</v>
      </c>
      <c r="AV270" s="1">
        <f t="shared" si="308"/>
        <v>0.77568990693931827</v>
      </c>
      <c r="AW270" s="1">
        <f t="shared" si="309"/>
        <v>-1.2838633760149381</v>
      </c>
      <c r="AX270" s="1">
        <f t="shared" si="310"/>
        <v>1.3350000000000055</v>
      </c>
      <c r="AY270" s="1">
        <f t="shared" si="311"/>
        <v>2.0025000000000084</v>
      </c>
      <c r="AZ270" s="1">
        <f t="shared" si="356"/>
        <v>5.0000000000001155E-2</v>
      </c>
      <c r="BA270" s="1">
        <f t="shared" si="312"/>
        <v>2.6743893487871899</v>
      </c>
      <c r="BB270" s="1">
        <f t="shared" si="313"/>
        <v>4.4763832700898272</v>
      </c>
      <c r="BC270" s="1">
        <f t="shared" si="314"/>
        <v>0.85197422629448472</v>
      </c>
      <c r="BD270" s="1">
        <f t="shared" si="335"/>
        <v>4.5567386652089432</v>
      </c>
      <c r="BE270" s="1">
        <f t="shared" si="336"/>
        <v>0.18807702273650032</v>
      </c>
      <c r="BF270" s="1">
        <f t="shared" si="337"/>
        <v>2.0655768214983561</v>
      </c>
      <c r="BG270" s="1">
        <f t="shared" si="315"/>
        <v>9.41229376848095</v>
      </c>
      <c r="BH270" s="1">
        <f t="shared" si="357"/>
        <v>1.6919049205678438</v>
      </c>
      <c r="BI270" s="1">
        <f t="shared" si="316"/>
        <v>20.914627677519668</v>
      </c>
      <c r="BJ270" s="1">
        <f t="shared" si="317"/>
        <v>5.7756899069393182</v>
      </c>
      <c r="BK270" s="1">
        <f t="shared" si="318"/>
        <v>-1.2838633760149381</v>
      </c>
      <c r="BL270" s="1">
        <f t="shared" si="338"/>
        <v>5.9166628321540502</v>
      </c>
      <c r="BM270" s="1">
        <f t="shared" si="339"/>
        <v>-0.21873110236140775</v>
      </c>
      <c r="BN270" s="1">
        <f t="shared" si="340"/>
        <v>0.23311769942667454</v>
      </c>
      <c r="BO270" s="1">
        <f t="shared" si="319"/>
        <v>1.3792788277150647</v>
      </c>
      <c r="BP270" s="1">
        <f t="shared" si="358"/>
        <v>0.2222902009649752</v>
      </c>
      <c r="BQ270" s="1">
        <f t="shared" si="320"/>
        <v>1.3539489962809979</v>
      </c>
      <c r="BR270" s="1">
        <f t="shared" si="341"/>
        <v>0.89725001465692122</v>
      </c>
      <c r="BS270" s="1">
        <f t="shared" si="342"/>
        <v>-0.44152283202361625</v>
      </c>
      <c r="BT270" s="1">
        <f t="shared" si="343"/>
        <v>7.1619513307251541</v>
      </c>
      <c r="BU270" s="1">
        <f t="shared" si="344"/>
        <v>3.0556966010172997</v>
      </c>
      <c r="BV270" s="1">
        <f t="shared" si="345"/>
        <v>7.7865800311269187</v>
      </c>
      <c r="BW270" s="1">
        <f t="shared" si="321"/>
        <v>0.40327329574867909</v>
      </c>
      <c r="BX270" s="1">
        <f t="shared" si="322"/>
        <v>-0.38643773460694442</v>
      </c>
      <c r="BY270" s="1">
        <f t="shared" si="323"/>
        <v>5.2438417729482438</v>
      </c>
      <c r="BZ270" s="1" t="e">
        <f>SQRT(POWER((BV270)*(#REF!^2),2) + POWER(CA270*BV270,2))</f>
        <v>#REF!</v>
      </c>
    </row>
    <row r="271" spans="4:78" x14ac:dyDescent="0.2">
      <c r="D271" s="14">
        <f t="shared" si="346"/>
        <v>268</v>
      </c>
      <c r="E271" s="1">
        <f t="shared" si="359"/>
        <v>26.800000000000111</v>
      </c>
      <c r="F271" s="1">
        <f t="shared" si="289"/>
        <v>1.3400000000000056</v>
      </c>
      <c r="G271" s="1">
        <f t="shared" si="290"/>
        <v>17.956000000000149</v>
      </c>
      <c r="H271" s="1">
        <f t="shared" si="324"/>
        <v>8.4499295372955245</v>
      </c>
      <c r="I271" s="1">
        <f t="shared" si="291"/>
        <v>-0.28033608344708005</v>
      </c>
      <c r="J271" s="1">
        <f t="shared" si="325"/>
        <v>1.387506235790952</v>
      </c>
      <c r="K271" s="1">
        <f t="shared" si="326"/>
        <v>2.0344225012459214</v>
      </c>
      <c r="L271" s="1">
        <f t="shared" si="327"/>
        <v>0.65845970875764392</v>
      </c>
      <c r="M271" s="1">
        <f t="shared" si="292"/>
        <v>0.85821635866426649</v>
      </c>
      <c r="N271" s="1">
        <f t="shared" si="293"/>
        <v>1.8799345407370316</v>
      </c>
      <c r="O271" s="1">
        <f t="shared" si="294"/>
        <v>-2.3379149091752347</v>
      </c>
      <c r="P271" s="1">
        <f t="shared" si="328"/>
        <v>1.3400000000000034</v>
      </c>
      <c r="Q271" s="1">
        <f t="shared" si="329"/>
        <v>4.0200000000000102</v>
      </c>
      <c r="R271" s="1">
        <f t="shared" si="347"/>
        <v>5.0000000000061107E-2</v>
      </c>
      <c r="S271" s="1">
        <f t="shared" si="330"/>
        <v>5.3888880337227603</v>
      </c>
      <c r="T271" s="1">
        <f t="shared" si="348"/>
        <v>1.3322676295501878E-12</v>
      </c>
      <c r="U271" s="1">
        <f t="shared" si="331"/>
        <v>0.40184423263719626</v>
      </c>
      <c r="V271" s="1">
        <f t="shared" si="295"/>
        <v>7.7640278812346288</v>
      </c>
      <c r="W271" s="1">
        <f t="shared" si="296"/>
        <v>4.4721838830826153</v>
      </c>
      <c r="X271" s="1">
        <f t="shared" si="332"/>
        <v>-0.85507212861487214</v>
      </c>
      <c r="Y271" s="1">
        <f t="shared" si="297"/>
        <v>-4.2753606430743609</v>
      </c>
      <c r="Z271" s="1">
        <f t="shared" si="349"/>
        <v>-0.50423800190143586</v>
      </c>
      <c r="AA271" s="1">
        <f t="shared" si="298"/>
        <v>4.4408159868252062</v>
      </c>
      <c r="AB271" s="1">
        <f t="shared" si="350"/>
        <v>1.0821460463120991</v>
      </c>
      <c r="AC271" s="1">
        <f t="shared" si="333"/>
        <v>0.64496826044419198</v>
      </c>
      <c r="AD271" s="1">
        <f t="shared" si="299"/>
        <v>10</v>
      </c>
      <c r="AE271" s="1">
        <f>0</f>
        <v>0</v>
      </c>
      <c r="AF271" s="1">
        <f t="shared" si="351"/>
        <v>-0.85507212861487214</v>
      </c>
      <c r="AG271" s="1">
        <f t="shared" si="300"/>
        <v>0</v>
      </c>
      <c r="AH271" s="1">
        <f t="shared" si="352"/>
        <v>-0.50423800190143586</v>
      </c>
      <c r="AI271" s="1">
        <f t="shared" si="301"/>
        <v>0</v>
      </c>
      <c r="AJ271" s="1">
        <f t="shared" si="353"/>
        <v>1.0821460463120991</v>
      </c>
      <c r="AK271" s="1">
        <f t="shared" si="353"/>
        <v>0</v>
      </c>
      <c r="AL271" s="1">
        <f t="shared" si="302"/>
        <v>2.3938260541100633</v>
      </c>
      <c r="AM271" s="1">
        <f t="shared" si="303"/>
        <v>7.1481757246150188</v>
      </c>
      <c r="AN271" s="1">
        <f t="shared" si="304"/>
        <v>7.5383565428620853</v>
      </c>
      <c r="AO271" s="1">
        <f t="shared" si="305"/>
        <v>1.2476487624734514</v>
      </c>
      <c r="AP271" s="1">
        <f t="shared" si="334"/>
        <v>-0.41037229547130183</v>
      </c>
      <c r="AQ271" s="1">
        <f t="shared" si="306"/>
        <v>-3.0935326785754209</v>
      </c>
      <c r="AR271" s="1">
        <f t="shared" si="354"/>
        <v>-0.31463688547818114</v>
      </c>
      <c r="AS271" s="1">
        <f t="shared" si="307"/>
        <v>2.6902191991289435</v>
      </c>
      <c r="AT271" s="1">
        <f t="shared" si="355"/>
        <v>1.300318047520399</v>
      </c>
      <c r="AU271" s="1">
        <f t="shared" si="355"/>
        <v>-6.2341479974626797</v>
      </c>
      <c r="AV271" s="1">
        <f t="shared" si="308"/>
        <v>0.93996727036851579</v>
      </c>
      <c r="AW271" s="1">
        <f t="shared" si="309"/>
        <v>-1.1689574545876174</v>
      </c>
      <c r="AX271" s="1">
        <f t="shared" si="310"/>
        <v>1.3400000000000056</v>
      </c>
      <c r="AY271" s="1">
        <f t="shared" si="311"/>
        <v>2.0100000000000087</v>
      </c>
      <c r="AZ271" s="1">
        <f t="shared" si="356"/>
        <v>5.0000000000001155E-2</v>
      </c>
      <c r="BA271" s="1">
        <f t="shared" si="312"/>
        <v>2.6944440168613863</v>
      </c>
      <c r="BB271" s="1">
        <f t="shared" si="313"/>
        <v>4.8219812109858307</v>
      </c>
      <c r="BC271" s="1">
        <f t="shared" si="314"/>
        <v>1.0671344869536903</v>
      </c>
      <c r="BD271" s="1">
        <f t="shared" si="335"/>
        <v>4.9386515176054173</v>
      </c>
      <c r="BE271" s="1">
        <f t="shared" si="336"/>
        <v>0.2177958908336623</v>
      </c>
      <c r="BF271" s="1">
        <f t="shared" si="337"/>
        <v>2.205992719486749</v>
      </c>
      <c r="BG271" s="1">
        <f t="shared" si="315"/>
        <v>10.894629291919735</v>
      </c>
      <c r="BH271" s="1">
        <f t="shared" si="357"/>
        <v>1.0703249184619068</v>
      </c>
      <c r="BI271" s="1">
        <f t="shared" si="316"/>
        <v>24.607909532919273</v>
      </c>
      <c r="BJ271" s="1">
        <f t="shared" si="317"/>
        <v>5.9399672703685162</v>
      </c>
      <c r="BK271" s="1">
        <f t="shared" si="318"/>
        <v>-1.1689574545876174</v>
      </c>
      <c r="BL271" s="1">
        <f t="shared" si="338"/>
        <v>6.053897315257764</v>
      </c>
      <c r="BM271" s="1">
        <f t="shared" si="339"/>
        <v>-0.19431219687827789</v>
      </c>
      <c r="BN271" s="1">
        <f t="shared" si="340"/>
        <v>0.25356293995807494</v>
      </c>
      <c r="BO271" s="1">
        <f t="shared" si="319"/>
        <v>1.5350440014610556</v>
      </c>
      <c r="BP271" s="1">
        <f t="shared" si="358"/>
        <v>0.18820426041919885</v>
      </c>
      <c r="BQ271" s="1">
        <f t="shared" si="320"/>
        <v>1.2040193226677474</v>
      </c>
      <c r="BR271" s="1">
        <f t="shared" si="341"/>
        <v>0.89503363785409418</v>
      </c>
      <c r="BS271" s="1">
        <f t="shared" si="342"/>
        <v>-0.44599864025540048</v>
      </c>
      <c r="BT271" s="1">
        <f t="shared" si="343"/>
        <v>6.8077815369409009</v>
      </c>
      <c r="BU271" s="1">
        <f t="shared" si="344"/>
        <v>3.1880766534849605</v>
      </c>
      <c r="BV271" s="1">
        <f t="shared" si="345"/>
        <v>7.5172948727058246</v>
      </c>
      <c r="BW271" s="1">
        <f t="shared" si="321"/>
        <v>0.43796666457694999</v>
      </c>
      <c r="BX271" s="1">
        <f t="shared" si="322"/>
        <v>-0.32593844164493391</v>
      </c>
      <c r="BY271" s="1">
        <f t="shared" si="323"/>
        <v>5.7271382169240859</v>
      </c>
      <c r="BZ271" s="1" t="e">
        <f>SQRT(POWER((BV271)*(#REF!^2),2) + POWER(CA271*BV271,2))</f>
        <v>#REF!</v>
      </c>
    </row>
    <row r="272" spans="4:78" x14ac:dyDescent="0.2">
      <c r="D272" s="14">
        <f t="shared" si="346"/>
        <v>269</v>
      </c>
      <c r="E272" s="1">
        <f t="shared" si="359"/>
        <v>26.900000000000112</v>
      </c>
      <c r="F272" s="1">
        <f t="shared" si="289"/>
        <v>1.3450000000000057</v>
      </c>
      <c r="G272" s="1">
        <f t="shared" si="290"/>
        <v>18.09025000000015</v>
      </c>
      <c r="H272" s="1">
        <f t="shared" si="324"/>
        <v>8.0920429992204124</v>
      </c>
      <c r="I272" s="1">
        <f t="shared" si="291"/>
        <v>-0.25807565908279062</v>
      </c>
      <c r="J272" s="1">
        <f t="shared" si="325"/>
        <v>1.4533601258699602</v>
      </c>
      <c r="K272" s="1">
        <f t="shared" si="326"/>
        <v>1.9463081868026235</v>
      </c>
      <c r="L272" s="1">
        <f t="shared" si="327"/>
        <v>0.65845970875764392</v>
      </c>
      <c r="M272" s="1">
        <f t="shared" si="292"/>
        <v>0.84251162246313382</v>
      </c>
      <c r="N272" s="1">
        <f t="shared" si="293"/>
        <v>2.1759420049383955</v>
      </c>
      <c r="O272" s="1">
        <f t="shared" si="294"/>
        <v>-2.0652545584369637</v>
      </c>
      <c r="P272" s="1">
        <f t="shared" si="328"/>
        <v>1.3450000000000273</v>
      </c>
      <c r="Q272" s="1">
        <f t="shared" si="329"/>
        <v>4.0350000000000819</v>
      </c>
      <c r="R272" s="1">
        <f t="shared" si="347"/>
        <v>5.0000000000149925E-2</v>
      </c>
      <c r="S272" s="1">
        <f t="shared" si="330"/>
        <v>5.4291475441018848</v>
      </c>
      <c r="T272" s="1">
        <f t="shared" si="348"/>
        <v>-4.4408920985006262E-13</v>
      </c>
      <c r="U272" s="1">
        <f t="shared" si="331"/>
        <v>0.40334596207826312</v>
      </c>
      <c r="V272" s="1">
        <f t="shared" si="295"/>
        <v>8.1662561463901557</v>
      </c>
      <c r="W272" s="1">
        <f t="shared" si="296"/>
        <v>4.6516000988206327</v>
      </c>
      <c r="X272" s="1">
        <f t="shared" si="332"/>
        <v>-0.90036420885637014</v>
      </c>
      <c r="Y272" s="1">
        <f t="shared" si="297"/>
        <v>-4.5018210442818507</v>
      </c>
      <c r="Z272" s="1">
        <f t="shared" si="349"/>
        <v>-0.36171853781143959</v>
      </c>
      <c r="AA272" s="1">
        <f t="shared" si="298"/>
        <v>4.4384765924393559</v>
      </c>
      <c r="AB272" s="1">
        <f t="shared" si="350"/>
        <v>1.8668281006300746</v>
      </c>
      <c r="AC272" s="1">
        <f t="shared" si="333"/>
        <v>-0.45408252854027609</v>
      </c>
      <c r="AD272" s="1">
        <f t="shared" si="299"/>
        <v>10</v>
      </c>
      <c r="AE272" s="1">
        <f>0</f>
        <v>0</v>
      </c>
      <c r="AF272" s="1">
        <f t="shared" si="351"/>
        <v>-0.90036420885637014</v>
      </c>
      <c r="AG272" s="1">
        <f t="shared" si="300"/>
        <v>0</v>
      </c>
      <c r="AH272" s="1">
        <f t="shared" si="352"/>
        <v>-0.36171853781143959</v>
      </c>
      <c r="AI272" s="1">
        <f t="shared" si="301"/>
        <v>0</v>
      </c>
      <c r="AJ272" s="1">
        <f t="shared" si="353"/>
        <v>1.8668281006300746</v>
      </c>
      <c r="AK272" s="1">
        <f t="shared" si="353"/>
        <v>0</v>
      </c>
      <c r="AL272" s="1">
        <f t="shared" si="302"/>
        <v>2.8387405739975877</v>
      </c>
      <c r="AM272" s="1">
        <f t="shared" si="303"/>
        <v>7.4115960817732685</v>
      </c>
      <c r="AN272" s="1">
        <f t="shared" si="304"/>
        <v>7.9366368523334252</v>
      </c>
      <c r="AO272" s="1">
        <f t="shared" si="305"/>
        <v>1.2050187896147038</v>
      </c>
      <c r="AP272" s="1">
        <f t="shared" si="334"/>
        <v>-0.43528623711012848</v>
      </c>
      <c r="AQ272" s="1">
        <f t="shared" si="306"/>
        <v>-3.4547087907617913</v>
      </c>
      <c r="AR272" s="1">
        <f t="shared" si="354"/>
        <v>-0.17642549734795399</v>
      </c>
      <c r="AS272" s="1">
        <f t="shared" si="307"/>
        <v>2.0547521149873775</v>
      </c>
      <c r="AT272" s="1">
        <f t="shared" si="355"/>
        <v>1.4504650901879246</v>
      </c>
      <c r="AU272" s="1">
        <f t="shared" si="355"/>
        <v>-5.0477038013715427</v>
      </c>
      <c r="AV272" s="1">
        <f t="shared" si="308"/>
        <v>1.0879710024691978</v>
      </c>
      <c r="AW272" s="1">
        <f t="shared" si="309"/>
        <v>-1.0326272792184819</v>
      </c>
      <c r="AX272" s="1">
        <f t="shared" si="310"/>
        <v>1.3450000000000057</v>
      </c>
      <c r="AY272" s="1">
        <f t="shared" si="311"/>
        <v>2.0175000000000085</v>
      </c>
      <c r="AZ272" s="1">
        <f t="shared" si="356"/>
        <v>5.0000000000001155E-2</v>
      </c>
      <c r="BA272" s="1">
        <f t="shared" si="312"/>
        <v>2.7145737720508492</v>
      </c>
      <c r="BB272" s="1">
        <f t="shared" si="313"/>
        <v>5.1710990756642756</v>
      </c>
      <c r="BC272" s="1">
        <f t="shared" si="314"/>
        <v>1.2931727701918345</v>
      </c>
      <c r="BD272" s="1">
        <f t="shared" si="335"/>
        <v>5.330343465847351</v>
      </c>
      <c r="BE272" s="1">
        <f t="shared" si="336"/>
        <v>0.24505110085166443</v>
      </c>
      <c r="BF272" s="1">
        <f t="shared" si="337"/>
        <v>2.2796418051907374</v>
      </c>
      <c r="BG272" s="1">
        <f t="shared" si="315"/>
        <v>12.151273800770907</v>
      </c>
      <c r="BH272" s="1">
        <f t="shared" si="357"/>
        <v>0.39014188850949871</v>
      </c>
      <c r="BI272" s="1">
        <f t="shared" si="316"/>
        <v>27.778503604715429</v>
      </c>
      <c r="BJ272" s="1">
        <f t="shared" si="317"/>
        <v>6.0879710024691978</v>
      </c>
      <c r="BK272" s="1">
        <f t="shared" si="318"/>
        <v>-1.0326272792184819</v>
      </c>
      <c r="BL272" s="1">
        <f t="shared" si="338"/>
        <v>6.1749259124860743</v>
      </c>
      <c r="BM272" s="1">
        <f t="shared" si="339"/>
        <v>-0.16801851436979276</v>
      </c>
      <c r="BN272" s="1">
        <f t="shared" si="340"/>
        <v>0.27075855151051431</v>
      </c>
      <c r="BO272" s="1">
        <f t="shared" si="319"/>
        <v>1.6719139957494704</v>
      </c>
      <c r="BP272" s="1">
        <f t="shared" si="358"/>
        <v>0.15702326880736583</v>
      </c>
      <c r="BQ272" s="1">
        <f t="shared" si="320"/>
        <v>1.0700754898699469</v>
      </c>
      <c r="BR272" s="1">
        <f t="shared" si="341"/>
        <v>0.88791926206542793</v>
      </c>
      <c r="BS272" s="1">
        <f t="shared" si="342"/>
        <v>-0.45999933049210595</v>
      </c>
      <c r="BT272" s="1">
        <f t="shared" si="343"/>
        <v>6.3586201849951518</v>
      </c>
      <c r="BU272" s="1">
        <f t="shared" si="344"/>
        <v>3.4093292354936193</v>
      </c>
      <c r="BV272" s="1">
        <f t="shared" si="345"/>
        <v>7.2149550582813253</v>
      </c>
      <c r="BW272" s="1">
        <f t="shared" si="321"/>
        <v>0.49216660399036716</v>
      </c>
      <c r="BX272" s="1">
        <f t="shared" si="322"/>
        <v>-0.24836939140031222</v>
      </c>
      <c r="BY272" s="1">
        <f t="shared" si="323"/>
        <v>5.9939856229543071</v>
      </c>
      <c r="BZ272" s="1" t="e">
        <f>SQRT(POWER((BV272)*(#REF!^2),2) + POWER(CA272*BV272,2))</f>
        <v>#REF!</v>
      </c>
    </row>
    <row r="273" spans="4:78" x14ac:dyDescent="0.2">
      <c r="D273" s="14">
        <f t="shared" si="346"/>
        <v>270</v>
      </c>
      <c r="E273" s="1">
        <f t="shared" si="359"/>
        <v>27.000000000000114</v>
      </c>
      <c r="F273" s="1">
        <f t="shared" si="289"/>
        <v>1.3500000000000059</v>
      </c>
      <c r="G273" s="1">
        <f t="shared" si="290"/>
        <v>18.225000000000154</v>
      </c>
      <c r="H273" s="1">
        <f t="shared" si="324"/>
        <v>7.7670218154831536</v>
      </c>
      <c r="I273" s="1">
        <f t="shared" si="291"/>
        <v>-0.2278193751129356</v>
      </c>
      <c r="J273" s="1">
        <f t="shared" si="325"/>
        <v>1.5150623692280814</v>
      </c>
      <c r="K273" s="1">
        <f t="shared" si="326"/>
        <v>1.8543496594746474</v>
      </c>
      <c r="L273" s="1">
        <f t="shared" si="327"/>
        <v>0.65845970875764392</v>
      </c>
      <c r="M273" s="1">
        <f t="shared" si="292"/>
        <v>0.81581323975043774</v>
      </c>
      <c r="N273" s="1">
        <f t="shared" si="293"/>
        <v>2.4336686058904387</v>
      </c>
      <c r="O273" s="1">
        <f t="shared" si="294"/>
        <v>-1.7542112520170678</v>
      </c>
      <c r="P273" s="1">
        <f t="shared" si="328"/>
        <v>1.3500000000000334</v>
      </c>
      <c r="Q273" s="1">
        <f t="shared" si="329"/>
        <v>4.0500000000001002</v>
      </c>
      <c r="R273" s="1">
        <f t="shared" si="347"/>
        <v>4.9999999999972289E-2</v>
      </c>
      <c r="S273" s="1">
        <f t="shared" si="330"/>
        <v>5.4695572261384129</v>
      </c>
      <c r="T273" s="1">
        <f t="shared" si="348"/>
        <v>-8.8817841970012523E-13</v>
      </c>
      <c r="U273" s="1">
        <f t="shared" si="331"/>
        <v>0.40484766602407074</v>
      </c>
      <c r="V273" s="1">
        <f t="shared" si="295"/>
        <v>8.601155767907338</v>
      </c>
      <c r="W273" s="1">
        <f t="shared" si="296"/>
        <v>4.8003369480007434</v>
      </c>
      <c r="X273" s="1">
        <f t="shared" si="332"/>
        <v>-0.92741583617716006</v>
      </c>
      <c r="Y273" s="1">
        <f t="shared" si="297"/>
        <v>-4.6370791808858005</v>
      </c>
      <c r="Z273" s="1">
        <f t="shared" si="349"/>
        <v>-0.13087238177542093</v>
      </c>
      <c r="AA273" s="1">
        <f t="shared" si="298"/>
        <v>4.349999481117151</v>
      </c>
      <c r="AB273" s="1">
        <f t="shared" si="350"/>
        <v>2.7936816318129551</v>
      </c>
      <c r="AC273" s="1">
        <f t="shared" si="333"/>
        <v>-0.17259773373722087</v>
      </c>
      <c r="AD273" s="1">
        <f t="shared" si="299"/>
        <v>10</v>
      </c>
      <c r="AE273" s="1">
        <f>0</f>
        <v>0</v>
      </c>
      <c r="AF273" s="1">
        <f t="shared" si="351"/>
        <v>-0.92741583617716006</v>
      </c>
      <c r="AG273" s="1">
        <f t="shared" si="300"/>
        <v>0</v>
      </c>
      <c r="AH273" s="1">
        <f t="shared" si="352"/>
        <v>-0.13087238177542093</v>
      </c>
      <c r="AI273" s="1">
        <f t="shared" si="301"/>
        <v>0</v>
      </c>
      <c r="AJ273" s="1">
        <f t="shared" si="353"/>
        <v>2.7936816318129551</v>
      </c>
      <c r="AK273" s="1">
        <f t="shared" si="353"/>
        <v>0</v>
      </c>
      <c r="AL273" s="1">
        <f t="shared" si="302"/>
        <v>3.3492174942157171</v>
      </c>
      <c r="AM273" s="1">
        <f t="shared" si="303"/>
        <v>7.7015684743241888</v>
      </c>
      <c r="AN273" s="1">
        <f t="shared" si="304"/>
        <v>8.3982983269389049</v>
      </c>
      <c r="AO273" s="1">
        <f t="shared" si="305"/>
        <v>1.1605915150514257</v>
      </c>
      <c r="AP273" s="1">
        <f t="shared" si="334"/>
        <v>-0.44565739494089263</v>
      </c>
      <c r="AQ273" s="1">
        <f t="shared" si="306"/>
        <v>-3.7427637543200492</v>
      </c>
      <c r="AR273" s="1">
        <f t="shared" si="354"/>
        <v>-2.4543867440596223E-2</v>
      </c>
      <c r="AS273" s="1">
        <f t="shared" si="307"/>
        <v>1.680678438854635</v>
      </c>
      <c r="AT273" s="1">
        <f t="shared" si="355"/>
        <v>1.5782536684086079</v>
      </c>
      <c r="AU273" s="1">
        <f t="shared" si="355"/>
        <v>0.35752631307660598</v>
      </c>
      <c r="AV273" s="1">
        <f t="shared" si="308"/>
        <v>1.2168343029452193</v>
      </c>
      <c r="AW273" s="1">
        <f t="shared" si="309"/>
        <v>-0.87710562600853392</v>
      </c>
      <c r="AX273" s="1">
        <f t="shared" si="310"/>
        <v>1.3500000000000059</v>
      </c>
      <c r="AY273" s="1">
        <f t="shared" si="311"/>
        <v>2.0250000000000088</v>
      </c>
      <c r="AZ273" s="1">
        <f t="shared" si="356"/>
        <v>5.0000000000000044E-2</v>
      </c>
      <c r="BA273" s="1">
        <f t="shared" si="312"/>
        <v>2.7347786130690963</v>
      </c>
      <c r="BB273" s="1">
        <f t="shared" si="313"/>
        <v>5.5174121868988886</v>
      </c>
      <c r="BC273" s="1">
        <f t="shared" si="314"/>
        <v>1.5230628479918378</v>
      </c>
      <c r="BD273" s="1">
        <f t="shared" si="335"/>
        <v>5.7237712811636161</v>
      </c>
      <c r="BE273" s="1">
        <f t="shared" si="336"/>
        <v>0.26933896145128383</v>
      </c>
      <c r="BF273" s="1">
        <f t="shared" si="337"/>
        <v>2.2840210971886488</v>
      </c>
      <c r="BG273" s="1">
        <f t="shared" si="315"/>
        <v>13.073214361660201</v>
      </c>
      <c r="BH273" s="1">
        <f t="shared" si="357"/>
        <v>-0.26001765184884951</v>
      </c>
      <c r="BI273" s="1">
        <f t="shared" si="316"/>
        <v>29.896564478385251</v>
      </c>
      <c r="BJ273" s="1">
        <f t="shared" si="317"/>
        <v>6.2168343029452195</v>
      </c>
      <c r="BK273" s="1">
        <f t="shared" si="318"/>
        <v>-0.87710562600853392</v>
      </c>
      <c r="BL273" s="1">
        <f t="shared" si="338"/>
        <v>6.2784029043580976</v>
      </c>
      <c r="BM273" s="1">
        <f t="shared" si="339"/>
        <v>-0.14016048657617503</v>
      </c>
      <c r="BN273" s="1">
        <f t="shared" si="340"/>
        <v>0.28496759371954811</v>
      </c>
      <c r="BO273" s="1">
        <f t="shared" si="319"/>
        <v>1.7891413680567492</v>
      </c>
      <c r="BP273" s="1">
        <f t="shared" si="358"/>
        <v>0.12820019926592097</v>
      </c>
      <c r="BQ273" s="1">
        <f t="shared" si="320"/>
        <v>0.95278340773191461</v>
      </c>
      <c r="BR273" s="1">
        <f t="shared" si="341"/>
        <v>0.87532304561527019</v>
      </c>
      <c r="BS273" s="1">
        <f t="shared" si="342"/>
        <v>-0.48353858772057423</v>
      </c>
      <c r="BT273" s="1">
        <f t="shared" si="343"/>
        <v>5.8215831986878568</v>
      </c>
      <c r="BU273" s="1">
        <f t="shared" si="344"/>
        <v>3.7240055433080159</v>
      </c>
      <c r="BV273" s="1">
        <f t="shared" si="345"/>
        <v>6.9107921561738177</v>
      </c>
      <c r="BW273" s="1">
        <f t="shared" si="321"/>
        <v>0.56909287232482642</v>
      </c>
      <c r="BX273" s="1">
        <f t="shared" si="322"/>
        <v>-0.16702706561345382</v>
      </c>
      <c r="BY273" s="1">
        <f t="shared" si="323"/>
        <v>6.0266925459851217</v>
      </c>
      <c r="BZ273" s="1" t="e">
        <f>SQRT(POWER((BV273)*(#REF!^2),2) + POWER(CA273*BV273,2))</f>
        <v>#REF!</v>
      </c>
    </row>
    <row r="274" spans="4:78" x14ac:dyDescent="0.2">
      <c r="D274" s="14">
        <f t="shared" si="346"/>
        <v>271</v>
      </c>
      <c r="E274" s="1">
        <f t="shared" si="359"/>
        <v>27.100000000000115</v>
      </c>
      <c r="F274" s="1">
        <f t="shared" si="289"/>
        <v>1.3550000000000058</v>
      </c>
      <c r="G274" s="1">
        <f t="shared" si="290"/>
        <v>18.360250000000157</v>
      </c>
      <c r="H274" s="1">
        <f t="shared" si="324"/>
        <v>7.4860164412860737</v>
      </c>
      <c r="I274" s="1">
        <f t="shared" si="291"/>
        <v>-0.18948845670028236</v>
      </c>
      <c r="J274" s="1">
        <f t="shared" si="325"/>
        <v>1.570256090722884</v>
      </c>
      <c r="K274" s="1">
        <f t="shared" si="326"/>
        <v>1.7608250195671915</v>
      </c>
      <c r="L274" s="1">
        <f t="shared" si="327"/>
        <v>0.65845970875764392</v>
      </c>
      <c r="M274" s="1">
        <f t="shared" si="292"/>
        <v>0.77851932941464508</v>
      </c>
      <c r="N274" s="1">
        <f t="shared" si="293"/>
        <v>2.6479778920397297</v>
      </c>
      <c r="O274" s="1">
        <f t="shared" si="294"/>
        <v>-1.4100400998797309</v>
      </c>
      <c r="P274" s="1">
        <f t="shared" si="328"/>
        <v>1.3550000000000217</v>
      </c>
      <c r="Q274" s="1">
        <f t="shared" si="329"/>
        <v>4.0650000000000652</v>
      </c>
      <c r="R274" s="1">
        <f t="shared" si="347"/>
        <v>4.9999999999972289E-2</v>
      </c>
      <c r="S274" s="1">
        <f t="shared" si="330"/>
        <v>5.510117077306699</v>
      </c>
      <c r="T274" s="1">
        <f t="shared" si="348"/>
        <v>4.4408920985006262E-13</v>
      </c>
      <c r="U274" s="1">
        <f t="shared" si="331"/>
        <v>0.40634934494587327</v>
      </c>
      <c r="V274" s="1">
        <f t="shared" si="295"/>
        <v>9.0555646433866688</v>
      </c>
      <c r="W274" s="1">
        <f t="shared" si="296"/>
        <v>4.9099940791388592</v>
      </c>
      <c r="X274" s="1">
        <f t="shared" si="332"/>
        <v>-0.92653868521145433</v>
      </c>
      <c r="Y274" s="1">
        <f t="shared" si="297"/>
        <v>-4.6326934260572719</v>
      </c>
      <c r="Z274" s="1">
        <f t="shared" si="349"/>
        <v>0.19701778855115148</v>
      </c>
      <c r="AA274" s="1">
        <f t="shared" si="298"/>
        <v>4.4039570456919117</v>
      </c>
      <c r="AB274" s="1">
        <f t="shared" si="350"/>
        <v>3.6926716378792577</v>
      </c>
      <c r="AC274" s="1">
        <f t="shared" si="333"/>
        <v>3.1383667416800387</v>
      </c>
      <c r="AD274" s="1">
        <f t="shared" si="299"/>
        <v>10</v>
      </c>
      <c r="AE274" s="1">
        <f>0</f>
        <v>0</v>
      </c>
      <c r="AF274" s="1">
        <f t="shared" si="351"/>
        <v>-0.92653868521145433</v>
      </c>
      <c r="AG274" s="1">
        <f t="shared" si="300"/>
        <v>0</v>
      </c>
      <c r="AH274" s="1">
        <f t="shared" si="352"/>
        <v>0.19701778855115148</v>
      </c>
      <c r="AI274" s="1">
        <f t="shared" si="301"/>
        <v>0</v>
      </c>
      <c r="AJ274" s="1">
        <f t="shared" si="353"/>
        <v>3.6926716378792577</v>
      </c>
      <c r="AK274" s="1">
        <f t="shared" si="353"/>
        <v>0</v>
      </c>
      <c r="AL274" s="1">
        <f t="shared" si="302"/>
        <v>3.9154514272991388</v>
      </c>
      <c r="AM274" s="1">
        <f t="shared" si="303"/>
        <v>8.0050281865118773</v>
      </c>
      <c r="AN274" s="1">
        <f t="shared" si="304"/>
        <v>8.9112982301339514</v>
      </c>
      <c r="AO274" s="1">
        <f t="shared" si="305"/>
        <v>1.1158873106265252</v>
      </c>
      <c r="AP274" s="1">
        <f t="shared" si="334"/>
        <v>-0.44019501059824773</v>
      </c>
      <c r="AQ274" s="1">
        <f t="shared" si="306"/>
        <v>-3.9227090188579607</v>
      </c>
      <c r="AR274" s="1">
        <f t="shared" si="354"/>
        <v>0.1392252363337676</v>
      </c>
      <c r="AS274" s="1">
        <f t="shared" si="307"/>
        <v>2.1262573776026987</v>
      </c>
      <c r="AT274" s="1">
        <f t="shared" si="355"/>
        <v>1.6727901470359741</v>
      </c>
      <c r="AU274" s="1">
        <f t="shared" si="355"/>
        <v>8.4195155504227301</v>
      </c>
      <c r="AV274" s="1">
        <f t="shared" si="308"/>
        <v>1.3239889460198648</v>
      </c>
      <c r="AW274" s="1">
        <f t="shared" si="309"/>
        <v>-0.70502004993986545</v>
      </c>
      <c r="AX274" s="1">
        <f t="shared" si="310"/>
        <v>1.3550000000000058</v>
      </c>
      <c r="AY274" s="1">
        <f t="shared" si="311"/>
        <v>2.0325000000000086</v>
      </c>
      <c r="AZ274" s="1">
        <f t="shared" si="356"/>
        <v>5.0000000000000044E-2</v>
      </c>
      <c r="BA274" s="1">
        <f t="shared" si="312"/>
        <v>2.755058538653286</v>
      </c>
      <c r="BB274" s="1">
        <f t="shared" si="313"/>
        <v>5.8517712677131994</v>
      </c>
      <c r="BC274" s="1">
        <f t="shared" si="314"/>
        <v>1.7499769896295643</v>
      </c>
      <c r="BD274" s="1">
        <f t="shared" si="335"/>
        <v>6.107834840094049</v>
      </c>
      <c r="BE274" s="1">
        <f t="shared" si="336"/>
        <v>0.29058575879862558</v>
      </c>
      <c r="BF274" s="1">
        <f t="shared" si="337"/>
        <v>2.2276382748209675</v>
      </c>
      <c r="BG274" s="1">
        <f t="shared" si="315"/>
        <v>13.606046666078507</v>
      </c>
      <c r="BH274" s="1">
        <f t="shared" si="357"/>
        <v>-0.75934389488759857</v>
      </c>
      <c r="BI274" s="1">
        <f t="shared" si="316"/>
        <v>30.662147188938462</v>
      </c>
      <c r="BJ274" s="1">
        <f t="shared" si="317"/>
        <v>6.3239889460198651</v>
      </c>
      <c r="BK274" s="1">
        <f t="shared" si="318"/>
        <v>-0.70502004993986545</v>
      </c>
      <c r="BL274" s="1">
        <f t="shared" si="338"/>
        <v>6.3631666220678724</v>
      </c>
      <c r="BM274" s="1">
        <f t="shared" si="339"/>
        <v>-0.11102499562588314</v>
      </c>
      <c r="BN274" s="1">
        <f t="shared" si="340"/>
        <v>0.2963985913636985</v>
      </c>
      <c r="BO274" s="1">
        <f t="shared" si="319"/>
        <v>1.8860336233934212</v>
      </c>
      <c r="BP274" s="1">
        <f t="shared" si="358"/>
        <v>0.1011967246600462</v>
      </c>
      <c r="BQ274" s="1">
        <f t="shared" si="320"/>
        <v>0.85273016322612505</v>
      </c>
      <c r="BR274" s="1">
        <f t="shared" si="341"/>
        <v>0.85668553601458852</v>
      </c>
      <c r="BS274" s="1">
        <f t="shared" si="342"/>
        <v>-0.51583901789550313</v>
      </c>
      <c r="BT274" s="1">
        <f t="shared" si="343"/>
        <v>5.2125447554110362</v>
      </c>
      <c r="BU274" s="1">
        <f t="shared" si="344"/>
        <v>4.1293058779561074</v>
      </c>
      <c r="BV274" s="1">
        <f t="shared" si="345"/>
        <v>6.6499466058672958</v>
      </c>
      <c r="BW274" s="1">
        <f t="shared" si="321"/>
        <v>0.66995821955625001</v>
      </c>
      <c r="BX274" s="1">
        <f t="shared" si="322"/>
        <v>-9.4137662173426895E-2</v>
      </c>
      <c r="BY274" s="1">
        <f t="shared" si="323"/>
        <v>5.8183096612528695</v>
      </c>
      <c r="BZ274" s="1" t="e">
        <f>SQRT(POWER((BV274)*(#REF!^2),2) + POWER(CA274*BV274,2))</f>
        <v>#REF!</v>
      </c>
    </row>
    <row r="275" spans="4:78" x14ac:dyDescent="0.2">
      <c r="D275" s="14">
        <f t="shared" si="346"/>
        <v>272</v>
      </c>
      <c r="E275" s="1">
        <f t="shared" si="359"/>
        <v>27.200000000000117</v>
      </c>
      <c r="F275" s="1">
        <f t="shared" si="289"/>
        <v>1.3600000000000059</v>
      </c>
      <c r="G275" s="1">
        <f t="shared" si="290"/>
        <v>18.496000000000159</v>
      </c>
      <c r="H275" s="1">
        <f t="shared" si="324"/>
        <v>7.2602446567381147</v>
      </c>
      <c r="I275" s="1">
        <f t="shared" si="291"/>
        <v>-0.14356050615842908</v>
      </c>
      <c r="J275" s="1">
        <f t="shared" si="325"/>
        <v>1.6161112373158657</v>
      </c>
      <c r="K275" s="1">
        <f t="shared" si="326"/>
        <v>1.6690419224323565</v>
      </c>
      <c r="L275" s="1">
        <f t="shared" si="327"/>
        <v>0.65845970875764392</v>
      </c>
      <c r="M275" s="1">
        <f t="shared" si="292"/>
        <v>0.73190574426633437</v>
      </c>
      <c r="N275" s="1">
        <f t="shared" si="293"/>
        <v>2.814442376215283</v>
      </c>
      <c r="O275" s="1">
        <f t="shared" si="294"/>
        <v>-1.038707904544711</v>
      </c>
      <c r="P275" s="1">
        <f t="shared" si="328"/>
        <v>1.3600000000000279</v>
      </c>
      <c r="Q275" s="1">
        <f t="shared" si="329"/>
        <v>4.0800000000000836</v>
      </c>
      <c r="R275" s="1">
        <f t="shared" si="347"/>
        <v>5.0000000000061107E-2</v>
      </c>
      <c r="S275" s="1">
        <f t="shared" si="330"/>
        <v>5.5508270951275875</v>
      </c>
      <c r="T275" s="1">
        <f t="shared" si="348"/>
        <v>0</v>
      </c>
      <c r="U275" s="1">
        <f t="shared" si="331"/>
        <v>0.40785099930007007</v>
      </c>
      <c r="V275" s="1">
        <f t="shared" si="295"/>
        <v>9.5095618787315743</v>
      </c>
      <c r="W275" s="1">
        <f t="shared" si="296"/>
        <v>4.9758889104567734</v>
      </c>
      <c r="X275" s="1">
        <f t="shared" si="332"/>
        <v>-0.88801227846692976</v>
      </c>
      <c r="Y275" s="1">
        <f t="shared" si="297"/>
        <v>-4.4400613923346484</v>
      </c>
      <c r="Z275" s="1">
        <f t="shared" si="349"/>
        <v>0.60766194580043065</v>
      </c>
      <c r="AA275" s="1">
        <f t="shared" si="298"/>
        <v>4.9776728294531587</v>
      </c>
      <c r="AB275" s="1">
        <f t="shared" si="350"/>
        <v>10.359050180577562</v>
      </c>
      <c r="AC275" s="1">
        <f t="shared" si="333"/>
        <v>36.969245724106997</v>
      </c>
      <c r="AD275" s="1">
        <f t="shared" si="299"/>
        <v>10</v>
      </c>
      <c r="AE275" s="1">
        <f>0</f>
        <v>0</v>
      </c>
      <c r="AF275" s="1">
        <f t="shared" si="351"/>
        <v>-0.88801227846692976</v>
      </c>
      <c r="AG275" s="1">
        <f t="shared" si="300"/>
        <v>0</v>
      </c>
      <c r="AH275" s="1">
        <f t="shared" si="352"/>
        <v>0.60766194580043065</v>
      </c>
      <c r="AI275" s="1">
        <f t="shared" si="301"/>
        <v>0</v>
      </c>
      <c r="AJ275" s="1">
        <f t="shared" si="353"/>
        <v>10.359050180577562</v>
      </c>
      <c r="AK275" s="1">
        <f t="shared" si="353"/>
        <v>0</v>
      </c>
      <c r="AL275" s="1">
        <f t="shared" si="302"/>
        <v>4.5192503339572427</v>
      </c>
      <c r="AM275" s="1">
        <f t="shared" si="303"/>
        <v>8.3070734874641818</v>
      </c>
      <c r="AN275" s="1">
        <f t="shared" si="304"/>
        <v>9.4568014416663608</v>
      </c>
      <c r="AO275" s="1">
        <f t="shared" si="305"/>
        <v>1.0725525129317761</v>
      </c>
      <c r="AP275" s="1">
        <f t="shared" si="334"/>
        <v>-0.41781234767413911</v>
      </c>
      <c r="AQ275" s="1">
        <f t="shared" si="306"/>
        <v>-3.9511684118308055</v>
      </c>
      <c r="AR275" s="1">
        <f t="shared" si="354"/>
        <v>0.31001416196659859</v>
      </c>
      <c r="AS275" s="1">
        <f t="shared" si="307"/>
        <v>3.364581548939181</v>
      </c>
      <c r="AT275" s="1">
        <f t="shared" si="355"/>
        <v>4.6280276399947731</v>
      </c>
      <c r="AU275" s="1">
        <f t="shared" si="355"/>
        <v>43.144848581068317</v>
      </c>
      <c r="AV275" s="1">
        <f t="shared" si="308"/>
        <v>1.4072211881076415</v>
      </c>
      <c r="AW275" s="1">
        <f t="shared" si="309"/>
        <v>-0.51935395227235548</v>
      </c>
      <c r="AX275" s="1">
        <f t="shared" si="310"/>
        <v>1.3600000000000059</v>
      </c>
      <c r="AY275" s="1">
        <f t="shared" si="311"/>
        <v>2.0400000000000089</v>
      </c>
      <c r="AZ275" s="1">
        <f t="shared" si="356"/>
        <v>5.0000000000001155E-2</v>
      </c>
      <c r="BA275" s="1">
        <f t="shared" si="312"/>
        <v>2.7754135475637018</v>
      </c>
      <c r="BB275" s="1">
        <f t="shared" si="313"/>
        <v>6.1620021274734285</v>
      </c>
      <c r="BC275" s="1">
        <f t="shared" si="314"/>
        <v>1.9685905029560313</v>
      </c>
      <c r="BD275" s="1">
        <f t="shared" si="335"/>
        <v>6.4688189638693512</v>
      </c>
      <c r="BE275" s="1">
        <f t="shared" si="336"/>
        <v>0.3092244108273185</v>
      </c>
      <c r="BF275" s="1">
        <f t="shared" si="337"/>
        <v>2.132152318211129</v>
      </c>
      <c r="BG275" s="1">
        <f t="shared" si="315"/>
        <v>13.79250734990215</v>
      </c>
      <c r="BH275" s="1">
        <f t="shared" si="357"/>
        <v>-0.99356554602180625</v>
      </c>
      <c r="BI275" s="1">
        <f t="shared" si="316"/>
        <v>30.101880721122708</v>
      </c>
      <c r="BJ275" s="1">
        <f t="shared" si="317"/>
        <v>6.4072211881076413</v>
      </c>
      <c r="BK275" s="1">
        <f t="shared" si="318"/>
        <v>-0.51935395227235548</v>
      </c>
      <c r="BL275" s="1">
        <f t="shared" si="338"/>
        <v>6.4282355184822233</v>
      </c>
      <c r="BM275" s="1">
        <f t="shared" si="339"/>
        <v>-8.0880768303435324E-2</v>
      </c>
      <c r="BN275" s="1">
        <f t="shared" si="340"/>
        <v>0.30520693865155735</v>
      </c>
      <c r="BO275" s="1">
        <f t="shared" si="319"/>
        <v>1.9619420835271659</v>
      </c>
      <c r="BP275" s="1">
        <f t="shared" si="358"/>
        <v>7.5488820999600748E-2</v>
      </c>
      <c r="BQ275" s="1">
        <f t="shared" si="320"/>
        <v>0.77073772379993211</v>
      </c>
      <c r="BR275" s="1">
        <f t="shared" si="341"/>
        <v>0.83171859079572186</v>
      </c>
      <c r="BS275" s="1">
        <f t="shared" si="342"/>
        <v>-0.55519742950123474</v>
      </c>
      <c r="BT275" s="1">
        <f t="shared" si="343"/>
        <v>4.5584413887452051</v>
      </c>
      <c r="BU275" s="1">
        <f t="shared" si="344"/>
        <v>4.6120658469179716</v>
      </c>
      <c r="BV275" s="1">
        <f t="shared" si="345"/>
        <v>6.4846387155286074</v>
      </c>
      <c r="BW275" s="1">
        <f t="shared" si="321"/>
        <v>0.79124558771225362</v>
      </c>
      <c r="BX275" s="1">
        <f t="shared" si="322"/>
        <v>-3.8779467370701592E-2</v>
      </c>
      <c r="BY275" s="1">
        <f t="shared" si="323"/>
        <v>5.3753709744656053</v>
      </c>
      <c r="BZ275" s="1" t="e">
        <f>SQRT(POWER((BV275)*(#REF!^2),2) + POWER(CA275*BV275,2))</f>
        <v>#REF!</v>
      </c>
    </row>
    <row r="276" spans="4:78" x14ac:dyDescent="0.2">
      <c r="D276" s="14">
        <f t="shared" si="346"/>
        <v>273</v>
      </c>
      <c r="E276" s="1">
        <f t="shared" si="359"/>
        <v>27.300000000000118</v>
      </c>
      <c r="F276" s="1">
        <f t="shared" si="289"/>
        <v>1.365000000000006</v>
      </c>
      <c r="G276" s="1">
        <f t="shared" si="290"/>
        <v>18.632250000000163</v>
      </c>
      <c r="H276" s="1">
        <f t="shared" si="324"/>
        <v>7.1000767540011251</v>
      </c>
      <c r="I276" s="1">
        <f t="shared" si="291"/>
        <v>-9.1223947832892449E-2</v>
      </c>
      <c r="J276" s="1">
        <f t="shared" si="325"/>
        <v>1.64959403754888</v>
      </c>
      <c r="K276" s="1">
        <f t="shared" si="326"/>
        <v>1.5832225638738056</v>
      </c>
      <c r="L276" s="1">
        <f t="shared" si="327"/>
        <v>0.65845970875764392</v>
      </c>
      <c r="M276" s="1">
        <f t="shared" si="292"/>
        <v>0.67818311583843527</v>
      </c>
      <c r="N276" s="1">
        <f t="shared" si="293"/>
        <v>2.9294455043646423</v>
      </c>
      <c r="O276" s="1">
        <f t="shared" si="294"/>
        <v>-0.64679907000380565</v>
      </c>
      <c r="P276" s="1">
        <f t="shared" si="328"/>
        <v>1.365000000000034</v>
      </c>
      <c r="Q276" s="1">
        <f t="shared" si="329"/>
        <v>4.0950000000001019</v>
      </c>
      <c r="R276" s="1">
        <f t="shared" si="347"/>
        <v>4.9999999999972289E-2</v>
      </c>
      <c r="S276" s="1">
        <f t="shared" si="330"/>
        <v>5.591687277166713</v>
      </c>
      <c r="T276" s="1">
        <f t="shared" si="348"/>
        <v>-8.8817841970012523E-13</v>
      </c>
      <c r="U276" s="1">
        <f t="shared" si="331"/>
        <v>0.40935262953200713</v>
      </c>
      <c r="V276" s="1">
        <f t="shared" si="295"/>
        <v>9.9378704135533322</v>
      </c>
      <c r="W276" s="1">
        <f t="shared" si="296"/>
        <v>4.9996139765473862</v>
      </c>
      <c r="X276" s="1">
        <f t="shared" si="332"/>
        <v>-0.8050062960513682</v>
      </c>
      <c r="Y276" s="1">
        <f t="shared" si="297"/>
        <v>-4.0250314802568408</v>
      </c>
      <c r="Z276" s="1">
        <f t="shared" si="349"/>
        <v>2.2688278246666638</v>
      </c>
      <c r="AA276" s="1">
        <f t="shared" si="298"/>
        <v>11.797806190513311</v>
      </c>
      <c r="AB276" s="1">
        <f t="shared" si="350"/>
        <v>24.802553111707681</v>
      </c>
      <c r="AC276" s="1">
        <f t="shared" si="333"/>
        <v>114.3957530198462</v>
      </c>
      <c r="AD276" s="1">
        <f t="shared" si="299"/>
        <v>10</v>
      </c>
      <c r="AE276" s="1">
        <f>0</f>
        <v>0</v>
      </c>
      <c r="AF276" s="1">
        <f t="shared" si="351"/>
        <v>-0.8050062960513682</v>
      </c>
      <c r="AG276" s="1">
        <f t="shared" si="300"/>
        <v>0</v>
      </c>
      <c r="AH276" s="1">
        <f t="shared" si="352"/>
        <v>2.2688278246666638</v>
      </c>
      <c r="AI276" s="1">
        <f t="shared" si="301"/>
        <v>0</v>
      </c>
      <c r="AJ276" s="1">
        <f t="shared" si="353"/>
        <v>24.802553111707681</v>
      </c>
      <c r="AK276" s="1">
        <f t="shared" si="353"/>
        <v>0</v>
      </c>
      <c r="AL276" s="1">
        <f t="shared" si="302"/>
        <v>5.1336323782601312</v>
      </c>
      <c r="AM276" s="1">
        <f t="shared" si="303"/>
        <v>8.593956322546461</v>
      </c>
      <c r="AN276" s="1">
        <f t="shared" si="304"/>
        <v>10.010507812741423</v>
      </c>
      <c r="AO276" s="1">
        <f t="shared" si="305"/>
        <v>1.0323248410916974</v>
      </c>
      <c r="AP276" s="1">
        <f t="shared" si="334"/>
        <v>-0.37819217820492801</v>
      </c>
      <c r="AQ276" s="1">
        <f t="shared" si="306"/>
        <v>-3.7858957546381284</v>
      </c>
      <c r="AR276" s="1">
        <f t="shared" si="354"/>
        <v>1.0648307643327222</v>
      </c>
      <c r="AS276" s="1">
        <f t="shared" si="307"/>
        <v>10.755227093816362</v>
      </c>
      <c r="AT276" s="1">
        <f t="shared" si="355"/>
        <v>11.542467854653903</v>
      </c>
      <c r="AU276" s="1">
        <f t="shared" si="355"/>
        <v>121.26640339460634</v>
      </c>
      <c r="AV276" s="1">
        <f t="shared" si="308"/>
        <v>1.4647227521823212</v>
      </c>
      <c r="AW276" s="1">
        <f t="shared" si="309"/>
        <v>-0.32339953500190283</v>
      </c>
      <c r="AX276" s="1">
        <f t="shared" si="310"/>
        <v>1.365000000000006</v>
      </c>
      <c r="AY276" s="1">
        <f t="shared" si="311"/>
        <v>2.0475000000000092</v>
      </c>
      <c r="AZ276" s="1">
        <f t="shared" si="356"/>
        <v>5.0000000000001155E-2</v>
      </c>
      <c r="BA276" s="1">
        <f t="shared" si="312"/>
        <v>2.7958436385832433</v>
      </c>
      <c r="BB276" s="1">
        <f t="shared" si="313"/>
        <v>6.4336579589589871</v>
      </c>
      <c r="BC276" s="1">
        <f t="shared" si="314"/>
        <v>2.1764074532717901</v>
      </c>
      <c r="BD276" s="1">
        <f t="shared" si="335"/>
        <v>6.7918115503548329</v>
      </c>
      <c r="BE276" s="1">
        <f t="shared" si="336"/>
        <v>0.32620006193769091</v>
      </c>
      <c r="BF276" s="1">
        <f t="shared" si="337"/>
        <v>2.0289251656166063</v>
      </c>
      <c r="BG276" s="1">
        <f t="shared" si="315"/>
        <v>13.780077374640459</v>
      </c>
      <c r="BH276" s="1">
        <f t="shared" si="357"/>
        <v>-4.8688447096595038</v>
      </c>
      <c r="BI276" s="1">
        <f t="shared" si="316"/>
        <v>43.303606375857733</v>
      </c>
      <c r="BJ276" s="1">
        <f t="shared" si="317"/>
        <v>6.464722752182321</v>
      </c>
      <c r="BK276" s="1">
        <f t="shared" si="318"/>
        <v>-0.32339953500190283</v>
      </c>
      <c r="BL276" s="1">
        <f t="shared" si="338"/>
        <v>6.4728067730948995</v>
      </c>
      <c r="BM276" s="1">
        <f t="shared" si="339"/>
        <v>-4.9983607895571665E-2</v>
      </c>
      <c r="BN276" s="1">
        <f t="shared" si="340"/>
        <v>0.31149635556361865</v>
      </c>
      <c r="BO276" s="1">
        <f t="shared" si="319"/>
        <v>2.0162557200865678</v>
      </c>
      <c r="BP276" s="1">
        <f t="shared" si="358"/>
        <v>-0.60345312890025316</v>
      </c>
      <c r="BQ276" s="1">
        <f t="shared" si="320"/>
        <v>3.956206270415612</v>
      </c>
      <c r="BR276" s="1">
        <f t="shared" si="341"/>
        <v>0.80070633921553336</v>
      </c>
      <c r="BS276" s="1">
        <f t="shared" si="342"/>
        <v>-0.59905705766651229</v>
      </c>
      <c r="BT276" s="1">
        <f t="shared" si="343"/>
        <v>3.8965314036803318</v>
      </c>
      <c r="BU276" s="1">
        <f t="shared" si="344"/>
        <v>5.148270188299203</v>
      </c>
      <c r="BV276" s="1">
        <f t="shared" si="345"/>
        <v>6.4565968521812893</v>
      </c>
      <c r="BW276" s="1">
        <f t="shared" si="321"/>
        <v>0.92291781906021064</v>
      </c>
      <c r="BX276" s="1">
        <f t="shared" si="322"/>
        <v>-5.5359052628263239E-3</v>
      </c>
      <c r="BY276" s="1">
        <f t="shared" si="323"/>
        <v>4.7238047600236293</v>
      </c>
      <c r="BZ276" s="1" t="e">
        <f>SQRT(POWER((BV276)*(#REF!^2),2) + POWER(CA276*BV276,2))</f>
        <v>#REF!</v>
      </c>
    </row>
    <row r="277" spans="4:78" x14ac:dyDescent="0.2">
      <c r="D277" s="14">
        <f t="shared" si="346"/>
        <v>274</v>
      </c>
      <c r="E277" s="1">
        <f t="shared" si="359"/>
        <v>27.400000000000119</v>
      </c>
      <c r="F277" s="1">
        <f t="shared" si="289"/>
        <v>1.3700000000000061</v>
      </c>
      <c r="G277" s="1">
        <f t="shared" si="290"/>
        <v>18.769000000000165</v>
      </c>
      <c r="H277" s="1">
        <f t="shared" si="324"/>
        <v>7.0138842620542867</v>
      </c>
      <c r="I277" s="1">
        <f t="shared" si="291"/>
        <v>-3.4425170769601054E-2</v>
      </c>
      <c r="J277" s="1">
        <f t="shared" si="325"/>
        <v>1.6679771611373113</v>
      </c>
      <c r="K277" s="1">
        <f t="shared" si="326"/>
        <v>1.5080406632220829</v>
      </c>
      <c r="L277" s="1">
        <f t="shared" si="327"/>
        <v>0.65845970875764392</v>
      </c>
      <c r="M277" s="1">
        <f t="shared" si="292"/>
        <v>0.62030687415401597</v>
      </c>
      <c r="N277" s="1">
        <f t="shared" si="293"/>
        <v>2.9902713779253598</v>
      </c>
      <c r="O277" s="1">
        <f t="shared" si="294"/>
        <v>-0.24140647539028565</v>
      </c>
      <c r="P277" s="1">
        <f t="shared" si="328"/>
        <v>1.3700000000000223</v>
      </c>
      <c r="Q277" s="1">
        <f t="shared" si="329"/>
        <v>4.1100000000000669</v>
      </c>
      <c r="R277" s="1">
        <f t="shared" si="347"/>
        <v>4.9999999999883471E-2</v>
      </c>
      <c r="S277" s="1">
        <f t="shared" si="330"/>
        <v>5.632697621033989</v>
      </c>
      <c r="T277" s="1">
        <f t="shared" si="348"/>
        <v>4.4408920985006262E-13</v>
      </c>
      <c r="U277" s="1">
        <f t="shared" si="331"/>
        <v>0.41085423608103078</v>
      </c>
      <c r="V277" s="1">
        <f t="shared" si="295"/>
        <v>10.313572400953664</v>
      </c>
      <c r="W277" s="1">
        <f t="shared" si="296"/>
        <v>4.990157547548991</v>
      </c>
      <c r="X277" s="1">
        <f t="shared" si="332"/>
        <v>-0.43424671353359701</v>
      </c>
      <c r="Y277" s="1">
        <f t="shared" si="297"/>
        <v>-2.171233567667985</v>
      </c>
      <c r="Z277" s="1">
        <f t="shared" si="349"/>
        <v>5.568172568141966</v>
      </c>
      <c r="AA277" s="1">
        <f t="shared" si="298"/>
        <v>27.856823433422399</v>
      </c>
      <c r="AB277" s="1">
        <f t="shared" si="350"/>
        <v>19.387804577084388</v>
      </c>
      <c r="AC277" s="1">
        <f t="shared" si="333"/>
        <v>94.689137977233955</v>
      </c>
      <c r="AD277" s="1">
        <f t="shared" si="299"/>
        <v>10</v>
      </c>
      <c r="AE277" s="1">
        <f>0</f>
        <v>0</v>
      </c>
      <c r="AF277" s="1">
        <f t="shared" si="351"/>
        <v>-0.43424671353359701</v>
      </c>
      <c r="AG277" s="1">
        <f t="shared" si="300"/>
        <v>0</v>
      </c>
      <c r="AH277" s="1">
        <f t="shared" si="352"/>
        <v>5.568172568141966</v>
      </c>
      <c r="AI277" s="1">
        <f t="shared" si="301"/>
        <v>0</v>
      </c>
      <c r="AJ277" s="1">
        <f t="shared" si="353"/>
        <v>19.387804577084388</v>
      </c>
      <c r="AK277" s="1">
        <f t="shared" si="353"/>
        <v>0</v>
      </c>
      <c r="AL277" s="1">
        <f t="shared" si="302"/>
        <v>5.7252893094678585</v>
      </c>
      <c r="AM277" s="1">
        <f t="shared" si="303"/>
        <v>8.8563777006682454</v>
      </c>
      <c r="AN277" s="1">
        <f t="shared" si="304"/>
        <v>10.545822094744473</v>
      </c>
      <c r="AO277" s="1">
        <f t="shared" si="305"/>
        <v>0.99691407729079051</v>
      </c>
      <c r="AP277" s="1">
        <f t="shared" si="334"/>
        <v>-0.20484619480759469</v>
      </c>
      <c r="AQ277" s="1">
        <f t="shared" si="306"/>
        <v>-2.1602715272262625</v>
      </c>
      <c r="AR277" s="1">
        <f t="shared" si="354"/>
        <v>2.6185077328973794</v>
      </c>
      <c r="AS277" s="1">
        <f t="shared" si="307"/>
        <v>27.617862227860449</v>
      </c>
      <c r="AT277" s="1">
        <f t="shared" si="355"/>
        <v>9.1447902421296767</v>
      </c>
      <c r="AU277" s="1">
        <f t="shared" si="355"/>
        <v>100.10890402504924</v>
      </c>
      <c r="AV277" s="1">
        <f t="shared" si="308"/>
        <v>1.4951356889626799</v>
      </c>
      <c r="AW277" s="1">
        <f t="shared" si="309"/>
        <v>-0.12070323769514282</v>
      </c>
      <c r="AX277" s="1">
        <f t="shared" si="310"/>
        <v>1.3700000000000061</v>
      </c>
      <c r="AY277" s="1">
        <f t="shared" si="311"/>
        <v>2.055000000000009</v>
      </c>
      <c r="AZ277" s="1">
        <f t="shared" si="356"/>
        <v>5.0000000000001155E-2</v>
      </c>
      <c r="BA277" s="1">
        <f t="shared" si="312"/>
        <v>2.8163488105169323</v>
      </c>
      <c r="BB277" s="1">
        <f t="shared" si="313"/>
        <v>6.651921889439512</v>
      </c>
      <c r="BC277" s="1">
        <f t="shared" si="314"/>
        <v>2.3743755360793526</v>
      </c>
      <c r="BD277" s="1">
        <f t="shared" si="335"/>
        <v>7.0629826567489635</v>
      </c>
      <c r="BE277" s="1">
        <f t="shared" si="336"/>
        <v>0.34284915799773191</v>
      </c>
      <c r="BF277" s="1">
        <f t="shared" si="337"/>
        <v>1.1583833762792284</v>
      </c>
      <c r="BG277" s="1">
        <f t="shared" si="315"/>
        <v>8.1816416965264995</v>
      </c>
      <c r="BH277" s="1">
        <f t="shared" si="357"/>
        <v>-14.249839366441574</v>
      </c>
      <c r="BI277" s="1">
        <f t="shared" si="316"/>
        <v>101.09161210245948</v>
      </c>
      <c r="BJ277" s="1">
        <f t="shared" si="317"/>
        <v>6.4951356889626801</v>
      </c>
      <c r="BK277" s="1">
        <f t="shared" si="318"/>
        <v>-0.12070323769514282</v>
      </c>
      <c r="BL277" s="1">
        <f t="shared" si="338"/>
        <v>6.4962571446662114</v>
      </c>
      <c r="BM277" s="1">
        <f t="shared" si="339"/>
        <v>-1.8581497190711584E-2</v>
      </c>
      <c r="BN277" s="1">
        <f t="shared" si="340"/>
        <v>0.18451631287150672</v>
      </c>
      <c r="BO277" s="1">
        <f t="shared" si="319"/>
        <v>1.1986654157989916</v>
      </c>
      <c r="BP277" s="1">
        <f t="shared" si="358"/>
        <v>-2.2118029044597991</v>
      </c>
      <c r="BQ277" s="1">
        <f t="shared" si="320"/>
        <v>14.370142579727217</v>
      </c>
      <c r="BR277" s="1">
        <f t="shared" si="341"/>
        <v>0.76471384858096736</v>
      </c>
      <c r="BS277" s="1">
        <f t="shared" si="342"/>
        <v>-0.64437002551987554</v>
      </c>
      <c r="BT277" s="1">
        <f t="shared" si="343"/>
        <v>3.2689304637270387</v>
      </c>
      <c r="BU277" s="1">
        <f t="shared" si="344"/>
        <v>5.7067843249932544</v>
      </c>
      <c r="BV277" s="1">
        <f t="shared" si="345"/>
        <v>6.5767236302486811</v>
      </c>
      <c r="BW277" s="1">
        <f t="shared" si="321"/>
        <v>1.0506058411540573</v>
      </c>
      <c r="BX277" s="1">
        <f t="shared" si="322"/>
        <v>3.7906756545962317E-3</v>
      </c>
      <c r="BY277" s="1">
        <f t="shared" si="323"/>
        <v>2.4838232383458343</v>
      </c>
      <c r="BZ277" s="1" t="e">
        <f>SQRT(POWER((BV277)*(#REF!^2),2) + POWER(CA277*BV277,2))</f>
        <v>#REF!</v>
      </c>
    </row>
    <row r="278" spans="4:78" x14ac:dyDescent="0.2">
      <c r="D278" s="14">
        <f t="shared" si="346"/>
        <v>275</v>
      </c>
      <c r="E278" s="1">
        <f t="shared" si="359"/>
        <v>27.500000000000121</v>
      </c>
      <c r="F278" s="1">
        <f t="shared" si="289"/>
        <v>1.3750000000000062</v>
      </c>
      <c r="G278" s="1">
        <f t="shared" si="290"/>
        <v>18.906250000000167</v>
      </c>
      <c r="H278" s="1">
        <f t="shared" si="324"/>
        <v>7.0068823831103932</v>
      </c>
      <c r="I278" s="1">
        <f t="shared" si="291"/>
        <v>-2.4262975605114701E-2</v>
      </c>
      <c r="J278" s="1">
        <f t="shared" si="325"/>
        <v>1.6694824080278217</v>
      </c>
      <c r="K278" s="1">
        <f t="shared" si="326"/>
        <v>1.4963732211670862</v>
      </c>
      <c r="L278" s="1">
        <f t="shared" si="327"/>
        <v>0.65845970875764392</v>
      </c>
      <c r="M278" s="1">
        <f t="shared" si="292"/>
        <v>0.61004655041947997</v>
      </c>
      <c r="N278" s="1">
        <f t="shared" si="293"/>
        <v>2.9951799634628609</v>
      </c>
      <c r="O278" s="1">
        <f t="shared" si="294"/>
        <v>-0.16999113644713917</v>
      </c>
      <c r="P278" s="1">
        <f t="shared" si="328"/>
        <v>1.3750000000000107</v>
      </c>
      <c r="Q278" s="1">
        <f t="shared" si="329"/>
        <v>4.125000000000032</v>
      </c>
      <c r="R278" s="1">
        <f t="shared" si="347"/>
        <v>5.0000000000061107E-2</v>
      </c>
      <c r="S278" s="1">
        <f t="shared" si="330"/>
        <v>5.6738581243829191</v>
      </c>
      <c r="T278" s="1">
        <f t="shared" si="348"/>
        <v>1.3322676295501878E-12</v>
      </c>
      <c r="U278" s="1">
        <f t="shared" si="331"/>
        <v>0.41235581937732579</v>
      </c>
      <c r="V278" s="1">
        <f t="shared" si="295"/>
        <v>10.371772111094513</v>
      </c>
      <c r="W278" s="1">
        <f t="shared" si="296"/>
        <v>4.9861593935024109</v>
      </c>
      <c r="X278" s="1">
        <f t="shared" si="332"/>
        <v>0.30862821757702497</v>
      </c>
      <c r="Y278" s="1">
        <f t="shared" si="297"/>
        <v>1.5431410878851248</v>
      </c>
      <c r="Z278" s="1">
        <f t="shared" si="349"/>
        <v>6.1463887400835411</v>
      </c>
      <c r="AA278" s="1">
        <f t="shared" si="298"/>
        <v>30.735633785960101</v>
      </c>
      <c r="AB278" s="1">
        <f t="shared" si="350"/>
        <v>-13.209082317650722</v>
      </c>
      <c r="AC278" s="1">
        <f t="shared" si="333"/>
        <v>-64.438116816365309</v>
      </c>
      <c r="AD278" s="1">
        <f t="shared" si="299"/>
        <v>10</v>
      </c>
      <c r="AE278" s="1">
        <f>0</f>
        <v>0</v>
      </c>
      <c r="AF278" s="1">
        <f t="shared" si="351"/>
        <v>0.30862821757702497</v>
      </c>
      <c r="AG278" s="1">
        <f t="shared" si="300"/>
        <v>0</v>
      </c>
      <c r="AH278" s="1">
        <f t="shared" si="352"/>
        <v>6.1463887400835411</v>
      </c>
      <c r="AI278" s="1">
        <f t="shared" si="301"/>
        <v>0</v>
      </c>
      <c r="AJ278" s="1">
        <f t="shared" si="353"/>
        <v>-13.209082317650722</v>
      </c>
      <c r="AK278" s="1">
        <f t="shared" si="353"/>
        <v>0</v>
      </c>
      <c r="AL278" s="1">
        <f t="shared" si="302"/>
        <v>5.8233985058936071</v>
      </c>
      <c r="AM278" s="1">
        <f t="shared" si="303"/>
        <v>8.899252485611477</v>
      </c>
      <c r="AN278" s="1">
        <f t="shared" si="304"/>
        <v>10.635255754381554</v>
      </c>
      <c r="AO278" s="1">
        <f t="shared" si="305"/>
        <v>0.99135560213017848</v>
      </c>
      <c r="AP278" s="1">
        <f t="shared" si="334"/>
        <v>0.14550936837454786</v>
      </c>
      <c r="AQ278" s="1">
        <f t="shared" si="306"/>
        <v>1.5475293473218354</v>
      </c>
      <c r="AR278" s="1">
        <f t="shared" si="354"/>
        <v>2.8937888127586575</v>
      </c>
      <c r="AS278" s="1">
        <f t="shared" si="307"/>
        <v>30.777007898826209</v>
      </c>
      <c r="AT278" s="1">
        <f t="shared" si="355"/>
        <v>-6.2246409043050788</v>
      </c>
      <c r="AU278" s="1">
        <f t="shared" si="355"/>
        <v>-68.350403721816249</v>
      </c>
      <c r="AV278" s="1">
        <f t="shared" si="308"/>
        <v>1.4975899817314304</v>
      </c>
      <c r="AW278" s="1">
        <f t="shared" si="309"/>
        <v>-8.4995568223569587E-2</v>
      </c>
      <c r="AX278" s="1">
        <f t="shared" si="310"/>
        <v>1.3750000000000062</v>
      </c>
      <c r="AY278" s="1">
        <f t="shared" si="311"/>
        <v>2.0625000000000093</v>
      </c>
      <c r="AZ278" s="1">
        <f t="shared" si="356"/>
        <v>5.0000000000000044E-2</v>
      </c>
      <c r="BA278" s="1">
        <f t="shared" si="312"/>
        <v>2.8369290621914387</v>
      </c>
      <c r="BB278" s="1">
        <f t="shared" si="313"/>
        <v>6.6834760372786874</v>
      </c>
      <c r="BC278" s="1">
        <f t="shared" si="314"/>
        <v>2.4080841285276358</v>
      </c>
      <c r="BD278" s="1">
        <f t="shared" si="335"/>
        <v>7.1040637040320185</v>
      </c>
      <c r="BE278" s="1">
        <f t="shared" si="336"/>
        <v>0.34582480588636383</v>
      </c>
      <c r="BF278" s="1">
        <f t="shared" si="337"/>
        <v>-0.82104270767170862</v>
      </c>
      <c r="BG278" s="1">
        <f t="shared" si="315"/>
        <v>-5.8327396990307561</v>
      </c>
      <c r="BH278" s="1">
        <f t="shared" si="357"/>
        <v>-15.964604803478865</v>
      </c>
      <c r="BI278" s="1">
        <f t="shared" si="316"/>
        <v>113.51463160990917</v>
      </c>
      <c r="BJ278" s="1">
        <f t="shared" si="317"/>
        <v>6.49758998173143</v>
      </c>
      <c r="BK278" s="1">
        <f t="shared" si="318"/>
        <v>-8.4995568223569587E-2</v>
      </c>
      <c r="BL278" s="1">
        <f t="shared" si="338"/>
        <v>6.4981458753489285</v>
      </c>
      <c r="BM278" s="1">
        <f t="shared" si="339"/>
        <v>-1.3080345321270323E-2</v>
      </c>
      <c r="BN278" s="1">
        <f t="shared" si="340"/>
        <v>-0.13086422532834116</v>
      </c>
      <c r="BO278" s="1">
        <f t="shared" si="319"/>
        <v>-0.85037482604809289</v>
      </c>
      <c r="BP278" s="1">
        <f t="shared" si="358"/>
        <v>-2.5002037006881128</v>
      </c>
      <c r="BQ278" s="1">
        <f t="shared" si="320"/>
        <v>16.247069486025634</v>
      </c>
      <c r="BR278" s="1">
        <f t="shared" si="341"/>
        <v>0.7580622675334846</v>
      </c>
      <c r="BS278" s="1">
        <f t="shared" si="342"/>
        <v>-0.6521821820181779</v>
      </c>
      <c r="BT278" s="1">
        <f t="shared" si="343"/>
        <v>3.1661239992060319</v>
      </c>
      <c r="BU278" s="1">
        <f t="shared" si="344"/>
        <v>5.8039339043967866</v>
      </c>
      <c r="BV278" s="1">
        <f t="shared" si="345"/>
        <v>6.6113531099885243</v>
      </c>
      <c r="BW278" s="1">
        <f t="shared" si="321"/>
        <v>1.071404209603976</v>
      </c>
      <c r="BX278" s="1">
        <f t="shared" si="322"/>
        <v>-2.8322818694647145E-3</v>
      </c>
      <c r="BY278" s="1">
        <f t="shared" si="323"/>
        <v>-1.7556253115069185</v>
      </c>
      <c r="BZ278" s="1" t="e">
        <f>SQRT(POWER((BV278)*(#REF!^2),2) + POWER(CA278*BV278,2))</f>
        <v>#REF!</v>
      </c>
    </row>
    <row r="279" spans="4:78" x14ac:dyDescent="0.2">
      <c r="D279" s="14">
        <f t="shared" si="346"/>
        <v>276</v>
      </c>
      <c r="E279" s="1">
        <f t="shared" si="359"/>
        <v>27.600000000000122</v>
      </c>
      <c r="F279" s="1">
        <f t="shared" si="289"/>
        <v>1.3800000000000061</v>
      </c>
      <c r="G279" s="1">
        <f t="shared" si="290"/>
        <v>19.044000000000167</v>
      </c>
      <c r="H279" s="1">
        <f t="shared" si="324"/>
        <v>7.0803026618704852</v>
      </c>
      <c r="I279" s="1">
        <f t="shared" si="291"/>
        <v>-8.1961590663230055E-2</v>
      </c>
      <c r="J279" s="1">
        <f t="shared" si="325"/>
        <v>1.6537879375155353</v>
      </c>
      <c r="K279" s="1">
        <f t="shared" si="326"/>
        <v>1.5697663067374878</v>
      </c>
      <c r="L279" s="1">
        <f t="shared" si="327"/>
        <v>0.65845970875764392</v>
      </c>
      <c r="M279" s="1">
        <f t="shared" si="292"/>
        <v>0.66869465514212789</v>
      </c>
      <c r="N279" s="1">
        <f t="shared" si="293"/>
        <v>2.9434657108154858</v>
      </c>
      <c r="O279" s="1">
        <f t="shared" si="294"/>
        <v>-0.5796633585569162</v>
      </c>
      <c r="P279" s="1">
        <f t="shared" si="328"/>
        <v>1.3800000000000345</v>
      </c>
      <c r="Q279" s="1">
        <f t="shared" si="329"/>
        <v>4.1400000000001036</v>
      </c>
      <c r="R279" s="1">
        <f t="shared" si="347"/>
        <v>5.0000000000149925E-2</v>
      </c>
      <c r="S279" s="1">
        <f t="shared" si="330"/>
        <v>5.7151687849094541</v>
      </c>
      <c r="T279" s="1">
        <f t="shared" si="348"/>
        <v>-8.8817841970012523E-13</v>
      </c>
      <c r="U279" s="1">
        <f t="shared" si="331"/>
        <v>0.41385737983670179</v>
      </c>
      <c r="V279" s="1">
        <f t="shared" si="295"/>
        <v>10.005150099376385</v>
      </c>
      <c r="W279" s="1">
        <f t="shared" si="296"/>
        <v>4.9999973476469375</v>
      </c>
      <c r="X279" s="1">
        <f t="shared" si="332"/>
        <v>0.7950310344831113</v>
      </c>
      <c r="Y279" s="1">
        <f t="shared" si="297"/>
        <v>3.9751551724155565</v>
      </c>
      <c r="Z279" s="1">
        <f t="shared" si="349"/>
        <v>2.9263561046118216</v>
      </c>
      <c r="AA279" s="1">
        <f t="shared" si="298"/>
        <v>14.969200070149338</v>
      </c>
      <c r="AB279" s="1">
        <f t="shared" si="350"/>
        <v>-26.933541196726999</v>
      </c>
      <c r="AC279" s="1">
        <f t="shared" si="333"/>
        <v>-126.11454612060888</v>
      </c>
      <c r="AD279" s="1">
        <f t="shared" si="299"/>
        <v>10</v>
      </c>
      <c r="AE279" s="1">
        <f>0</f>
        <v>0</v>
      </c>
      <c r="AF279" s="1">
        <f t="shared" si="351"/>
        <v>0.7950310344831113</v>
      </c>
      <c r="AG279" s="1">
        <f t="shared" si="300"/>
        <v>0</v>
      </c>
      <c r="AH279" s="1">
        <f t="shared" si="352"/>
        <v>2.9263561046118216</v>
      </c>
      <c r="AI279" s="1">
        <f t="shared" si="301"/>
        <v>0</v>
      </c>
      <c r="AJ279" s="1">
        <f t="shared" si="353"/>
        <v>-26.933541196726999</v>
      </c>
      <c r="AK279" s="1">
        <f t="shared" si="353"/>
        <v>0</v>
      </c>
      <c r="AL279" s="1">
        <f t="shared" si="302"/>
        <v>5.2352325916991944</v>
      </c>
      <c r="AM279" s="1">
        <f t="shared" si="303"/>
        <v>8.639762033715888</v>
      </c>
      <c r="AN279" s="1">
        <f t="shared" si="304"/>
        <v>10.102135828052797</v>
      </c>
      <c r="AO279" s="1">
        <f t="shared" si="305"/>
        <v>1.0260159509657001</v>
      </c>
      <c r="AP279" s="1">
        <f t="shared" si="334"/>
        <v>0.37391156774413681</v>
      </c>
      <c r="AQ279" s="1">
        <f t="shared" si="306"/>
        <v>3.7773054450314349</v>
      </c>
      <c r="AR279" s="1">
        <f t="shared" si="354"/>
        <v>1.3735795520363636</v>
      </c>
      <c r="AS279" s="1">
        <f t="shared" si="307"/>
        <v>13.9477814834972</v>
      </c>
      <c r="AT279" s="1">
        <f t="shared" si="355"/>
        <v>-12.585470883094377</v>
      </c>
      <c r="AU279" s="1">
        <f t="shared" si="355"/>
        <v>-134.03648850829501</v>
      </c>
      <c r="AV279" s="1">
        <f t="shared" si="308"/>
        <v>1.4717328554077429</v>
      </c>
      <c r="AW279" s="1">
        <f t="shared" si="309"/>
        <v>-0.2898316792784581</v>
      </c>
      <c r="AX279" s="1">
        <f t="shared" si="310"/>
        <v>1.3800000000000061</v>
      </c>
      <c r="AY279" s="1">
        <f t="shared" si="311"/>
        <v>2.0700000000000092</v>
      </c>
      <c r="AZ279" s="1">
        <f t="shared" si="356"/>
        <v>5.0000000000000044E-2</v>
      </c>
      <c r="BA279" s="1">
        <f t="shared" si="312"/>
        <v>2.8575843924546036</v>
      </c>
      <c r="BB279" s="1">
        <f t="shared" si="313"/>
        <v>6.4743079050959356</v>
      </c>
      <c r="BC279" s="1">
        <f t="shared" si="314"/>
        <v>2.2101669945450109</v>
      </c>
      <c r="BD279" s="1">
        <f t="shared" si="335"/>
        <v>6.8411622546000075</v>
      </c>
      <c r="BE279" s="1">
        <f t="shared" si="336"/>
        <v>0.32897052895377016</v>
      </c>
      <c r="BF279" s="1">
        <f t="shared" si="337"/>
        <v>-2.0345375844165448</v>
      </c>
      <c r="BG279" s="1">
        <f t="shared" si="315"/>
        <v>-13.918601728075542</v>
      </c>
      <c r="BH279" s="1">
        <f t="shared" si="357"/>
        <v>-6.6652077207964062</v>
      </c>
      <c r="BI279" s="1">
        <f t="shared" si="316"/>
        <v>53.675514883837515</v>
      </c>
      <c r="BJ279" s="1">
        <f t="shared" si="317"/>
        <v>6.4717328554077431</v>
      </c>
      <c r="BK279" s="1">
        <f t="shared" si="318"/>
        <v>-0.2898316792784581</v>
      </c>
      <c r="BL279" s="1">
        <f t="shared" si="338"/>
        <v>6.4782195512407137</v>
      </c>
      <c r="BM279" s="1">
        <f t="shared" si="339"/>
        <v>-4.4754342256379816E-2</v>
      </c>
      <c r="BN279" s="1">
        <f t="shared" si="340"/>
        <v>-0.3155244272661159</v>
      </c>
      <c r="BO279" s="1">
        <f t="shared" si="319"/>
        <v>-2.0440365136093805</v>
      </c>
      <c r="BP279" s="1">
        <f t="shared" si="358"/>
        <v>-0.90442978804524832</v>
      </c>
      <c r="BQ279" s="1">
        <f t="shared" si="320"/>
        <v>5.8944841313925309</v>
      </c>
      <c r="BR279" s="1">
        <f t="shared" si="341"/>
        <v>0.79498625127953182</v>
      </c>
      <c r="BS279" s="1">
        <f t="shared" si="342"/>
        <v>-0.60662744767815846</v>
      </c>
      <c r="BT279" s="1">
        <f t="shared" si="343"/>
        <v>3.7879245801439478</v>
      </c>
      <c r="BU279" s="1">
        <f t="shared" si="344"/>
        <v>5.2411167910597252</v>
      </c>
      <c r="BV279" s="1">
        <f t="shared" si="345"/>
        <v>6.4666589396988376</v>
      </c>
      <c r="BW279" s="1">
        <f t="shared" si="321"/>
        <v>0.94497612071990844</v>
      </c>
      <c r="BX279" s="1">
        <f t="shared" si="322"/>
        <v>2.2001702078147112E-3</v>
      </c>
      <c r="BY279" s="1">
        <f t="shared" si="323"/>
        <v>-4.6468557852211543</v>
      </c>
      <c r="BZ279" s="1" t="e">
        <f>SQRT(POWER((BV279)*(#REF!^2),2) + POWER(CA279*BV279,2))</f>
        <v>#REF!</v>
      </c>
    </row>
    <row r="280" spans="4:78" x14ac:dyDescent="0.2">
      <c r="D280" s="14">
        <f t="shared" si="346"/>
        <v>277</v>
      </c>
      <c r="E280" s="1">
        <f t="shared" si="359"/>
        <v>27.700000000000124</v>
      </c>
      <c r="F280" s="1">
        <f t="shared" si="289"/>
        <v>1.3850000000000062</v>
      </c>
      <c r="G280" s="1">
        <f t="shared" si="290"/>
        <v>19.182250000000174</v>
      </c>
      <c r="H280" s="1">
        <f t="shared" si="324"/>
        <v>7.2311855983883593</v>
      </c>
      <c r="I280" s="1">
        <f t="shared" si="291"/>
        <v>-0.1359105672388119</v>
      </c>
      <c r="J280" s="1">
        <f t="shared" si="325"/>
        <v>1.6221237927648966</v>
      </c>
      <c r="K280" s="1">
        <f t="shared" si="326"/>
        <v>1.6553794280637084</v>
      </c>
      <c r="L280" s="1">
        <f t="shared" si="327"/>
        <v>0.65845970875764392</v>
      </c>
      <c r="M280" s="1">
        <f t="shared" si="292"/>
        <v>0.72406186146362783</v>
      </c>
      <c r="N280" s="1">
        <f t="shared" si="293"/>
        <v>2.8354977420830392</v>
      </c>
      <c r="O280" s="1">
        <f t="shared" si="294"/>
        <v>-0.97977168495623135</v>
      </c>
      <c r="P280" s="1">
        <f t="shared" si="328"/>
        <v>1.3850000000000406</v>
      </c>
      <c r="Q280" s="1">
        <f t="shared" si="329"/>
        <v>4.1550000000001219</v>
      </c>
      <c r="R280" s="1">
        <f t="shared" si="347"/>
        <v>4.9999999999883471E-2</v>
      </c>
      <c r="S280" s="1">
        <f t="shared" si="330"/>
        <v>5.7566296003502595</v>
      </c>
      <c r="T280" s="1">
        <f t="shared" si="348"/>
        <v>-1.3322676295501878E-12</v>
      </c>
      <c r="U280" s="1">
        <f t="shared" si="331"/>
        <v>0.41535891786726342</v>
      </c>
      <c r="V280" s="1">
        <f t="shared" si="295"/>
        <v>9.577588590772109</v>
      </c>
      <c r="W280" s="1">
        <f t="shared" si="296"/>
        <v>4.9821249082448853</v>
      </c>
      <c r="X280" s="1">
        <f t="shared" si="332"/>
        <v>0.89389943849938924</v>
      </c>
      <c r="Y280" s="1">
        <f t="shared" si="297"/>
        <v>4.469497192496946</v>
      </c>
      <c r="Z280" s="1">
        <f t="shared" si="349"/>
        <v>0.75968050073814131</v>
      </c>
      <c r="AA280" s="1">
        <f t="shared" si="298"/>
        <v>5.5127245618383265</v>
      </c>
      <c r="AB280" s="1">
        <f t="shared" si="350"/>
        <v>-13.003961018135502</v>
      </c>
      <c r="AC280" s="1">
        <f t="shared" si="333"/>
        <v>-50.995599481987419</v>
      </c>
      <c r="AD280" s="1">
        <f t="shared" si="299"/>
        <v>10</v>
      </c>
      <c r="AE280" s="1">
        <f>0</f>
        <v>0</v>
      </c>
      <c r="AF280" s="1">
        <f t="shared" si="351"/>
        <v>0.89389943849938924</v>
      </c>
      <c r="AG280" s="1">
        <f t="shared" si="300"/>
        <v>0</v>
      </c>
      <c r="AH280" s="1">
        <f t="shared" si="352"/>
        <v>0.75968050073814131</v>
      </c>
      <c r="AI280" s="1">
        <f t="shared" si="301"/>
        <v>0</v>
      </c>
      <c r="AJ280" s="1">
        <f t="shared" si="353"/>
        <v>-13.003961018135502</v>
      </c>
      <c r="AK280" s="1">
        <f t="shared" si="353"/>
        <v>0</v>
      </c>
      <c r="AL280" s="1">
        <f t="shared" si="302"/>
        <v>4.6135597168809515</v>
      </c>
      <c r="AM280" s="1">
        <f t="shared" si="303"/>
        <v>8.3523500252326013</v>
      </c>
      <c r="AN280" s="1">
        <f t="shared" si="304"/>
        <v>9.5418386176475281</v>
      </c>
      <c r="AO280" s="1">
        <f t="shared" si="305"/>
        <v>1.0661379156790058</v>
      </c>
      <c r="AP280" s="1">
        <f t="shared" si="334"/>
        <v>0.42022527878182059</v>
      </c>
      <c r="AQ280" s="1">
        <f t="shared" si="306"/>
        <v>4.0097217931920737</v>
      </c>
      <c r="AR280" s="1">
        <f t="shared" si="354"/>
        <v>0.37669463613978216</v>
      </c>
      <c r="AS280" s="1">
        <f t="shared" si="307"/>
        <v>3.9697101971672089</v>
      </c>
      <c r="AT280" s="1">
        <f t="shared" si="355"/>
        <v>-5.8647411165073935</v>
      </c>
      <c r="AU280" s="1">
        <f t="shared" si="355"/>
        <v>-56.95861999503137</v>
      </c>
      <c r="AV280" s="1">
        <f t="shared" si="308"/>
        <v>1.4177488710415196</v>
      </c>
      <c r="AW280" s="1">
        <f t="shared" si="309"/>
        <v>-0.48988584247811567</v>
      </c>
      <c r="AX280" s="1">
        <f t="shared" si="310"/>
        <v>1.3850000000000062</v>
      </c>
      <c r="AY280" s="1">
        <f t="shared" si="311"/>
        <v>2.0775000000000095</v>
      </c>
      <c r="AZ280" s="1">
        <f t="shared" si="356"/>
        <v>5.0000000000001155E-2</v>
      </c>
      <c r="BA280" s="1">
        <f t="shared" si="312"/>
        <v>2.8783148001749908</v>
      </c>
      <c r="BB280" s="1">
        <f t="shared" si="313"/>
        <v>6.2065431664275739</v>
      </c>
      <c r="BC280" s="1">
        <f t="shared" si="314"/>
        <v>2.0011766116443268</v>
      </c>
      <c r="BD280" s="1">
        <f t="shared" si="335"/>
        <v>6.5211874614767122</v>
      </c>
      <c r="BE280" s="1">
        <f t="shared" si="336"/>
        <v>0.31190579994180023</v>
      </c>
      <c r="BF280" s="1">
        <f t="shared" si="337"/>
        <v>-2.1540842518309899</v>
      </c>
      <c r="BG280" s="1">
        <f t="shared" si="315"/>
        <v>-14.047187214004696</v>
      </c>
      <c r="BH280" s="1">
        <f t="shared" si="357"/>
        <v>-1.1916723137288976</v>
      </c>
      <c r="BI280" s="1">
        <f t="shared" si="316"/>
        <v>31.240786792182863</v>
      </c>
      <c r="BJ280" s="1">
        <f t="shared" si="317"/>
        <v>6.4177488710415194</v>
      </c>
      <c r="BK280" s="1">
        <f t="shared" si="318"/>
        <v>-0.48988584247811567</v>
      </c>
      <c r="BL280" s="1">
        <f t="shared" si="338"/>
        <v>6.4364189352787777</v>
      </c>
      <c r="BM280" s="1">
        <f t="shared" si="339"/>
        <v>-7.6185230774493504E-2</v>
      </c>
      <c r="BN280" s="1">
        <f t="shared" si="340"/>
        <v>-0.31175018293739082</v>
      </c>
      <c r="BO280" s="1">
        <f t="shared" si="319"/>
        <v>-2.0065547805348452</v>
      </c>
      <c r="BP280" s="1">
        <f t="shared" si="358"/>
        <v>5.1663473118514491E-2</v>
      </c>
      <c r="BQ280" s="1">
        <f t="shared" si="320"/>
        <v>0.70843473909716981</v>
      </c>
      <c r="BR280" s="1">
        <f t="shared" si="341"/>
        <v>0.82733814564852648</v>
      </c>
      <c r="BS280" s="1">
        <f t="shared" si="342"/>
        <v>-0.56170418616461948</v>
      </c>
      <c r="BT280" s="1">
        <f t="shared" si="343"/>
        <v>4.4564075154822378</v>
      </c>
      <c r="BU280" s="1">
        <f t="shared" si="344"/>
        <v>4.6915499734853174</v>
      </c>
      <c r="BV280" s="1">
        <f t="shared" si="345"/>
        <v>6.470719364781373</v>
      </c>
      <c r="BW280" s="1">
        <f t="shared" si="321"/>
        <v>0.81109687171171096</v>
      </c>
      <c r="BX280" s="1">
        <f t="shared" si="322"/>
        <v>3.2773477323835065E-2</v>
      </c>
      <c r="BY280" s="1">
        <f t="shared" si="323"/>
        <v>-5.3825637083956401</v>
      </c>
      <c r="BZ280" s="1" t="e">
        <f>SQRT(POWER((BV280)*(#REF!^2),2) + POWER(CA280*BV280,2))</f>
        <v>#REF!</v>
      </c>
    </row>
    <row r="281" spans="4:78" x14ac:dyDescent="0.2">
      <c r="D281" s="14">
        <f t="shared" si="346"/>
        <v>278</v>
      </c>
      <c r="E281" s="1">
        <f t="shared" si="359"/>
        <v>27.800000000000125</v>
      </c>
      <c r="F281" s="1">
        <f t="shared" si="289"/>
        <v>1.3900000000000063</v>
      </c>
      <c r="G281" s="1">
        <f t="shared" si="290"/>
        <v>19.321000000000176</v>
      </c>
      <c r="H281" s="1">
        <f t="shared" si="324"/>
        <v>7.452865131728764</v>
      </c>
      <c r="I281" s="1">
        <f t="shared" si="291"/>
        <v>-0.1838522744751121</v>
      </c>
      <c r="J281" s="1">
        <f t="shared" si="325"/>
        <v>1.5768987336275395</v>
      </c>
      <c r="K281" s="1">
        <f t="shared" si="326"/>
        <v>1.7485461944373657</v>
      </c>
      <c r="L281" s="1">
        <f t="shared" si="327"/>
        <v>0.65845970875764392</v>
      </c>
      <c r="M281" s="1">
        <f t="shared" si="292"/>
        <v>0.77287080398163921</v>
      </c>
      <c r="N281" s="1">
        <f t="shared" si="293"/>
        <v>2.6727400664130796</v>
      </c>
      <c r="O281" s="1">
        <f t="shared" si="294"/>
        <v>-1.3625199218324113</v>
      </c>
      <c r="P281" s="1">
        <f t="shared" si="328"/>
        <v>1.3900000000000112</v>
      </c>
      <c r="Q281" s="1">
        <f t="shared" si="329"/>
        <v>4.1700000000000337</v>
      </c>
      <c r="R281" s="1">
        <f t="shared" si="347"/>
        <v>4.9999999999883471E-2</v>
      </c>
      <c r="S281" s="1">
        <f t="shared" si="330"/>
        <v>5.7982405684829068</v>
      </c>
      <c r="T281" s="1">
        <f t="shared" si="348"/>
        <v>1.3322676295501878E-12</v>
      </c>
      <c r="U281" s="1">
        <f t="shared" si="331"/>
        <v>0.41686043387540561</v>
      </c>
      <c r="V281" s="1">
        <f t="shared" si="295"/>
        <v>9.1159232822785494</v>
      </c>
      <c r="W281" s="1">
        <f t="shared" si="296"/>
        <v>4.9212202101900369</v>
      </c>
      <c r="X281" s="1">
        <f t="shared" si="332"/>
        <v>0.94696713463073956</v>
      </c>
      <c r="Y281" s="1">
        <f t="shared" si="297"/>
        <v>4.7348356731536976</v>
      </c>
      <c r="Z281" s="1">
        <f t="shared" si="349"/>
        <v>0.3255639009847211</v>
      </c>
      <c r="AA281" s="1">
        <f t="shared" si="298"/>
        <v>4.7700801737518548</v>
      </c>
      <c r="AB281" s="1">
        <f t="shared" si="350"/>
        <v>-3.9952241712175871</v>
      </c>
      <c r="AC281" s="1">
        <f t="shared" si="333"/>
        <v>-4.54996111077131</v>
      </c>
      <c r="AD281" s="1">
        <f t="shared" si="299"/>
        <v>10</v>
      </c>
      <c r="AE281" s="1">
        <f>0</f>
        <v>0</v>
      </c>
      <c r="AF281" s="1">
        <f t="shared" si="351"/>
        <v>0.94696713463073956</v>
      </c>
      <c r="AG281" s="1">
        <f t="shared" si="300"/>
        <v>0</v>
      </c>
      <c r="AH281" s="1">
        <f t="shared" si="352"/>
        <v>0.3255639009847211</v>
      </c>
      <c r="AI281" s="1">
        <f t="shared" si="301"/>
        <v>0</v>
      </c>
      <c r="AJ281" s="1">
        <f t="shared" si="353"/>
        <v>-3.9952241712175871</v>
      </c>
      <c r="AK281" s="1">
        <f t="shared" si="353"/>
        <v>0</v>
      </c>
      <c r="AL281" s="1">
        <f t="shared" si="302"/>
        <v>3.9933743516934825</v>
      </c>
      <c r="AM281" s="1">
        <f t="shared" si="303"/>
        <v>8.0452388487006594</v>
      </c>
      <c r="AN281" s="1">
        <f t="shared" si="304"/>
        <v>8.9818097756190358</v>
      </c>
      <c r="AO281" s="1">
        <f t="shared" si="305"/>
        <v>1.1100610067220642</v>
      </c>
      <c r="AP281" s="1">
        <f t="shared" si="334"/>
        <v>0.44925049497209324</v>
      </c>
      <c r="AQ281" s="1">
        <f t="shared" si="306"/>
        <v>4.0350824874420379</v>
      </c>
      <c r="AR281" s="1">
        <f t="shared" si="354"/>
        <v>0.20063132873488487</v>
      </c>
      <c r="AS281" s="1">
        <f t="shared" si="307"/>
        <v>2.556057484490927</v>
      </c>
      <c r="AT281" s="1">
        <f t="shared" si="355"/>
        <v>-1.7673692323312147</v>
      </c>
      <c r="AU281" s="1">
        <f t="shared" si="355"/>
        <v>-10.842402973863328</v>
      </c>
      <c r="AV281" s="1">
        <f t="shared" si="308"/>
        <v>1.3363700332065398</v>
      </c>
      <c r="AW281" s="1">
        <f t="shared" si="309"/>
        <v>-0.68125996091620566</v>
      </c>
      <c r="AX281" s="1">
        <f t="shared" si="310"/>
        <v>1.3900000000000063</v>
      </c>
      <c r="AY281" s="1">
        <f t="shared" si="311"/>
        <v>2.0850000000000097</v>
      </c>
      <c r="AZ281" s="1">
        <f t="shared" si="356"/>
        <v>5.0000000000001155E-2</v>
      </c>
      <c r="BA281" s="1">
        <f t="shared" si="312"/>
        <v>2.8991202842414374</v>
      </c>
      <c r="BB281" s="1">
        <f t="shared" si="313"/>
        <v>5.8943316743458141</v>
      </c>
      <c r="BC281" s="1">
        <f t="shared" si="314"/>
        <v>1.7793501441788129</v>
      </c>
      <c r="BD281" s="1">
        <f t="shared" si="335"/>
        <v>6.1570474111204874</v>
      </c>
      <c r="BE281" s="1">
        <f t="shared" si="336"/>
        <v>0.29317589776930214</v>
      </c>
      <c r="BF281" s="1">
        <f t="shared" si="337"/>
        <v>-2.2728720471623243</v>
      </c>
      <c r="BG281" s="1">
        <f t="shared" si="315"/>
        <v>-13.994180953788911</v>
      </c>
      <c r="BH281" s="1">
        <f t="shared" si="357"/>
        <v>-1.0063966426998405</v>
      </c>
      <c r="BI281" s="1">
        <f t="shared" si="316"/>
        <v>32.404936612857739</v>
      </c>
      <c r="BJ281" s="1">
        <f t="shared" si="317"/>
        <v>6.3363700332065402</v>
      </c>
      <c r="BK281" s="1">
        <f t="shared" si="318"/>
        <v>-0.68125996091620566</v>
      </c>
      <c r="BL281" s="1">
        <f t="shared" si="338"/>
        <v>6.3728879114625423</v>
      </c>
      <c r="BM281" s="1">
        <f t="shared" si="339"/>
        <v>-0.10710437884385798</v>
      </c>
      <c r="BN281" s="1">
        <f t="shared" si="340"/>
        <v>-0.30519173264241301</v>
      </c>
      <c r="BO281" s="1">
        <f t="shared" si="319"/>
        <v>-1.9449527036351419</v>
      </c>
      <c r="BP281" s="1">
        <f t="shared" si="358"/>
        <v>8.0657033921493759E-2</v>
      </c>
      <c r="BQ281" s="1">
        <f t="shared" si="320"/>
        <v>0.78521086448153909</v>
      </c>
      <c r="BR281" s="1">
        <f t="shared" si="341"/>
        <v>0.85375815509751141</v>
      </c>
      <c r="BS281" s="1">
        <f t="shared" si="342"/>
        <v>-0.52066977308510387</v>
      </c>
      <c r="BT281" s="1">
        <f t="shared" si="343"/>
        <v>5.1282056318595659</v>
      </c>
      <c r="BU281" s="1">
        <f t="shared" si="344"/>
        <v>4.1889126857684342</v>
      </c>
      <c r="BV281" s="1">
        <f t="shared" si="345"/>
        <v>6.6215921417456611</v>
      </c>
      <c r="BW281" s="1">
        <f t="shared" si="321"/>
        <v>0.68492395630696279</v>
      </c>
      <c r="BX281" s="1">
        <f t="shared" si="322"/>
        <v>8.7845693369190458E-2</v>
      </c>
      <c r="BY281" s="1">
        <f t="shared" si="323"/>
        <v>-5.9181764533790719</v>
      </c>
      <c r="BZ281" s="1" t="e">
        <f>SQRT(POWER((BV281)*(#REF!^2),2) + POWER(CA281*BV281,2))</f>
        <v>#REF!</v>
      </c>
    </row>
    <row r="282" spans="4:78" x14ac:dyDescent="0.2">
      <c r="D282" s="14">
        <f t="shared" si="346"/>
        <v>279</v>
      </c>
      <c r="E282" s="1">
        <f t="shared" si="359"/>
        <v>27.900000000000126</v>
      </c>
      <c r="F282" s="1">
        <f t="shared" si="289"/>
        <v>1.3950000000000065</v>
      </c>
      <c r="G282" s="1">
        <f t="shared" si="290"/>
        <v>19.460250000000176</v>
      </c>
      <c r="H282" s="1">
        <f t="shared" si="324"/>
        <v>7.7359542185247729</v>
      </c>
      <c r="I282" s="1">
        <f t="shared" si="291"/>
        <v>-0.22425321784815644</v>
      </c>
      <c r="J282" s="1">
        <f t="shared" si="325"/>
        <v>1.5210730164480932</v>
      </c>
      <c r="K282" s="1">
        <f t="shared" si="326"/>
        <v>1.8447728549898563</v>
      </c>
      <c r="L282" s="1">
        <f t="shared" si="327"/>
        <v>0.65845970875764392</v>
      </c>
      <c r="M282" s="1">
        <f t="shared" si="292"/>
        <v>0.81245861242906903</v>
      </c>
      <c r="N282" s="1">
        <f t="shared" si="293"/>
        <v>2.4577506164444385</v>
      </c>
      <c r="O282" s="1">
        <f t="shared" si="294"/>
        <v>-1.7203086663058447</v>
      </c>
      <c r="P282" s="1">
        <f t="shared" si="328"/>
        <v>1.3950000000000173</v>
      </c>
      <c r="Q282" s="1">
        <f t="shared" si="329"/>
        <v>4.185000000000052</v>
      </c>
      <c r="R282" s="1">
        <f t="shared" si="347"/>
        <v>5.0000000000149925E-2</v>
      </c>
      <c r="S282" s="1">
        <f t="shared" si="330"/>
        <v>5.8400016871253406</v>
      </c>
      <c r="T282" s="1">
        <f t="shared" si="348"/>
        <v>8.8817841970012523E-13</v>
      </c>
      <c r="U282" s="1">
        <f t="shared" si="331"/>
        <v>0.41836192825324581</v>
      </c>
      <c r="V282" s="1">
        <f t="shared" si="295"/>
        <v>8.6471911007405389</v>
      </c>
      <c r="W282" s="1">
        <f t="shared" si="296"/>
        <v>4.8135130707295684</v>
      </c>
      <c r="X282" s="1">
        <f t="shared" si="332"/>
        <v>0.95901221869633346</v>
      </c>
      <c r="Y282" s="1">
        <f t="shared" si="297"/>
        <v>4.7950610934816673</v>
      </c>
      <c r="Z282" s="1">
        <f t="shared" si="349"/>
        <v>-3.9364333505376159E-2</v>
      </c>
      <c r="AA282" s="1">
        <f t="shared" si="298"/>
        <v>4.6027323396840645</v>
      </c>
      <c r="AB282" s="1">
        <f t="shared" si="350"/>
        <v>-3.1716653101515058</v>
      </c>
      <c r="AC282" s="1">
        <f t="shared" si="333"/>
        <v>-0.49067919170987739</v>
      </c>
      <c r="AD282" s="1">
        <f t="shared" si="299"/>
        <v>10</v>
      </c>
      <c r="AE282" s="1">
        <f>0</f>
        <v>0</v>
      </c>
      <c r="AF282" s="1">
        <f t="shared" si="351"/>
        <v>0.95901221869633346</v>
      </c>
      <c r="AG282" s="1">
        <f t="shared" si="300"/>
        <v>0</v>
      </c>
      <c r="AH282" s="1">
        <f t="shared" si="352"/>
        <v>-3.9364333505376159E-2</v>
      </c>
      <c r="AI282" s="1">
        <f t="shared" si="301"/>
        <v>0</v>
      </c>
      <c r="AJ282" s="1">
        <f t="shared" si="353"/>
        <v>-3.1716653101515058</v>
      </c>
      <c r="AK282" s="1">
        <f t="shared" si="353"/>
        <v>0</v>
      </c>
      <c r="AL282" s="1">
        <f t="shared" si="302"/>
        <v>3.4050149107187133</v>
      </c>
      <c r="AM282" s="1">
        <f t="shared" si="303"/>
        <v>7.7323465351067755</v>
      </c>
      <c r="AN282" s="1">
        <f t="shared" si="304"/>
        <v>8.4488643900345881</v>
      </c>
      <c r="AO282" s="1">
        <f t="shared" si="305"/>
        <v>1.1559880146734245</v>
      </c>
      <c r="AP282" s="1">
        <f t="shared" si="334"/>
        <v>0.46035154452879756</v>
      </c>
      <c r="AQ282" s="1">
        <f t="shared" si="306"/>
        <v>3.8894477714667799</v>
      </c>
      <c r="AR282" s="1">
        <f t="shared" si="354"/>
        <v>2.3220789673539244E-2</v>
      </c>
      <c r="AS282" s="1">
        <f t="shared" si="307"/>
        <v>1.8012296023945435</v>
      </c>
      <c r="AT282" s="1">
        <f t="shared" si="355"/>
        <v>-1.7469490855033798</v>
      </c>
      <c r="AU282" s="1">
        <f t="shared" si="355"/>
        <v>-2.6599838321132951</v>
      </c>
      <c r="AV282" s="1">
        <f t="shared" si="308"/>
        <v>1.2288753082222192</v>
      </c>
      <c r="AW282" s="1">
        <f t="shared" si="309"/>
        <v>-0.86015433315292233</v>
      </c>
      <c r="AX282" s="1">
        <f t="shared" si="310"/>
        <v>1.3950000000000065</v>
      </c>
      <c r="AY282" s="1">
        <f t="shared" si="311"/>
        <v>2.0925000000000096</v>
      </c>
      <c r="AZ282" s="1">
        <f t="shared" si="356"/>
        <v>5.0000000000001155E-2</v>
      </c>
      <c r="BA282" s="1">
        <f t="shared" si="312"/>
        <v>2.9200008435626192</v>
      </c>
      <c r="BB282" s="1">
        <f t="shared" si="313"/>
        <v>5.5524708585924891</v>
      </c>
      <c r="BC282" s="1">
        <f t="shared" si="314"/>
        <v>1.546602202211862</v>
      </c>
      <c r="BD282" s="1">
        <f t="shared" si="335"/>
        <v>5.7638451581739591</v>
      </c>
      <c r="BE282" s="1">
        <f t="shared" si="336"/>
        <v>0.27165716905496851</v>
      </c>
      <c r="BF282" s="1">
        <f t="shared" si="337"/>
        <v>-2.3553635803709581</v>
      </c>
      <c r="BG282" s="1">
        <f t="shared" si="315"/>
        <v>-13.575950968460427</v>
      </c>
      <c r="BH282" s="1">
        <f t="shared" si="357"/>
        <v>-0.50388579093739727</v>
      </c>
      <c r="BI282" s="1">
        <f t="shared" si="316"/>
        <v>32.107925270416445</v>
      </c>
      <c r="BJ282" s="1">
        <f t="shared" si="317"/>
        <v>6.2288753082222197</v>
      </c>
      <c r="BK282" s="1">
        <f t="shared" si="318"/>
        <v>-0.86015433315292233</v>
      </c>
      <c r="BL282" s="1">
        <f t="shared" si="338"/>
        <v>6.2879848188606662</v>
      </c>
      <c r="BM282" s="1">
        <f t="shared" si="339"/>
        <v>-0.1372235773029761</v>
      </c>
      <c r="BN282" s="1">
        <f t="shared" si="340"/>
        <v>-0.29561877615309207</v>
      </c>
      <c r="BO282" s="1">
        <f t="shared" si="319"/>
        <v>-1.8588463766208125</v>
      </c>
      <c r="BP282" s="1">
        <f t="shared" si="358"/>
        <v>0.1123204969790248</v>
      </c>
      <c r="BQ282" s="1">
        <f t="shared" si="320"/>
        <v>0.89486191093061684</v>
      </c>
      <c r="BR282" s="1">
        <f t="shared" si="341"/>
        <v>0.87369603167030441</v>
      </c>
      <c r="BS282" s="1">
        <f t="shared" si="342"/>
        <v>-0.48647224406286793</v>
      </c>
      <c r="BT282" s="1">
        <f t="shared" si="343"/>
        <v>5.7620123014298885</v>
      </c>
      <c r="BU282" s="1">
        <f t="shared" si="344"/>
        <v>3.7615719708051345</v>
      </c>
      <c r="BV282" s="1">
        <f t="shared" si="345"/>
        <v>6.8811488469132955</v>
      </c>
      <c r="BW282" s="1">
        <f t="shared" si="321"/>
        <v>0.57835692962538954</v>
      </c>
      <c r="BX282" s="1">
        <f t="shared" si="322"/>
        <v>0.16414159332343159</v>
      </c>
      <c r="BY282" s="1">
        <f t="shared" si="323"/>
        <v>-6.2121489328254818</v>
      </c>
      <c r="BZ282" s="1" t="e">
        <f>SQRT(POWER((BV282)*(#REF!^2),2) + POWER(CA282*BV282,2))</f>
        <v>#REF!</v>
      </c>
    </row>
    <row r="283" spans="4:78" x14ac:dyDescent="0.2">
      <c r="D283" s="14">
        <f t="shared" si="346"/>
        <v>280</v>
      </c>
      <c r="E283" s="1">
        <f t="shared" si="359"/>
        <v>28.000000000000128</v>
      </c>
      <c r="F283" s="1">
        <f t="shared" si="289"/>
        <v>1.4000000000000066</v>
      </c>
      <c r="G283" s="1">
        <f t="shared" si="290"/>
        <v>19.600000000000179</v>
      </c>
      <c r="H283" s="1">
        <f t="shared" si="324"/>
        <v>8.069500248545598</v>
      </c>
      <c r="I283" s="1">
        <f t="shared" si="291"/>
        <v>-0.2563316516020524</v>
      </c>
      <c r="J283" s="1">
        <f t="shared" si="325"/>
        <v>1.4575756670152131</v>
      </c>
      <c r="K283" s="1">
        <f t="shared" si="326"/>
        <v>1.9403486381766324</v>
      </c>
      <c r="L283" s="1">
        <f t="shared" si="327"/>
        <v>0.65845970875764392</v>
      </c>
      <c r="M283" s="1">
        <f t="shared" si="292"/>
        <v>0.8410907781943936</v>
      </c>
      <c r="N283" s="1">
        <f t="shared" si="293"/>
        <v>2.1941582869361267</v>
      </c>
      <c r="O283" s="1">
        <f t="shared" si="294"/>
        <v>-2.045890860204794</v>
      </c>
      <c r="P283" s="1">
        <f t="shared" si="328"/>
        <v>1.4000000000000412</v>
      </c>
      <c r="Q283" s="1">
        <f t="shared" si="329"/>
        <v>4.2000000000001236</v>
      </c>
      <c r="R283" s="1">
        <f t="shared" si="347"/>
        <v>5.0000000000061107E-2</v>
      </c>
      <c r="S283" s="1">
        <f t="shared" si="330"/>
        <v>5.881912954133556</v>
      </c>
      <c r="T283" s="1">
        <f t="shared" si="348"/>
        <v>-1.3322676295501878E-12</v>
      </c>
      <c r="U283" s="1">
        <f t="shared" si="331"/>
        <v>0.4198634013798852</v>
      </c>
      <c r="V283" s="1">
        <f t="shared" si="295"/>
        <v>8.1940099830031166</v>
      </c>
      <c r="W283" s="1">
        <f t="shared" si="296"/>
        <v>4.6624457164140365</v>
      </c>
      <c r="X283" s="1">
        <f t="shared" si="332"/>
        <v>0.93909426792966433</v>
      </c>
      <c r="Y283" s="1">
        <f t="shared" si="297"/>
        <v>4.6954713396483214</v>
      </c>
      <c r="Z283" s="1">
        <f t="shared" si="349"/>
        <v>-0.30876916104558005</v>
      </c>
      <c r="AA283" s="1">
        <f t="shared" si="298"/>
        <v>4.6719443354098793</v>
      </c>
      <c r="AB283" s="1">
        <f t="shared" si="350"/>
        <v>-2.2231677086693988</v>
      </c>
      <c r="AC283" s="1">
        <f t="shared" si="333"/>
        <v>0.47032026302100682</v>
      </c>
      <c r="AD283" s="1">
        <f t="shared" si="299"/>
        <v>10</v>
      </c>
      <c r="AE283" s="1">
        <f>0</f>
        <v>0</v>
      </c>
      <c r="AF283" s="1">
        <f t="shared" si="351"/>
        <v>0.93909426792966433</v>
      </c>
      <c r="AG283" s="1">
        <f t="shared" si="300"/>
        <v>0</v>
      </c>
      <c r="AH283" s="1">
        <f t="shared" si="352"/>
        <v>-0.30876916104558005</v>
      </c>
      <c r="AI283" s="1">
        <f t="shared" si="301"/>
        <v>0</v>
      </c>
      <c r="AJ283" s="1">
        <f t="shared" si="353"/>
        <v>-2.2231677086693988</v>
      </c>
      <c r="AK283" s="1">
        <f t="shared" si="353"/>
        <v>0</v>
      </c>
      <c r="AL283" s="1">
        <f t="shared" si="302"/>
        <v>2.8704213113543608</v>
      </c>
      <c r="AM283" s="1">
        <f t="shared" si="303"/>
        <v>7.4300084808501072</v>
      </c>
      <c r="AN283" s="1">
        <f t="shared" si="304"/>
        <v>7.9651958249739101</v>
      </c>
      <c r="AO283" s="1">
        <f t="shared" si="305"/>
        <v>1.2021313156278237</v>
      </c>
      <c r="AP283" s="1">
        <f t="shared" si="334"/>
        <v>0.45389465290680109</v>
      </c>
      <c r="AQ283" s="1">
        <f t="shared" si="306"/>
        <v>3.6153597943112339</v>
      </c>
      <c r="AR283" s="1">
        <f t="shared" si="354"/>
        <v>-0.14875848836579109</v>
      </c>
      <c r="AS283" s="1">
        <f t="shared" si="307"/>
        <v>2.0240607180682679</v>
      </c>
      <c r="AT283" s="1">
        <f t="shared" si="355"/>
        <v>-1.6767938501038027</v>
      </c>
      <c r="AU283" s="1">
        <f t="shared" si="355"/>
        <v>4.6922109727143582</v>
      </c>
      <c r="AV283" s="1">
        <f t="shared" si="308"/>
        <v>1.0970791434680633</v>
      </c>
      <c r="AW283" s="1">
        <f t="shared" si="309"/>
        <v>-1.022945430102397</v>
      </c>
      <c r="AX283" s="1">
        <f t="shared" si="310"/>
        <v>1.4000000000000066</v>
      </c>
      <c r="AY283" s="1">
        <f t="shared" si="311"/>
        <v>2.1000000000000099</v>
      </c>
      <c r="AZ283" s="1">
        <f t="shared" si="356"/>
        <v>5.0000000000000044E-2</v>
      </c>
      <c r="BA283" s="1">
        <f t="shared" si="312"/>
        <v>2.9409564770666297</v>
      </c>
      <c r="BB283" s="1">
        <f t="shared" si="313"/>
        <v>5.1940841349696214</v>
      </c>
      <c r="BC283" s="1">
        <f t="shared" si="314"/>
        <v>1.3082774281046212</v>
      </c>
      <c r="BD283" s="1">
        <f t="shared" si="335"/>
        <v>5.3563140152563085</v>
      </c>
      <c r="BE283" s="1">
        <f t="shared" si="336"/>
        <v>0.24674575477197241</v>
      </c>
      <c r="BF283" s="1">
        <f t="shared" si="337"/>
        <v>-2.3736492053498037</v>
      </c>
      <c r="BG283" s="1">
        <f t="shared" si="315"/>
        <v>-12.714010505917154</v>
      </c>
      <c r="BH283" s="1">
        <f t="shared" si="357"/>
        <v>0.20861852388625035</v>
      </c>
      <c r="BI283" s="1">
        <f t="shared" si="316"/>
        <v>30.1992813810615</v>
      </c>
      <c r="BJ283" s="1">
        <f t="shared" si="317"/>
        <v>6.0970791434680631</v>
      </c>
      <c r="BK283" s="1">
        <f t="shared" si="318"/>
        <v>-1.022945430102397</v>
      </c>
      <c r="BL283" s="1">
        <f t="shared" si="338"/>
        <v>6.182296614906198</v>
      </c>
      <c r="BM283" s="1">
        <f t="shared" si="339"/>
        <v>-0.1662281340744764</v>
      </c>
      <c r="BN283" s="1">
        <f t="shared" si="340"/>
        <v>-0.28272763324660805</v>
      </c>
      <c r="BO283" s="1">
        <f t="shared" si="319"/>
        <v>-1.747906089960946</v>
      </c>
      <c r="BP283" s="1">
        <f t="shared" si="358"/>
        <v>0.14743416653706792</v>
      </c>
      <c r="BQ283" s="1">
        <f t="shared" si="320"/>
        <v>1.0368289091440921</v>
      </c>
      <c r="BR283" s="1">
        <f t="shared" si="341"/>
        <v>0.88726477860812603</v>
      </c>
      <c r="BS283" s="1">
        <f t="shared" si="342"/>
        <v>-0.46126046073934518</v>
      </c>
      <c r="BT283" s="1">
        <f t="shared" si="343"/>
        <v>6.3258240567503865</v>
      </c>
      <c r="BU283" s="1">
        <f t="shared" si="344"/>
        <v>3.4271691351741627</v>
      </c>
      <c r="BV283" s="1">
        <f t="shared" si="345"/>
        <v>7.1945492060345471</v>
      </c>
      <c r="BW283" s="1">
        <f t="shared" si="321"/>
        <v>0.4965059955429304</v>
      </c>
      <c r="BX283" s="1">
        <f t="shared" si="322"/>
        <v>0.25270486024930561</v>
      </c>
      <c r="BY283" s="1">
        <f t="shared" si="323"/>
        <v>-6.2436988350982565</v>
      </c>
      <c r="BZ283" s="1" t="e">
        <f>SQRT(POWER((BV283)*(#REF!^2),2) + POWER(CA283*BV283,2))</f>
        <v>#REF!</v>
      </c>
    </row>
    <row r="284" spans="4:78" x14ac:dyDescent="0.2">
      <c r="D284" s="14">
        <f t="shared" si="346"/>
        <v>281</v>
      </c>
      <c r="E284" s="1">
        <f t="shared" si="359"/>
        <v>28.100000000000129</v>
      </c>
      <c r="F284" s="1">
        <f t="shared" si="289"/>
        <v>1.4050000000000065</v>
      </c>
      <c r="G284" s="1">
        <f t="shared" si="290"/>
        <v>19.740250000000184</v>
      </c>
      <c r="H284" s="1">
        <f t="shared" si="324"/>
        <v>8.4420168458276095</v>
      </c>
      <c r="I284" s="1">
        <f t="shared" si="291"/>
        <v>-0.27994160516197852</v>
      </c>
      <c r="J284" s="1">
        <f t="shared" si="325"/>
        <v>1.3889425501759822</v>
      </c>
      <c r="K284" s="1">
        <f t="shared" si="326"/>
        <v>2.0325917085757892</v>
      </c>
      <c r="L284" s="1">
        <f t="shared" si="327"/>
        <v>0.65845970875764392</v>
      </c>
      <c r="M284" s="1">
        <f t="shared" si="292"/>
        <v>0.85799485078658111</v>
      </c>
      <c r="N284" s="1">
        <f t="shared" si="293"/>
        <v>1.8866175787381418</v>
      </c>
      <c r="O284" s="1">
        <f t="shared" si="294"/>
        <v>-2.3325252649427419</v>
      </c>
      <c r="P284" s="1">
        <f t="shared" si="328"/>
        <v>1.4050000000000296</v>
      </c>
      <c r="Q284" s="1">
        <f t="shared" si="329"/>
        <v>4.2150000000000887</v>
      </c>
      <c r="R284" s="1">
        <f t="shared" si="347"/>
        <v>4.9999999999883471E-2</v>
      </c>
      <c r="S284" s="1">
        <f t="shared" si="330"/>
        <v>5.9239743674013177</v>
      </c>
      <c r="T284" s="1">
        <f t="shared" si="348"/>
        <v>-4.4408920985006262E-13</v>
      </c>
      <c r="U284" s="1">
        <f t="shared" si="331"/>
        <v>0.42136485363398535</v>
      </c>
      <c r="V284" s="1">
        <f t="shared" si="295"/>
        <v>7.7722192654000093</v>
      </c>
      <c r="W284" s="1">
        <f t="shared" si="296"/>
        <v>4.4762699872265443</v>
      </c>
      <c r="X284" s="1">
        <f t="shared" si="332"/>
        <v>0.89725838648721745</v>
      </c>
      <c r="Y284" s="1">
        <f t="shared" si="297"/>
        <v>4.486291932436087</v>
      </c>
      <c r="Z284" s="1">
        <f t="shared" si="349"/>
        <v>-0.48399787523925597</v>
      </c>
      <c r="AA284" s="1">
        <f t="shared" si="298"/>
        <v>4.6967963922882658</v>
      </c>
      <c r="AB284" s="1">
        <f t="shared" si="350"/>
        <v>-1.3678858381769299</v>
      </c>
      <c r="AC284" s="1">
        <f t="shared" si="333"/>
        <v>-0.41329992082228095</v>
      </c>
      <c r="AD284" s="1">
        <f t="shared" si="299"/>
        <v>10</v>
      </c>
      <c r="AE284" s="1">
        <f>0</f>
        <v>0</v>
      </c>
      <c r="AF284" s="1">
        <f t="shared" si="351"/>
        <v>0.89725838648721745</v>
      </c>
      <c r="AG284" s="1">
        <f t="shared" si="300"/>
        <v>0</v>
      </c>
      <c r="AH284" s="1">
        <f t="shared" si="352"/>
        <v>-0.48399787523925597</v>
      </c>
      <c r="AI284" s="1">
        <f t="shared" si="301"/>
        <v>0</v>
      </c>
      <c r="AJ284" s="1">
        <f t="shared" si="353"/>
        <v>-1.3678858381769299</v>
      </c>
      <c r="AK284" s="1">
        <f t="shared" si="353"/>
        <v>0</v>
      </c>
      <c r="AL284" s="1">
        <f t="shared" si="302"/>
        <v>2.402610323290578</v>
      </c>
      <c r="AM284" s="1">
        <f t="shared" si="303"/>
        <v>7.1534513051089288</v>
      </c>
      <c r="AN284" s="1">
        <f t="shared" si="304"/>
        <v>7.5461514654920023</v>
      </c>
      <c r="AO284" s="1">
        <f t="shared" si="305"/>
        <v>1.2467669452547847</v>
      </c>
      <c r="AP284" s="1">
        <f t="shared" si="334"/>
        <v>0.43059984685563935</v>
      </c>
      <c r="AQ284" s="1">
        <f t="shared" si="306"/>
        <v>3.2493716653903144</v>
      </c>
      <c r="AR284" s="1">
        <f t="shared" si="354"/>
        <v>-0.31213798034722129</v>
      </c>
      <c r="AS284" s="1">
        <f t="shared" si="307"/>
        <v>2.7396717969374151</v>
      </c>
      <c r="AT284" s="1">
        <f t="shared" si="355"/>
        <v>-1.5685918087276485</v>
      </c>
      <c r="AU284" s="1">
        <f t="shared" si="355"/>
        <v>7.4188381808657988</v>
      </c>
      <c r="AV284" s="1">
        <f t="shared" si="308"/>
        <v>0.94330878936907092</v>
      </c>
      <c r="AW284" s="1">
        <f t="shared" si="309"/>
        <v>-1.166262632471371</v>
      </c>
      <c r="AX284" s="1">
        <f t="shared" si="310"/>
        <v>1.4050000000000065</v>
      </c>
      <c r="AY284" s="1">
        <f t="shared" si="311"/>
        <v>2.1075000000000097</v>
      </c>
      <c r="AZ284" s="1">
        <f t="shared" si="356"/>
        <v>5.0000000000000044E-2</v>
      </c>
      <c r="BA284" s="1">
        <f t="shared" si="312"/>
        <v>2.961987183700566</v>
      </c>
      <c r="BB284" s="1">
        <f t="shared" si="313"/>
        <v>4.8294184220690752</v>
      </c>
      <c r="BC284" s="1">
        <f t="shared" si="314"/>
        <v>1.0718723611419012</v>
      </c>
      <c r="BD284" s="1">
        <f t="shared" si="335"/>
        <v>4.9469377046815612</v>
      </c>
      <c r="BE284" s="1">
        <f t="shared" si="336"/>
        <v>0.21840615295550983</v>
      </c>
      <c r="BF284" s="1">
        <f t="shared" si="337"/>
        <v>-2.313639875593708</v>
      </c>
      <c r="BG284" s="1">
        <f t="shared" si="315"/>
        <v>-11.44543233562927</v>
      </c>
      <c r="BH284" s="1">
        <f t="shared" si="357"/>
        <v>0.99635187984272733</v>
      </c>
      <c r="BI284" s="1">
        <f t="shared" si="316"/>
        <v>26.935415303397523</v>
      </c>
      <c r="BJ284" s="1">
        <f t="shared" si="317"/>
        <v>5.9433087893690706</v>
      </c>
      <c r="BK284" s="1">
        <f t="shared" si="318"/>
        <v>-1.166262632471371</v>
      </c>
      <c r="BL284" s="1">
        <f t="shared" si="338"/>
        <v>6.0566564946091086</v>
      </c>
      <c r="BM284" s="1">
        <f t="shared" si="339"/>
        <v>-0.19376910395229771</v>
      </c>
      <c r="BN284" s="1">
        <f t="shared" si="340"/>
        <v>-0.26613194284567848</v>
      </c>
      <c r="BO284" s="1">
        <f t="shared" si="319"/>
        <v>-1.6118697600592187</v>
      </c>
      <c r="BP284" s="1">
        <f t="shared" si="358"/>
        <v>0.1868756627548214</v>
      </c>
      <c r="BQ284" s="1">
        <f t="shared" si="320"/>
        <v>1.2104052682180089</v>
      </c>
      <c r="BR284" s="1">
        <f t="shared" si="341"/>
        <v>0.89493482368490496</v>
      </c>
      <c r="BS284" s="1">
        <f t="shared" si="342"/>
        <v>-0.44619688631373056</v>
      </c>
      <c r="BT284" s="1">
        <f t="shared" si="343"/>
        <v>6.7991685907914636</v>
      </c>
      <c r="BU284" s="1">
        <f t="shared" si="344"/>
        <v>3.1918476987364963</v>
      </c>
      <c r="BV284" s="1">
        <f t="shared" si="345"/>
        <v>7.5110974736009553</v>
      </c>
      <c r="BW284" s="1">
        <f t="shared" si="321"/>
        <v>0.438907653649934</v>
      </c>
      <c r="BX284" s="1">
        <f t="shared" si="322"/>
        <v>0.33984549299975941</v>
      </c>
      <c r="BY284" s="1">
        <f t="shared" si="323"/>
        <v>-6.0079959904096558</v>
      </c>
      <c r="BZ284" s="1" t="e">
        <f>SQRT(POWER((BV284)*(#REF!^2),2) + POWER(CA284*BV284,2))</f>
        <v>#REF!</v>
      </c>
    </row>
    <row r="285" spans="4:78" x14ac:dyDescent="0.2">
      <c r="D285" s="14">
        <f t="shared" si="346"/>
        <v>282</v>
      </c>
      <c r="E285" s="1">
        <f t="shared" si="359"/>
        <v>28.200000000000131</v>
      </c>
      <c r="F285" s="1">
        <f t="shared" si="289"/>
        <v>1.4100000000000066</v>
      </c>
      <c r="G285" s="1">
        <f t="shared" si="290"/>
        <v>19.881000000000185</v>
      </c>
      <c r="H285" s="1">
        <f t="shared" si="324"/>
        <v>8.8422385120407441</v>
      </c>
      <c r="I285" s="1">
        <f t="shared" si="291"/>
        <v>-0.29539404184203177</v>
      </c>
      <c r="J285" s="1">
        <f t="shared" si="325"/>
        <v>1.3171863799577492</v>
      </c>
      <c r="K285" s="1">
        <f t="shared" si="326"/>
        <v>2.1198003154740759</v>
      </c>
      <c r="L285" s="1">
        <f t="shared" si="327"/>
        <v>0.65845970875764392</v>
      </c>
      <c r="M285" s="1">
        <f t="shared" si="292"/>
        <v>0.86320167473614251</v>
      </c>
      <c r="N285" s="1">
        <f t="shared" si="293"/>
        <v>1.5407409048091754</v>
      </c>
      <c r="O285" s="1">
        <f t="shared" si="294"/>
        <v>-2.5741246015389008</v>
      </c>
      <c r="P285" s="1">
        <f t="shared" si="328"/>
        <v>1.4100000000000179</v>
      </c>
      <c r="Q285" s="1">
        <f t="shared" si="329"/>
        <v>4.2300000000000537</v>
      </c>
      <c r="R285" s="1">
        <f t="shared" si="347"/>
        <v>4.9999999999972289E-2</v>
      </c>
      <c r="S285" s="1">
        <f t="shared" si="330"/>
        <v>5.966185924860353</v>
      </c>
      <c r="T285" s="1">
        <f t="shared" si="348"/>
        <v>8.8817841970012523E-13</v>
      </c>
      <c r="U285" s="1">
        <f t="shared" si="331"/>
        <v>0.42286628538644511</v>
      </c>
      <c r="V285" s="1">
        <f t="shared" si="295"/>
        <v>7.3908107713355733</v>
      </c>
      <c r="W285" s="1">
        <f t="shared" si="296"/>
        <v>4.2652235075106599</v>
      </c>
      <c r="X285" s="1">
        <f t="shared" si="332"/>
        <v>0.84229469288181313</v>
      </c>
      <c r="Y285" s="1">
        <f t="shared" si="297"/>
        <v>4.2114734644090657</v>
      </c>
      <c r="Z285" s="1">
        <f t="shared" si="349"/>
        <v>-0.58234632868096603</v>
      </c>
      <c r="AA285" s="1">
        <f t="shared" si="298"/>
        <v>4.5892843512454231</v>
      </c>
      <c r="AB285" s="1">
        <f t="shared" si="350"/>
        <v>-0.71055924772397971</v>
      </c>
      <c r="AC285" s="1">
        <f t="shared" si="333"/>
        <v>-1.637012242056648</v>
      </c>
      <c r="AD285" s="1">
        <f t="shared" si="299"/>
        <v>10</v>
      </c>
      <c r="AE285" s="1">
        <f>0</f>
        <v>0</v>
      </c>
      <c r="AF285" s="1">
        <f t="shared" si="351"/>
        <v>0.84229469288181313</v>
      </c>
      <c r="AG285" s="1">
        <f t="shared" si="300"/>
        <v>0</v>
      </c>
      <c r="AH285" s="1">
        <f t="shared" si="352"/>
        <v>-0.58234632868096603</v>
      </c>
      <c r="AI285" s="1">
        <f t="shared" si="301"/>
        <v>0</v>
      </c>
      <c r="AJ285" s="1">
        <f t="shared" si="353"/>
        <v>-0.71055924772397971</v>
      </c>
      <c r="AK285" s="1">
        <f t="shared" si="353"/>
        <v>0</v>
      </c>
      <c r="AL285" s="1">
        <f t="shared" si="302"/>
        <v>2.0073350680205269</v>
      </c>
      <c r="AM285" s="1">
        <f t="shared" si="303"/>
        <v>6.9144100528140617</v>
      </c>
      <c r="AN285" s="1">
        <f t="shared" si="304"/>
        <v>7.1998930862729571</v>
      </c>
      <c r="AO285" s="1">
        <f t="shared" si="305"/>
        <v>1.2882512849989516</v>
      </c>
      <c r="AP285" s="1">
        <f t="shared" si="334"/>
        <v>0.39146705683735683</v>
      </c>
      <c r="AQ285" s="1">
        <f t="shared" si="306"/>
        <v>2.8185209560269082</v>
      </c>
      <c r="AR285" s="1">
        <f t="shared" si="354"/>
        <v>-0.46247685011132078</v>
      </c>
      <c r="AS285" s="1">
        <f t="shared" si="307"/>
        <v>3.5078283542414277</v>
      </c>
      <c r="AT285" s="1">
        <f t="shared" si="355"/>
        <v>-1.3997743100374049</v>
      </c>
      <c r="AU285" s="1">
        <f t="shared" si="355"/>
        <v>7.1916054545682861</v>
      </c>
      <c r="AV285" s="1">
        <f t="shared" si="308"/>
        <v>0.77037045240458768</v>
      </c>
      <c r="AW285" s="1">
        <f t="shared" si="309"/>
        <v>-1.2870623007694504</v>
      </c>
      <c r="AX285" s="1">
        <f t="shared" si="310"/>
        <v>1.4100000000000066</v>
      </c>
      <c r="AY285" s="1">
        <f t="shared" si="311"/>
        <v>2.11500000000001</v>
      </c>
      <c r="AZ285" s="1">
        <f t="shared" si="356"/>
        <v>5.0000000000001155E-2</v>
      </c>
      <c r="BA285" s="1">
        <f t="shared" si="312"/>
        <v>2.9830929624301294</v>
      </c>
      <c r="BB285" s="1">
        <f t="shared" si="313"/>
        <v>4.465775838072374</v>
      </c>
      <c r="BC285" s="1">
        <f t="shared" si="314"/>
        <v>0.84554945298587958</v>
      </c>
      <c r="BD285" s="1">
        <f t="shared" si="335"/>
        <v>4.5451191088194527</v>
      </c>
      <c r="BE285" s="1">
        <f t="shared" si="336"/>
        <v>0.18712474770161544</v>
      </c>
      <c r="BF285" s="1">
        <f t="shared" si="337"/>
        <v>-2.1743788293812583</v>
      </c>
      <c r="BG285" s="1">
        <f t="shared" si="315"/>
        <v>-9.882810767233229</v>
      </c>
      <c r="BH285" s="1">
        <f t="shared" si="357"/>
        <v>1.7490814297181567</v>
      </c>
      <c r="BI285" s="1">
        <f t="shared" si="316"/>
        <v>22.912334711553576</v>
      </c>
      <c r="BJ285" s="1">
        <f t="shared" si="317"/>
        <v>5.7703704524045873</v>
      </c>
      <c r="BK285" s="1">
        <f t="shared" si="318"/>
        <v>-1.2870623007694504</v>
      </c>
      <c r="BL285" s="1">
        <f t="shared" si="338"/>
        <v>5.9121658065421236</v>
      </c>
      <c r="BM285" s="1">
        <f t="shared" si="339"/>
        <v>-0.21945452264361209</v>
      </c>
      <c r="BN285" s="1">
        <f t="shared" si="340"/>
        <v>-0.24535250069564377</v>
      </c>
      <c r="BO285" s="1">
        <f t="shared" si="319"/>
        <v>-1.4505646651623876</v>
      </c>
      <c r="BP285" s="1">
        <f t="shared" si="358"/>
        <v>0.23162145559733338</v>
      </c>
      <c r="BQ285" s="1">
        <f t="shared" si="320"/>
        <v>1.4148775018249116</v>
      </c>
      <c r="BR285" s="1">
        <f t="shared" si="341"/>
        <v>0.89724595055250767</v>
      </c>
      <c r="BS285" s="1">
        <f t="shared" si="342"/>
        <v>-0.4415310908839003</v>
      </c>
      <c r="BT285" s="1">
        <f t="shared" si="343"/>
        <v>7.1713862443416163</v>
      </c>
      <c r="BU285" s="1">
        <f t="shared" si="344"/>
        <v>3.0529270134375994</v>
      </c>
      <c r="BV285" s="1">
        <f t="shared" si="345"/>
        <v>7.7941737223973373</v>
      </c>
      <c r="BW285" s="1">
        <f t="shared" si="321"/>
        <v>0.40247141859851915</v>
      </c>
      <c r="BX285" s="1">
        <f t="shared" si="322"/>
        <v>0.40931480152526734</v>
      </c>
      <c r="BY285" s="1">
        <f t="shared" si="323"/>
        <v>-5.5141252196580721</v>
      </c>
      <c r="BZ285" s="1" t="e">
        <f>SQRT(POWER((BV285)*(#REF!^2),2) + POWER(CA285*BV285,2))</f>
        <v>#REF!</v>
      </c>
    </row>
    <row r="286" spans="4:78" x14ac:dyDescent="0.2">
      <c r="D286" s="14">
        <f t="shared" si="346"/>
        <v>283</v>
      </c>
      <c r="E286" s="1">
        <f t="shared" si="359"/>
        <v>28.300000000000132</v>
      </c>
      <c r="F286" s="1">
        <f t="shared" si="289"/>
        <v>1.4150000000000067</v>
      </c>
      <c r="G286" s="1">
        <f t="shared" si="290"/>
        <v>20.022250000000188</v>
      </c>
      <c r="H286" s="1">
        <f t="shared" si="324"/>
        <v>9.259579805528503</v>
      </c>
      <c r="I286" s="1">
        <f t="shared" si="291"/>
        <v>-0.30328022284843636</v>
      </c>
      <c r="J286" s="1">
        <f t="shared" si="325"/>
        <v>1.2438222292860779</v>
      </c>
      <c r="K286" s="1">
        <f t="shared" si="326"/>
        <v>2.2010506471521518</v>
      </c>
      <c r="L286" s="1">
        <f t="shared" si="327"/>
        <v>0.65845970875764392</v>
      </c>
      <c r="M286" s="1">
        <f t="shared" si="292"/>
        <v>0.85731346664900898</v>
      </c>
      <c r="N286" s="1">
        <f t="shared" si="293"/>
        <v>1.1630090912524356</v>
      </c>
      <c r="O286" s="1">
        <f t="shared" si="294"/>
        <v>-2.7653950628552488</v>
      </c>
      <c r="P286" s="1">
        <f t="shared" si="328"/>
        <v>1.415000000000024</v>
      </c>
      <c r="Q286" s="1">
        <f t="shared" si="329"/>
        <v>4.245000000000072</v>
      </c>
      <c r="R286" s="1">
        <f t="shared" si="347"/>
        <v>5.0000000000061107E-2</v>
      </c>
      <c r="S286" s="1">
        <f t="shared" si="330"/>
        <v>6.0085476244786067</v>
      </c>
      <c r="T286" s="1">
        <f t="shared" si="348"/>
        <v>4.4408920985006262E-13</v>
      </c>
      <c r="U286" s="1">
        <f t="shared" si="331"/>
        <v>0.42436769699519594</v>
      </c>
      <c r="V286" s="1">
        <f t="shared" si="295"/>
        <v>7.0532488163398028</v>
      </c>
      <c r="W286" s="1">
        <f t="shared" si="296"/>
        <v>4.0393882533865479</v>
      </c>
      <c r="X286" s="1">
        <f t="shared" si="332"/>
        <v>0.78078912075102425</v>
      </c>
      <c r="Y286" s="1">
        <f t="shared" si="297"/>
        <v>3.9039456037551212</v>
      </c>
      <c r="Z286" s="1">
        <f t="shared" si="349"/>
        <v>-0.62610972478405191</v>
      </c>
      <c r="AA286" s="1">
        <f t="shared" si="298"/>
        <v>4.3693939438769362</v>
      </c>
      <c r="AB286" s="1">
        <f t="shared" si="350"/>
        <v>-0.26832314382654876</v>
      </c>
      <c r="AC286" s="1">
        <f t="shared" si="333"/>
        <v>-2.4997729735692609</v>
      </c>
      <c r="AD286" s="1">
        <f t="shared" si="299"/>
        <v>10</v>
      </c>
      <c r="AE286" s="1">
        <f>0</f>
        <v>0</v>
      </c>
      <c r="AF286" s="1">
        <f t="shared" si="351"/>
        <v>0.78078912075102425</v>
      </c>
      <c r="AG286" s="1">
        <f t="shared" si="300"/>
        <v>0</v>
      </c>
      <c r="AH286" s="1">
        <f t="shared" si="352"/>
        <v>-0.62610972478405191</v>
      </c>
      <c r="AI286" s="1">
        <f t="shared" si="301"/>
        <v>0</v>
      </c>
      <c r="AJ286" s="1">
        <f t="shared" si="353"/>
        <v>-0.26832314382654876</v>
      </c>
      <c r="AK286" s="1">
        <f t="shared" si="353"/>
        <v>0</v>
      </c>
      <c r="AL286" s="1">
        <f t="shared" si="302"/>
        <v>1.6854653094852565</v>
      </c>
      <c r="AM286" s="1">
        <f t="shared" si="303"/>
        <v>6.7202277158572725</v>
      </c>
      <c r="AN286" s="1">
        <f t="shared" si="304"/>
        <v>6.9283658868779785</v>
      </c>
      <c r="AO286" s="1">
        <f t="shared" si="305"/>
        <v>1.3250603566222561</v>
      </c>
      <c r="AP286" s="1">
        <f t="shared" si="334"/>
        <v>0.33810447683337519</v>
      </c>
      <c r="AQ286" s="1">
        <f t="shared" si="306"/>
        <v>2.3425115234930822</v>
      </c>
      <c r="AR286" s="1">
        <f t="shared" si="354"/>
        <v>-0.59209284235470228</v>
      </c>
      <c r="AS286" s="1">
        <f t="shared" si="307"/>
        <v>4.1779928878510724</v>
      </c>
      <c r="AT286" s="1">
        <f t="shared" si="355"/>
        <v>-1.1458307248450594</v>
      </c>
      <c r="AU286" s="1">
        <f t="shared" si="355"/>
        <v>5.8655771174697175</v>
      </c>
      <c r="AV286" s="1">
        <f t="shared" si="308"/>
        <v>0.58150454562621778</v>
      </c>
      <c r="AW286" s="1">
        <f t="shared" si="309"/>
        <v>-1.3826975314276244</v>
      </c>
      <c r="AX286" s="1">
        <f t="shared" si="310"/>
        <v>1.4150000000000067</v>
      </c>
      <c r="AY286" s="1">
        <f t="shared" si="311"/>
        <v>2.1225000000000103</v>
      </c>
      <c r="AZ286" s="1">
        <f t="shared" si="356"/>
        <v>5.0000000000001155E-2</v>
      </c>
      <c r="BA286" s="1">
        <f t="shared" si="312"/>
        <v>3.0042738122392274</v>
      </c>
      <c r="BB286" s="1">
        <f t="shared" si="313"/>
        <v>4.1081289537961192</v>
      </c>
      <c r="BC286" s="1">
        <f t="shared" si="314"/>
        <v>0.63699659526564956</v>
      </c>
      <c r="BD286" s="1">
        <f t="shared" si="335"/>
        <v>4.1572212069359535</v>
      </c>
      <c r="BE286" s="1">
        <f t="shared" si="336"/>
        <v>0.1538325433114158</v>
      </c>
      <c r="BF286" s="1">
        <f t="shared" si="337"/>
        <v>-1.9638235896500766</v>
      </c>
      <c r="BG286" s="1">
        <f t="shared" si="315"/>
        <v>-8.1640490735743878</v>
      </c>
      <c r="BH286" s="1">
        <f t="shared" si="357"/>
        <v>2.4003152107974826</v>
      </c>
      <c r="BI286" s="1">
        <f t="shared" si="316"/>
        <v>18.884449261205557</v>
      </c>
      <c r="BJ286" s="1">
        <f t="shared" si="317"/>
        <v>5.5815045456262178</v>
      </c>
      <c r="BK286" s="1">
        <f t="shared" si="318"/>
        <v>-1.3826975314276244</v>
      </c>
      <c r="BL286" s="1">
        <f t="shared" si="338"/>
        <v>5.7502213397626853</v>
      </c>
      <c r="BM286" s="1">
        <f t="shared" si="339"/>
        <v>-0.24283960409142646</v>
      </c>
      <c r="BN286" s="1">
        <f t="shared" si="340"/>
        <v>-0.21980765172621181</v>
      </c>
      <c r="BO286" s="1">
        <f t="shared" si="319"/>
        <v>-1.2639426495991875</v>
      </c>
      <c r="BP286" s="1">
        <f t="shared" si="358"/>
        <v>0.28272709658932682</v>
      </c>
      <c r="BQ286" s="1">
        <f t="shared" si="320"/>
        <v>1.6493113331603482</v>
      </c>
      <c r="BR286" s="1">
        <f t="shared" si="341"/>
        <v>0.8946305844757575</v>
      </c>
      <c r="BS286" s="1">
        <f t="shared" si="342"/>
        <v>-0.446806577078454</v>
      </c>
      <c r="BT286" s="1">
        <f t="shared" si="343"/>
        <v>7.4384370298191671</v>
      </c>
      <c r="BU286" s="1">
        <f t="shared" si="344"/>
        <v>3.0026419429099453</v>
      </c>
      <c r="BV286" s="1">
        <f t="shared" si="345"/>
        <v>8.021608572094939</v>
      </c>
      <c r="BW286" s="1">
        <f t="shared" si="321"/>
        <v>0.38366246947797905</v>
      </c>
      <c r="BX286" s="1">
        <f t="shared" si="322"/>
        <v>0.44534331654120063</v>
      </c>
      <c r="BY286" s="1">
        <f t="shared" si="323"/>
        <v>-4.7871079364960858</v>
      </c>
      <c r="BZ286" s="1" t="e">
        <f>SQRT(POWER((BV286)*(#REF!^2),2) + POWER(CA286*BV286,2))</f>
        <v>#REF!</v>
      </c>
    </row>
    <row r="287" spans="4:78" x14ac:dyDescent="0.2">
      <c r="D287" s="14">
        <f t="shared" si="346"/>
        <v>284</v>
      </c>
      <c r="E287" s="1">
        <f t="shared" si="359"/>
        <v>28.400000000000134</v>
      </c>
      <c r="F287" s="1">
        <f t="shared" si="289"/>
        <v>1.4200000000000068</v>
      </c>
      <c r="G287" s="1">
        <f t="shared" si="290"/>
        <v>20.16400000000019</v>
      </c>
      <c r="H287" s="1">
        <f t="shared" si="324"/>
        <v>9.6843573911034007</v>
      </c>
      <c r="I287" s="1">
        <f t="shared" si="291"/>
        <v>-0.30433078077547937</v>
      </c>
      <c r="J287" s="1">
        <f t="shared" si="325"/>
        <v>1.1699652947409918</v>
      </c>
      <c r="K287" s="1">
        <f t="shared" si="326"/>
        <v>2.2759581396242807</v>
      </c>
      <c r="L287" s="1">
        <f t="shared" si="327"/>
        <v>0.65845970875764392</v>
      </c>
      <c r="M287" s="1">
        <f t="shared" si="292"/>
        <v>0.84128426545857193</v>
      </c>
      <c r="N287" s="1">
        <f t="shared" si="293"/>
        <v>0.76066109606904675</v>
      </c>
      <c r="O287" s="1">
        <f t="shared" si="294"/>
        <v>-2.9019639379094651</v>
      </c>
      <c r="P287" s="1">
        <f t="shared" si="328"/>
        <v>1.4200000000000301</v>
      </c>
      <c r="Q287" s="1">
        <f t="shared" si="329"/>
        <v>4.2600000000000904</v>
      </c>
      <c r="R287" s="1">
        <f t="shared" si="347"/>
        <v>5.0000000000061107E-2</v>
      </c>
      <c r="S287" s="1">
        <f t="shared" si="330"/>
        <v>6.0510594642593922</v>
      </c>
      <c r="T287" s="1">
        <f t="shared" si="348"/>
        <v>-4.4408920985006262E-13</v>
      </c>
      <c r="U287" s="1">
        <f t="shared" si="331"/>
        <v>0.42586908881237839</v>
      </c>
      <c r="V287" s="1">
        <f t="shared" si="295"/>
        <v>6.7592147021435505</v>
      </c>
      <c r="W287" s="1">
        <f t="shared" si="296"/>
        <v>3.8075334080211936</v>
      </c>
      <c r="X287" s="1">
        <f t="shared" si="332"/>
        <v>0.71707274792500275</v>
      </c>
      <c r="Y287" s="1">
        <f t="shared" si="297"/>
        <v>3.5853637396250138</v>
      </c>
      <c r="Z287" s="1">
        <f t="shared" si="349"/>
        <v>-0.63601095744627578</v>
      </c>
      <c r="AA287" s="1">
        <f t="shared" si="298"/>
        <v>4.0893297565315709</v>
      </c>
      <c r="AB287" s="1">
        <f t="shared" si="350"/>
        <v>-1.28982208874584E-2</v>
      </c>
      <c r="AC287" s="1">
        <f t="shared" si="333"/>
        <v>-2.8448390812837698</v>
      </c>
      <c r="AD287" s="1">
        <f t="shared" si="299"/>
        <v>10</v>
      </c>
      <c r="AE287" s="1">
        <f>0</f>
        <v>0</v>
      </c>
      <c r="AF287" s="1">
        <f t="shared" si="351"/>
        <v>0.71707274792500275</v>
      </c>
      <c r="AG287" s="1">
        <f t="shared" si="300"/>
        <v>0</v>
      </c>
      <c r="AH287" s="1">
        <f t="shared" si="352"/>
        <v>-0.63601095744627578</v>
      </c>
      <c r="AI287" s="1">
        <f t="shared" si="301"/>
        <v>0</v>
      </c>
      <c r="AJ287" s="1">
        <f t="shared" si="353"/>
        <v>-1.28982208874584E-2</v>
      </c>
      <c r="AK287" s="1">
        <f t="shared" si="353"/>
        <v>0</v>
      </c>
      <c r="AL287" s="1">
        <f t="shared" si="302"/>
        <v>1.435090642000854</v>
      </c>
      <c r="AM287" s="1">
        <f t="shared" si="303"/>
        <v>6.5740660740509336</v>
      </c>
      <c r="AN287" s="1">
        <f t="shared" si="304"/>
        <v>6.7288802855115408</v>
      </c>
      <c r="AO287" s="1">
        <f t="shared" si="305"/>
        <v>1.3558721803656266</v>
      </c>
      <c r="AP287" s="1">
        <f t="shared" si="334"/>
        <v>0.27304848836641638</v>
      </c>
      <c r="AQ287" s="1">
        <f t="shared" si="306"/>
        <v>1.8373105903575064</v>
      </c>
      <c r="AR287" s="1">
        <f t="shared" si="354"/>
        <v>-0.69164299508033267</v>
      </c>
      <c r="AS287" s="1">
        <f t="shared" si="307"/>
        <v>4.6809437777353713</v>
      </c>
      <c r="AT287" s="1">
        <f t="shared" si="355"/>
        <v>-0.80631965488520141</v>
      </c>
      <c r="AU287" s="1">
        <f t="shared" si="355"/>
        <v>3.9897957395148209</v>
      </c>
      <c r="AV287" s="1">
        <f t="shared" si="308"/>
        <v>0.38033054803452337</v>
      </c>
      <c r="AW287" s="1">
        <f t="shared" si="309"/>
        <v>-1.4509819689547325</v>
      </c>
      <c r="AX287" s="1">
        <f t="shared" si="310"/>
        <v>1.4200000000000068</v>
      </c>
      <c r="AY287" s="1">
        <f t="shared" si="311"/>
        <v>2.1300000000000101</v>
      </c>
      <c r="AZ287" s="1">
        <f t="shared" si="356"/>
        <v>5.0000000000001155E-2</v>
      </c>
      <c r="BA287" s="1">
        <f t="shared" si="312"/>
        <v>3.0255297321295949</v>
      </c>
      <c r="BB287" s="1">
        <f t="shared" si="313"/>
        <v>3.7599378991062986</v>
      </c>
      <c r="BC287" s="1">
        <f t="shared" si="314"/>
        <v>0.45278473505586425</v>
      </c>
      <c r="BD287" s="1">
        <f t="shared" si="335"/>
        <v>3.7871027212680008</v>
      </c>
      <c r="BE287" s="1">
        <f t="shared" si="336"/>
        <v>0.11984635483372764</v>
      </c>
      <c r="BF287" s="1">
        <f t="shared" si="337"/>
        <v>-1.6943157872217618</v>
      </c>
      <c r="BG287" s="1">
        <f t="shared" si="315"/>
        <v>-6.416547928474869</v>
      </c>
      <c r="BH287" s="1">
        <f t="shared" si="357"/>
        <v>2.9227413022089088</v>
      </c>
      <c r="BI287" s="1">
        <f t="shared" si="316"/>
        <v>15.51481724245023</v>
      </c>
      <c r="BJ287" s="1">
        <f t="shared" si="317"/>
        <v>5.3803305480345234</v>
      </c>
      <c r="BK287" s="1">
        <f t="shared" si="318"/>
        <v>-1.4509819689547325</v>
      </c>
      <c r="BL287" s="1">
        <f t="shared" si="338"/>
        <v>5.572549280207868</v>
      </c>
      <c r="BM287" s="1">
        <f t="shared" si="339"/>
        <v>-0.26341605298885445</v>
      </c>
      <c r="BN287" s="1">
        <f t="shared" si="340"/>
        <v>-0.18880708137777841</v>
      </c>
      <c r="BO287" s="1">
        <f t="shared" si="319"/>
        <v>-1.0521367654298874</v>
      </c>
      <c r="BP287" s="1">
        <f t="shared" si="358"/>
        <v>0.34126659046246621</v>
      </c>
      <c r="BQ287" s="1">
        <f t="shared" si="320"/>
        <v>1.9120721057829908</v>
      </c>
      <c r="BR287" s="1">
        <f t="shared" si="341"/>
        <v>0.88735401002378311</v>
      </c>
      <c r="BS287" s="1">
        <f t="shared" si="342"/>
        <v>-0.46108877767162354</v>
      </c>
      <c r="BT287" s="1">
        <f t="shared" si="343"/>
        <v>7.6001066643107675</v>
      </c>
      <c r="BU287" s="1">
        <f t="shared" si="344"/>
        <v>3.0312280904166338</v>
      </c>
      <c r="BV287" s="1">
        <f t="shared" si="345"/>
        <v>8.1822958297186865</v>
      </c>
      <c r="BW287" s="1">
        <f t="shared" si="321"/>
        <v>0.37950615306178309</v>
      </c>
      <c r="BX287" s="1">
        <f t="shared" si="322"/>
        <v>0.43582291751495755</v>
      </c>
      <c r="BY287" s="1">
        <f t="shared" si="323"/>
        <v>-3.8702364400541311</v>
      </c>
      <c r="BZ287" s="1" t="e">
        <f>SQRT(POWER((BV287)*(#REF!^2),2) + POWER(CA287*BV287,2))</f>
        <v>#REF!</v>
      </c>
    </row>
    <row r="288" spans="4:78" x14ac:dyDescent="0.2">
      <c r="D288" s="14">
        <f t="shared" si="346"/>
        <v>285</v>
      </c>
      <c r="E288" s="1">
        <f t="shared" si="359"/>
        <v>28.500000000000135</v>
      </c>
      <c r="F288" s="1">
        <f t="shared" si="289"/>
        <v>1.4250000000000069</v>
      </c>
      <c r="G288" s="1">
        <f t="shared" si="290"/>
        <v>20.306250000000194</v>
      </c>
      <c r="H288" s="1">
        <f t="shared" si="324"/>
        <v>10.107853915298326</v>
      </c>
      <c r="I288" s="1">
        <f t="shared" si="291"/>
        <v>-0.29931835991333799</v>
      </c>
      <c r="J288" s="1">
        <f t="shared" si="325"/>
        <v>1.096445816765979</v>
      </c>
      <c r="K288" s="1">
        <f t="shared" si="326"/>
        <v>2.3444651967371524</v>
      </c>
      <c r="L288" s="1">
        <f t="shared" si="327"/>
        <v>0.65845970875764392</v>
      </c>
      <c r="M288" s="1">
        <f t="shared" si="292"/>
        <v>0.81625161822387482</v>
      </c>
      <c r="N288" s="1">
        <f t="shared" si="293"/>
        <v>0.34156446134941509</v>
      </c>
      <c r="O288" s="1">
        <f t="shared" si="294"/>
        <v>-2.9804921940416289</v>
      </c>
      <c r="P288" s="1">
        <f t="shared" si="328"/>
        <v>1.4250000000000362</v>
      </c>
      <c r="Q288" s="1">
        <f t="shared" si="329"/>
        <v>4.2750000000001087</v>
      </c>
      <c r="R288" s="1">
        <f t="shared" si="347"/>
        <v>4.9999999999972289E-2</v>
      </c>
      <c r="S288" s="1">
        <f t="shared" si="330"/>
        <v>6.0937214422410824</v>
      </c>
      <c r="T288" s="1">
        <f t="shared" si="348"/>
        <v>-4.4408920985006262E-13</v>
      </c>
      <c r="U288" s="1">
        <f t="shared" si="331"/>
        <v>0.42737046118349387</v>
      </c>
      <c r="V288" s="1">
        <f t="shared" si="295"/>
        <v>6.5061776580038231</v>
      </c>
      <c r="W288" s="1">
        <f t="shared" si="296"/>
        <v>3.5767590696842233</v>
      </c>
      <c r="X288" s="1">
        <f t="shared" si="332"/>
        <v>0.65358692926176909</v>
      </c>
      <c r="Y288" s="1">
        <f t="shared" si="297"/>
        <v>3.2679346463088454</v>
      </c>
      <c r="Z288" s="1">
        <f t="shared" si="349"/>
        <v>-0.62868936896154359</v>
      </c>
      <c r="AA288" s="1">
        <f t="shared" si="298"/>
        <v>3.8004261276201823</v>
      </c>
      <c r="AB288" s="1">
        <f t="shared" si="350"/>
        <v>9.6895918359873878E-2</v>
      </c>
      <c r="AC288" s="1">
        <f t="shared" si="333"/>
        <v>-2.7246867341860237</v>
      </c>
      <c r="AD288" s="1">
        <f t="shared" si="299"/>
        <v>10</v>
      </c>
      <c r="AE288" s="1">
        <f>0</f>
        <v>0</v>
      </c>
      <c r="AF288" s="1">
        <f t="shared" si="351"/>
        <v>0.65358692926176909</v>
      </c>
      <c r="AG288" s="1">
        <f t="shared" si="300"/>
        <v>0</v>
      </c>
      <c r="AH288" s="1">
        <f t="shared" si="352"/>
        <v>-0.62868936896154359</v>
      </c>
      <c r="AI288" s="1">
        <f t="shared" si="301"/>
        <v>0</v>
      </c>
      <c r="AJ288" s="1">
        <f t="shared" si="353"/>
        <v>9.6895918359873878E-2</v>
      </c>
      <c r="AK288" s="1">
        <f t="shared" si="353"/>
        <v>0</v>
      </c>
      <c r="AL288" s="1">
        <f t="shared" si="302"/>
        <v>1.2529680515527533</v>
      </c>
      <c r="AM288" s="1">
        <f t="shared" si="303"/>
        <v>6.4756879806253309</v>
      </c>
      <c r="AN288" s="1">
        <f t="shared" si="304"/>
        <v>6.5957913672755968</v>
      </c>
      <c r="AO288" s="1">
        <f t="shared" si="305"/>
        <v>1.3796700542955393</v>
      </c>
      <c r="AP288" s="1">
        <f t="shared" si="334"/>
        <v>0.19977587781730866</v>
      </c>
      <c r="AQ288" s="1">
        <f t="shared" si="306"/>
        <v>1.3176800102973087</v>
      </c>
      <c r="AR288" s="1">
        <f t="shared" si="354"/>
        <v>-0.75335677333174256</v>
      </c>
      <c r="AS288" s="1">
        <f t="shared" si="307"/>
        <v>4.9759520357540366</v>
      </c>
      <c r="AT288" s="1">
        <f t="shared" si="355"/>
        <v>-0.40953682879688036</v>
      </c>
      <c r="AU288" s="1">
        <f t="shared" si="355"/>
        <v>1.825419259329184</v>
      </c>
      <c r="AV288" s="1">
        <f t="shared" si="308"/>
        <v>0.17078223067470755</v>
      </c>
      <c r="AW288" s="1">
        <f t="shared" si="309"/>
        <v>-1.4902460970208145</v>
      </c>
      <c r="AX288" s="1">
        <f t="shared" si="310"/>
        <v>1.4250000000000069</v>
      </c>
      <c r="AY288" s="1">
        <f t="shared" si="311"/>
        <v>2.1375000000000104</v>
      </c>
      <c r="AZ288" s="1">
        <f t="shared" si="356"/>
        <v>5.0000000000000044E-2</v>
      </c>
      <c r="BA288" s="1">
        <f t="shared" si="312"/>
        <v>3.0468607211204173</v>
      </c>
      <c r="BB288" s="1">
        <f t="shared" si="313"/>
        <v>3.4238710596766193</v>
      </c>
      <c r="BC288" s="1">
        <f t="shared" si="314"/>
        <v>0.2981334378212972</v>
      </c>
      <c r="BD288" s="1">
        <f t="shared" si="335"/>
        <v>3.4368265274869838</v>
      </c>
      <c r="BE288" s="1">
        <f t="shared" si="336"/>
        <v>8.6855887545885579E-2</v>
      </c>
      <c r="BF288" s="1">
        <f t="shared" si="337"/>
        <v>-1.3792753292082949</v>
      </c>
      <c r="BG288" s="1">
        <f t="shared" si="315"/>
        <v>-4.7403300401314103</v>
      </c>
      <c r="BH288" s="1">
        <f t="shared" si="357"/>
        <v>3.3150806236940724</v>
      </c>
      <c r="BI288" s="1">
        <f t="shared" si="316"/>
        <v>13.136091837366678</v>
      </c>
      <c r="BJ288" s="1">
        <f t="shared" si="317"/>
        <v>5.1707822306747078</v>
      </c>
      <c r="BK288" s="1">
        <f t="shared" si="318"/>
        <v>-1.4902460970208145</v>
      </c>
      <c r="BL288" s="1">
        <f t="shared" si="338"/>
        <v>5.381247281694745</v>
      </c>
      <c r="BM288" s="1">
        <f t="shared" si="339"/>
        <v>-0.28060102036698215</v>
      </c>
      <c r="BN288" s="1">
        <f t="shared" si="340"/>
        <v>-0.15155433363371856</v>
      </c>
      <c r="BO288" s="1">
        <f t="shared" si="319"/>
        <v>-0.81555134589550649</v>
      </c>
      <c r="BP288" s="1">
        <f t="shared" si="358"/>
        <v>0.40819787874503133</v>
      </c>
      <c r="BQ288" s="1">
        <f t="shared" si="320"/>
        <v>2.2000883852272062</v>
      </c>
      <c r="BR288" s="1">
        <f t="shared" si="341"/>
        <v>0.8755349344085116</v>
      </c>
      <c r="BS288" s="1">
        <f t="shared" si="342"/>
        <v>-0.4831548184901846</v>
      </c>
      <c r="BT288" s="1">
        <f t="shared" si="343"/>
        <v>7.6583320432529165</v>
      </c>
      <c r="BU288" s="1">
        <f t="shared" si="344"/>
        <v>3.1287598508781018</v>
      </c>
      <c r="BV288" s="1">
        <f t="shared" si="345"/>
        <v>8.2727980689233043</v>
      </c>
      <c r="BW288" s="1">
        <f t="shared" si="321"/>
        <v>0.38784948171332201</v>
      </c>
      <c r="BX288" s="1">
        <f t="shared" si="322"/>
        <v>0.37473795331273047</v>
      </c>
      <c r="BY288" s="1">
        <f t="shared" si="323"/>
        <v>-2.8236362573576947</v>
      </c>
      <c r="BZ288" s="1" t="e">
        <f>SQRT(POWER((BV288)*(#REF!^2),2) + POWER(CA288*BV288,2))</f>
        <v>#REF!</v>
      </c>
    </row>
    <row r="289" spans="4:78" x14ac:dyDescent="0.2">
      <c r="D289" s="14">
        <f t="shared" si="346"/>
        <v>286</v>
      </c>
      <c r="E289" s="1">
        <f t="shared" si="359"/>
        <v>28.600000000000136</v>
      </c>
      <c r="F289" s="1">
        <f t="shared" si="289"/>
        <v>1.4300000000000068</v>
      </c>
      <c r="G289" s="1">
        <f t="shared" si="290"/>
        <v>20.449000000000197</v>
      </c>
      <c r="H289" s="1">
        <f t="shared" si="324"/>
        <v>10.522292050658631</v>
      </c>
      <c r="I289" s="1">
        <f t="shared" si="291"/>
        <v>-0.28899808081703315</v>
      </c>
      <c r="J289" s="1">
        <f t="shared" si="325"/>
        <v>1.0239152089301915</v>
      </c>
      <c r="K289" s="1">
        <f t="shared" si="326"/>
        <v>2.4066755254766345</v>
      </c>
      <c r="L289" s="1">
        <f t="shared" si="327"/>
        <v>0.65845970875764392</v>
      </c>
      <c r="M289" s="1">
        <f t="shared" si="292"/>
        <v>0.78342592692792745</v>
      </c>
      <c r="N289" s="1">
        <f t="shared" si="293"/>
        <v>-8.5931499967691588E-2</v>
      </c>
      <c r="O289" s="1">
        <f t="shared" si="294"/>
        <v>-2.9987690436766417</v>
      </c>
      <c r="P289" s="1">
        <f t="shared" si="328"/>
        <v>1.4300000000000246</v>
      </c>
      <c r="Q289" s="1">
        <f t="shared" si="329"/>
        <v>4.2900000000000738</v>
      </c>
      <c r="R289" s="1">
        <f t="shared" si="347"/>
        <v>4.9999999999972289E-2</v>
      </c>
      <c r="S289" s="1">
        <f t="shared" si="330"/>
        <v>6.136533556496091</v>
      </c>
      <c r="T289" s="1">
        <f t="shared" si="348"/>
        <v>0</v>
      </c>
      <c r="U289" s="1">
        <f t="shared" si="331"/>
        <v>0.42887181444821287</v>
      </c>
      <c r="V289" s="1">
        <f t="shared" si="295"/>
        <v>6.2905683816110507</v>
      </c>
      <c r="W289" s="1">
        <f t="shared" si="296"/>
        <v>3.3526283821050522</v>
      </c>
      <c r="X289" s="1">
        <f t="shared" si="332"/>
        <v>0.59133487413269403</v>
      </c>
      <c r="Y289" s="1">
        <f t="shared" si="297"/>
        <v>2.9566743706634702</v>
      </c>
      <c r="Z289" s="1">
        <f t="shared" si="349"/>
        <v>-0.61663177377430101</v>
      </c>
      <c r="AA289" s="1">
        <f t="shared" si="298"/>
        <v>3.5443924096943662</v>
      </c>
      <c r="AB289" s="1">
        <f t="shared" si="350"/>
        <v>9.7733265990551654E-2</v>
      </c>
      <c r="AC289" s="1">
        <f t="shared" si="333"/>
        <v>-2.2294790356089256</v>
      </c>
      <c r="AD289" s="1">
        <f t="shared" si="299"/>
        <v>10</v>
      </c>
      <c r="AE289" s="1">
        <f>0</f>
        <v>0</v>
      </c>
      <c r="AF289" s="1">
        <f t="shared" si="351"/>
        <v>0.59133487413269403</v>
      </c>
      <c r="AG289" s="1">
        <f t="shared" si="300"/>
        <v>0</v>
      </c>
      <c r="AH289" s="1">
        <f t="shared" si="352"/>
        <v>-0.61663177377430101</v>
      </c>
      <c r="AI289" s="1">
        <f t="shared" si="301"/>
        <v>0</v>
      </c>
      <c r="AJ289" s="1">
        <f t="shared" si="353"/>
        <v>9.7733265990551654E-2</v>
      </c>
      <c r="AK289" s="1">
        <f t="shared" si="353"/>
        <v>0</v>
      </c>
      <c r="AL289" s="1">
        <f t="shared" si="302"/>
        <v>1.1353310130176195</v>
      </c>
      <c r="AM289" s="1">
        <f t="shared" si="303"/>
        <v>6.4224048680169954</v>
      </c>
      <c r="AN289" s="1">
        <f t="shared" si="304"/>
        <v>6.5219828884970266</v>
      </c>
      <c r="AO289" s="1">
        <f t="shared" si="305"/>
        <v>1.3958273559290884</v>
      </c>
      <c r="AP289" s="1">
        <f t="shared" si="334"/>
        <v>0.12237713370006786</v>
      </c>
      <c r="AQ289" s="1">
        <f t="shared" si="306"/>
        <v>0.79814157193515545</v>
      </c>
      <c r="AR289" s="1">
        <f t="shared" si="354"/>
        <v>-0.77355036083970874</v>
      </c>
      <c r="AS289" s="1">
        <f t="shared" si="307"/>
        <v>5.0460276296012081</v>
      </c>
      <c r="AT289" s="1">
        <f t="shared" si="355"/>
        <v>8.7311034105419516E-4</v>
      </c>
      <c r="AU289" s="1">
        <f t="shared" si="355"/>
        <v>-0.40114486836755336</v>
      </c>
      <c r="AV289" s="1">
        <f t="shared" si="308"/>
        <v>-4.2965749983845794E-2</v>
      </c>
      <c r="AW289" s="1">
        <f t="shared" si="309"/>
        <v>-1.4993845218383208</v>
      </c>
      <c r="AX289" s="1">
        <f t="shared" si="310"/>
        <v>1.4300000000000068</v>
      </c>
      <c r="AY289" s="1">
        <f t="shared" si="311"/>
        <v>2.1450000000000102</v>
      </c>
      <c r="AZ289" s="1">
        <f t="shared" si="356"/>
        <v>5.0000000000000044E-2</v>
      </c>
      <c r="BA289" s="1">
        <f t="shared" si="312"/>
        <v>3.0682667782479704</v>
      </c>
      <c r="BB289" s="1">
        <f t="shared" si="313"/>
        <v>3.1023184408216795</v>
      </c>
      <c r="BC289" s="1">
        <f t="shared" si="314"/>
        <v>0.17692966921420528</v>
      </c>
      <c r="BD289" s="1">
        <f t="shared" si="335"/>
        <v>3.1073596213039947</v>
      </c>
      <c r="BE289" s="1">
        <f t="shared" si="336"/>
        <v>5.6969721144347119E-2</v>
      </c>
      <c r="BF289" s="1">
        <f t="shared" si="337"/>
        <v>-1.0312996624829474</v>
      </c>
      <c r="BG289" s="1">
        <f t="shared" si="315"/>
        <v>-3.2046189286639488</v>
      </c>
      <c r="BH289" s="1">
        <f t="shared" si="357"/>
        <v>3.5900087239203793</v>
      </c>
      <c r="BI289" s="1">
        <f t="shared" si="316"/>
        <v>11.634712527624886</v>
      </c>
      <c r="BJ289" s="1">
        <f t="shared" si="317"/>
        <v>4.9570342500161546</v>
      </c>
      <c r="BK289" s="1">
        <f t="shared" si="318"/>
        <v>-1.4993845218383208</v>
      </c>
      <c r="BL289" s="1">
        <f t="shared" si="338"/>
        <v>5.1788360178867947</v>
      </c>
      <c r="BM289" s="1">
        <f t="shared" si="339"/>
        <v>-0.29372691971559817</v>
      </c>
      <c r="BN289" s="1">
        <f t="shared" si="340"/>
        <v>-0.10716750562877214</v>
      </c>
      <c r="BO289" s="1">
        <f t="shared" si="319"/>
        <v>-0.555002938097371</v>
      </c>
      <c r="BP289" s="1">
        <f t="shared" si="358"/>
        <v>0.48410172078229008</v>
      </c>
      <c r="BQ289" s="1">
        <f t="shared" si="320"/>
        <v>2.5077888627918381</v>
      </c>
      <c r="BR289" s="1">
        <f t="shared" si="341"/>
        <v>0.85920622809890512</v>
      </c>
      <c r="BS289" s="1">
        <f t="shared" si="342"/>
        <v>-0.51162941431865716</v>
      </c>
      <c r="BT289" s="1">
        <f t="shared" si="343"/>
        <v>7.6165788036504729</v>
      </c>
      <c r="BU289" s="1">
        <f t="shared" si="344"/>
        <v>3.2858912411408281</v>
      </c>
      <c r="BV289" s="1">
        <f t="shared" si="345"/>
        <v>8.2951403798141765</v>
      </c>
      <c r="BW289" s="1">
        <f t="shared" si="321"/>
        <v>0.40728996663227546</v>
      </c>
      <c r="BX289" s="1">
        <f t="shared" si="322"/>
        <v>0.26317939656708228</v>
      </c>
      <c r="BY289" s="1">
        <f t="shared" si="323"/>
        <v>-1.7180505818007195</v>
      </c>
      <c r="BZ289" s="1" t="e">
        <f>SQRT(POWER((BV289)*(#REF!^2),2) + POWER(CA289*BV289,2))</f>
        <v>#REF!</v>
      </c>
    </row>
    <row r="290" spans="4:78" x14ac:dyDescent="0.2">
      <c r="D290" s="14">
        <f t="shared" si="346"/>
        <v>287</v>
      </c>
      <c r="E290" s="1">
        <f t="shared" si="359"/>
        <v>28.700000000000138</v>
      </c>
      <c r="F290" s="1">
        <f t="shared" si="289"/>
        <v>1.4350000000000069</v>
      </c>
      <c r="G290" s="1">
        <f t="shared" si="290"/>
        <v>20.592250000000199</v>
      </c>
      <c r="H290" s="1">
        <f t="shared" si="324"/>
        <v>10.920766745315463</v>
      </c>
      <c r="I290" s="1">
        <f t="shared" si="291"/>
        <v>-0.27407580153227529</v>
      </c>
      <c r="J290" s="1">
        <f t="shared" si="325"/>
        <v>0.95293628355837701</v>
      </c>
      <c r="K290" s="1">
        <f t="shared" si="326"/>
        <v>2.4627321715636912</v>
      </c>
      <c r="L290" s="1">
        <f t="shared" si="327"/>
        <v>0.65845970875764392</v>
      </c>
      <c r="M290" s="1">
        <f t="shared" si="292"/>
        <v>0.7440288614673557</v>
      </c>
      <c r="N290" s="1">
        <f t="shared" si="293"/>
        <v>-0.51315731527940411</v>
      </c>
      <c r="O290" s="1">
        <f t="shared" si="294"/>
        <v>-2.9557857787355304</v>
      </c>
      <c r="P290" s="1">
        <f t="shared" si="328"/>
        <v>1.4350000000000307</v>
      </c>
      <c r="Q290" s="1">
        <f t="shared" si="329"/>
        <v>4.3050000000000921</v>
      </c>
      <c r="R290" s="1">
        <f t="shared" si="347"/>
        <v>4.9999999999972289E-2</v>
      </c>
      <c r="S290" s="1">
        <f t="shared" si="330"/>
        <v>6.1794958051307249</v>
      </c>
      <c r="T290" s="1">
        <f t="shared" si="348"/>
        <v>0</v>
      </c>
      <c r="U290" s="1">
        <f t="shared" si="331"/>
        <v>0.43037314893688006</v>
      </c>
      <c r="V290" s="1">
        <f t="shared" si="295"/>
        <v>6.1085563264545657</v>
      </c>
      <c r="W290" s="1">
        <f t="shared" si="296"/>
        <v>3.1395327893849458</v>
      </c>
      <c r="X290" s="1">
        <f t="shared" si="332"/>
        <v>0.53026057450690889</v>
      </c>
      <c r="Y290" s="1">
        <f t="shared" si="297"/>
        <v>2.6513028725345444</v>
      </c>
      <c r="Z290" s="1">
        <f t="shared" si="349"/>
        <v>-0.60914271576343326</v>
      </c>
      <c r="AA290" s="1">
        <f t="shared" si="298"/>
        <v>3.3545303204983972</v>
      </c>
      <c r="AB290" s="1">
        <f t="shared" si="350"/>
        <v>1.553634769640988E-2</v>
      </c>
      <c r="AC290" s="1">
        <f t="shared" si="333"/>
        <v>-1.4238710312680936</v>
      </c>
      <c r="AD290" s="1">
        <f t="shared" si="299"/>
        <v>10</v>
      </c>
      <c r="AE290" s="1">
        <f>0</f>
        <v>0</v>
      </c>
      <c r="AF290" s="1">
        <f t="shared" si="351"/>
        <v>0.53026057450690889</v>
      </c>
      <c r="AG290" s="1">
        <f t="shared" si="300"/>
        <v>0</v>
      </c>
      <c r="AH290" s="1">
        <f t="shared" si="352"/>
        <v>-0.60914271576343326</v>
      </c>
      <c r="AI290" s="1">
        <f t="shared" si="301"/>
        <v>0</v>
      </c>
      <c r="AJ290" s="1">
        <f t="shared" si="353"/>
        <v>1.553634769640988E-2</v>
      </c>
      <c r="AK290" s="1">
        <f t="shared" si="353"/>
        <v>0</v>
      </c>
      <c r="AL290" s="1">
        <f t="shared" si="302"/>
        <v>1.0782281383212964</v>
      </c>
      <c r="AM290" s="1">
        <f t="shared" si="303"/>
        <v>6.4099759275042825</v>
      </c>
      <c r="AN290" s="1">
        <f t="shared" si="304"/>
        <v>6.5000282545118369</v>
      </c>
      <c r="AO290" s="1">
        <f t="shared" si="305"/>
        <v>1.4041454810355529</v>
      </c>
      <c r="AP290" s="1">
        <f t="shared" si="334"/>
        <v>4.5065805649366908E-2</v>
      </c>
      <c r="AQ290" s="1">
        <f t="shared" si="306"/>
        <v>0.29292901003322408</v>
      </c>
      <c r="AR290" s="1">
        <f t="shared" si="354"/>
        <v>-0.75318215126353172</v>
      </c>
      <c r="AS290" s="1">
        <f t="shared" si="307"/>
        <v>4.8957230620805259</v>
      </c>
      <c r="AT290" s="1">
        <f t="shared" si="355"/>
        <v>0.38435330532157752</v>
      </c>
      <c r="AU290" s="1">
        <f t="shared" si="355"/>
        <v>-2.5078875293623648</v>
      </c>
      <c r="AV290" s="1">
        <f t="shared" si="308"/>
        <v>-0.25657865763970206</v>
      </c>
      <c r="AW290" s="1">
        <f t="shared" si="309"/>
        <v>-1.4778928893677652</v>
      </c>
      <c r="AX290" s="1">
        <f t="shared" si="310"/>
        <v>1.4350000000000069</v>
      </c>
      <c r="AY290" s="1">
        <f t="shared" si="311"/>
        <v>2.1525000000000105</v>
      </c>
      <c r="AZ290" s="1">
        <f t="shared" si="356"/>
        <v>5.0000000000001155E-2</v>
      </c>
      <c r="BA290" s="1">
        <f t="shared" si="312"/>
        <v>3.0897479025652621</v>
      </c>
      <c r="BB290" s="1">
        <f t="shared" si="313"/>
        <v>2.7976995055875808</v>
      </c>
      <c r="BC290" s="1">
        <f t="shared" si="314"/>
        <v>9.1873505324707727E-2</v>
      </c>
      <c r="BD290" s="1">
        <f t="shared" si="335"/>
        <v>2.7992076136909967</v>
      </c>
      <c r="BE290" s="1">
        <f t="shared" si="336"/>
        <v>3.2827149999537043E-2</v>
      </c>
      <c r="BF290" s="1">
        <f t="shared" si="337"/>
        <v>-0.66127358442421902</v>
      </c>
      <c r="BG290" s="1">
        <f t="shared" si="315"/>
        <v>-1.85104205225301</v>
      </c>
      <c r="BH290" s="1">
        <f t="shared" si="357"/>
        <v>3.7663261879413712</v>
      </c>
      <c r="BI290" s="1">
        <f t="shared" si="316"/>
        <v>10.613548897749466</v>
      </c>
      <c r="BJ290" s="1">
        <f t="shared" si="317"/>
        <v>4.743421342360298</v>
      </c>
      <c r="BK290" s="1">
        <f t="shared" si="318"/>
        <v>-1.4778928893677652</v>
      </c>
      <c r="BL290" s="1">
        <f t="shared" si="338"/>
        <v>4.9683209863698394</v>
      </c>
      <c r="BM290" s="1">
        <f t="shared" si="339"/>
        <v>-0.30203452149273657</v>
      </c>
      <c r="BN290" s="1">
        <f t="shared" si="340"/>
        <v>-5.4733989477260547E-2</v>
      </c>
      <c r="BO290" s="1">
        <f t="shared" si="319"/>
        <v>-0.27193602858761956</v>
      </c>
      <c r="BP290" s="1">
        <f t="shared" si="358"/>
        <v>0.56871675279590583</v>
      </c>
      <c r="BQ290" s="1">
        <f t="shared" si="320"/>
        <v>2.825606580289084</v>
      </c>
      <c r="BR290" s="1">
        <f t="shared" si="341"/>
        <v>0.83838803135554496</v>
      </c>
      <c r="BS290" s="1">
        <f t="shared" si="342"/>
        <v>-0.5450738563532227</v>
      </c>
      <c r="BT290" s="1">
        <f t="shared" si="343"/>
        <v>7.4799067473161029</v>
      </c>
      <c r="BU290" s="1">
        <f t="shared" si="344"/>
        <v>3.4939102979360848</v>
      </c>
      <c r="BV290" s="1">
        <f t="shared" si="345"/>
        <v>8.2556898027099326</v>
      </c>
      <c r="BW290" s="1">
        <f t="shared" si="321"/>
        <v>0.43698797269643158</v>
      </c>
      <c r="BX290" s="1">
        <f t="shared" si="322"/>
        <v>0.108864662715843</v>
      </c>
      <c r="BY290" s="1">
        <f t="shared" si="323"/>
        <v>-0.62595875311596405</v>
      </c>
      <c r="BZ290" s="1" t="e">
        <f>SQRT(POWER((BV290)*(#REF!^2),2) + POWER(CA290*BV290,2))</f>
        <v>#REF!</v>
      </c>
    </row>
    <row r="291" spans="4:78" x14ac:dyDescent="0.2">
      <c r="D291" s="14">
        <f t="shared" si="346"/>
        <v>288</v>
      </c>
      <c r="E291" s="1">
        <f t="shared" si="359"/>
        <v>28.800000000000139</v>
      </c>
      <c r="F291" s="1">
        <f t="shared" si="289"/>
        <v>1.4400000000000071</v>
      </c>
      <c r="G291" s="1">
        <f t="shared" si="290"/>
        <v>20.736000000000203</v>
      </c>
      <c r="H291" s="1">
        <f t="shared" si="324"/>
        <v>11.297165005770562</v>
      </c>
      <c r="I291" s="1">
        <f t="shared" si="291"/>
        <v>-0.25519470961807333</v>
      </c>
      <c r="J291" s="1">
        <f t="shared" si="325"/>
        <v>0.88405972282985013</v>
      </c>
      <c r="K291" s="1">
        <f t="shared" si="326"/>
        <v>2.5127276403780163</v>
      </c>
      <c r="L291" s="1">
        <f t="shared" si="327"/>
        <v>0.65845970875764392</v>
      </c>
      <c r="M291" s="1">
        <f t="shared" si="292"/>
        <v>0.69926858431918959</v>
      </c>
      <c r="N291" s="1">
        <f t="shared" si="293"/>
        <v>-0.93129685838034992</v>
      </c>
      <c r="O291" s="1">
        <f t="shared" si="294"/>
        <v>-2.8517864859717137</v>
      </c>
      <c r="P291" s="1">
        <f t="shared" si="328"/>
        <v>1.440000000000019</v>
      </c>
      <c r="Q291" s="1">
        <f t="shared" si="329"/>
        <v>4.3200000000000571</v>
      </c>
      <c r="R291" s="1">
        <f t="shared" si="347"/>
        <v>4.9999999999972289E-2</v>
      </c>
      <c r="S291" s="1">
        <f t="shared" si="330"/>
        <v>6.222608186283467</v>
      </c>
      <c r="T291" s="1">
        <f t="shared" si="348"/>
        <v>4.4408920985006262E-13</v>
      </c>
      <c r="U291" s="1">
        <f t="shared" si="331"/>
        <v>0.43187446497389814</v>
      </c>
      <c r="V291" s="1">
        <f t="shared" si="295"/>
        <v>5.9565217038162102</v>
      </c>
      <c r="W291" s="1">
        <f t="shared" si="296"/>
        <v>2.9411363906304366</v>
      </c>
      <c r="X291" s="1">
        <f t="shared" si="332"/>
        <v>0.46950633098000738</v>
      </c>
      <c r="Y291" s="1">
        <f t="shared" si="297"/>
        <v>2.3475316549000369</v>
      </c>
      <c r="Z291" s="1">
        <f t="shared" si="349"/>
        <v>-0.61352450423501903</v>
      </c>
      <c r="AA291" s="1">
        <f t="shared" si="298"/>
        <v>3.2596182034407475</v>
      </c>
      <c r="AB291" s="1">
        <f t="shared" si="350"/>
        <v>-0.1345298419502261</v>
      </c>
      <c r="AC291" s="1">
        <f t="shared" si="333"/>
        <v>-0.33816653394261875</v>
      </c>
      <c r="AD291" s="1">
        <f t="shared" si="299"/>
        <v>10</v>
      </c>
      <c r="AE291" s="1">
        <f>0</f>
        <v>0</v>
      </c>
      <c r="AF291" s="1">
        <f t="shared" si="351"/>
        <v>0.46950633098000738</v>
      </c>
      <c r="AG291" s="1">
        <f t="shared" si="300"/>
        <v>0</v>
      </c>
      <c r="AH291" s="1">
        <f t="shared" si="352"/>
        <v>-0.61352450423501903</v>
      </c>
      <c r="AI291" s="1">
        <f t="shared" si="301"/>
        <v>0</v>
      </c>
      <c r="AJ291" s="1">
        <f t="shared" si="353"/>
        <v>-0.1345298419502261</v>
      </c>
      <c r="AK291" s="1">
        <f t="shared" si="353"/>
        <v>0</v>
      </c>
      <c r="AL291" s="1">
        <f t="shared" si="302"/>
        <v>1.0775688273300599</v>
      </c>
      <c r="AM291" s="1">
        <f t="shared" si="303"/>
        <v>6.4333876457705266</v>
      </c>
      <c r="AN291" s="1">
        <f t="shared" si="304"/>
        <v>6.5230078321573641</v>
      </c>
      <c r="AO291" s="1">
        <f t="shared" si="305"/>
        <v>1.4048405170589617</v>
      </c>
      <c r="AP291" s="1">
        <f t="shared" si="334"/>
        <v>-2.825929655263848E-2</v>
      </c>
      <c r="AQ291" s="1">
        <f t="shared" si="306"/>
        <v>-0.18433561274411842</v>
      </c>
      <c r="AR291" s="1">
        <f t="shared" si="354"/>
        <v>-0.69667969977539324</v>
      </c>
      <c r="AS291" s="1">
        <f t="shared" si="307"/>
        <v>4.5444501237287351</v>
      </c>
      <c r="AT291" s="1">
        <f t="shared" si="355"/>
        <v>0.71545562766639481</v>
      </c>
      <c r="AU291" s="1">
        <f t="shared" si="355"/>
        <v>-4.3891570630755616</v>
      </c>
      <c r="AV291" s="1">
        <f t="shared" si="308"/>
        <v>-0.46564842919017496</v>
      </c>
      <c r="AW291" s="1">
        <f t="shared" si="309"/>
        <v>-1.4258932429858568</v>
      </c>
      <c r="AX291" s="1">
        <f t="shared" si="310"/>
        <v>1.4400000000000071</v>
      </c>
      <c r="AY291" s="1">
        <f t="shared" si="311"/>
        <v>2.1600000000000108</v>
      </c>
      <c r="AZ291" s="1">
        <f t="shared" si="356"/>
        <v>5.0000000000001155E-2</v>
      </c>
      <c r="BA291" s="1">
        <f t="shared" si="312"/>
        <v>3.1113040931416829</v>
      </c>
      <c r="BB291" s="1">
        <f t="shared" si="313"/>
        <v>2.5126124227179303</v>
      </c>
      <c r="BC291" s="1">
        <f t="shared" si="314"/>
        <v>4.4674952329361473E-2</v>
      </c>
      <c r="BD291" s="1">
        <f t="shared" si="335"/>
        <v>2.5130095579130014</v>
      </c>
      <c r="BE291" s="1">
        <f t="shared" si="336"/>
        <v>1.7778406648106131E-2</v>
      </c>
      <c r="BF291" s="1">
        <f t="shared" si="337"/>
        <v>-0.27803442489467312</v>
      </c>
      <c r="BG291" s="1">
        <f t="shared" si="315"/>
        <v>-0.69870316718915804</v>
      </c>
      <c r="BH291" s="1">
        <f t="shared" si="357"/>
        <v>3.8649992955252177</v>
      </c>
      <c r="BI291" s="1">
        <f t="shared" si="316"/>
        <v>9.714722691367685</v>
      </c>
      <c r="BJ291" s="1">
        <f t="shared" si="317"/>
        <v>4.5343515708098252</v>
      </c>
      <c r="BK291" s="1">
        <f t="shared" si="318"/>
        <v>-1.4258932429858568</v>
      </c>
      <c r="BL291" s="1">
        <f t="shared" si="338"/>
        <v>4.7532636901499847</v>
      </c>
      <c r="BM291" s="1">
        <f t="shared" si="339"/>
        <v>-0.30467371761105028</v>
      </c>
      <c r="BN291" s="1">
        <f t="shared" si="340"/>
        <v>6.575844930409025E-3</v>
      </c>
      <c r="BO291" s="1">
        <f t="shared" si="319"/>
        <v>3.1256724939770074E-2</v>
      </c>
      <c r="BP291" s="1">
        <f t="shared" si="358"/>
        <v>0.66017401969810519</v>
      </c>
      <c r="BQ291" s="1">
        <f t="shared" si="320"/>
        <v>3.1379812037428314</v>
      </c>
      <c r="BR291" s="1">
        <f t="shared" si="341"/>
        <v>0.81315881274769153</v>
      </c>
      <c r="BS291" s="1">
        <f t="shared" si="342"/>
        <v>-0.58204187585668155</v>
      </c>
      <c r="BT291" s="1">
        <f t="shared" si="343"/>
        <v>7.2553535391912813</v>
      </c>
      <c r="BU291" s="1">
        <f t="shared" si="344"/>
        <v>3.7445010134574774</v>
      </c>
      <c r="BV291" s="1">
        <f t="shared" si="345"/>
        <v>8.164645908944216</v>
      </c>
      <c r="BW291" s="1">
        <f t="shared" si="321"/>
        <v>0.47644591452898438</v>
      </c>
      <c r="BX291" s="1">
        <f t="shared" si="322"/>
        <v>-7.5365627533551124E-2</v>
      </c>
      <c r="BY291" s="1">
        <f t="shared" si="323"/>
        <v>0.3868341965781516</v>
      </c>
      <c r="BZ291" s="1" t="e">
        <f>SQRT(POWER((BV291)*(#REF!^2),2) + POWER(CA291*BV291,2))</f>
        <v>#REF!</v>
      </c>
    </row>
    <row r="292" spans="4:78" x14ac:dyDescent="0.2">
      <c r="D292" s="14">
        <f t="shared" si="346"/>
        <v>289</v>
      </c>
      <c r="E292" s="1">
        <f t="shared" si="359"/>
        <v>28.900000000000141</v>
      </c>
      <c r="F292" s="1">
        <f t="shared" si="289"/>
        <v>1.4450000000000072</v>
      </c>
      <c r="G292" s="1">
        <f t="shared" si="290"/>
        <v>20.880250000000203</v>
      </c>
      <c r="H292" s="1">
        <f t="shared" si="324"/>
        <v>11.64608900387708</v>
      </c>
      <c r="I292" s="1">
        <f t="shared" si="291"/>
        <v>-0.23293301048151127</v>
      </c>
      <c r="J292" s="1">
        <f t="shared" si="325"/>
        <v>0.81789222631161174</v>
      </c>
      <c r="K292" s="1">
        <f t="shared" si="326"/>
        <v>2.5566334377596927</v>
      </c>
      <c r="L292" s="1">
        <f t="shared" si="327"/>
        <v>0.65845970875764392</v>
      </c>
      <c r="M292" s="1">
        <f t="shared" si="292"/>
        <v>0.65034100549813201</v>
      </c>
      <c r="N292" s="1">
        <f t="shared" si="293"/>
        <v>-1.3315694543113312</v>
      </c>
      <c r="O292" s="1">
        <f t="shared" si="294"/>
        <v>-2.6882936573865992</v>
      </c>
      <c r="P292" s="1">
        <f t="shared" si="328"/>
        <v>1.4450000000000252</v>
      </c>
      <c r="Q292" s="1">
        <f t="shared" si="329"/>
        <v>4.3350000000000755</v>
      </c>
      <c r="R292" s="1">
        <f t="shared" si="347"/>
        <v>5.0000000000061107E-2</v>
      </c>
      <c r="S292" s="1">
        <f t="shared" si="330"/>
        <v>6.2658706981255046</v>
      </c>
      <c r="T292" s="1">
        <f t="shared" si="348"/>
        <v>4.4408920985006262E-13</v>
      </c>
      <c r="U292" s="1">
        <f t="shared" si="331"/>
        <v>0.43337576287755475</v>
      </c>
      <c r="V292" s="1">
        <f t="shared" si="295"/>
        <v>5.831326969064591</v>
      </c>
      <c r="W292" s="1">
        <f t="shared" si="296"/>
        <v>2.7608268980781454</v>
      </c>
      <c r="X292" s="1">
        <f t="shared" si="332"/>
        <v>0.40755567365990508</v>
      </c>
      <c r="Y292" s="1">
        <f t="shared" si="297"/>
        <v>2.0377783682995254</v>
      </c>
      <c r="Z292" s="1">
        <f t="shared" si="349"/>
        <v>-0.63604868415347848</v>
      </c>
      <c r="AA292" s="1">
        <f t="shared" si="298"/>
        <v>3.2868970137098734</v>
      </c>
      <c r="AB292" s="1">
        <f t="shared" si="350"/>
        <v>-0.34459444523959881</v>
      </c>
      <c r="AC292" s="1">
        <f t="shared" si="333"/>
        <v>1.012618839130921</v>
      </c>
      <c r="AD292" s="1">
        <f t="shared" si="299"/>
        <v>10</v>
      </c>
      <c r="AE292" s="1">
        <f>0</f>
        <v>0</v>
      </c>
      <c r="AF292" s="1">
        <f t="shared" si="351"/>
        <v>0.40755567365990508</v>
      </c>
      <c r="AG292" s="1">
        <f t="shared" si="300"/>
        <v>0</v>
      </c>
      <c r="AH292" s="1">
        <f t="shared" si="352"/>
        <v>-0.63604868415347848</v>
      </c>
      <c r="AI292" s="1">
        <f t="shared" si="301"/>
        <v>0</v>
      </c>
      <c r="AJ292" s="1">
        <f t="shared" si="353"/>
        <v>-0.34459444523959881</v>
      </c>
      <c r="AK292" s="1">
        <f t="shared" si="353"/>
        <v>0</v>
      </c>
      <c r="AL292" s="1">
        <f t="shared" si="302"/>
        <v>1.1290120429833301</v>
      </c>
      <c r="AM292" s="1">
        <f t="shared" si="303"/>
        <v>6.4875190420515905</v>
      </c>
      <c r="AN292" s="1">
        <f t="shared" si="304"/>
        <v>6.5850263108193712</v>
      </c>
      <c r="AO292" s="1">
        <f t="shared" si="305"/>
        <v>1.3984936217250252</v>
      </c>
      <c r="AP292" s="1">
        <f t="shared" si="334"/>
        <v>-9.4270134305711739E-2</v>
      </c>
      <c r="AQ292" s="1">
        <f t="shared" si="306"/>
        <v>-0.62077131472758762</v>
      </c>
      <c r="AR292" s="1">
        <f t="shared" si="354"/>
        <v>-0.61009102573025276</v>
      </c>
      <c r="AS292" s="1">
        <f t="shared" si="307"/>
        <v>4.0178916494654136</v>
      </c>
      <c r="AT292" s="1">
        <f t="shared" si="355"/>
        <v>0.98526166330814569</v>
      </c>
      <c r="AU292" s="1">
        <f t="shared" si="355"/>
        <v>-6.0138958628842776</v>
      </c>
      <c r="AV292" s="1">
        <f t="shared" si="308"/>
        <v>-0.66578472715566561</v>
      </c>
      <c r="AW292" s="1">
        <f t="shared" si="309"/>
        <v>-1.3441468286932996</v>
      </c>
      <c r="AX292" s="1">
        <f t="shared" si="310"/>
        <v>1.4450000000000072</v>
      </c>
      <c r="AY292" s="1">
        <f t="shared" si="311"/>
        <v>2.1675000000000106</v>
      </c>
      <c r="AZ292" s="1">
        <f t="shared" si="356"/>
        <v>5.0000000000001155E-2</v>
      </c>
      <c r="BA292" s="1">
        <f t="shared" si="312"/>
        <v>3.1329353490626719</v>
      </c>
      <c r="BB292" s="1">
        <f t="shared" si="313"/>
        <v>2.2498787573766297</v>
      </c>
      <c r="BC292" s="1">
        <f t="shared" si="314"/>
        <v>3.6266620345773104E-2</v>
      </c>
      <c r="BD292" s="1">
        <f t="shared" si="335"/>
        <v>2.2501710358650322</v>
      </c>
      <c r="BE292" s="1">
        <f t="shared" si="336"/>
        <v>1.6117970631267919E-2</v>
      </c>
      <c r="BF292" s="1">
        <f t="shared" si="337"/>
        <v>0.11172627468082452</v>
      </c>
      <c r="BG292" s="1">
        <f t="shared" si="315"/>
        <v>0.25140322723189201</v>
      </c>
      <c r="BH292" s="1">
        <f t="shared" si="357"/>
        <v>3.9075383082662283</v>
      </c>
      <c r="BI292" s="1">
        <f t="shared" si="316"/>
        <v>8.7926743872547579</v>
      </c>
      <c r="BJ292" s="1">
        <f t="shared" si="317"/>
        <v>4.3342152728443342</v>
      </c>
      <c r="BK292" s="1">
        <f t="shared" si="318"/>
        <v>-1.3441468286932996</v>
      </c>
      <c r="BL292" s="1">
        <f t="shared" si="338"/>
        <v>4.5378577245704106</v>
      </c>
      <c r="BM292" s="1">
        <f t="shared" si="339"/>
        <v>-0.30071935250665477</v>
      </c>
      <c r="BN292" s="1">
        <f t="shared" si="340"/>
        <v>7.7300814462360479E-2</v>
      </c>
      <c r="BO292" s="1">
        <f t="shared" si="319"/>
        <v>0.3507800980236066</v>
      </c>
      <c r="BP292" s="1">
        <f t="shared" si="358"/>
        <v>0.75384998404550707</v>
      </c>
      <c r="BQ292" s="1">
        <f t="shared" si="320"/>
        <v>3.4209714378634368</v>
      </c>
      <c r="BR292" s="1">
        <f t="shared" si="341"/>
        <v>0.78371915434687667</v>
      </c>
      <c r="BS292" s="1">
        <f t="shared" si="342"/>
        <v>-0.62111535732890732</v>
      </c>
      <c r="BT292" s="1">
        <f t="shared" si="343"/>
        <v>6.9523631798944319</v>
      </c>
      <c r="BU292" s="1">
        <f t="shared" si="344"/>
        <v>4.0294977079819638</v>
      </c>
      <c r="BV292" s="1">
        <f t="shared" si="345"/>
        <v>8.0356832667660392</v>
      </c>
      <c r="BW292" s="1">
        <f t="shared" si="321"/>
        <v>0.5252745255639959</v>
      </c>
      <c r="BX292" s="1">
        <f t="shared" si="322"/>
        <v>-0.27342917319121274</v>
      </c>
      <c r="BY292" s="1">
        <f t="shared" si="323"/>
        <v>1.266979502115799</v>
      </c>
      <c r="BZ292" s="1" t="e">
        <f>SQRT(POWER((BV292)*(#REF!^2),2) + POWER(CA292*BV292,2))</f>
        <v>#REF!</v>
      </c>
    </row>
    <row r="293" spans="4:78" x14ac:dyDescent="0.2">
      <c r="D293" s="14">
        <f t="shared" si="346"/>
        <v>290</v>
      </c>
      <c r="E293" s="1">
        <f t="shared" si="359"/>
        <v>29.000000000000142</v>
      </c>
      <c r="F293" s="1">
        <f t="shared" si="289"/>
        <v>1.4500000000000073</v>
      </c>
      <c r="G293" s="1">
        <f t="shared" si="290"/>
        <v>21.025000000000208</v>
      </c>
      <c r="H293" s="1">
        <f t="shared" si="324"/>
        <v>11.962789764898639</v>
      </c>
      <c r="I293" s="1">
        <f t="shared" si="291"/>
        <v>-0.2078077900814066</v>
      </c>
      <c r="J293" s="1">
        <f t="shared" si="325"/>
        <v>0.75516166856120248</v>
      </c>
      <c r="K293" s="1">
        <f t="shared" si="326"/>
        <v>2.5942387751099973</v>
      </c>
      <c r="L293" s="1">
        <f t="shared" si="327"/>
        <v>0.65845970875764392</v>
      </c>
      <c r="M293" s="1">
        <f t="shared" si="292"/>
        <v>0.59844892928074089</v>
      </c>
      <c r="N293" s="1">
        <f t="shared" si="293"/>
        <v>-1.7054169479581813</v>
      </c>
      <c r="O293" s="1">
        <f t="shared" si="294"/>
        <v>-2.4681071762824662</v>
      </c>
      <c r="P293" s="1">
        <f t="shared" si="328"/>
        <v>1.4500000000000313</v>
      </c>
      <c r="Q293" s="1">
        <f t="shared" si="329"/>
        <v>4.3500000000000938</v>
      </c>
      <c r="R293" s="1">
        <f t="shared" si="347"/>
        <v>5.0000000000061107E-2</v>
      </c>
      <c r="S293" s="1">
        <f t="shared" si="330"/>
        <v>6.309283338858978</v>
      </c>
      <c r="T293" s="1">
        <f t="shared" si="348"/>
        <v>-4.4408920985006262E-13</v>
      </c>
      <c r="U293" s="1">
        <f t="shared" si="331"/>
        <v>0.43487704295738894</v>
      </c>
      <c r="V293" s="1">
        <f t="shared" si="295"/>
        <v>5.7304768514946076</v>
      </c>
      <c r="W293" s="1">
        <f t="shared" si="296"/>
        <v>2.602147590813519</v>
      </c>
      <c r="X293" s="1">
        <f t="shared" si="332"/>
        <v>0.34229659414931168</v>
      </c>
      <c r="Y293" s="1">
        <f t="shared" si="297"/>
        <v>1.7114829707465584</v>
      </c>
      <c r="Z293" s="1">
        <f t="shared" si="349"/>
        <v>-0.68244339328293879</v>
      </c>
      <c r="AA293" s="1">
        <f t="shared" si="298"/>
        <v>3.4621419712669317</v>
      </c>
      <c r="AB293" s="1">
        <f t="shared" si="350"/>
        <v>-0.60742720324019617</v>
      </c>
      <c r="AC293" s="1">
        <f t="shared" si="333"/>
        <v>2.5927465051231113</v>
      </c>
      <c r="AD293" s="1">
        <f t="shared" si="299"/>
        <v>10</v>
      </c>
      <c r="AE293" s="1">
        <f>0</f>
        <v>0</v>
      </c>
      <c r="AF293" s="1">
        <f t="shared" si="351"/>
        <v>0.34229659414931168</v>
      </c>
      <c r="AG293" s="1">
        <f t="shared" si="300"/>
        <v>0</v>
      </c>
      <c r="AH293" s="1">
        <f t="shared" si="352"/>
        <v>-0.68244339328293879</v>
      </c>
      <c r="AI293" s="1">
        <f t="shared" si="301"/>
        <v>0</v>
      </c>
      <c r="AJ293" s="1">
        <f t="shared" si="353"/>
        <v>-0.60742720324019617</v>
      </c>
      <c r="AK293" s="1">
        <f t="shared" si="353"/>
        <v>0</v>
      </c>
      <c r="AL293" s="1">
        <f t="shared" si="302"/>
        <v>1.2277906857500365</v>
      </c>
      <c r="AM293" s="1">
        <f t="shared" si="303"/>
        <v>6.5677266522889646</v>
      </c>
      <c r="AN293" s="1">
        <f t="shared" si="304"/>
        <v>6.6815045721155766</v>
      </c>
      <c r="AO293" s="1">
        <f t="shared" si="305"/>
        <v>1.3859864901978194</v>
      </c>
      <c r="AP293" s="1">
        <f t="shared" si="334"/>
        <v>-0.15027750169868903</v>
      </c>
      <c r="AQ293" s="1">
        <f t="shared" si="306"/>
        <v>-1.0040798146858971</v>
      </c>
      <c r="AR293" s="1">
        <f t="shared" si="354"/>
        <v>-0.4996273671137641</v>
      </c>
      <c r="AS293" s="1">
        <f t="shared" si="307"/>
        <v>3.3416709511518796</v>
      </c>
      <c r="AT293" s="1">
        <f t="shared" si="355"/>
        <v>1.1940472869362562</v>
      </c>
      <c r="AU293" s="1">
        <f t="shared" si="355"/>
        <v>-7.3835379559216836</v>
      </c>
      <c r="AV293" s="1">
        <f t="shared" si="308"/>
        <v>-0.85270847397909066</v>
      </c>
      <c r="AW293" s="1">
        <f t="shared" si="309"/>
        <v>-1.2340535881412331</v>
      </c>
      <c r="AX293" s="1">
        <f t="shared" si="310"/>
        <v>1.4500000000000073</v>
      </c>
      <c r="AY293" s="1">
        <f t="shared" si="311"/>
        <v>2.1750000000000109</v>
      </c>
      <c r="AZ293" s="1">
        <f t="shared" si="356"/>
        <v>5.0000000000000044E-2</v>
      </c>
      <c r="BA293" s="1">
        <f t="shared" si="312"/>
        <v>3.1546416694293824</v>
      </c>
      <c r="BB293" s="1">
        <f t="shared" si="313"/>
        <v>2.0125299517682134</v>
      </c>
      <c r="BC293" s="1">
        <f t="shared" si="314"/>
        <v>6.7020207265526377E-2</v>
      </c>
      <c r="BD293" s="1">
        <f t="shared" si="335"/>
        <v>2.0136455782848381</v>
      </c>
      <c r="BE293" s="1">
        <f t="shared" si="336"/>
        <v>3.3289168596553523E-2</v>
      </c>
      <c r="BF293" s="1">
        <f t="shared" si="337"/>
        <v>0.50347323675857258</v>
      </c>
      <c r="BG293" s="1">
        <f t="shared" si="315"/>
        <v>1.0138166569836551</v>
      </c>
      <c r="BH293" s="1">
        <f t="shared" si="357"/>
        <v>3.9150215058981086</v>
      </c>
      <c r="BI293" s="1">
        <f t="shared" si="316"/>
        <v>7.8999728145099786</v>
      </c>
      <c r="BJ293" s="1">
        <f t="shared" si="317"/>
        <v>4.1472915260209096</v>
      </c>
      <c r="BK293" s="1">
        <f t="shared" si="318"/>
        <v>-1.2340535881412331</v>
      </c>
      <c r="BL293" s="1">
        <f t="shared" si="338"/>
        <v>4.3269984123187628</v>
      </c>
      <c r="BM293" s="1">
        <f t="shared" si="339"/>
        <v>-0.28921355471857818</v>
      </c>
      <c r="BN293" s="1">
        <f t="shared" si="340"/>
        <v>0.15734584173951044</v>
      </c>
      <c r="BO293" s="1">
        <f t="shared" si="319"/>
        <v>0.68083520739182102</v>
      </c>
      <c r="BP293" s="1">
        <f t="shared" si="358"/>
        <v>0.84087555391055491</v>
      </c>
      <c r="BQ293" s="1">
        <f t="shared" si="320"/>
        <v>3.6400438973901639</v>
      </c>
      <c r="BR293" s="1">
        <f t="shared" si="341"/>
        <v>0.75044769429076164</v>
      </c>
      <c r="BS293" s="1">
        <f t="shared" si="342"/>
        <v>-0.66092984357924078</v>
      </c>
      <c r="BT293" s="1">
        <f t="shared" si="343"/>
        <v>6.5830842537148282</v>
      </c>
      <c r="BU293" s="1">
        <f t="shared" si="344"/>
        <v>4.3408065489685557</v>
      </c>
      <c r="BV293" s="1">
        <f t="shared" si="345"/>
        <v>7.8854042247101335</v>
      </c>
      <c r="BW293" s="1">
        <f t="shared" si="321"/>
        <v>0.58294656211978402</v>
      </c>
      <c r="BX293" s="1">
        <f t="shared" si="322"/>
        <v>-0.46781624667286681</v>
      </c>
      <c r="BY293" s="1">
        <f t="shared" si="323"/>
        <v>1.9762710082661232</v>
      </c>
      <c r="BZ293" s="1" t="e">
        <f>SQRT(POWER((BV293)*(#REF!^2),2) + POWER(CA293*BV293,2))</f>
        <v>#REF!</v>
      </c>
    </row>
    <row r="294" spans="4:78" x14ac:dyDescent="0.2">
      <c r="D294" s="14">
        <f t="shared" si="346"/>
        <v>291</v>
      </c>
      <c r="E294" s="1">
        <f t="shared" si="359"/>
        <v>29.100000000000144</v>
      </c>
      <c r="F294" s="1">
        <f t="shared" si="289"/>
        <v>1.4550000000000072</v>
      </c>
      <c r="G294" s="1">
        <f t="shared" si="290"/>
        <v>21.170250000000209</v>
      </c>
      <c r="H294" s="1">
        <f t="shared" si="324"/>
        <v>12.243113842057131</v>
      </c>
      <c r="I294" s="1">
        <f t="shared" si="291"/>
        <v>-0.18028196227097504</v>
      </c>
      <c r="J294" s="1">
        <f t="shared" si="325"/>
        <v>0.69678185927121339</v>
      </c>
      <c r="K294" s="1">
        <f t="shared" si="326"/>
        <v>2.625092756589555</v>
      </c>
      <c r="L294" s="1">
        <f t="shared" si="327"/>
        <v>0.65845970875764392</v>
      </c>
      <c r="M294" s="1">
        <f t="shared" si="292"/>
        <v>0.54483253372096008</v>
      </c>
      <c r="N294" s="1">
        <f t="shared" si="293"/>
        <v>-2.0446918274785455</v>
      </c>
      <c r="O294" s="1">
        <f t="shared" si="294"/>
        <v>-2.1952756844283572</v>
      </c>
      <c r="P294" s="1">
        <f t="shared" si="328"/>
        <v>1.4550000000000374</v>
      </c>
      <c r="Q294" s="1">
        <f t="shared" si="329"/>
        <v>4.3650000000001121</v>
      </c>
      <c r="R294" s="1">
        <f t="shared" si="347"/>
        <v>4.9999999999972289E-2</v>
      </c>
      <c r="S294" s="1">
        <f t="shared" si="330"/>
        <v>6.3528461067169824</v>
      </c>
      <c r="T294" s="1">
        <f t="shared" si="348"/>
        <v>-8.8817841970012523E-13</v>
      </c>
      <c r="U294" s="1">
        <f t="shared" si="331"/>
        <v>0.43637830551820578</v>
      </c>
      <c r="V294" s="1">
        <f t="shared" si="295"/>
        <v>5.6522350395609831</v>
      </c>
      <c r="W294" s="1">
        <f t="shared" si="296"/>
        <v>2.4691982198233324</v>
      </c>
      <c r="X294" s="1">
        <f t="shared" si="332"/>
        <v>0.27106699500331732</v>
      </c>
      <c r="Y294" s="1">
        <f t="shared" si="297"/>
        <v>1.3553349750165866</v>
      </c>
      <c r="Z294" s="1">
        <f t="shared" si="349"/>
        <v>-0.75753412480151772</v>
      </c>
      <c r="AA294" s="1">
        <f t="shared" si="298"/>
        <v>3.8054463147344957</v>
      </c>
      <c r="AB294" s="1">
        <f t="shared" si="350"/>
        <v>-0.90520301365154543</v>
      </c>
      <c r="AC294" s="1">
        <f t="shared" si="333"/>
        <v>4.2955627420672915</v>
      </c>
      <c r="AD294" s="1">
        <f t="shared" si="299"/>
        <v>10</v>
      </c>
      <c r="AE294" s="1">
        <f>0</f>
        <v>0</v>
      </c>
      <c r="AF294" s="1">
        <f t="shared" si="351"/>
        <v>0.27106699500331732</v>
      </c>
      <c r="AG294" s="1">
        <f t="shared" si="300"/>
        <v>0</v>
      </c>
      <c r="AH294" s="1">
        <f t="shared" si="352"/>
        <v>-0.75753412480151772</v>
      </c>
      <c r="AI294" s="1">
        <f t="shared" si="301"/>
        <v>0</v>
      </c>
      <c r="AJ294" s="1">
        <f t="shared" si="353"/>
        <v>-0.90520301365154543</v>
      </c>
      <c r="AK294" s="1">
        <f t="shared" si="353"/>
        <v>0</v>
      </c>
      <c r="AL294" s="1">
        <f t="shared" si="302"/>
        <v>1.368537499517132</v>
      </c>
      <c r="AM294" s="1">
        <f t="shared" si="303"/>
        <v>6.6703808373040649</v>
      </c>
      <c r="AN294" s="1">
        <f t="shared" si="304"/>
        <v>6.809322683076334</v>
      </c>
      <c r="AO294" s="1">
        <f t="shared" si="305"/>
        <v>1.3684381213852874</v>
      </c>
      <c r="AP294" s="1">
        <f t="shared" si="334"/>
        <v>-0.19419560772846456</v>
      </c>
      <c r="AQ294" s="1">
        <f t="shared" si="306"/>
        <v>-1.3223405566592275</v>
      </c>
      <c r="AR294" s="1">
        <f t="shared" si="354"/>
        <v>-0.37128156834300152</v>
      </c>
      <c r="AS294" s="1">
        <f t="shared" si="307"/>
        <v>2.5411840582810767</v>
      </c>
      <c r="AT294" s="1">
        <f t="shared" si="355"/>
        <v>1.3391093025534873</v>
      </c>
      <c r="AU294" s="1">
        <f t="shared" si="355"/>
        <v>-8.4447920286238958</v>
      </c>
      <c r="AV294" s="1">
        <f t="shared" si="308"/>
        <v>-1.0223459137392727</v>
      </c>
      <c r="AW294" s="1">
        <f t="shared" si="309"/>
        <v>-1.0976378422141786</v>
      </c>
      <c r="AX294" s="1">
        <f t="shared" si="310"/>
        <v>1.4550000000000072</v>
      </c>
      <c r="AY294" s="1">
        <f t="shared" si="311"/>
        <v>2.1825000000000108</v>
      </c>
      <c r="AZ294" s="1">
        <f t="shared" si="356"/>
        <v>5.0000000000000044E-2</v>
      </c>
      <c r="BA294" s="1">
        <f t="shared" si="312"/>
        <v>3.1764230533583602</v>
      </c>
      <c r="BB294" s="1">
        <f t="shared" si="313"/>
        <v>1.8037716060412188</v>
      </c>
      <c r="BC294" s="1">
        <f t="shared" si="314"/>
        <v>0.13696126769748762</v>
      </c>
      <c r="BD294" s="1">
        <f t="shared" si="335"/>
        <v>1.8089639011350727</v>
      </c>
      <c r="BE294" s="1">
        <f t="shared" si="336"/>
        <v>7.5785071708643278E-2</v>
      </c>
      <c r="BF294" s="1">
        <f t="shared" si="337"/>
        <v>0.89473057586044624</v>
      </c>
      <c r="BG294" s="1">
        <f t="shared" si="315"/>
        <v>1.6185353129733429</v>
      </c>
      <c r="BH294" s="1">
        <f t="shared" si="357"/>
        <v>3.9059910559235487</v>
      </c>
      <c r="BI294" s="1">
        <f t="shared" si="316"/>
        <v>7.2126716190132152</v>
      </c>
      <c r="BJ294" s="1">
        <f t="shared" si="317"/>
        <v>3.9776540862607273</v>
      </c>
      <c r="BK294" s="1">
        <f t="shared" si="318"/>
        <v>-1.0976378422141786</v>
      </c>
      <c r="BL294" s="1">
        <f t="shared" si="338"/>
        <v>4.1263229227251781</v>
      </c>
      <c r="BM294" s="1">
        <f t="shared" si="339"/>
        <v>-0.26925018415875268</v>
      </c>
      <c r="BN294" s="1">
        <f t="shared" si="340"/>
        <v>0.24547592524447145</v>
      </c>
      <c r="BO294" s="1">
        <f t="shared" si="319"/>
        <v>1.0129129373134347</v>
      </c>
      <c r="BP294" s="1">
        <f t="shared" si="358"/>
        <v>0.90666937029590522</v>
      </c>
      <c r="BQ294" s="1">
        <f t="shared" si="320"/>
        <v>3.7494641620625653</v>
      </c>
      <c r="BR294" s="1">
        <f t="shared" si="341"/>
        <v>0.71394959000730851</v>
      </c>
      <c r="BS294" s="1">
        <f t="shared" si="342"/>
        <v>-0.70019710291345538</v>
      </c>
      <c r="BT294" s="1">
        <f t="shared" si="343"/>
        <v>6.1624291133832019</v>
      </c>
      <c r="BU294" s="1">
        <f t="shared" si="344"/>
        <v>4.6705813376097352</v>
      </c>
      <c r="BV294" s="1">
        <f t="shared" si="345"/>
        <v>7.7323904847531608</v>
      </c>
      <c r="BW294" s="1">
        <f t="shared" si="321"/>
        <v>0.64854583171403046</v>
      </c>
      <c r="BX294" s="1">
        <f t="shared" si="322"/>
        <v>-0.64124240988442471</v>
      </c>
      <c r="BY294" s="1">
        <f t="shared" si="323"/>
        <v>2.4920753272376013</v>
      </c>
      <c r="BZ294" s="1" t="e">
        <f>SQRT(POWER((BV294)*(#REF!^2),2) + POWER(CA294*BV294,2))</f>
        <v>#REF!</v>
      </c>
    </row>
    <row r="295" spans="4:78" x14ac:dyDescent="0.2">
      <c r="D295" s="14">
        <f t="shared" si="346"/>
        <v>292</v>
      </c>
      <c r="E295" s="1">
        <f t="shared" si="359"/>
        <v>29.200000000000145</v>
      </c>
      <c r="F295" s="1">
        <f t="shared" si="289"/>
        <v>1.4600000000000073</v>
      </c>
      <c r="G295" s="1">
        <f t="shared" si="290"/>
        <v>21.316000000000216</v>
      </c>
      <c r="H295" s="1">
        <f t="shared" si="324"/>
        <v>12.483462896929378</v>
      </c>
      <c r="I295" s="1">
        <f t="shared" si="291"/>
        <v>-0.15077249162140816</v>
      </c>
      <c r="J295" s="1">
        <f t="shared" si="325"/>
        <v>0.64391297110054058</v>
      </c>
      <c r="K295" s="1">
        <f t="shared" si="326"/>
        <v>2.6484521741106608</v>
      </c>
      <c r="L295" s="1">
        <f t="shared" si="327"/>
        <v>0.65845970875764392</v>
      </c>
      <c r="M295" s="1">
        <f t="shared" si="292"/>
        <v>0.49080353150023143</v>
      </c>
      <c r="N295" s="1">
        <f t="shared" si="293"/>
        <v>-2.3418422949506206</v>
      </c>
      <c r="O295" s="1">
        <f t="shared" si="294"/>
        <v>-1.8750399103966902</v>
      </c>
      <c r="P295" s="1">
        <f t="shared" si="328"/>
        <v>1.4600000000000257</v>
      </c>
      <c r="Q295" s="1">
        <f t="shared" si="329"/>
        <v>4.3800000000000772</v>
      </c>
      <c r="R295" s="1">
        <f t="shared" si="347"/>
        <v>4.9999999999883471E-2</v>
      </c>
      <c r="S295" s="1">
        <f t="shared" si="330"/>
        <v>6.3965589999626191</v>
      </c>
      <c r="T295" s="1">
        <f t="shared" si="348"/>
        <v>4.4408920985006262E-13</v>
      </c>
      <c r="U295" s="1">
        <f t="shared" si="331"/>
        <v>0.43787955085933916</v>
      </c>
      <c r="V295" s="1">
        <f t="shared" si="295"/>
        <v>5.5957474047700773</v>
      </c>
      <c r="W295" s="1">
        <f t="shared" si="296"/>
        <v>2.3669725552719214</v>
      </c>
      <c r="X295" s="1">
        <f t="shared" si="332"/>
        <v>0.19078976918900814</v>
      </c>
      <c r="Y295" s="1">
        <f t="shared" si="297"/>
        <v>0.9539488459450407</v>
      </c>
      <c r="Z295" s="1">
        <f t="shared" si="349"/>
        <v>-0.86348399601324788</v>
      </c>
      <c r="AA295" s="1">
        <f t="shared" si="298"/>
        <v>4.32125451968039</v>
      </c>
      <c r="AB295" s="1">
        <f t="shared" si="350"/>
        <v>-1.19314099500617</v>
      </c>
      <c r="AC295" s="1">
        <f t="shared" si="333"/>
        <v>5.8780014833376732</v>
      </c>
      <c r="AD295" s="1">
        <f t="shared" si="299"/>
        <v>10</v>
      </c>
      <c r="AE295" s="1">
        <f>0</f>
        <v>0</v>
      </c>
      <c r="AF295" s="1">
        <f t="shared" si="351"/>
        <v>0.19078976918900814</v>
      </c>
      <c r="AG295" s="1">
        <f t="shared" si="300"/>
        <v>0</v>
      </c>
      <c r="AH295" s="1">
        <f t="shared" si="352"/>
        <v>-0.86348399601324788</v>
      </c>
      <c r="AI295" s="1">
        <f t="shared" si="301"/>
        <v>0</v>
      </c>
      <c r="AJ295" s="1">
        <f t="shared" si="353"/>
        <v>-1.19314099500617</v>
      </c>
      <c r="AK295" s="1">
        <f t="shared" si="353"/>
        <v>0</v>
      </c>
      <c r="AL295" s="1">
        <f t="shared" si="302"/>
        <v>1.5451759730286807</v>
      </c>
      <c r="AM295" s="1">
        <f t="shared" si="303"/>
        <v>6.7933560764278145</v>
      </c>
      <c r="AN295" s="1">
        <f t="shared" si="304"/>
        <v>6.966868419079252</v>
      </c>
      <c r="AO295" s="1">
        <f t="shared" si="305"/>
        <v>1.3471473686521265</v>
      </c>
      <c r="AP295" s="1">
        <f t="shared" si="334"/>
        <v>-0.22453381536728934</v>
      </c>
      <c r="AQ295" s="1">
        <f t="shared" si="306"/>
        <v>-1.5642975472977396</v>
      </c>
      <c r="AR295" s="1">
        <f t="shared" si="354"/>
        <v>-0.23180550660306665</v>
      </c>
      <c r="AS295" s="1">
        <f t="shared" si="307"/>
        <v>1.6527125454271003</v>
      </c>
      <c r="AT295" s="1">
        <f t="shared" si="355"/>
        <v>1.4021203242348679</v>
      </c>
      <c r="AU295" s="1">
        <f t="shared" si="355"/>
        <v>-8.8527525732936123</v>
      </c>
      <c r="AV295" s="1">
        <f t="shared" si="308"/>
        <v>-1.1709211474753103</v>
      </c>
      <c r="AW295" s="1">
        <f t="shared" si="309"/>
        <v>-0.93751995519834508</v>
      </c>
      <c r="AX295" s="1">
        <f t="shared" si="310"/>
        <v>1.4600000000000073</v>
      </c>
      <c r="AY295" s="1">
        <f t="shared" si="311"/>
        <v>2.190000000000011</v>
      </c>
      <c r="AZ295" s="1">
        <f t="shared" si="356"/>
        <v>5.0000000000001155E-2</v>
      </c>
      <c r="BA295" s="1">
        <f t="shared" si="312"/>
        <v>3.1982794999812332</v>
      </c>
      <c r="BB295" s="1">
        <f t="shared" si="313"/>
        <v>1.6269525549097283</v>
      </c>
      <c r="BC295" s="1">
        <f t="shared" si="314"/>
        <v>0.24596632243761563</v>
      </c>
      <c r="BD295" s="1">
        <f t="shared" si="335"/>
        <v>1.6454403810836713</v>
      </c>
      <c r="BE295" s="1">
        <f t="shared" si="336"/>
        <v>0.15004596601897024</v>
      </c>
      <c r="BF295" s="1">
        <f t="shared" si="337"/>
        <v>1.2846714479432824</v>
      </c>
      <c r="BG295" s="1">
        <f t="shared" si="315"/>
        <v>2.1138502768711063</v>
      </c>
      <c r="BH295" s="1">
        <f t="shared" si="357"/>
        <v>3.8912625590090419</v>
      </c>
      <c r="BI295" s="1">
        <f t="shared" si="316"/>
        <v>6.9549167685605457</v>
      </c>
      <c r="BJ295" s="1">
        <f t="shared" si="317"/>
        <v>3.8290788525246899</v>
      </c>
      <c r="BK295" s="1">
        <f t="shared" si="318"/>
        <v>-0.93751995519834508</v>
      </c>
      <c r="BL295" s="1">
        <f t="shared" si="338"/>
        <v>3.942180681456255</v>
      </c>
      <c r="BM295" s="1">
        <f t="shared" si="339"/>
        <v>-0.24011836966968389</v>
      </c>
      <c r="BN295" s="1">
        <f t="shared" si="340"/>
        <v>0.33867971579869149</v>
      </c>
      <c r="BO295" s="1">
        <f t="shared" si="319"/>
        <v>1.3351366328226963</v>
      </c>
      <c r="BP295" s="1">
        <f t="shared" si="358"/>
        <v>0.93048796257939614</v>
      </c>
      <c r="BQ295" s="1">
        <f t="shared" si="320"/>
        <v>3.6959175818007872</v>
      </c>
      <c r="BR295" s="1">
        <f t="shared" si="341"/>
        <v>0.67509523862356613</v>
      </c>
      <c r="BS295" s="1">
        <f t="shared" si="342"/>
        <v>-0.73773058685931558</v>
      </c>
      <c r="BT295" s="1">
        <f t="shared" si="343"/>
        <v>5.7078114440084633</v>
      </c>
      <c r="BU295" s="1">
        <f t="shared" si="344"/>
        <v>5.0116665650073893</v>
      </c>
      <c r="BV295" s="1">
        <f t="shared" si="345"/>
        <v>7.595782595570185</v>
      </c>
      <c r="BW295" s="1">
        <f t="shared" si="321"/>
        <v>0.72054717991056105</v>
      </c>
      <c r="BX295" s="1">
        <f t="shared" si="322"/>
        <v>-0.77834435855179274</v>
      </c>
      <c r="BY295" s="1">
        <f t="shared" si="323"/>
        <v>2.8069348399091933</v>
      </c>
      <c r="BZ295" s="1" t="e">
        <f>SQRT(POWER((BV295)*(#REF!^2),2) + POWER(CA295*BV295,2))</f>
        <v>#REF!</v>
      </c>
    </row>
    <row r="296" spans="4:78" x14ac:dyDescent="0.2">
      <c r="D296" s="14">
        <f t="shared" si="346"/>
        <v>293</v>
      </c>
      <c r="E296" s="1">
        <f t="shared" si="359"/>
        <v>29.300000000000146</v>
      </c>
      <c r="F296" s="1">
        <f t="shared" si="289"/>
        <v>1.4650000000000074</v>
      </c>
      <c r="G296" s="1">
        <f t="shared" si="290"/>
        <v>21.462250000000214</v>
      </c>
      <c r="H296" s="1">
        <f t="shared" si="324"/>
        <v>12.680765010155046</v>
      </c>
      <c r="I296" s="1">
        <f t="shared" si="291"/>
        <v>-0.11965891388976435</v>
      </c>
      <c r="J296" s="1">
        <f t="shared" si="325"/>
        <v>0.59800085705220041</v>
      </c>
      <c r="K296" s="1">
        <f t="shared" si="326"/>
        <v>2.6632507104273566</v>
      </c>
      <c r="L296" s="1">
        <f t="shared" si="327"/>
        <v>0.65845970875764392</v>
      </c>
      <c r="M296" s="1">
        <f t="shared" si="292"/>
        <v>0.43777001435813107</v>
      </c>
      <c r="N296" s="1">
        <f t="shared" si="293"/>
        <v>-2.5900900621386262</v>
      </c>
      <c r="O296" s="1">
        <f t="shared" si="294"/>
        <v>-1.5137481527687398</v>
      </c>
      <c r="P296" s="1">
        <f t="shared" si="328"/>
        <v>1.4650000000000141</v>
      </c>
      <c r="Q296" s="1">
        <f t="shared" si="329"/>
        <v>4.3950000000000422</v>
      </c>
      <c r="R296" s="1">
        <f t="shared" si="347"/>
        <v>5.0000000000061107E-2</v>
      </c>
      <c r="S296" s="1">
        <f t="shared" si="330"/>
        <v>6.4404220168888502</v>
      </c>
      <c r="T296" s="1">
        <f t="shared" si="348"/>
        <v>8.8817841970012523E-13</v>
      </c>
      <c r="U296" s="1">
        <f t="shared" si="331"/>
        <v>0.4393807792753579</v>
      </c>
      <c r="V296" s="1">
        <f t="shared" si="295"/>
        <v>5.561203203469737</v>
      </c>
      <c r="W296" s="1">
        <f t="shared" si="296"/>
        <v>2.301539267341028</v>
      </c>
      <c r="X296" s="1">
        <f t="shared" si="332"/>
        <v>9.8370195800667748E-2</v>
      </c>
      <c r="Y296" s="1">
        <f t="shared" si="297"/>
        <v>0.49185097900333874</v>
      </c>
      <c r="Z296" s="1">
        <f t="shared" si="349"/>
        <v>-0.99616232380275171</v>
      </c>
      <c r="AA296" s="1">
        <f t="shared" si="298"/>
        <v>4.9810466114020304</v>
      </c>
      <c r="AB296" s="1">
        <f t="shared" si="350"/>
        <v>-1.3842797578946242</v>
      </c>
      <c r="AC296" s="1">
        <f t="shared" si="333"/>
        <v>6.9022261470953161</v>
      </c>
      <c r="AD296" s="1">
        <f t="shared" si="299"/>
        <v>10</v>
      </c>
      <c r="AE296" s="1">
        <f>0</f>
        <v>0</v>
      </c>
      <c r="AF296" s="1">
        <f t="shared" si="351"/>
        <v>9.8370195800667748E-2</v>
      </c>
      <c r="AG296" s="1">
        <f t="shared" si="300"/>
        <v>0</v>
      </c>
      <c r="AH296" s="1">
        <f t="shared" si="352"/>
        <v>-0.99616232380275171</v>
      </c>
      <c r="AI296" s="1">
        <f t="shared" si="301"/>
        <v>0</v>
      </c>
      <c r="AJ296" s="1">
        <f t="shared" si="353"/>
        <v>-1.3842797578946242</v>
      </c>
      <c r="AK296" s="1">
        <f t="shared" si="353"/>
        <v>0</v>
      </c>
      <c r="AL296" s="1">
        <f t="shared" si="302"/>
        <v>1.7509633242965115</v>
      </c>
      <c r="AM296" s="1">
        <f t="shared" si="303"/>
        <v>6.9364148927659457</v>
      </c>
      <c r="AN296" s="1">
        <f t="shared" si="304"/>
        <v>7.1540005680469925</v>
      </c>
      <c r="AO296" s="1">
        <f t="shared" si="305"/>
        <v>1.3235313583118296</v>
      </c>
      <c r="AP296" s="1">
        <f t="shared" si="334"/>
        <v>-0.24055670904907789</v>
      </c>
      <c r="AQ296" s="1">
        <f t="shared" si="306"/>
        <v>-1.7209428331846184</v>
      </c>
      <c r="AR296" s="1">
        <f t="shared" si="354"/>
        <v>-9.0857503496027947E-2</v>
      </c>
      <c r="AS296" s="1">
        <f t="shared" si="307"/>
        <v>0.77063354362235426</v>
      </c>
      <c r="AT296" s="1">
        <f t="shared" si="355"/>
        <v>1.3432806951258758</v>
      </c>
      <c r="AU296" s="1">
        <f t="shared" si="355"/>
        <v>-5.7024695552516702</v>
      </c>
      <c r="AV296" s="1">
        <f t="shared" si="308"/>
        <v>-1.2950450310693131</v>
      </c>
      <c r="AW296" s="1">
        <f t="shared" si="309"/>
        <v>-0.75687407638436988</v>
      </c>
      <c r="AX296" s="1">
        <f t="shared" si="310"/>
        <v>1.4650000000000074</v>
      </c>
      <c r="AY296" s="1">
        <f t="shared" si="311"/>
        <v>2.1975000000000113</v>
      </c>
      <c r="AZ296" s="1">
        <f t="shared" si="356"/>
        <v>5.0000000000001155E-2</v>
      </c>
      <c r="BA296" s="1">
        <f t="shared" si="312"/>
        <v>3.2202110084443936</v>
      </c>
      <c r="BB296" s="1">
        <f t="shared" si="313"/>
        <v>1.4855565706655554</v>
      </c>
      <c r="BC296" s="1">
        <f t="shared" si="314"/>
        <v>0.39389555728614412</v>
      </c>
      <c r="BD296" s="1">
        <f t="shared" si="335"/>
        <v>1.5368903782304604</v>
      </c>
      <c r="BE296" s="1">
        <f t="shared" si="336"/>
        <v>0.2591860289995051</v>
      </c>
      <c r="BF296" s="1">
        <f t="shared" si="337"/>
        <v>1.6729830876622547</v>
      </c>
      <c r="BG296" s="1">
        <f t="shared" si="315"/>
        <v>2.571191610370406</v>
      </c>
      <c r="BH296" s="1">
        <f t="shared" si="357"/>
        <v>3.8642291186325584</v>
      </c>
      <c r="BI296" s="1">
        <f t="shared" si="316"/>
        <v>7.3330697097175213</v>
      </c>
      <c r="BJ296" s="1">
        <f t="shared" si="317"/>
        <v>3.7049549689306867</v>
      </c>
      <c r="BK296" s="1">
        <f t="shared" si="318"/>
        <v>-0.75687407638436988</v>
      </c>
      <c r="BL296" s="1">
        <f t="shared" si="338"/>
        <v>3.7814745390266586</v>
      </c>
      <c r="BM296" s="1">
        <f t="shared" si="339"/>
        <v>-0.20151424099901438</v>
      </c>
      <c r="BN296" s="1">
        <f t="shared" si="340"/>
        <v>0.43157351776035069</v>
      </c>
      <c r="BO296" s="1">
        <f t="shared" si="319"/>
        <v>1.6319842691289357</v>
      </c>
      <c r="BP296" s="1">
        <f t="shared" si="358"/>
        <v>0.88771482368248389</v>
      </c>
      <c r="BQ296" s="1">
        <f t="shared" si="320"/>
        <v>3.4299637427724141</v>
      </c>
      <c r="BR296" s="1">
        <f t="shared" si="341"/>
        <v>0.63503997986220406</v>
      </c>
      <c r="BS296" s="1">
        <f t="shared" si="342"/>
        <v>-0.7724792709041528</v>
      </c>
      <c r="BT296" s="1">
        <f t="shared" si="343"/>
        <v>5.2384680844213261</v>
      </c>
      <c r="BU296" s="1">
        <f t="shared" si="344"/>
        <v>5.3582367190525453</v>
      </c>
      <c r="BV296" s="1">
        <f t="shared" si="345"/>
        <v>7.4934804069206598</v>
      </c>
      <c r="BW296" s="1">
        <f t="shared" si="321"/>
        <v>0.79670012351504349</v>
      </c>
      <c r="BX296" s="1">
        <f t="shared" si="322"/>
        <v>-0.86775381648280669</v>
      </c>
      <c r="BY296" s="1">
        <f t="shared" si="323"/>
        <v>2.9287497820498096</v>
      </c>
      <c r="BZ296" s="1" t="e">
        <f>SQRT(POWER((BV296)*(#REF!^2),2) + POWER(CA296*BV296,2))</f>
        <v>#REF!</v>
      </c>
    </row>
    <row r="297" spans="4:78" x14ac:dyDescent="0.2">
      <c r="D297" s="14">
        <f t="shared" si="346"/>
        <v>294</v>
      </c>
      <c r="E297" s="1">
        <f t="shared" si="359"/>
        <v>29.400000000000148</v>
      </c>
      <c r="F297" s="1">
        <f t="shared" si="289"/>
        <v>1.4700000000000075</v>
      </c>
      <c r="G297" s="1">
        <f t="shared" si="290"/>
        <v>21.609000000000218</v>
      </c>
      <c r="H297" s="1">
        <f t="shared" si="324"/>
        <v>12.832456215775355</v>
      </c>
      <c r="I297" s="1">
        <f t="shared" si="291"/>
        <v>-8.72916901846299E-2</v>
      </c>
      <c r="J297" s="1">
        <f t="shared" si="325"/>
        <v>0.56075813050362866</v>
      </c>
      <c r="K297" s="1">
        <f t="shared" si="326"/>
        <v>2.6681262132707944</v>
      </c>
      <c r="L297" s="1">
        <f t="shared" si="327"/>
        <v>0.65845970875764392</v>
      </c>
      <c r="M297" s="1">
        <f t="shared" si="292"/>
        <v>0.38722888753626888</v>
      </c>
      <c r="N297" s="1">
        <f t="shared" si="293"/>
        <v>-2.7835966264895782</v>
      </c>
      <c r="O297" s="1">
        <f t="shared" si="294"/>
        <v>-1.1187447523880654</v>
      </c>
      <c r="P297" s="1">
        <f t="shared" si="328"/>
        <v>1.4700000000000379</v>
      </c>
      <c r="Q297" s="1">
        <f t="shared" si="329"/>
        <v>4.4100000000001138</v>
      </c>
      <c r="R297" s="1">
        <f t="shared" si="347"/>
        <v>5.0000000000061107E-2</v>
      </c>
      <c r="S297" s="1">
        <f t="shared" si="330"/>
        <v>6.4844351558176907</v>
      </c>
      <c r="T297" s="1">
        <f t="shared" si="348"/>
        <v>-4.4408920985006262E-13</v>
      </c>
      <c r="U297" s="1">
        <f t="shared" si="331"/>
        <v>0.44088199104876935</v>
      </c>
      <c r="V297" s="1">
        <f t="shared" si="295"/>
        <v>5.5500348428501809</v>
      </c>
      <c r="W297" s="1">
        <f t="shared" si="296"/>
        <v>2.2798706323281985</v>
      </c>
      <c r="X297" s="1">
        <f t="shared" si="332"/>
        <v>-8.4426955715422025E-3</v>
      </c>
      <c r="Y297" s="1">
        <f t="shared" si="297"/>
        <v>-4.2213477857711013E-2</v>
      </c>
      <c r="Z297" s="1">
        <f t="shared" si="349"/>
        <v>-1.1403399475921727</v>
      </c>
      <c r="AA297" s="1">
        <f t="shared" si="298"/>
        <v>5.7016997490994532</v>
      </c>
      <c r="AB297" s="1">
        <f t="shared" si="350"/>
        <v>2.1689303608953825</v>
      </c>
      <c r="AC297" s="1">
        <f t="shared" si="333"/>
        <v>-10.839538712082955</v>
      </c>
      <c r="AD297" s="1">
        <f t="shared" si="299"/>
        <v>10</v>
      </c>
      <c r="AE297" s="1">
        <f>0</f>
        <v>0</v>
      </c>
      <c r="AF297" s="1">
        <f t="shared" si="351"/>
        <v>-8.4426955715422025E-3</v>
      </c>
      <c r="AG297" s="1">
        <f t="shared" si="300"/>
        <v>0</v>
      </c>
      <c r="AH297" s="1">
        <f t="shared" si="352"/>
        <v>-1.1403399475921727</v>
      </c>
      <c r="AI297" s="1">
        <f t="shared" si="301"/>
        <v>0</v>
      </c>
      <c r="AJ297" s="1">
        <f t="shared" si="353"/>
        <v>2.1689303608953825</v>
      </c>
      <c r="AK297" s="1">
        <f t="shared" si="353"/>
        <v>0</v>
      </c>
      <c r="AL297" s="1">
        <f t="shared" si="302"/>
        <v>1.9788124972055692</v>
      </c>
      <c r="AM297" s="1">
        <f t="shared" si="303"/>
        <v>7.1013196840105453</v>
      </c>
      <c r="AN297" s="1">
        <f t="shared" si="304"/>
        <v>7.371868158995559</v>
      </c>
      <c r="AO297" s="1">
        <f t="shared" si="305"/>
        <v>1.2990360268423109</v>
      </c>
      <c r="AP297" s="1">
        <f t="shared" si="334"/>
        <v>-0.24270531606649492</v>
      </c>
      <c r="AQ297" s="1">
        <f t="shared" si="306"/>
        <v>-1.7891915915295473</v>
      </c>
      <c r="AR297" s="1">
        <f t="shared" si="354"/>
        <v>3.6850632422108509E-2</v>
      </c>
      <c r="AS297" s="1">
        <f t="shared" si="307"/>
        <v>0.51221863437676618</v>
      </c>
      <c r="AT297" s="1">
        <f t="shared" si="355"/>
        <v>3.2255543432985201</v>
      </c>
      <c r="AU297" s="1">
        <f t="shared" si="355"/>
        <v>17.372095816445192</v>
      </c>
      <c r="AV297" s="1">
        <f t="shared" si="308"/>
        <v>-1.3917983132447891</v>
      </c>
      <c r="AW297" s="1">
        <f t="shared" si="309"/>
        <v>-0.55937237619403268</v>
      </c>
      <c r="AX297" s="1">
        <f t="shared" si="310"/>
        <v>1.4700000000000075</v>
      </c>
      <c r="AY297" s="1">
        <f t="shared" si="311"/>
        <v>2.2050000000000112</v>
      </c>
      <c r="AZ297" s="1">
        <f t="shared" si="356"/>
        <v>5.0000000000001155E-2</v>
      </c>
      <c r="BA297" s="1">
        <f t="shared" si="312"/>
        <v>3.2422175779087086</v>
      </c>
      <c r="BB297" s="1">
        <f t="shared" si="313"/>
        <v>1.3832191081803014</v>
      </c>
      <c r="BC297" s="1">
        <f t="shared" si="314"/>
        <v>0.58056293997006658</v>
      </c>
      <c r="BD297" s="1">
        <f t="shared" si="335"/>
        <v>1.500116138337894</v>
      </c>
      <c r="BE297" s="1">
        <f t="shared" si="336"/>
        <v>0.39738885681039499</v>
      </c>
      <c r="BF297" s="1">
        <f t="shared" si="337"/>
        <v>2.057517271669794</v>
      </c>
      <c r="BG297" s="1">
        <f t="shared" si="315"/>
        <v>3.0865148641408111</v>
      </c>
      <c r="BH297" s="1">
        <f t="shared" si="357"/>
        <v>3.7885852643023865</v>
      </c>
      <c r="BI297" s="1">
        <f t="shared" si="316"/>
        <v>8.5223051271033405</v>
      </c>
      <c r="BJ297" s="1">
        <f t="shared" si="317"/>
        <v>3.6082016867552111</v>
      </c>
      <c r="BK297" s="1">
        <f t="shared" si="318"/>
        <v>-0.55937237619403268</v>
      </c>
      <c r="BL297" s="1">
        <f t="shared" si="338"/>
        <v>3.6513034477501467</v>
      </c>
      <c r="BM297" s="1">
        <f t="shared" si="339"/>
        <v>-0.15380366611761376</v>
      </c>
      <c r="BN297" s="1">
        <f t="shared" si="340"/>
        <v>0.51622268053518827</v>
      </c>
      <c r="BO297" s="1">
        <f t="shared" si="319"/>
        <v>1.8848856532449554</v>
      </c>
      <c r="BP297" s="1">
        <f t="shared" si="358"/>
        <v>0.7566151688221151</v>
      </c>
      <c r="BQ297" s="1">
        <f t="shared" si="320"/>
        <v>2.9289763650119114</v>
      </c>
      <c r="BR297" s="1">
        <f t="shared" si="341"/>
        <v>0.59520372427410195</v>
      </c>
      <c r="BS297" s="1">
        <f t="shared" si="342"/>
        <v>-0.80357484194705775</v>
      </c>
      <c r="BT297" s="1">
        <f t="shared" si="343"/>
        <v>4.7742406747641288</v>
      </c>
      <c r="BU297" s="1">
        <f t="shared" si="344"/>
        <v>5.7064418426943035</v>
      </c>
      <c r="BV297" s="1">
        <f t="shared" si="345"/>
        <v>7.440218580433279</v>
      </c>
      <c r="BW297" s="1">
        <f t="shared" si="321"/>
        <v>0.87410941911563</v>
      </c>
      <c r="BX297" s="1">
        <f t="shared" si="322"/>
        <v>-0.90471545847558499</v>
      </c>
      <c r="BY297" s="1">
        <f t="shared" si="323"/>
        <v>2.8822616303431454</v>
      </c>
      <c r="BZ297" s="1" t="e">
        <f>SQRT(POWER((BV297)*(#REF!^2),2) + POWER(CA297*BV297,2))</f>
        <v>#REF!</v>
      </c>
    </row>
    <row r="298" spans="4:78" x14ac:dyDescent="0.2">
      <c r="D298" s="14">
        <f t="shared" si="346"/>
        <v>295</v>
      </c>
      <c r="E298" s="1">
        <f t="shared" si="359"/>
        <v>29.500000000000149</v>
      </c>
      <c r="F298" s="1">
        <f t="shared" si="289"/>
        <v>1.4750000000000076</v>
      </c>
      <c r="G298" s="1">
        <f t="shared" si="290"/>
        <v>21.756250000000222</v>
      </c>
      <c r="H298" s="1">
        <f t="shared" si="324"/>
        <v>12.936470814871567</v>
      </c>
      <c r="I298" s="1">
        <f t="shared" si="291"/>
        <v>-5.4000237873550683E-2</v>
      </c>
      <c r="J298" s="1">
        <f t="shared" si="325"/>
        <v>0.53403072015029518</v>
      </c>
      <c r="K298" s="1">
        <f t="shared" si="326"/>
        <v>2.6615621713130482</v>
      </c>
      <c r="L298" s="1">
        <f t="shared" si="327"/>
        <v>0.65845970875764392</v>
      </c>
      <c r="M298" s="1">
        <f t="shared" si="292"/>
        <v>0.34069312228833692</v>
      </c>
      <c r="N298" s="1">
        <f t="shared" si="293"/>
        <v>-2.917613857201192</v>
      </c>
      <c r="O298" s="1">
        <f t="shared" si="294"/>
        <v>-0.69823304151804799</v>
      </c>
      <c r="P298" s="1">
        <f t="shared" si="328"/>
        <v>1.4750000000000263</v>
      </c>
      <c r="Q298" s="1">
        <f t="shared" si="329"/>
        <v>4.4250000000000789</v>
      </c>
      <c r="R298" s="1">
        <f t="shared" si="347"/>
        <v>4.9999999999972289E-2</v>
      </c>
      <c r="S298" s="1">
        <f t="shared" si="330"/>
        <v>6.5285984150986041</v>
      </c>
      <c r="T298" s="1">
        <f t="shared" si="348"/>
        <v>0</v>
      </c>
      <c r="U298" s="1">
        <f t="shared" si="331"/>
        <v>0.44238318646128594</v>
      </c>
      <c r="V298" s="1">
        <f t="shared" si="295"/>
        <v>5.565095768567109</v>
      </c>
      <c r="W298" s="1">
        <f t="shared" si="296"/>
        <v>2.3090310647582539</v>
      </c>
      <c r="X298" s="1">
        <f t="shared" si="332"/>
        <v>-0.1296977937177668</v>
      </c>
      <c r="Y298" s="1">
        <f t="shared" si="297"/>
        <v>-0.64848896858883398</v>
      </c>
      <c r="Z298" s="1">
        <f t="shared" si="349"/>
        <v>-0.56237625162367522</v>
      </c>
      <c r="AA298" s="1">
        <f t="shared" si="298"/>
        <v>2.8131388689854395</v>
      </c>
      <c r="AB298" s="1">
        <f t="shared" si="350"/>
        <v>11.07175263994492</v>
      </c>
      <c r="AC298" s="1">
        <f t="shared" si="333"/>
        <v>-1.6557462699468761</v>
      </c>
      <c r="AD298" s="1">
        <f t="shared" si="299"/>
        <v>10</v>
      </c>
      <c r="AE298" s="1">
        <f>0</f>
        <v>0</v>
      </c>
      <c r="AF298" s="1">
        <f t="shared" si="351"/>
        <v>-0.1296977937177668</v>
      </c>
      <c r="AG298" s="1">
        <f t="shared" si="300"/>
        <v>0</v>
      </c>
      <c r="AH298" s="1">
        <f t="shared" si="352"/>
        <v>-0.56237625162367522</v>
      </c>
      <c r="AI298" s="1">
        <f t="shared" si="301"/>
        <v>0</v>
      </c>
      <c r="AJ298" s="1">
        <f t="shared" si="353"/>
        <v>11.07175263994492</v>
      </c>
      <c r="AK298" s="1">
        <f t="shared" si="353"/>
        <v>0</v>
      </c>
      <c r="AL298" s="1">
        <f t="shared" si="302"/>
        <v>2.2220284527106715</v>
      </c>
      <c r="AM298" s="1">
        <f t="shared" si="303"/>
        <v>7.2913900363351143</v>
      </c>
      <c r="AN298" s="1">
        <f t="shared" si="304"/>
        <v>7.6224523026794184</v>
      </c>
      <c r="AO298" s="1">
        <f t="shared" si="305"/>
        <v>1.2749902950985306</v>
      </c>
      <c r="AP298" s="1">
        <f t="shared" si="334"/>
        <v>-0.23318658256465619</v>
      </c>
      <c r="AQ298" s="1">
        <f t="shared" si="306"/>
        <v>-1.7774536032239079</v>
      </c>
      <c r="AR298" s="1">
        <f t="shared" si="354"/>
        <v>0.55425336516367607</v>
      </c>
      <c r="AS298" s="1">
        <f t="shared" si="307"/>
        <v>4.2450527069113928</v>
      </c>
      <c r="AT298" s="1">
        <f t="shared" si="355"/>
        <v>7.9745748848637223</v>
      </c>
      <c r="AU298" s="1">
        <f t="shared" si="355"/>
        <v>61.96003106311877</v>
      </c>
      <c r="AV298" s="1">
        <f t="shared" si="308"/>
        <v>-1.458806928600596</v>
      </c>
      <c r="AW298" s="1">
        <f t="shared" si="309"/>
        <v>-0.349116520759024</v>
      </c>
      <c r="AX298" s="1">
        <f t="shared" si="310"/>
        <v>1.4750000000000076</v>
      </c>
      <c r="AY298" s="1">
        <f t="shared" si="311"/>
        <v>2.2125000000000115</v>
      </c>
      <c r="AZ298" s="1">
        <f t="shared" si="356"/>
        <v>5.0000000000000044E-2</v>
      </c>
      <c r="BA298" s="1">
        <f t="shared" si="312"/>
        <v>3.2642992075492208</v>
      </c>
      <c r="BB298" s="1">
        <f t="shared" si="313"/>
        <v>1.3237409556829585</v>
      </c>
      <c r="BC298" s="1">
        <f t="shared" si="314"/>
        <v>0.80539901162010297</v>
      </c>
      <c r="BD298" s="1">
        <f t="shared" si="335"/>
        <v>1.5495023993757064</v>
      </c>
      <c r="BE298" s="1">
        <f t="shared" si="336"/>
        <v>0.54659239332575704</v>
      </c>
      <c r="BF298" s="1">
        <f t="shared" si="337"/>
        <v>2.430700140522732</v>
      </c>
      <c r="BG298" s="1">
        <f t="shared" si="315"/>
        <v>3.7663756999028402</v>
      </c>
      <c r="BH298" s="1">
        <f t="shared" si="357"/>
        <v>-2.5174729799481788</v>
      </c>
      <c r="BI298" s="1">
        <f t="shared" si="316"/>
        <v>9.9513426354892456</v>
      </c>
      <c r="BJ298" s="1">
        <f t="shared" si="317"/>
        <v>3.541193071399404</v>
      </c>
      <c r="BK298" s="1">
        <f t="shared" si="318"/>
        <v>-0.349116520759024</v>
      </c>
      <c r="BL298" s="1">
        <f t="shared" si="338"/>
        <v>3.5583606778956556</v>
      </c>
      <c r="BM298" s="1">
        <f t="shared" si="339"/>
        <v>-9.8269704891976728E-2</v>
      </c>
      <c r="BN298" s="1">
        <f t="shared" si="340"/>
        <v>0.58289655152477371</v>
      </c>
      <c r="BO298" s="1">
        <f t="shared" si="319"/>
        <v>2.0741561682267338</v>
      </c>
      <c r="BP298" s="1">
        <f t="shared" si="358"/>
        <v>-0.77794986462373539</v>
      </c>
      <c r="BQ298" s="1">
        <f t="shared" si="320"/>
        <v>3.0207287227338004</v>
      </c>
      <c r="BR298" s="1">
        <f t="shared" si="341"/>
        <v>0.55717788597607287</v>
      </c>
      <c r="BS298" s="1">
        <f t="shared" si="342"/>
        <v>-0.83039316192947665</v>
      </c>
      <c r="BT298" s="1">
        <f t="shared" si="343"/>
        <v>4.333713743900713</v>
      </c>
      <c r="BU298" s="1">
        <f t="shared" si="344"/>
        <v>6.0547204271333976</v>
      </c>
      <c r="BV298" s="1">
        <f t="shared" si="345"/>
        <v>7.4458521516895813</v>
      </c>
      <c r="BW298" s="1">
        <f t="shared" si="321"/>
        <v>0.94957271931478104</v>
      </c>
      <c r="BX298" s="1">
        <f t="shared" si="322"/>
        <v>-0.89373234353861997</v>
      </c>
      <c r="BY298" s="1">
        <f t="shared" si="323"/>
        <v>2.7108182224726587</v>
      </c>
      <c r="BZ298" s="1" t="e">
        <f>SQRT(POWER((BV298)*(#REF!^2),2) + POWER(CA298*BV298,2))</f>
        <v>#REF!</v>
      </c>
    </row>
    <row r="299" spans="4:78" x14ac:dyDescent="0.2">
      <c r="D299" s="14">
        <f t="shared" si="346"/>
        <v>296</v>
      </c>
      <c r="E299" s="1">
        <f t="shared" si="359"/>
        <v>29.600000000000151</v>
      </c>
      <c r="F299" s="1">
        <f t="shared" si="289"/>
        <v>1.4800000000000075</v>
      </c>
      <c r="G299" s="1">
        <f t="shared" si="290"/>
        <v>21.904000000000224</v>
      </c>
      <c r="H299" s="1">
        <f t="shared" si="324"/>
        <v>12.991239276696197</v>
      </c>
      <c r="I299" s="1">
        <f t="shared" si="291"/>
        <v>-2.0100660791523728E-2</v>
      </c>
      <c r="J299" s="1">
        <f t="shared" si="325"/>
        <v>0.51950665985407563</v>
      </c>
      <c r="K299" s="1">
        <f t="shared" si="326"/>
        <v>2.642186654527241</v>
      </c>
      <c r="L299" s="1">
        <f t="shared" si="327"/>
        <v>0.65845970875764392</v>
      </c>
      <c r="M299" s="1">
        <f t="shared" si="292"/>
        <v>0.29952944911298418</v>
      </c>
      <c r="N299" s="1">
        <f t="shared" si="293"/>
        <v>-2.9886148972186954</v>
      </c>
      <c r="O299" s="1">
        <f t="shared" si="294"/>
        <v>-0.26111490980501351</v>
      </c>
      <c r="P299" s="1">
        <f t="shared" si="328"/>
        <v>1.4800000000000324</v>
      </c>
      <c r="Q299" s="1">
        <f t="shared" si="329"/>
        <v>4.4400000000000972</v>
      </c>
      <c r="R299" s="1">
        <f t="shared" si="347"/>
        <v>5.0000000000061107E-2</v>
      </c>
      <c r="S299" s="1">
        <f t="shared" si="330"/>
        <v>6.5729117931099479</v>
      </c>
      <c r="T299" s="1">
        <f t="shared" si="348"/>
        <v>0</v>
      </c>
      <c r="U299" s="1">
        <f t="shared" si="331"/>
        <v>0.44388436579013479</v>
      </c>
      <c r="V299" s="1">
        <f t="shared" si="295"/>
        <v>5.6106640686442564</v>
      </c>
      <c r="W299" s="1">
        <f t="shared" si="296"/>
        <v>2.3945208459542395</v>
      </c>
      <c r="X299" s="1">
        <f t="shared" si="332"/>
        <v>-0.12091794589627725</v>
      </c>
      <c r="Y299" s="1">
        <f t="shared" si="297"/>
        <v>-0.60458972948138623</v>
      </c>
      <c r="Z299" s="1">
        <f t="shared" si="349"/>
        <v>1.0740105803968114</v>
      </c>
      <c r="AA299" s="1">
        <f t="shared" si="298"/>
        <v>5.370550495110078</v>
      </c>
      <c r="AB299" s="1">
        <f t="shared" si="350"/>
        <v>9.6490018018665644</v>
      </c>
      <c r="AC299" s="1">
        <f t="shared" si="333"/>
        <v>20.120387897657217</v>
      </c>
      <c r="AD299" s="1">
        <f t="shared" si="299"/>
        <v>10</v>
      </c>
      <c r="AE299" s="1">
        <f>0</f>
        <v>0</v>
      </c>
      <c r="AF299" s="1">
        <f t="shared" si="351"/>
        <v>-0.12091794589627725</v>
      </c>
      <c r="AG299" s="1">
        <f t="shared" si="300"/>
        <v>0</v>
      </c>
      <c r="AH299" s="1">
        <f t="shared" si="352"/>
        <v>1.0740105803968114</v>
      </c>
      <c r="AI299" s="1">
        <f t="shared" si="301"/>
        <v>0</v>
      </c>
      <c r="AJ299" s="1">
        <f t="shared" si="353"/>
        <v>9.6490018018665644</v>
      </c>
      <c r="AK299" s="1">
        <f t="shared" si="353"/>
        <v>0</v>
      </c>
      <c r="AL299" s="1">
        <f t="shared" si="302"/>
        <v>2.4754629612987844</v>
      </c>
      <c r="AM299" s="1">
        <f t="shared" si="303"/>
        <v>7.5102333101667975</v>
      </c>
      <c r="AN299" s="1">
        <f t="shared" si="304"/>
        <v>7.9076874777586577</v>
      </c>
      <c r="AO299" s="1">
        <f t="shared" si="305"/>
        <v>1.2523987103293797</v>
      </c>
      <c r="AP299" s="1">
        <f t="shared" si="334"/>
        <v>-0.13185464303375971</v>
      </c>
      <c r="AQ299" s="1">
        <f t="shared" si="306"/>
        <v>-1.0426653096023994</v>
      </c>
      <c r="AR299" s="1">
        <f t="shared" si="354"/>
        <v>1.6317656093948529</v>
      </c>
      <c r="AS299" s="1">
        <f t="shared" si="307"/>
        <v>12.904224847000521</v>
      </c>
      <c r="AT299" s="1">
        <f t="shared" si="355"/>
        <v>6.348525268545985</v>
      </c>
      <c r="AU299" s="1">
        <f t="shared" si="355"/>
        <v>51.383124567116134</v>
      </c>
      <c r="AV299" s="1">
        <f t="shared" si="308"/>
        <v>-1.4943074486093477</v>
      </c>
      <c r="AW299" s="1">
        <f t="shared" si="309"/>
        <v>-0.13055745490250675</v>
      </c>
      <c r="AX299" s="1">
        <f t="shared" si="310"/>
        <v>1.4800000000000075</v>
      </c>
      <c r="AY299" s="1">
        <f t="shared" si="311"/>
        <v>2.2200000000000113</v>
      </c>
      <c r="AZ299" s="1">
        <f t="shared" si="356"/>
        <v>5.0000000000000044E-2</v>
      </c>
      <c r="BA299" s="1">
        <f t="shared" si="312"/>
        <v>3.2864558965548616</v>
      </c>
      <c r="BB299" s="1">
        <f t="shared" si="313"/>
        <v>1.3110245857127805</v>
      </c>
      <c r="BC299" s="1">
        <f t="shared" si="314"/>
        <v>1.066702968074613</v>
      </c>
      <c r="BD299" s="1">
        <f t="shared" si="335"/>
        <v>1.6901599588330558</v>
      </c>
      <c r="BE299" s="1">
        <f t="shared" si="336"/>
        <v>0.68300327834458008</v>
      </c>
      <c r="BF299" s="1">
        <f t="shared" si="337"/>
        <v>1.5540226756801583</v>
      </c>
      <c r="BG299" s="1">
        <f t="shared" si="315"/>
        <v>2.6265469015532115</v>
      </c>
      <c r="BH299" s="1">
        <f t="shared" si="357"/>
        <v>-17.639530503138509</v>
      </c>
      <c r="BI299" s="1">
        <f t="shared" si="316"/>
        <v>30.09173986403707</v>
      </c>
      <c r="BJ299" s="1">
        <f t="shared" si="317"/>
        <v>3.5056925513906521</v>
      </c>
      <c r="BK299" s="1">
        <f t="shared" si="318"/>
        <v>-0.13055745490250675</v>
      </c>
      <c r="BL299" s="1">
        <f t="shared" si="338"/>
        <v>3.5081227905970622</v>
      </c>
      <c r="BM299" s="1">
        <f t="shared" si="339"/>
        <v>-3.7224355812659003E-2</v>
      </c>
      <c r="BN299" s="1">
        <f t="shared" si="340"/>
        <v>0.36063270761044119</v>
      </c>
      <c r="BO299" s="1">
        <f t="shared" si="319"/>
        <v>1.2651438206029153</v>
      </c>
      <c r="BP299" s="1">
        <f t="shared" si="358"/>
        <v>-4.1892876598152275</v>
      </c>
      <c r="BQ299" s="1">
        <f t="shared" si="320"/>
        <v>14.70361595914583</v>
      </c>
      <c r="BR299" s="1">
        <f t="shared" si="341"/>
        <v>0.52253351789091196</v>
      </c>
      <c r="BS299" s="1">
        <f t="shared" si="342"/>
        <v>-0.85261874403542637</v>
      </c>
      <c r="BT299" s="1">
        <f t="shared" si="343"/>
        <v>3.9318228093330112</v>
      </c>
      <c r="BU299" s="1">
        <f t="shared" si="344"/>
        <v>6.403365692327438</v>
      </c>
      <c r="BV299" s="1">
        <f t="shared" si="345"/>
        <v>7.5141415207372413</v>
      </c>
      <c r="BW299" s="1">
        <f t="shared" si="321"/>
        <v>1.0201285336536425</v>
      </c>
      <c r="BX299" s="1">
        <f t="shared" si="322"/>
        <v>-0.51791221247111308</v>
      </c>
      <c r="BY299" s="1">
        <f t="shared" si="323"/>
        <v>1.5086882252088931</v>
      </c>
      <c r="BZ299" s="1" t="e">
        <f>SQRT(POWER((BV299)*(#REF!^2),2) + POWER(CA299*BV299,2))</f>
        <v>#REF!</v>
      </c>
    </row>
    <row r="300" spans="4:78" x14ac:dyDescent="0.2">
      <c r="D300" s="14">
        <f t="shared" si="346"/>
        <v>297</v>
      </c>
      <c r="E300" s="1">
        <f t="shared" si="359"/>
        <v>29.700000000000152</v>
      </c>
      <c r="F300" s="1">
        <f t="shared" si="289"/>
        <v>1.4850000000000076</v>
      </c>
      <c r="G300" s="1">
        <f t="shared" si="290"/>
        <v>22.052250000000228</v>
      </c>
      <c r="H300" s="1">
        <f t="shared" si="324"/>
        <v>12.995692875619058</v>
      </c>
      <c r="I300" s="1">
        <f t="shared" si="291"/>
        <v>-1.4096693990540921E-2</v>
      </c>
      <c r="J300" s="1">
        <f t="shared" si="325"/>
        <v>0.51831076544654109</v>
      </c>
      <c r="K300" s="1">
        <f t="shared" si="326"/>
        <v>2.6373785821337927</v>
      </c>
      <c r="L300" s="1">
        <f t="shared" si="327"/>
        <v>0.65845970875764392</v>
      </c>
      <c r="M300" s="1">
        <f t="shared" si="292"/>
        <v>0.29292532721349085</v>
      </c>
      <c r="N300" s="1">
        <f t="shared" si="293"/>
        <v>-2.994401665870797</v>
      </c>
      <c r="O300" s="1">
        <f t="shared" si="294"/>
        <v>-0.18319023835956583</v>
      </c>
      <c r="P300" s="1">
        <f t="shared" si="328"/>
        <v>1.4850000000000385</v>
      </c>
      <c r="Q300" s="1">
        <f t="shared" si="329"/>
        <v>4.4550000000001155</v>
      </c>
      <c r="R300" s="1">
        <f t="shared" si="347"/>
        <v>4.9999999999972289E-2</v>
      </c>
      <c r="S300" s="1">
        <f t="shared" si="330"/>
        <v>6.617375288256631</v>
      </c>
      <c r="T300" s="1">
        <f t="shared" si="348"/>
        <v>-4.4408920985006262E-13</v>
      </c>
      <c r="U300" s="1">
        <f t="shared" si="331"/>
        <v>0.44538552930162734</v>
      </c>
      <c r="V300" s="1">
        <f t="shared" si="295"/>
        <v>5.6222277891313635</v>
      </c>
      <c r="W300" s="1">
        <f t="shared" si="296"/>
        <v>2.4155973318718353</v>
      </c>
      <c r="X300" s="1">
        <f t="shared" si="332"/>
        <v>8.5104322361595486E-2</v>
      </c>
      <c r="Y300" s="1">
        <f t="shared" si="297"/>
        <v>0.42552161180797743</v>
      </c>
      <c r="Z300" s="1">
        <f t="shared" si="349"/>
        <v>1.3674241087496375</v>
      </c>
      <c r="AA300" s="1">
        <f t="shared" si="298"/>
        <v>6.8372164485168829</v>
      </c>
      <c r="AB300" s="1">
        <f t="shared" si="350"/>
        <v>-6.831483421668338</v>
      </c>
      <c r="AC300" s="1">
        <f t="shared" si="333"/>
        <v>-19.522465600849689</v>
      </c>
      <c r="AD300" s="1">
        <f t="shared" si="299"/>
        <v>10</v>
      </c>
      <c r="AE300" s="1">
        <f>0</f>
        <v>0</v>
      </c>
      <c r="AF300" s="1">
        <f t="shared" si="351"/>
        <v>8.5104322361595486E-2</v>
      </c>
      <c r="AG300" s="1">
        <f t="shared" si="300"/>
        <v>0</v>
      </c>
      <c r="AH300" s="1">
        <f t="shared" si="352"/>
        <v>1.3674241087496375</v>
      </c>
      <c r="AI300" s="1">
        <f t="shared" si="301"/>
        <v>0</v>
      </c>
      <c r="AJ300" s="1">
        <f t="shared" si="353"/>
        <v>-6.831483421668338</v>
      </c>
      <c r="AK300" s="1">
        <f t="shared" si="353"/>
        <v>0</v>
      </c>
      <c r="AL300" s="1">
        <f t="shared" si="302"/>
        <v>2.5208795946687652</v>
      </c>
      <c r="AM300" s="1">
        <f t="shared" si="303"/>
        <v>7.5519033368430728</v>
      </c>
      <c r="AN300" s="1">
        <f t="shared" si="304"/>
        <v>7.961537410565807</v>
      </c>
      <c r="AO300" s="1">
        <f t="shared" si="305"/>
        <v>1.2486193664917786</v>
      </c>
      <c r="AP300" s="1">
        <f t="shared" si="334"/>
        <v>9.31665393143144E-2</v>
      </c>
      <c r="AQ300" s="1">
        <f t="shared" si="306"/>
        <v>0.74174888816386408</v>
      </c>
      <c r="AR300" s="1">
        <f t="shared" si="354"/>
        <v>1.823958418872873</v>
      </c>
      <c r="AS300" s="1">
        <f t="shared" si="307"/>
        <v>14.52167762033462</v>
      </c>
      <c r="AT300" s="1">
        <f t="shared" si="355"/>
        <v>-4.3419513343634639</v>
      </c>
      <c r="AU300" s="1">
        <f t="shared" si="355"/>
        <v>-35.177976051538266</v>
      </c>
      <c r="AV300" s="1">
        <f t="shared" si="308"/>
        <v>-1.4972008329353985</v>
      </c>
      <c r="AW300" s="1">
        <f t="shared" si="309"/>
        <v>-9.1595119179782913E-2</v>
      </c>
      <c r="AX300" s="1">
        <f t="shared" si="310"/>
        <v>1.4850000000000076</v>
      </c>
      <c r="AY300" s="1">
        <f t="shared" si="311"/>
        <v>2.2275000000000116</v>
      </c>
      <c r="AZ300" s="1">
        <f t="shared" si="356"/>
        <v>5.0000000000001155E-2</v>
      </c>
      <c r="BA300" s="1">
        <f t="shared" si="312"/>
        <v>3.3086876441281783</v>
      </c>
      <c r="BB300" s="1">
        <f t="shared" si="313"/>
        <v>1.3139130616302832</v>
      </c>
      <c r="BC300" s="1">
        <f t="shared" si="314"/>
        <v>1.1162035467561346</v>
      </c>
      <c r="BD300" s="1">
        <f t="shared" si="335"/>
        <v>1.7240295505917638</v>
      </c>
      <c r="BE300" s="1">
        <f t="shared" si="336"/>
        <v>0.70421892416848098</v>
      </c>
      <c r="BF300" s="1">
        <f t="shared" si="337"/>
        <v>-1.09720596010497</v>
      </c>
      <c r="BG300" s="1">
        <f t="shared" si="315"/>
        <v>-1.891615498306376</v>
      </c>
      <c r="BH300" s="1">
        <f t="shared" si="357"/>
        <v>-20.342531447666779</v>
      </c>
      <c r="BI300" s="1">
        <f t="shared" si="316"/>
        <v>35.132484960451194</v>
      </c>
      <c r="BJ300" s="1">
        <f t="shared" si="317"/>
        <v>3.5027991670646017</v>
      </c>
      <c r="BK300" s="1">
        <f t="shared" si="318"/>
        <v>-9.1595119179782913E-2</v>
      </c>
      <c r="BL300" s="1">
        <f t="shared" si="338"/>
        <v>3.503996528343889</v>
      </c>
      <c r="BM300" s="1">
        <f t="shared" si="339"/>
        <v>-2.6143163369888492E-2</v>
      </c>
      <c r="BN300" s="1">
        <f t="shared" si="340"/>
        <v>-0.2549609804382717</v>
      </c>
      <c r="BO300" s="1">
        <f t="shared" si="319"/>
        <v>-0.89338239031885824</v>
      </c>
      <c r="BP300" s="1">
        <f t="shared" si="358"/>
        <v>-4.7888183398739823</v>
      </c>
      <c r="BQ300" s="1">
        <f t="shared" si="320"/>
        <v>16.781548733477397</v>
      </c>
      <c r="BR300" s="1">
        <f t="shared" si="341"/>
        <v>0.51689136574376626</v>
      </c>
      <c r="BS300" s="1">
        <f t="shared" si="342"/>
        <v>-0.85605100082853935</v>
      </c>
      <c r="BT300" s="1">
        <f t="shared" si="343"/>
        <v>3.865892760873733</v>
      </c>
      <c r="BU300" s="1">
        <f t="shared" si="344"/>
        <v>6.4648144096648981</v>
      </c>
      <c r="BV300" s="1">
        <f t="shared" si="345"/>
        <v>7.5325262820641274</v>
      </c>
      <c r="BW300" s="1">
        <f t="shared" si="321"/>
        <v>1.0318562615816356</v>
      </c>
      <c r="BX300" s="1">
        <f t="shared" si="322"/>
        <v>0.3674427579944306</v>
      </c>
      <c r="BY300" s="1">
        <f t="shared" si="323"/>
        <v>-1.0637565490207583</v>
      </c>
      <c r="BZ300" s="1" t="e">
        <f>SQRT(POWER((BV300)*(#REF!^2),2) + POWER(CA300*BV300,2))</f>
        <v>#REF!</v>
      </c>
    </row>
    <row r="301" spans="4:78" x14ac:dyDescent="0.2">
      <c r="D301" s="14">
        <f t="shared" si="346"/>
        <v>298</v>
      </c>
      <c r="E301" s="1">
        <f t="shared" si="359"/>
        <v>29.800000000000153</v>
      </c>
      <c r="F301" s="1">
        <f t="shared" si="289"/>
        <v>1.4900000000000078</v>
      </c>
      <c r="G301" s="1">
        <f t="shared" si="290"/>
        <v>22.201000000000231</v>
      </c>
      <c r="H301" s="1">
        <f t="shared" si="324"/>
        <v>12.949274595634147</v>
      </c>
      <c r="I301" s="1">
        <f t="shared" si="291"/>
        <v>-4.8279662600203332E-2</v>
      </c>
      <c r="J301" s="1">
        <f t="shared" si="325"/>
        <v>0.53066479719043591</v>
      </c>
      <c r="K301" s="1">
        <f t="shared" si="326"/>
        <v>2.6592075189995601</v>
      </c>
      <c r="L301" s="1">
        <f t="shared" si="327"/>
        <v>0.65845970875764392</v>
      </c>
      <c r="M301" s="1">
        <f t="shared" si="292"/>
        <v>0.33329321418330177</v>
      </c>
      <c r="N301" s="1">
        <f t="shared" si="293"/>
        <v>-2.9341856276567952</v>
      </c>
      <c r="O301" s="1">
        <f t="shared" si="294"/>
        <v>-0.62494375943142189</v>
      </c>
      <c r="P301" s="1">
        <f t="shared" si="328"/>
        <v>1.4900000000000269</v>
      </c>
      <c r="Q301" s="1">
        <f t="shared" si="329"/>
        <v>4.4700000000000806</v>
      </c>
      <c r="R301" s="1">
        <f t="shared" si="347"/>
        <v>4.9999999999972289E-2</v>
      </c>
      <c r="S301" s="1">
        <f t="shared" si="330"/>
        <v>6.6619888989702734</v>
      </c>
      <c r="T301" s="1">
        <f t="shared" si="348"/>
        <v>4.4408920985006262E-13</v>
      </c>
      <c r="U301" s="1">
        <f t="shared" si="331"/>
        <v>0.44688667726239473</v>
      </c>
      <c r="V301" s="1">
        <f t="shared" si="295"/>
        <v>5.5705450232897027</v>
      </c>
      <c r="W301" s="1">
        <f t="shared" si="296"/>
        <v>2.3194673115386597</v>
      </c>
      <c r="X301" s="1">
        <f t="shared" si="332"/>
        <v>0.15256687585365025</v>
      </c>
      <c r="Y301" s="1">
        <f t="shared" si="297"/>
        <v>0.76283437926825126</v>
      </c>
      <c r="Z301" s="1">
        <f t="shared" si="349"/>
        <v>-0.29228610393685628</v>
      </c>
      <c r="AA301" s="1">
        <f t="shared" si="298"/>
        <v>1.4660573749401402</v>
      </c>
      <c r="AB301" s="1">
        <f t="shared" si="350"/>
        <v>-12.822852297564857</v>
      </c>
      <c r="AC301" s="1">
        <f t="shared" si="333"/>
        <v>-4.2574182089342916</v>
      </c>
      <c r="AD301" s="1">
        <f t="shared" si="299"/>
        <v>10</v>
      </c>
      <c r="AE301" s="1">
        <f>0</f>
        <v>0</v>
      </c>
      <c r="AF301" s="1">
        <f t="shared" si="351"/>
        <v>0.15256687585365025</v>
      </c>
      <c r="AG301" s="1">
        <f t="shared" si="300"/>
        <v>0</v>
      </c>
      <c r="AH301" s="1">
        <f t="shared" si="352"/>
        <v>-0.29228610393685628</v>
      </c>
      <c r="AI301" s="1">
        <f t="shared" si="301"/>
        <v>0</v>
      </c>
      <c r="AJ301" s="1">
        <f t="shared" si="353"/>
        <v>-12.822852297564857</v>
      </c>
      <c r="AK301" s="1">
        <f t="shared" si="353"/>
        <v>0</v>
      </c>
      <c r="AL301" s="1">
        <f t="shared" si="302"/>
        <v>2.2644378999795345</v>
      </c>
      <c r="AM301" s="1">
        <f t="shared" si="303"/>
        <v>7.3264280352909203</v>
      </c>
      <c r="AN301" s="1">
        <f t="shared" si="304"/>
        <v>7.6683914062311986</v>
      </c>
      <c r="AO301" s="1">
        <f t="shared" si="305"/>
        <v>1.2710320181922425</v>
      </c>
      <c r="AP301" s="1">
        <f t="shared" si="334"/>
        <v>0.23293704074081489</v>
      </c>
      <c r="AQ301" s="1">
        <f t="shared" si="306"/>
        <v>1.7862524014097916</v>
      </c>
      <c r="AR301" s="1">
        <f t="shared" si="354"/>
        <v>0.76337534252216011</v>
      </c>
      <c r="AS301" s="1">
        <f t="shared" si="307"/>
        <v>5.8686296366928667</v>
      </c>
      <c r="AT301" s="1">
        <f t="shared" si="355"/>
        <v>-8.764118427819767</v>
      </c>
      <c r="AU301" s="1">
        <f t="shared" si="355"/>
        <v>-69.150530911932236</v>
      </c>
      <c r="AV301" s="1">
        <f t="shared" si="308"/>
        <v>-1.4670928138283976</v>
      </c>
      <c r="AW301" s="1">
        <f t="shared" si="309"/>
        <v>-0.31247187971571094</v>
      </c>
      <c r="AX301" s="1">
        <f t="shared" si="310"/>
        <v>1.4900000000000078</v>
      </c>
      <c r="AY301" s="1">
        <f t="shared" si="311"/>
        <v>2.2350000000000119</v>
      </c>
      <c r="AZ301" s="1">
        <f t="shared" si="356"/>
        <v>5.0000000000001155E-2</v>
      </c>
      <c r="BA301" s="1">
        <f t="shared" si="312"/>
        <v>3.3309944494850527</v>
      </c>
      <c r="BB301" s="1">
        <f t="shared" si="313"/>
        <v>1.3181796978164537</v>
      </c>
      <c r="BC301" s="1">
        <f t="shared" si="314"/>
        <v>0.84726177605361896</v>
      </c>
      <c r="BD301" s="1">
        <f t="shared" si="335"/>
        <v>1.5669876301033809</v>
      </c>
      <c r="BE301" s="1">
        <f t="shared" si="336"/>
        <v>0.57126261690438418</v>
      </c>
      <c r="BF301" s="1">
        <f t="shared" si="337"/>
        <v>-2.5144836138531974</v>
      </c>
      <c r="BG301" s="1">
        <f t="shared" si="315"/>
        <v>-3.9401647190056068</v>
      </c>
      <c r="BH301" s="1">
        <f t="shared" si="357"/>
        <v>-5.2667081126381916</v>
      </c>
      <c r="BI301" s="1">
        <f t="shared" si="316"/>
        <v>12.894493294708262</v>
      </c>
      <c r="BJ301" s="1">
        <f t="shared" si="317"/>
        <v>3.5329071861716024</v>
      </c>
      <c r="BK301" s="1">
        <f t="shared" si="318"/>
        <v>-0.31247187971571094</v>
      </c>
      <c r="BL301" s="1">
        <f t="shared" si="338"/>
        <v>3.546698727227338</v>
      </c>
      <c r="BM301" s="1">
        <f t="shared" si="339"/>
        <v>-8.8216551900313342E-2</v>
      </c>
      <c r="BN301" s="1">
        <f t="shared" si="340"/>
        <v>-0.5971309603643552</v>
      </c>
      <c r="BO301" s="1">
        <f t="shared" si="319"/>
        <v>-2.1178436171122965</v>
      </c>
      <c r="BP301" s="1">
        <f t="shared" si="358"/>
        <v>-1.4074436180482395</v>
      </c>
      <c r="BQ301" s="1">
        <f t="shared" si="320"/>
        <v>5.1494797310185039</v>
      </c>
      <c r="BR301" s="1">
        <f t="shared" si="341"/>
        <v>0.551017853885028</v>
      </c>
      <c r="BS301" s="1">
        <f t="shared" si="342"/>
        <v>-0.83449345395871011</v>
      </c>
      <c r="BT301" s="1">
        <f t="shared" si="343"/>
        <v>4.262432826947637</v>
      </c>
      <c r="BU301" s="1">
        <f t="shared" si="344"/>
        <v>6.1138562363498465</v>
      </c>
      <c r="BV301" s="1">
        <f t="shared" si="345"/>
        <v>7.4530243313030136</v>
      </c>
      <c r="BW301" s="1">
        <f t="shared" si="321"/>
        <v>0.96196829099913472</v>
      </c>
      <c r="BX301" s="1">
        <f t="shared" si="322"/>
        <v>0.89667211584753126</v>
      </c>
      <c r="BY301" s="1">
        <f t="shared" si="323"/>
        <v>-2.6994749548068979</v>
      </c>
      <c r="BZ301" s="1" t="e">
        <f>SQRT(POWER((BV301)*(#REF!^2),2) + POWER(CA301*BV301,2))</f>
        <v>#REF!</v>
      </c>
    </row>
    <row r="302" spans="4:78" x14ac:dyDescent="0.2">
      <c r="D302" s="14">
        <f t="shared" si="346"/>
        <v>299</v>
      </c>
      <c r="E302" s="1">
        <f t="shared" si="359"/>
        <v>29.900000000000155</v>
      </c>
      <c r="F302" s="1">
        <f t="shared" si="289"/>
        <v>1.4950000000000079</v>
      </c>
      <c r="G302" s="1">
        <f t="shared" si="290"/>
        <v>22.350250000000234</v>
      </c>
      <c r="H302" s="1">
        <f t="shared" si="324"/>
        <v>12.851956249522669</v>
      </c>
      <c r="I302" s="1">
        <f t="shared" si="291"/>
        <v>-8.2126442867009652E-2</v>
      </c>
      <c r="J302" s="1">
        <f t="shared" si="325"/>
        <v>0.55582713915227977</v>
      </c>
      <c r="K302" s="1">
        <f t="shared" si="326"/>
        <v>2.6678919573045228</v>
      </c>
      <c r="L302" s="1">
        <f t="shared" si="327"/>
        <v>0.65845970875764392</v>
      </c>
      <c r="M302" s="1">
        <f t="shared" si="292"/>
        <v>0.37963248950334372</v>
      </c>
      <c r="N302" s="1">
        <f t="shared" si="293"/>
        <v>-2.8086389719822398</v>
      </c>
      <c r="O302" s="1">
        <f t="shared" si="294"/>
        <v>-1.0542993526805093</v>
      </c>
      <c r="P302" s="1">
        <f t="shared" si="328"/>
        <v>1.495000000000033</v>
      </c>
      <c r="Q302" s="1">
        <f t="shared" si="329"/>
        <v>4.4850000000000989</v>
      </c>
      <c r="R302" s="1">
        <f t="shared" si="347"/>
        <v>5.0000000000061107E-2</v>
      </c>
      <c r="S302" s="1">
        <f t="shared" si="330"/>
        <v>6.70675262370911</v>
      </c>
      <c r="T302" s="1">
        <f t="shared" si="348"/>
        <v>0</v>
      </c>
      <c r="U302" s="1">
        <f t="shared" si="331"/>
        <v>0.44838780993107896</v>
      </c>
      <c r="V302" s="1">
        <f t="shared" si="295"/>
        <v>5.5505690382410728</v>
      </c>
      <c r="W302" s="1">
        <f t="shared" si="296"/>
        <v>2.2809130006514997</v>
      </c>
      <c r="X302" s="1">
        <f t="shared" si="332"/>
        <v>2.664710157422423E-2</v>
      </c>
      <c r="Y302" s="1">
        <f t="shared" si="297"/>
        <v>0.13323550787112115</v>
      </c>
      <c r="Z302" s="1">
        <f t="shared" si="349"/>
        <v>-1.197146350763334</v>
      </c>
      <c r="AA302" s="1">
        <f t="shared" si="298"/>
        <v>5.9857328067300246</v>
      </c>
      <c r="AB302" s="1">
        <f t="shared" si="350"/>
        <v>-3.8793132295378285</v>
      </c>
      <c r="AC302" s="1">
        <f t="shared" si="333"/>
        <v>19.374098064377616</v>
      </c>
      <c r="AD302" s="1">
        <f t="shared" si="299"/>
        <v>10</v>
      </c>
      <c r="AE302" s="1">
        <f>0</f>
        <v>0</v>
      </c>
      <c r="AF302" s="1">
        <f t="shared" si="351"/>
        <v>2.664710157422423E-2</v>
      </c>
      <c r="AG302" s="1">
        <f t="shared" si="300"/>
        <v>0</v>
      </c>
      <c r="AH302" s="1">
        <f t="shared" si="352"/>
        <v>-1.197146350763334</v>
      </c>
      <c r="AI302" s="1">
        <f t="shared" si="301"/>
        <v>0</v>
      </c>
      <c r="AJ302" s="1">
        <f t="shared" si="353"/>
        <v>-3.8793132295378285</v>
      </c>
      <c r="AK302" s="1">
        <f t="shared" si="353"/>
        <v>0</v>
      </c>
      <c r="AL302" s="1">
        <f t="shared" si="302"/>
        <v>2.0160750251077548</v>
      </c>
      <c r="AM302" s="1">
        <f t="shared" si="303"/>
        <v>7.1293511070033517</v>
      </c>
      <c r="AN302" s="1">
        <f t="shared" si="304"/>
        <v>7.4089274334274018</v>
      </c>
      <c r="AO302" s="1">
        <f t="shared" si="305"/>
        <v>1.2952067746399416</v>
      </c>
      <c r="AP302" s="1">
        <f t="shared" si="334"/>
        <v>0.24584160781874642</v>
      </c>
      <c r="AQ302" s="1">
        <f t="shared" si="306"/>
        <v>1.8214226324462108</v>
      </c>
      <c r="AR302" s="1">
        <f t="shared" si="354"/>
        <v>7.1134733308919618E-2</v>
      </c>
      <c r="AS302" s="1">
        <f t="shared" si="307"/>
        <v>0.69157143794817366</v>
      </c>
      <c r="AT302" s="1">
        <f t="shared" si="355"/>
        <v>-4.1209837196217736</v>
      </c>
      <c r="AU302" s="1">
        <f t="shared" si="355"/>
        <v>-26.24756060039384</v>
      </c>
      <c r="AV302" s="1">
        <f t="shared" si="308"/>
        <v>-1.4043194859911199</v>
      </c>
      <c r="AW302" s="1">
        <f t="shared" si="309"/>
        <v>-0.52714967634025467</v>
      </c>
      <c r="AX302" s="1">
        <f t="shared" si="310"/>
        <v>1.4950000000000079</v>
      </c>
      <c r="AY302" s="1">
        <f t="shared" si="311"/>
        <v>2.2425000000000117</v>
      </c>
      <c r="AZ302" s="1">
        <f t="shared" si="356"/>
        <v>5.0000000000001155E-2</v>
      </c>
      <c r="BA302" s="1">
        <f t="shared" si="312"/>
        <v>3.35337631185444</v>
      </c>
      <c r="BB302" s="1">
        <f t="shared" si="313"/>
        <v>1.3709650331294165</v>
      </c>
      <c r="BC302" s="1">
        <f t="shared" si="314"/>
        <v>0.61330682398549519</v>
      </c>
      <c r="BD302" s="1">
        <f t="shared" si="335"/>
        <v>1.5018955963750333</v>
      </c>
      <c r="BE302" s="1">
        <f t="shared" si="336"/>
        <v>0.42065141347580848</v>
      </c>
      <c r="BF302" s="1">
        <f t="shared" si="337"/>
        <v>-2.1505475826326084</v>
      </c>
      <c r="BG302" s="1">
        <f t="shared" si="315"/>
        <v>-3.2298979441508875</v>
      </c>
      <c r="BH302" s="1">
        <f t="shared" si="357"/>
        <v>3.7477769926910964</v>
      </c>
      <c r="BI302" s="1">
        <f t="shared" si="316"/>
        <v>8.9403942160565038</v>
      </c>
      <c r="BJ302" s="1">
        <f t="shared" si="317"/>
        <v>3.5956805140088801</v>
      </c>
      <c r="BK302" s="1">
        <f t="shared" si="318"/>
        <v>-0.52714967634025467</v>
      </c>
      <c r="BL302" s="1">
        <f t="shared" si="338"/>
        <v>3.6341168308254481</v>
      </c>
      <c r="BM302" s="1">
        <f t="shared" si="339"/>
        <v>-0.14556935544275953</v>
      </c>
      <c r="BN302" s="1">
        <f t="shared" si="340"/>
        <v>-0.53644970404791958</v>
      </c>
      <c r="BO302" s="1">
        <f t="shared" si="319"/>
        <v>-1.949520898371875</v>
      </c>
      <c r="BP302" s="1">
        <f t="shared" si="358"/>
        <v>0.71640168351638334</v>
      </c>
      <c r="BQ302" s="1">
        <f t="shared" si="320"/>
        <v>2.8056881518964691</v>
      </c>
      <c r="BR302" s="1">
        <f t="shared" si="341"/>
        <v>0.58908233552221967</v>
      </c>
      <c r="BS302" s="1">
        <f t="shared" si="342"/>
        <v>-0.8080730177253086</v>
      </c>
      <c r="BT302" s="1">
        <f t="shared" si="343"/>
        <v>4.7031891708437028</v>
      </c>
      <c r="BU302" s="1">
        <f t="shared" si="344"/>
        <v>5.7610362634594683</v>
      </c>
      <c r="BV302" s="1">
        <f t="shared" si="345"/>
        <v>7.4370375288576103</v>
      </c>
      <c r="BW302" s="1">
        <f t="shared" si="321"/>
        <v>0.8861476610894623</v>
      </c>
      <c r="BX302" s="1">
        <f t="shared" si="322"/>
        <v>0.92066729205526887</v>
      </c>
      <c r="BY302" s="1">
        <f t="shared" si="323"/>
        <v>-2.9089307264859965</v>
      </c>
      <c r="BZ302" s="1" t="e">
        <f>SQRT(POWER((BV302)*(#REF!^2),2) + POWER(CA302*BV302,2))</f>
        <v>#REF!</v>
      </c>
    </row>
    <row r="303" spans="4:78" x14ac:dyDescent="0.2">
      <c r="D303" s="14">
        <f t="shared" si="346"/>
        <v>300</v>
      </c>
      <c r="E303" s="1">
        <f t="shared" si="359"/>
        <v>30.000000000000156</v>
      </c>
      <c r="F303" s="1">
        <f t="shared" si="289"/>
        <v>1.500000000000008</v>
      </c>
      <c r="G303" s="1">
        <f t="shared" si="290"/>
        <v>22.500000000000238</v>
      </c>
      <c r="H303" s="1">
        <f t="shared" si="324"/>
        <v>12.704262214139158</v>
      </c>
      <c r="I303" s="1">
        <f t="shared" si="291"/>
        <v>-0.11529726473010493</v>
      </c>
      <c r="J303" s="1">
        <f t="shared" si="325"/>
        <v>0.59235297900549311</v>
      </c>
      <c r="K303" s="1">
        <f t="shared" si="326"/>
        <v>2.6645369393144049</v>
      </c>
      <c r="L303" s="1">
        <f t="shared" si="327"/>
        <v>0.65845970875764392</v>
      </c>
      <c r="M303" s="1">
        <f t="shared" si="292"/>
        <v>0.43067417587332363</v>
      </c>
      <c r="N303" s="1">
        <f t="shared" si="293"/>
        <v>-2.6199139202801991</v>
      </c>
      <c r="O303" s="1">
        <f t="shared" si="294"/>
        <v>-1.4615235373821602</v>
      </c>
      <c r="P303" s="1">
        <f t="shared" si="328"/>
        <v>1.5000000000000391</v>
      </c>
      <c r="Q303" s="1">
        <f t="shared" si="329"/>
        <v>4.5000000000001172</v>
      </c>
      <c r="R303" s="1">
        <f t="shared" si="347"/>
        <v>4.9999999999972289E-2</v>
      </c>
      <c r="S303" s="1">
        <f t="shared" si="330"/>
        <v>6.7516664609564891</v>
      </c>
      <c r="T303" s="1">
        <f t="shared" si="348"/>
        <v>-8.8817841970012523E-13</v>
      </c>
      <c r="U303" s="1">
        <f t="shared" si="331"/>
        <v>0.44988892755900789</v>
      </c>
      <c r="V303" s="1">
        <f t="shared" si="295"/>
        <v>5.5582465697340124</v>
      </c>
      <c r="W303" s="1">
        <f t="shared" si="296"/>
        <v>2.2958280564363549</v>
      </c>
      <c r="X303" s="1">
        <f t="shared" si="332"/>
        <v>-8.6862394299016543E-2</v>
      </c>
      <c r="Y303" s="1">
        <f t="shared" si="297"/>
        <v>-0.43431197149508272</v>
      </c>
      <c r="Z303" s="1">
        <f t="shared" si="349"/>
        <v>-1.068148749844422</v>
      </c>
      <c r="AA303" s="1">
        <f t="shared" si="298"/>
        <v>5.3408769878156637</v>
      </c>
      <c r="AB303" s="1">
        <f t="shared" si="350"/>
        <v>1.2710440266048284</v>
      </c>
      <c r="AC303" s="1">
        <f t="shared" si="333"/>
        <v>-6.3390265872208351</v>
      </c>
      <c r="AD303" s="1">
        <f t="shared" si="299"/>
        <v>10</v>
      </c>
      <c r="AE303" s="1">
        <f>0</f>
        <v>0</v>
      </c>
      <c r="AF303" s="1">
        <f t="shared" si="351"/>
        <v>-8.6862394299016543E-2</v>
      </c>
      <c r="AG303" s="1">
        <f t="shared" si="300"/>
        <v>0</v>
      </c>
      <c r="AH303" s="1">
        <f t="shared" si="352"/>
        <v>-1.068148749844422</v>
      </c>
      <c r="AI303" s="1">
        <f t="shared" si="301"/>
        <v>0</v>
      </c>
      <c r="AJ303" s="1">
        <f t="shared" si="353"/>
        <v>1.2710440266048284</v>
      </c>
      <c r="AK303" s="1">
        <f t="shared" si="353"/>
        <v>0</v>
      </c>
      <c r="AL303" s="1">
        <f t="shared" si="302"/>
        <v>1.7809906675501379</v>
      </c>
      <c r="AM303" s="1">
        <f t="shared" si="303"/>
        <v>6.9576236170993369</v>
      </c>
      <c r="AN303" s="1">
        <f t="shared" si="304"/>
        <v>7.1819533662590116</v>
      </c>
      <c r="AO303" s="1">
        <f t="shared" si="305"/>
        <v>1.3202003397559918</v>
      </c>
      <c r="AP303" s="1">
        <f t="shared" si="334"/>
        <v>0.24716398740259882</v>
      </c>
      <c r="AQ303" s="1">
        <f t="shared" si="306"/>
        <v>1.7751202313440946</v>
      </c>
      <c r="AR303" s="1">
        <f t="shared" si="354"/>
        <v>-6.0821401402194608E-2</v>
      </c>
      <c r="AS303" s="1">
        <f t="shared" si="307"/>
        <v>0.61911751661409964</v>
      </c>
      <c r="AT303" s="1">
        <f t="shared" si="355"/>
        <v>-1.4330567513657078</v>
      </c>
      <c r="AU303" s="1">
        <f t="shared" si="355"/>
        <v>4.3066294508495968</v>
      </c>
      <c r="AV303" s="1">
        <f t="shared" si="308"/>
        <v>-1.3099569601400995</v>
      </c>
      <c r="AW303" s="1">
        <f t="shared" si="309"/>
        <v>-0.73076176869108012</v>
      </c>
      <c r="AX303" s="1">
        <f t="shared" si="310"/>
        <v>1.500000000000008</v>
      </c>
      <c r="AY303" s="1">
        <f t="shared" si="311"/>
        <v>2.250000000000012</v>
      </c>
      <c r="AZ303" s="1">
        <f t="shared" si="356"/>
        <v>5.0000000000000044E-2</v>
      </c>
      <c r="BA303" s="1">
        <f t="shared" si="312"/>
        <v>3.3758332304781056</v>
      </c>
      <c r="BB303" s="1">
        <f t="shared" si="313"/>
        <v>1.4691663247269067</v>
      </c>
      <c r="BC303" s="1">
        <f t="shared" si="314"/>
        <v>0.41715225952709734</v>
      </c>
      <c r="BD303" s="1">
        <f t="shared" si="335"/>
        <v>1.527241204702168</v>
      </c>
      <c r="BE303" s="1">
        <f t="shared" si="336"/>
        <v>0.2766567334665036</v>
      </c>
      <c r="BF303" s="1">
        <f t="shared" si="337"/>
        <v>-1.7649282153149781</v>
      </c>
      <c r="BG303" s="1">
        <f t="shared" si="315"/>
        <v>-2.6954710937704944</v>
      </c>
      <c r="BH303" s="1">
        <f t="shared" si="357"/>
        <v>3.920633464711222</v>
      </c>
      <c r="BI303" s="1">
        <f t="shared" si="316"/>
        <v>7.6475625238115859</v>
      </c>
      <c r="BJ303" s="1">
        <f t="shared" si="317"/>
        <v>3.6900430398599005</v>
      </c>
      <c r="BK303" s="1">
        <f t="shared" si="318"/>
        <v>-0.73076176869108012</v>
      </c>
      <c r="BL303" s="1">
        <f t="shared" si="338"/>
        <v>3.7617057830988072</v>
      </c>
      <c r="BM303" s="1">
        <f t="shared" si="339"/>
        <v>-0.19550649270989726</v>
      </c>
      <c r="BN303" s="1">
        <f t="shared" si="340"/>
        <v>-0.45385062366107853</v>
      </c>
      <c r="BO303" s="1">
        <f t="shared" si="319"/>
        <v>-1.7072525156888794</v>
      </c>
      <c r="BP303" s="1">
        <f t="shared" si="358"/>
        <v>0.88573273246699447</v>
      </c>
      <c r="BQ303" s="1">
        <f t="shared" si="320"/>
        <v>3.4207753494305857</v>
      </c>
      <c r="BR303" s="1">
        <f t="shared" si="341"/>
        <v>0.62954265036397894</v>
      </c>
      <c r="BS303" s="1">
        <f t="shared" si="342"/>
        <v>-0.77696592677716358</v>
      </c>
      <c r="BT303" s="1">
        <f t="shared" si="343"/>
        <v>5.1742169185167626</v>
      </c>
      <c r="BU303" s="1">
        <f t="shared" si="344"/>
        <v>5.4058364818262676</v>
      </c>
      <c r="BV303" s="1">
        <f t="shared" si="345"/>
        <v>7.4830200312513462</v>
      </c>
      <c r="BW303" s="1">
        <f t="shared" si="321"/>
        <v>0.80728676479494754</v>
      </c>
      <c r="BX303" s="1">
        <f t="shared" si="322"/>
        <v>0.89593134517610817</v>
      </c>
      <c r="BY303" s="1">
        <f t="shared" si="323"/>
        <v>-2.9985540813153553</v>
      </c>
      <c r="BZ303" s="1" t="e">
        <f>SQRT(POWER((BV303)*(#REF!^2),2) + POWER(CA303*BV303,2))</f>
        <v>#REF!</v>
      </c>
    </row>
    <row r="304" spans="4:78" x14ac:dyDescent="0.2">
      <c r="D304" s="14">
        <f t="shared" si="346"/>
        <v>301</v>
      </c>
      <c r="E304" s="1">
        <f t="shared" si="359"/>
        <v>30.100000000000158</v>
      </c>
      <c r="F304" s="1">
        <f t="shared" si="289"/>
        <v>1.5050000000000079</v>
      </c>
      <c r="G304" s="1">
        <f t="shared" si="290"/>
        <v>22.650250000000241</v>
      </c>
      <c r="H304" s="1">
        <f t="shared" si="324"/>
        <v>12.507300693697092</v>
      </c>
      <c r="I304" s="1">
        <f t="shared" si="291"/>
        <v>-0.14742527257304783</v>
      </c>
      <c r="J304" s="1">
        <f t="shared" si="325"/>
        <v>0.63849844771812159</v>
      </c>
      <c r="K304" s="1">
        <f t="shared" si="326"/>
        <v>2.6505194784447195</v>
      </c>
      <c r="L304" s="1">
        <f t="shared" si="327"/>
        <v>0.65845970875764392</v>
      </c>
      <c r="M304" s="1">
        <f t="shared" si="292"/>
        <v>0.48490047450819046</v>
      </c>
      <c r="N304" s="1">
        <f t="shared" si="293"/>
        <v>-2.3716285321277883</v>
      </c>
      <c r="O304" s="1">
        <f t="shared" si="294"/>
        <v>-1.8372202115144993</v>
      </c>
      <c r="P304" s="1">
        <f t="shared" si="328"/>
        <v>1.5050000000000274</v>
      </c>
      <c r="Q304" s="1">
        <f t="shared" si="329"/>
        <v>4.5150000000000823</v>
      </c>
      <c r="R304" s="1">
        <f t="shared" si="347"/>
        <v>4.9999999999883471E-2</v>
      </c>
      <c r="S304" s="1">
        <f t="shared" si="330"/>
        <v>6.7967304092209115</v>
      </c>
      <c r="T304" s="1">
        <f t="shared" si="348"/>
        <v>0</v>
      </c>
      <c r="U304" s="1">
        <f t="shared" si="331"/>
        <v>0.45139003039660341</v>
      </c>
      <c r="V304" s="1">
        <f t="shared" si="295"/>
        <v>5.5908635669611533</v>
      </c>
      <c r="W304" s="1">
        <f t="shared" si="296"/>
        <v>2.3578625733594984</v>
      </c>
      <c r="X304" s="1">
        <f t="shared" si="332"/>
        <v>-0.18698264839466017</v>
      </c>
      <c r="Y304" s="1">
        <f t="shared" si="297"/>
        <v>-0.93491324197330083</v>
      </c>
      <c r="Z304" s="1">
        <f t="shared" si="349"/>
        <v>-0.9429375454423683</v>
      </c>
      <c r="AA304" s="1">
        <f t="shared" si="298"/>
        <v>4.7179274892858576</v>
      </c>
      <c r="AB304" s="1">
        <f t="shared" si="350"/>
        <v>1.1329261721881867</v>
      </c>
      <c r="AC304" s="1">
        <f t="shared" si="333"/>
        <v>-5.5799646900511979</v>
      </c>
      <c r="AD304" s="1">
        <f t="shared" si="299"/>
        <v>10</v>
      </c>
      <c r="AE304" s="1">
        <f>0</f>
        <v>0</v>
      </c>
      <c r="AF304" s="1">
        <f t="shared" si="351"/>
        <v>-0.18698264839466017</v>
      </c>
      <c r="AG304" s="1">
        <f t="shared" si="300"/>
        <v>0</v>
      </c>
      <c r="AH304" s="1">
        <f t="shared" si="352"/>
        <v>-0.9429375454423683</v>
      </c>
      <c r="AI304" s="1">
        <f t="shared" si="301"/>
        <v>0</v>
      </c>
      <c r="AJ304" s="1">
        <f t="shared" si="353"/>
        <v>1.1329261721881867</v>
      </c>
      <c r="AK304" s="1">
        <f t="shared" si="353"/>
        <v>0</v>
      </c>
      <c r="AL304" s="1">
        <f t="shared" si="302"/>
        <v>1.5664917507309228</v>
      </c>
      <c r="AM304" s="1">
        <f t="shared" si="303"/>
        <v>6.8080795888242269</v>
      </c>
      <c r="AN304" s="1">
        <f t="shared" si="304"/>
        <v>6.9859748133580535</v>
      </c>
      <c r="AO304" s="1">
        <f t="shared" si="305"/>
        <v>1.3446395721204614</v>
      </c>
      <c r="AP304" s="1">
        <f t="shared" si="334"/>
        <v>0.2336773275383075</v>
      </c>
      <c r="AQ304" s="1">
        <f t="shared" si="306"/>
        <v>1.6324639246354364</v>
      </c>
      <c r="AR304" s="1">
        <f t="shared" si="354"/>
        <v>-0.21547661696422193</v>
      </c>
      <c r="AS304" s="1">
        <f t="shared" si="307"/>
        <v>1.5528973281180931</v>
      </c>
      <c r="AT304" s="1">
        <f t="shared" si="355"/>
        <v>-1.5769591175884834</v>
      </c>
      <c r="AU304" s="1">
        <f t="shared" si="355"/>
        <v>9.8121134450233267</v>
      </c>
      <c r="AV304" s="1">
        <f t="shared" si="308"/>
        <v>-1.1858142660638942</v>
      </c>
      <c r="AW304" s="1">
        <f t="shared" si="309"/>
        <v>-0.91861010575724966</v>
      </c>
      <c r="AX304" s="1">
        <f t="shared" si="310"/>
        <v>1.5050000000000079</v>
      </c>
      <c r="AY304" s="1">
        <f t="shared" si="311"/>
        <v>2.2575000000000118</v>
      </c>
      <c r="AZ304" s="1">
        <f t="shared" si="356"/>
        <v>5.0000000000000044E-2</v>
      </c>
      <c r="BA304" s="1">
        <f t="shared" si="312"/>
        <v>3.3983652046103714</v>
      </c>
      <c r="BB304" s="1">
        <f t="shared" si="313"/>
        <v>1.6096175174166825</v>
      </c>
      <c r="BC304" s="1">
        <f t="shared" si="314"/>
        <v>0.26032118092249956</v>
      </c>
      <c r="BD304" s="1">
        <f t="shared" si="335"/>
        <v>1.6305323270673073</v>
      </c>
      <c r="BE304" s="1">
        <f t="shared" si="336"/>
        <v>0.16034025455309836</v>
      </c>
      <c r="BF304" s="1">
        <f t="shared" si="337"/>
        <v>-1.366420889690364</v>
      </c>
      <c r="BG304" s="1">
        <f t="shared" si="315"/>
        <v>-2.2279934330202096</v>
      </c>
      <c r="BH304" s="1">
        <f t="shared" si="357"/>
        <v>4.0365321536807084</v>
      </c>
      <c r="BI304" s="1">
        <f t="shared" si="316"/>
        <v>7.2516863094499842</v>
      </c>
      <c r="BJ304" s="1">
        <f t="shared" si="317"/>
        <v>3.8141857339361058</v>
      </c>
      <c r="BK304" s="1">
        <f t="shared" si="318"/>
        <v>-0.91861010575724966</v>
      </c>
      <c r="BL304" s="1">
        <f t="shared" si="338"/>
        <v>3.9232457658628852</v>
      </c>
      <c r="BM304" s="1">
        <f t="shared" si="339"/>
        <v>-0.23633948017497525</v>
      </c>
      <c r="BN304" s="1">
        <f t="shared" si="340"/>
        <v>-0.35930315755452069</v>
      </c>
      <c r="BO304" s="1">
        <f t="shared" si="319"/>
        <v>-1.4096345915369384</v>
      </c>
      <c r="BP304" s="1">
        <f t="shared" si="358"/>
        <v>0.96109870103085249</v>
      </c>
      <c r="BQ304" s="1">
        <f t="shared" si="320"/>
        <v>3.8044909973920396</v>
      </c>
      <c r="BR304" s="1">
        <f t="shared" si="341"/>
        <v>0.67072863603837174</v>
      </c>
      <c r="BS304" s="1">
        <f t="shared" si="342"/>
        <v>-0.74170283591078801</v>
      </c>
      <c r="BT304" s="1">
        <f t="shared" si="343"/>
        <v>5.6565954850506053</v>
      </c>
      <c r="BU304" s="1">
        <f t="shared" si="344"/>
        <v>5.049571938137281</v>
      </c>
      <c r="BV304" s="1">
        <f t="shared" si="345"/>
        <v>7.582562181737674</v>
      </c>
      <c r="BW304" s="1">
        <f t="shared" si="321"/>
        <v>0.72876031115040152</v>
      </c>
      <c r="BX304" s="1">
        <f t="shared" si="322"/>
        <v>0.81391686979474498</v>
      </c>
      <c r="BY304" s="1">
        <f t="shared" si="323"/>
        <v>-2.9127119598964262</v>
      </c>
      <c r="BZ304" s="1" t="e">
        <f>SQRT(POWER((BV304)*(#REF!^2),2) + POWER(CA304*BV304,2))</f>
        <v>#REF!</v>
      </c>
    </row>
    <row r="305" spans="4:78" x14ac:dyDescent="0.2">
      <c r="D305" s="14">
        <f t="shared" si="346"/>
        <v>302</v>
      </c>
      <c r="E305" s="1">
        <f t="shared" si="359"/>
        <v>30.200000000000159</v>
      </c>
      <c r="F305" s="1">
        <f t="shared" si="289"/>
        <v>1.510000000000008</v>
      </c>
      <c r="G305" s="1">
        <f t="shared" si="290"/>
        <v>22.801000000000244</v>
      </c>
      <c r="H305" s="1">
        <f t="shared" si="324"/>
        <v>12.262804009852784</v>
      </c>
      <c r="I305" s="1">
        <f t="shared" si="291"/>
        <v>-0.17810633423073674</v>
      </c>
      <c r="J305" s="1">
        <f t="shared" si="325"/>
        <v>0.69255857818505739</v>
      </c>
      <c r="K305" s="1">
        <f t="shared" si="326"/>
        <v>2.6271404096354729</v>
      </c>
      <c r="L305" s="1">
        <f t="shared" si="327"/>
        <v>0.65845970875764392</v>
      </c>
      <c r="M305" s="1">
        <f t="shared" si="292"/>
        <v>0.54072827242623234</v>
      </c>
      <c r="N305" s="1">
        <f t="shared" si="293"/>
        <v>-2.0688181092030766</v>
      </c>
      <c r="O305" s="1">
        <f t="shared" si="294"/>
        <v>-2.1725541721746371</v>
      </c>
      <c r="P305" s="1">
        <f t="shared" si="328"/>
        <v>1.5100000000000158</v>
      </c>
      <c r="Q305" s="1">
        <f t="shared" si="329"/>
        <v>4.5300000000000473</v>
      </c>
      <c r="R305" s="1">
        <f t="shared" si="347"/>
        <v>4.9999999999972289E-2</v>
      </c>
      <c r="S305" s="1">
        <f t="shared" si="330"/>
        <v>6.8419444670358098</v>
      </c>
      <c r="T305" s="1">
        <f t="shared" si="348"/>
        <v>8.8817841970012523E-13</v>
      </c>
      <c r="U305" s="1">
        <f t="shared" si="331"/>
        <v>0.45289111868907828</v>
      </c>
      <c r="V305" s="1">
        <f t="shared" si="295"/>
        <v>5.647188096670134</v>
      </c>
      <c r="W305" s="1">
        <f t="shared" si="296"/>
        <v>2.4602903353526862</v>
      </c>
      <c r="X305" s="1">
        <f t="shared" si="332"/>
        <v>-0.2754499033874902</v>
      </c>
      <c r="Y305" s="1">
        <f t="shared" si="297"/>
        <v>-1.377249516937451</v>
      </c>
      <c r="Z305" s="1">
        <f t="shared" si="349"/>
        <v>-0.84156351540678465</v>
      </c>
      <c r="AA305" s="1">
        <f t="shared" si="298"/>
        <v>4.2248840498054241</v>
      </c>
      <c r="AB305" s="1">
        <f t="shared" si="350"/>
        <v>0.85554980401347791</v>
      </c>
      <c r="AC305" s="1">
        <f t="shared" si="333"/>
        <v>-4.0375748665468763</v>
      </c>
      <c r="AD305" s="1">
        <f t="shared" si="299"/>
        <v>10</v>
      </c>
      <c r="AE305" s="1">
        <f>0</f>
        <v>0</v>
      </c>
      <c r="AF305" s="1">
        <f t="shared" si="351"/>
        <v>-0.2754499033874902</v>
      </c>
      <c r="AG305" s="1">
        <f t="shared" si="300"/>
        <v>0</v>
      </c>
      <c r="AH305" s="1">
        <f t="shared" si="352"/>
        <v>-0.84156351540678465</v>
      </c>
      <c r="AI305" s="1">
        <f t="shared" si="301"/>
        <v>0</v>
      </c>
      <c r="AJ305" s="1">
        <f t="shared" si="353"/>
        <v>0.85554980401347791</v>
      </c>
      <c r="AK305" s="1">
        <f t="shared" si="353"/>
        <v>0</v>
      </c>
      <c r="AL305" s="1">
        <f t="shared" si="302"/>
        <v>1.3807693387342925</v>
      </c>
      <c r="AM305" s="1">
        <f t="shared" si="303"/>
        <v>6.6790189331571455</v>
      </c>
      <c r="AN305" s="1">
        <f t="shared" si="304"/>
        <v>6.8202505728353078</v>
      </c>
      <c r="AO305" s="1">
        <f t="shared" si="305"/>
        <v>1.3669358052636533</v>
      </c>
      <c r="AP305" s="1">
        <f t="shared" si="334"/>
        <v>0.20406866400975443</v>
      </c>
      <c r="AQ305" s="1">
        <f t="shared" si="306"/>
        <v>1.3917994226102637</v>
      </c>
      <c r="AR305" s="1">
        <f t="shared" si="354"/>
        <v>-0.37621322491989129</v>
      </c>
      <c r="AS305" s="1">
        <f t="shared" si="307"/>
        <v>2.5815402056187651</v>
      </c>
      <c r="AT305" s="1">
        <f t="shared" si="355"/>
        <v>-1.5775572744235189</v>
      </c>
      <c r="AU305" s="1">
        <f t="shared" si="355"/>
        <v>10.00478129521991</v>
      </c>
      <c r="AV305" s="1">
        <f t="shared" si="308"/>
        <v>-1.0344090546015383</v>
      </c>
      <c r="AW305" s="1">
        <f t="shared" si="309"/>
        <v>-1.0862770860873185</v>
      </c>
      <c r="AX305" s="1">
        <f t="shared" si="310"/>
        <v>1.510000000000008</v>
      </c>
      <c r="AY305" s="1">
        <f t="shared" si="311"/>
        <v>2.2650000000000121</v>
      </c>
      <c r="AZ305" s="1">
        <f t="shared" si="356"/>
        <v>5.0000000000001155E-2</v>
      </c>
      <c r="BA305" s="1">
        <f t="shared" si="312"/>
        <v>3.4209722335178703</v>
      </c>
      <c r="BB305" s="1">
        <f t="shared" si="313"/>
        <v>1.7891849937335287</v>
      </c>
      <c r="BC305" s="1">
        <f t="shared" si="314"/>
        <v>0.14386808158902453</v>
      </c>
      <c r="BD305" s="1">
        <f t="shared" si="335"/>
        <v>1.794959878855612</v>
      </c>
      <c r="BE305" s="1">
        <f t="shared" si="336"/>
        <v>8.0237207522564441E-2</v>
      </c>
      <c r="BF305" s="1">
        <f t="shared" si="337"/>
        <v>-0.95762178457883651</v>
      </c>
      <c r="BG305" s="1">
        <f t="shared" si="315"/>
        <v>-1.7188926824371233</v>
      </c>
      <c r="BH305" s="1">
        <f t="shared" si="357"/>
        <v>4.1383912868605659</v>
      </c>
      <c r="BI305" s="1">
        <f t="shared" si="316"/>
        <v>7.608437487509863</v>
      </c>
      <c r="BJ305" s="1">
        <f t="shared" si="317"/>
        <v>3.9655909453984615</v>
      </c>
      <c r="BK305" s="1">
        <f t="shared" si="318"/>
        <v>-1.0862770860873185</v>
      </c>
      <c r="BL305" s="1">
        <f t="shared" si="338"/>
        <v>4.111679639026443</v>
      </c>
      <c r="BM305" s="1">
        <f t="shared" si="339"/>
        <v>-0.26736712422080139</v>
      </c>
      <c r="BN305" s="1">
        <f t="shared" si="340"/>
        <v>-0.26163088345490804</v>
      </c>
      <c r="BO305" s="1">
        <f t="shared" si="319"/>
        <v>-1.0757423764420457</v>
      </c>
      <c r="BP305" s="1">
        <f t="shared" si="358"/>
        <v>0.9601692764032812</v>
      </c>
      <c r="BQ305" s="1">
        <f t="shared" si="320"/>
        <v>3.9579279798272076</v>
      </c>
      <c r="BR305" s="1">
        <f t="shared" si="341"/>
        <v>0.71106979298930706</v>
      </c>
      <c r="BS305" s="1">
        <f t="shared" si="342"/>
        <v>-0.70312143296740992</v>
      </c>
      <c r="BT305" s="1">
        <f t="shared" si="343"/>
        <v>6.1288745620332943</v>
      </c>
      <c r="BU305" s="1">
        <f t="shared" si="344"/>
        <v>4.6961613630979135</v>
      </c>
      <c r="BV305" s="1">
        <f t="shared" si="345"/>
        <v>7.7212068321857856</v>
      </c>
      <c r="BW305" s="1">
        <f t="shared" si="321"/>
        <v>0.65381112447896039</v>
      </c>
      <c r="BX305" s="1">
        <f t="shared" si="322"/>
        <v>0.67656762108047941</v>
      </c>
      <c r="BY305" s="1">
        <f t="shared" si="323"/>
        <v>-2.6136897143427369</v>
      </c>
      <c r="BZ305" s="1" t="e">
        <f>SQRT(POWER((BV305)*(#REF!^2),2) + POWER(CA305*BV305,2))</f>
        <v>#REF!</v>
      </c>
    </row>
    <row r="306" spans="4:78" x14ac:dyDescent="0.2">
      <c r="D306" s="14">
        <f t="shared" si="346"/>
        <v>303</v>
      </c>
      <c r="E306" s="1">
        <f t="shared" si="359"/>
        <v>30.300000000000161</v>
      </c>
      <c r="F306" s="1">
        <f t="shared" si="289"/>
        <v>1.5150000000000081</v>
      </c>
      <c r="G306" s="1">
        <f t="shared" si="290"/>
        <v>22.952250000000245</v>
      </c>
      <c r="H306" s="1">
        <f t="shared" si="324"/>
        <v>11.973180096552037</v>
      </c>
      <c r="I306" s="1">
        <f t="shared" si="291"/>
        <v>-0.20688751708610065</v>
      </c>
      <c r="J306" s="1">
        <f t="shared" si="325"/>
        <v>0.75305067290867245</v>
      </c>
      <c r="K306" s="1">
        <f t="shared" si="326"/>
        <v>2.5954294977672214</v>
      </c>
      <c r="L306" s="1">
        <f t="shared" si="327"/>
        <v>0.65845970875764392</v>
      </c>
      <c r="M306" s="1">
        <f t="shared" si="292"/>
        <v>0.59660437111460396</v>
      </c>
      <c r="N306" s="1">
        <f t="shared" si="293"/>
        <v>-1.7178520812234916</v>
      </c>
      <c r="O306" s="1">
        <f t="shared" si="294"/>
        <v>-2.4594682813640989</v>
      </c>
      <c r="P306" s="1">
        <f t="shared" si="328"/>
        <v>1.5150000000000219</v>
      </c>
      <c r="Q306" s="1">
        <f t="shared" si="329"/>
        <v>4.5450000000000657</v>
      </c>
      <c r="R306" s="1">
        <f t="shared" si="347"/>
        <v>5.0000000000061107E-2</v>
      </c>
      <c r="S306" s="1">
        <f t="shared" si="330"/>
        <v>6.8873086329587272</v>
      </c>
      <c r="T306" s="1">
        <f t="shared" si="348"/>
        <v>4.4408920985006262E-13</v>
      </c>
      <c r="U306" s="1">
        <f t="shared" si="331"/>
        <v>0.45439219267367381</v>
      </c>
      <c r="V306" s="1">
        <f t="shared" si="295"/>
        <v>5.7273814428412066</v>
      </c>
      <c r="W306" s="1">
        <f t="shared" si="296"/>
        <v>2.5970619293775634</v>
      </c>
      <c r="X306" s="1">
        <f t="shared" si="332"/>
        <v>-0.3552953514760171</v>
      </c>
      <c r="Y306" s="1">
        <f t="shared" si="297"/>
        <v>-1.7764767573800855</v>
      </c>
      <c r="Z306" s="1">
        <f t="shared" si="349"/>
        <v>-0.77182758463967271</v>
      </c>
      <c r="AA306" s="1">
        <f t="shared" si="298"/>
        <v>3.9104125159764824</v>
      </c>
      <c r="AB306" s="1">
        <f t="shared" si="350"/>
        <v>0.53944349390078195</v>
      </c>
      <c r="AC306" s="1">
        <f t="shared" si="333"/>
        <v>-2.2100063863426622</v>
      </c>
      <c r="AD306" s="1">
        <f t="shared" si="299"/>
        <v>10</v>
      </c>
      <c r="AE306" s="1">
        <f>0</f>
        <v>0</v>
      </c>
      <c r="AF306" s="1">
        <f t="shared" si="351"/>
        <v>-0.3552953514760171</v>
      </c>
      <c r="AG306" s="1">
        <f t="shared" si="300"/>
        <v>0</v>
      </c>
      <c r="AH306" s="1">
        <f t="shared" si="352"/>
        <v>-0.77182758463967271</v>
      </c>
      <c r="AI306" s="1">
        <f t="shared" si="301"/>
        <v>0</v>
      </c>
      <c r="AJ306" s="1">
        <f t="shared" si="353"/>
        <v>0.53944349390078195</v>
      </c>
      <c r="AK306" s="1">
        <f t="shared" si="353"/>
        <v>0</v>
      </c>
      <c r="AL306" s="1">
        <f t="shared" si="302"/>
        <v>1.2320176741458955</v>
      </c>
      <c r="AM306" s="1">
        <f t="shared" si="303"/>
        <v>6.5709397064489075</v>
      </c>
      <c r="AN306" s="1">
        <f t="shared" si="304"/>
        <v>6.6854406118964746</v>
      </c>
      <c r="AO306" s="1">
        <f t="shared" si="305"/>
        <v>1.3854533049224123</v>
      </c>
      <c r="AP306" s="1">
        <f t="shared" si="334"/>
        <v>0.15843468255432924</v>
      </c>
      <c r="AQ306" s="1">
        <f t="shared" si="306"/>
        <v>1.0592056610816387</v>
      </c>
      <c r="AR306" s="1">
        <f t="shared" si="354"/>
        <v>-0.53098807184892571</v>
      </c>
      <c r="AS306" s="1">
        <f t="shared" si="307"/>
        <v>3.5538535871620756</v>
      </c>
      <c r="AT306" s="1">
        <f t="shared" si="355"/>
        <v>-1.4711134042663387</v>
      </c>
      <c r="AU306" s="1">
        <f t="shared" si="355"/>
        <v>9.1651328988831882</v>
      </c>
      <c r="AV306" s="1">
        <f t="shared" si="308"/>
        <v>-0.85892604061174582</v>
      </c>
      <c r="AW306" s="1">
        <f t="shared" si="309"/>
        <v>-1.2297341406820494</v>
      </c>
      <c r="AX306" s="1">
        <f t="shared" si="310"/>
        <v>1.5150000000000081</v>
      </c>
      <c r="AY306" s="1">
        <f t="shared" si="311"/>
        <v>2.2725000000000124</v>
      </c>
      <c r="AZ306" s="1">
        <f t="shared" si="356"/>
        <v>5.0000000000001155E-2</v>
      </c>
      <c r="BA306" s="1">
        <f t="shared" si="312"/>
        <v>3.4436543164792983</v>
      </c>
      <c r="BB306" s="1">
        <f t="shared" si="313"/>
        <v>2.0047646808088575</v>
      </c>
      <c r="BC306" s="1">
        <f t="shared" si="314"/>
        <v>6.879682400673226E-2</v>
      </c>
      <c r="BD306" s="1">
        <f t="shared" si="335"/>
        <v>2.0059447720244079</v>
      </c>
      <c r="BE306" s="1">
        <f t="shared" si="336"/>
        <v>3.4303196742697009E-2</v>
      </c>
      <c r="BF306" s="1">
        <f t="shared" si="337"/>
        <v>-0.53874263231825092</v>
      </c>
      <c r="BG306" s="1">
        <f t="shared" si="315"/>
        <v>-1.0806879667654632</v>
      </c>
      <c r="BH306" s="1">
        <f t="shared" si="357"/>
        <v>4.2356043506544232</v>
      </c>
      <c r="BI306" s="1">
        <f t="shared" si="316"/>
        <v>8.5163130231811177</v>
      </c>
      <c r="BJ306" s="1">
        <f t="shared" si="317"/>
        <v>4.1410739593882546</v>
      </c>
      <c r="BK306" s="1">
        <f t="shared" si="318"/>
        <v>-1.2297341406820494</v>
      </c>
      <c r="BL306" s="1">
        <f t="shared" si="338"/>
        <v>4.3198078190913236</v>
      </c>
      <c r="BM306" s="1">
        <f t="shared" si="339"/>
        <v>-0.28866565686595685</v>
      </c>
      <c r="BN306" s="1">
        <f t="shared" si="340"/>
        <v>-0.16726930227386444</v>
      </c>
      <c r="BO306" s="1">
        <f t="shared" si="319"/>
        <v>-0.72257123985658978</v>
      </c>
      <c r="BP306" s="1">
        <f t="shared" si="358"/>
        <v>0.90748343854457347</v>
      </c>
      <c r="BQ306" s="1">
        <f t="shared" si="320"/>
        <v>3.9220168162210785</v>
      </c>
      <c r="BR306" s="1">
        <f t="shared" si="341"/>
        <v>0.74922729478255179</v>
      </c>
      <c r="BS306" s="1">
        <f t="shared" si="342"/>
        <v>-0.66231296284522401</v>
      </c>
      <c r="BT306" s="1">
        <f t="shared" si="343"/>
        <v>6.5692116787008974</v>
      </c>
      <c r="BU306" s="1">
        <f t="shared" si="344"/>
        <v>4.3520185456555023</v>
      </c>
      <c r="BV306" s="1">
        <f t="shared" si="345"/>
        <v>7.8800131663157575</v>
      </c>
      <c r="BW306" s="1">
        <f t="shared" si="321"/>
        <v>0.5851035313173476</v>
      </c>
      <c r="BX306" s="1">
        <f t="shared" si="322"/>
        <v>0.49431634764685517</v>
      </c>
      <c r="BY306" s="1">
        <f t="shared" si="323"/>
        <v>-2.0818557134220388</v>
      </c>
      <c r="BZ306" s="1" t="e">
        <f>SQRT(POWER((BV306)*(#REF!^2),2) + POWER(CA306*BV306,2))</f>
        <v>#REF!</v>
      </c>
    </row>
    <row r="307" spans="4:78" x14ac:dyDescent="0.2">
      <c r="D307" s="14">
        <f t="shared" si="346"/>
        <v>304</v>
      </c>
      <c r="E307" s="1">
        <f t="shared" si="359"/>
        <v>30.400000000000162</v>
      </c>
      <c r="F307" s="1">
        <f t="shared" si="289"/>
        <v>1.5200000000000082</v>
      </c>
      <c r="G307" s="1">
        <f t="shared" si="290"/>
        <v>23.104000000000248</v>
      </c>
      <c r="H307" s="1">
        <f t="shared" si="324"/>
        <v>11.641578144752303</v>
      </c>
      <c r="I307" s="1">
        <f t="shared" si="291"/>
        <v>-0.23325406283642947</v>
      </c>
      <c r="J307" s="1">
        <f t="shared" si="325"/>
        <v>0.81876537708595309</v>
      </c>
      <c r="K307" s="1">
        <f t="shared" si="326"/>
        <v>2.5560813393402695</v>
      </c>
      <c r="L307" s="1">
        <f t="shared" si="327"/>
        <v>0.65845970875764392</v>
      </c>
      <c r="M307" s="1">
        <f t="shared" si="292"/>
        <v>0.65102475102516066</v>
      </c>
      <c r="N307" s="1">
        <f t="shared" si="293"/>
        <v>-1.3263170850187245</v>
      </c>
      <c r="O307" s="1">
        <f t="shared" si="294"/>
        <v>-2.6908888847344548</v>
      </c>
      <c r="P307" s="1">
        <f t="shared" si="328"/>
        <v>1.520000000000028</v>
      </c>
      <c r="Q307" s="1">
        <f t="shared" si="329"/>
        <v>4.560000000000084</v>
      </c>
      <c r="R307" s="1">
        <f t="shared" si="347"/>
        <v>5.0000000000061107E-2</v>
      </c>
      <c r="S307" s="1">
        <f t="shared" si="330"/>
        <v>6.9328229055705446</v>
      </c>
      <c r="T307" s="1">
        <f t="shared" si="348"/>
        <v>0</v>
      </c>
      <c r="U307" s="1">
        <f t="shared" si="331"/>
        <v>0.45589325258391877</v>
      </c>
      <c r="V307" s="1">
        <f t="shared" si="295"/>
        <v>5.8328518524860371</v>
      </c>
      <c r="W307" s="1">
        <f t="shared" si="296"/>
        <v>2.7631279949852035</v>
      </c>
      <c r="X307" s="1">
        <f t="shared" si="332"/>
        <v>-0.42981542031542475</v>
      </c>
      <c r="Y307" s="1">
        <f t="shared" si="297"/>
        <v>-2.1490771015771237</v>
      </c>
      <c r="Z307" s="1">
        <f t="shared" si="349"/>
        <v>-0.73367481662662826</v>
      </c>
      <c r="AA307" s="1">
        <f t="shared" si="298"/>
        <v>3.7828827725368916</v>
      </c>
      <c r="AB307" s="1">
        <f t="shared" si="350"/>
        <v>0.24332856092207367</v>
      </c>
      <c r="AC307" s="1">
        <f t="shared" si="333"/>
        <v>-0.40649437212565198</v>
      </c>
      <c r="AD307" s="1">
        <f t="shared" si="299"/>
        <v>10</v>
      </c>
      <c r="AE307" s="1">
        <f>0</f>
        <v>0</v>
      </c>
      <c r="AF307" s="1">
        <f t="shared" si="351"/>
        <v>-0.42981542031542475</v>
      </c>
      <c r="AG307" s="1">
        <f t="shared" si="300"/>
        <v>0</v>
      </c>
      <c r="AH307" s="1">
        <f t="shared" si="352"/>
        <v>-0.73367481662662826</v>
      </c>
      <c r="AI307" s="1">
        <f t="shared" si="301"/>
        <v>0</v>
      </c>
      <c r="AJ307" s="1">
        <f t="shared" si="353"/>
        <v>0.24332856092207367</v>
      </c>
      <c r="AK307" s="1">
        <f t="shared" si="353"/>
        <v>0</v>
      </c>
      <c r="AL307" s="1">
        <f t="shared" si="302"/>
        <v>1.1279899167040175</v>
      </c>
      <c r="AM307" s="1">
        <f t="shared" si="303"/>
        <v>6.4866040812827199</v>
      </c>
      <c r="AN307" s="1">
        <f t="shared" si="304"/>
        <v>6.5839497081538809</v>
      </c>
      <c r="AO307" s="1">
        <f t="shared" si="305"/>
        <v>1.3986227417745192</v>
      </c>
      <c r="AP307" s="1">
        <f t="shared" si="334"/>
        <v>9.7871049639969288E-2</v>
      </c>
      <c r="AQ307" s="1">
        <f t="shared" si="306"/>
        <v>0.64437806871378978</v>
      </c>
      <c r="AR307" s="1">
        <f t="shared" si="354"/>
        <v>-0.67043590577315904</v>
      </c>
      <c r="AS307" s="1">
        <f t="shared" si="307"/>
        <v>4.4145667853954027</v>
      </c>
      <c r="AT307" s="1">
        <f t="shared" si="355"/>
        <v>-1.2718033172464394</v>
      </c>
      <c r="AU307" s="1">
        <f t="shared" si="355"/>
        <v>7.8335108815350019</v>
      </c>
      <c r="AV307" s="1">
        <f t="shared" si="308"/>
        <v>-0.66315854250936224</v>
      </c>
      <c r="AW307" s="1">
        <f t="shared" si="309"/>
        <v>-1.3454444423672274</v>
      </c>
      <c r="AX307" s="1">
        <f t="shared" si="310"/>
        <v>1.5200000000000082</v>
      </c>
      <c r="AY307" s="1">
        <f t="shared" si="311"/>
        <v>2.2800000000000122</v>
      </c>
      <c r="AZ307" s="1">
        <f t="shared" si="356"/>
        <v>5.0000000000001155E-2</v>
      </c>
      <c r="BA307" s="1">
        <f t="shared" si="312"/>
        <v>3.4664114527851795</v>
      </c>
      <c r="BB307" s="1">
        <f t="shared" si="313"/>
        <v>2.2532673837336565</v>
      </c>
      <c r="BC307" s="1">
        <f t="shared" si="314"/>
        <v>3.6119555125374347E-2</v>
      </c>
      <c r="BD307" s="1">
        <f t="shared" si="335"/>
        <v>2.25355686080036</v>
      </c>
      <c r="BE307" s="1">
        <f t="shared" si="336"/>
        <v>1.6028484744795846E-2</v>
      </c>
      <c r="BF307" s="1">
        <f t="shared" si="337"/>
        <v>-0.11050091444795185</v>
      </c>
      <c r="BG307" s="1">
        <f t="shared" si="315"/>
        <v>-0.24902009387889551</v>
      </c>
      <c r="BH307" s="1">
        <f t="shared" si="357"/>
        <v>4.3149213671590472</v>
      </c>
      <c r="BI307" s="1">
        <f t="shared" si="316"/>
        <v>9.7239595847065949</v>
      </c>
      <c r="BJ307" s="1">
        <f t="shared" si="317"/>
        <v>4.336841457490638</v>
      </c>
      <c r="BK307" s="1">
        <f t="shared" si="318"/>
        <v>-1.3454444423672274</v>
      </c>
      <c r="BL307" s="1">
        <f t="shared" si="338"/>
        <v>4.5407504418219666</v>
      </c>
      <c r="BM307" s="1">
        <f t="shared" si="339"/>
        <v>-0.30082098467557428</v>
      </c>
      <c r="BN307" s="1">
        <f t="shared" si="340"/>
        <v>-8.0134195745993342E-2</v>
      </c>
      <c r="BO307" s="1">
        <f t="shared" si="319"/>
        <v>-0.3638693847386672</v>
      </c>
      <c r="BP307" s="1">
        <f t="shared" si="358"/>
        <v>0.82580285423211885</v>
      </c>
      <c r="BQ307" s="1">
        <f t="shared" si="320"/>
        <v>3.7498780421000095</v>
      </c>
      <c r="BR307" s="1">
        <f t="shared" si="341"/>
        <v>0.78414365596366986</v>
      </c>
      <c r="BS307" s="1">
        <f t="shared" si="342"/>
        <v>-0.62057934771625256</v>
      </c>
      <c r="BT307" s="1">
        <f t="shared" si="343"/>
        <v>6.9569304224622552</v>
      </c>
      <c r="BU307" s="1">
        <f t="shared" si="344"/>
        <v>4.025452529656012</v>
      </c>
      <c r="BV307" s="1">
        <f t="shared" si="345"/>
        <v>8.0376084111814539</v>
      </c>
      <c r="BW307" s="1">
        <f t="shared" si="321"/>
        <v>0.52455415211761025</v>
      </c>
      <c r="BX307" s="1">
        <f t="shared" si="322"/>
        <v>0.28357770722217984</v>
      </c>
      <c r="BY307" s="1">
        <f t="shared" si="323"/>
        <v>-1.3157328327526643</v>
      </c>
      <c r="BZ307" s="1" t="e">
        <f>SQRT(POWER((BV307)*(#REF!^2),2) + POWER(CA307*BV307,2))</f>
        <v>#REF!</v>
      </c>
    </row>
    <row r="308" spans="4:78" x14ac:dyDescent="0.2">
      <c r="D308" s="14">
        <f t="shared" si="346"/>
        <v>305</v>
      </c>
      <c r="E308" s="1">
        <f t="shared" si="359"/>
        <v>30.500000000000163</v>
      </c>
      <c r="F308" s="1">
        <f t="shared" si="289"/>
        <v>1.5250000000000083</v>
      </c>
      <c r="G308" s="1">
        <f t="shared" si="290"/>
        <v>23.25625000000025</v>
      </c>
      <c r="H308" s="1">
        <f t="shared" si="324"/>
        <v>11.271972141733517</v>
      </c>
      <c r="I308" s="1">
        <f t="shared" si="291"/>
        <v>-0.25661491474983555</v>
      </c>
      <c r="J308" s="1">
        <f t="shared" si="325"/>
        <v>0.88874115463549208</v>
      </c>
      <c r="K308" s="1">
        <f t="shared" si="326"/>
        <v>2.5094664137041365</v>
      </c>
      <c r="L308" s="1">
        <f t="shared" si="327"/>
        <v>0.65845970875764392</v>
      </c>
      <c r="M308" s="1">
        <f t="shared" si="292"/>
        <v>0.7025104195585945</v>
      </c>
      <c r="N308" s="1">
        <f t="shared" si="293"/>
        <v>-0.90286779820082397</v>
      </c>
      <c r="O308" s="1">
        <f t="shared" si="294"/>
        <v>-2.8609141439358114</v>
      </c>
      <c r="P308" s="1">
        <f t="shared" si="328"/>
        <v>1.5250000000000341</v>
      </c>
      <c r="Q308" s="1">
        <f t="shared" si="329"/>
        <v>4.5750000000001023</v>
      </c>
      <c r="R308" s="1">
        <f t="shared" si="347"/>
        <v>5.0000000000061107E-2</v>
      </c>
      <c r="S308" s="1">
        <f t="shared" si="330"/>
        <v>6.9784872834755109</v>
      </c>
      <c r="T308" s="1">
        <f t="shared" si="348"/>
        <v>-4.4408920985006262E-13</v>
      </c>
      <c r="U308" s="1">
        <f t="shared" si="331"/>
        <v>0.45739429865028658</v>
      </c>
      <c r="V308" s="1">
        <f t="shared" si="295"/>
        <v>5.9661349016512428</v>
      </c>
      <c r="W308" s="1">
        <f t="shared" si="296"/>
        <v>2.9543074261700952</v>
      </c>
      <c r="X308" s="1">
        <f t="shared" si="332"/>
        <v>-0.50203031480134275</v>
      </c>
      <c r="Y308" s="1">
        <f t="shared" si="297"/>
        <v>-2.5101515740067137</v>
      </c>
      <c r="Z308" s="1">
        <f t="shared" si="349"/>
        <v>-0.72316187245525798</v>
      </c>
      <c r="AA308" s="1">
        <f t="shared" si="298"/>
        <v>3.829113641551352</v>
      </c>
      <c r="AB308" s="1">
        <f t="shared" si="350"/>
        <v>-4.0464183357347139E-3</v>
      </c>
      <c r="AC308" s="1">
        <f t="shared" si="333"/>
        <v>1.215794643304513</v>
      </c>
      <c r="AD308" s="1">
        <f t="shared" si="299"/>
        <v>10</v>
      </c>
      <c r="AE308" s="1">
        <f>0</f>
        <v>0</v>
      </c>
      <c r="AF308" s="1">
        <f t="shared" si="351"/>
        <v>-0.50203031480134275</v>
      </c>
      <c r="AG308" s="1">
        <f t="shared" si="300"/>
        <v>0</v>
      </c>
      <c r="AH308" s="1">
        <f t="shared" si="352"/>
        <v>-0.72316187245525798</v>
      </c>
      <c r="AI308" s="1">
        <f t="shared" si="301"/>
        <v>0</v>
      </c>
      <c r="AJ308" s="1">
        <f t="shared" si="353"/>
        <v>-4.0464183357347139E-3</v>
      </c>
      <c r="AK308" s="1">
        <f t="shared" si="353"/>
        <v>0</v>
      </c>
      <c r="AL308" s="1">
        <f t="shared" si="302"/>
        <v>1.0758863794562432</v>
      </c>
      <c r="AM308" s="1">
        <f t="shared" si="303"/>
        <v>6.430723596764409</v>
      </c>
      <c r="AN308" s="1">
        <f t="shared" si="304"/>
        <v>6.5201025666381991</v>
      </c>
      <c r="AO308" s="1">
        <f t="shared" si="305"/>
        <v>1.4050275148504061</v>
      </c>
      <c r="AP308" s="1">
        <f t="shared" si="334"/>
        <v>2.4347501399697435E-2</v>
      </c>
      <c r="AQ308" s="1">
        <f t="shared" si="306"/>
        <v>0.1587482063673944</v>
      </c>
      <c r="AR308" s="1">
        <f t="shared" si="354"/>
        <v>-0.78534873529821358</v>
      </c>
      <c r="AS308" s="1">
        <f t="shared" si="307"/>
        <v>5.1205557634690759</v>
      </c>
      <c r="AT308" s="1">
        <f t="shared" si="355"/>
        <v>-0.97474003584027691</v>
      </c>
      <c r="AU308" s="1">
        <f t="shared" si="355"/>
        <v>6.053289500484107</v>
      </c>
      <c r="AV308" s="1">
        <f t="shared" si="308"/>
        <v>-0.45143389910041198</v>
      </c>
      <c r="AW308" s="1">
        <f t="shared" si="309"/>
        <v>-1.4304570719679057</v>
      </c>
      <c r="AX308" s="1">
        <f t="shared" si="310"/>
        <v>1.5250000000000083</v>
      </c>
      <c r="AY308" s="1">
        <f t="shared" si="311"/>
        <v>2.2875000000000125</v>
      </c>
      <c r="AZ308" s="1">
        <f t="shared" si="356"/>
        <v>5.0000000000000044E-2</v>
      </c>
      <c r="BA308" s="1">
        <f t="shared" si="312"/>
        <v>3.4892436417376351</v>
      </c>
      <c r="BB308" s="1">
        <f t="shared" si="313"/>
        <v>2.5316335517252093</v>
      </c>
      <c r="BC308" s="1">
        <f t="shared" si="314"/>
        <v>4.669664111714189E-2</v>
      </c>
      <c r="BD308" s="1">
        <f t="shared" si="335"/>
        <v>2.5320641809623274</v>
      </c>
      <c r="BE308" s="1">
        <f t="shared" si="336"/>
        <v>1.8443169366555722E-2</v>
      </c>
      <c r="BF308" s="1">
        <f t="shared" si="337"/>
        <v>0.32424164111355847</v>
      </c>
      <c r="BG308" s="1">
        <f t="shared" si="315"/>
        <v>0.82100064544008333</v>
      </c>
      <c r="BH308" s="1">
        <f t="shared" si="357"/>
        <v>4.3508541239082934</v>
      </c>
      <c r="BI308" s="1">
        <f t="shared" si="316"/>
        <v>11.019857631432343</v>
      </c>
      <c r="BJ308" s="1">
        <f t="shared" si="317"/>
        <v>4.5485661008995883</v>
      </c>
      <c r="BK308" s="1">
        <f t="shared" si="318"/>
        <v>-1.4304570719679057</v>
      </c>
      <c r="BL308" s="1">
        <f t="shared" si="338"/>
        <v>4.7681926354747741</v>
      </c>
      <c r="BM308" s="1">
        <f t="shared" si="339"/>
        <v>-0.30469249601515552</v>
      </c>
      <c r="BN308" s="1">
        <f t="shared" si="340"/>
        <v>-2.1087314274406688E-3</v>
      </c>
      <c r="BO308" s="1">
        <f t="shared" si="319"/>
        <v>-1.0054837662516804E-2</v>
      </c>
      <c r="BP308" s="1">
        <f t="shared" si="358"/>
        <v>0.73219357410166808</v>
      </c>
      <c r="BQ308" s="1">
        <f t="shared" si="320"/>
        <v>3.491240007837912</v>
      </c>
      <c r="BR308" s="1">
        <f t="shared" si="341"/>
        <v>0.81504142036583316</v>
      </c>
      <c r="BS308" s="1">
        <f t="shared" si="342"/>
        <v>-0.57940269509905218</v>
      </c>
      <c r="BT308" s="1">
        <f t="shared" si="343"/>
        <v>7.2735222407940618</v>
      </c>
      <c r="BU308" s="1">
        <f t="shared" si="344"/>
        <v>3.7259785834023691</v>
      </c>
      <c r="BV308" s="1">
        <f t="shared" si="345"/>
        <v>8.1723339500597376</v>
      </c>
      <c r="BW308" s="1">
        <f t="shared" si="321"/>
        <v>0.4734122360253416</v>
      </c>
      <c r="BX308" s="1">
        <f t="shared" si="322"/>
        <v>6.4523123644905547E-2</v>
      </c>
      <c r="BY308" s="1">
        <f t="shared" si="323"/>
        <v>-0.3336641447117526</v>
      </c>
      <c r="BZ308" s="1" t="e">
        <f>SQRT(POWER((BV308)*(#REF!^2),2) + POWER(CA308*BV308,2))</f>
        <v>#REF!</v>
      </c>
    </row>
    <row r="309" spans="4:78" x14ac:dyDescent="0.2">
      <c r="D309" s="14">
        <f t="shared" si="346"/>
        <v>306</v>
      </c>
      <c r="E309" s="1">
        <f t="shared" si="359"/>
        <v>30.600000000000165</v>
      </c>
      <c r="F309" s="1">
        <f t="shared" si="289"/>
        <v>1.5300000000000082</v>
      </c>
      <c r="G309" s="1">
        <f t="shared" si="290"/>
        <v>23.409000000000255</v>
      </c>
      <c r="H309" s="1">
        <f t="shared" si="324"/>
        <v>10.86926671156006</v>
      </c>
      <c r="I309" s="1">
        <f t="shared" si="291"/>
        <v>-0.27628732274386136</v>
      </c>
      <c r="J309" s="1">
        <f t="shared" si="325"/>
        <v>0.96220469995365365</v>
      </c>
      <c r="K309" s="1">
        <f t="shared" si="326"/>
        <v>2.4556752763800009</v>
      </c>
      <c r="L309" s="1">
        <f t="shared" si="327"/>
        <v>0.65845970875764392</v>
      </c>
      <c r="M309" s="1">
        <f t="shared" si="292"/>
        <v>0.74956687179619519</v>
      </c>
      <c r="N309" s="1">
        <f t="shared" si="293"/>
        <v>-0.45704794235138324</v>
      </c>
      <c r="O309" s="1">
        <f t="shared" si="294"/>
        <v>-2.9649801311968917</v>
      </c>
      <c r="P309" s="1">
        <f t="shared" si="328"/>
        <v>1.5300000000000402</v>
      </c>
      <c r="Q309" s="1">
        <f t="shared" si="329"/>
        <v>4.5900000000001207</v>
      </c>
      <c r="R309" s="1">
        <f t="shared" si="347"/>
        <v>4.9999999999972289E-2</v>
      </c>
      <c r="S309" s="1">
        <f t="shared" si="330"/>
        <v>7.0243017653006019</v>
      </c>
      <c r="T309" s="1">
        <f t="shared" si="348"/>
        <v>-8.8817841970012523E-13</v>
      </c>
      <c r="U309" s="1">
        <f t="shared" si="331"/>
        <v>0.45889533109714886</v>
      </c>
      <c r="V309" s="1">
        <f t="shared" si="295"/>
        <v>6.1308083924840098</v>
      </c>
      <c r="W309" s="1">
        <f t="shared" si="296"/>
        <v>3.1669158978930638</v>
      </c>
      <c r="X309" s="1">
        <f t="shared" si="332"/>
        <v>-0.57444779480647634</v>
      </c>
      <c r="Y309" s="1">
        <f t="shared" si="297"/>
        <v>-2.8722389740323817</v>
      </c>
      <c r="Z309" s="1">
        <f t="shared" si="349"/>
        <v>-0.7344841002937752</v>
      </c>
      <c r="AA309" s="1">
        <f t="shared" si="298"/>
        <v>4.0260417011977943</v>
      </c>
      <c r="AB309" s="1">
        <f t="shared" si="350"/>
        <v>-0.18522561641381996</v>
      </c>
      <c r="AC309" s="1">
        <f t="shared" si="333"/>
        <v>2.5806443402348345</v>
      </c>
      <c r="AD309" s="1">
        <f t="shared" si="299"/>
        <v>10</v>
      </c>
      <c r="AE309" s="1">
        <f>0</f>
        <v>0</v>
      </c>
      <c r="AF309" s="1">
        <f t="shared" si="351"/>
        <v>-0.57444779480647634</v>
      </c>
      <c r="AG309" s="1">
        <f t="shared" si="300"/>
        <v>0</v>
      </c>
      <c r="AH309" s="1">
        <f t="shared" si="352"/>
        <v>-0.7344841002937752</v>
      </c>
      <c r="AI309" s="1">
        <f t="shared" si="301"/>
        <v>0</v>
      </c>
      <c r="AJ309" s="1">
        <f t="shared" si="353"/>
        <v>-0.18522561641381996</v>
      </c>
      <c r="AK309" s="1">
        <f t="shared" si="353"/>
        <v>0</v>
      </c>
      <c r="AL309" s="1">
        <f t="shared" si="302"/>
        <v>1.0824456878266191</v>
      </c>
      <c r="AM309" s="1">
        <f t="shared" si="303"/>
        <v>6.4094510175524206</v>
      </c>
      <c r="AN309" s="1">
        <f t="shared" si="304"/>
        <v>6.5002116129783198</v>
      </c>
      <c r="AO309" s="1">
        <f t="shared" si="305"/>
        <v>1.4034922420544587</v>
      </c>
      <c r="AP309" s="1">
        <f t="shared" si="334"/>
        <v>-5.9198697419673429E-2</v>
      </c>
      <c r="AQ309" s="1">
        <f t="shared" si="306"/>
        <v>-0.38480406044055093</v>
      </c>
      <c r="AR309" s="1">
        <f t="shared" si="354"/>
        <v>-0.86538391294121442</v>
      </c>
      <c r="AS309" s="1">
        <f t="shared" si="307"/>
        <v>5.6252246854922241</v>
      </c>
      <c r="AT309" s="1">
        <f t="shared" si="355"/>
        <v>-0.57178486508133175</v>
      </c>
      <c r="AU309" s="1">
        <f t="shared" si="355"/>
        <v>3.7927712258572033</v>
      </c>
      <c r="AV309" s="1">
        <f t="shared" si="308"/>
        <v>-0.22852397117569162</v>
      </c>
      <c r="AW309" s="1">
        <f t="shared" si="309"/>
        <v>-1.4824900655984459</v>
      </c>
      <c r="AX309" s="1">
        <f t="shared" si="310"/>
        <v>1.5300000000000082</v>
      </c>
      <c r="AY309" s="1">
        <f t="shared" si="311"/>
        <v>2.2950000000000124</v>
      </c>
      <c r="AZ309" s="1">
        <f t="shared" si="356"/>
        <v>5.0000000000000044E-2</v>
      </c>
      <c r="BA309" s="1">
        <f t="shared" si="312"/>
        <v>3.5121508826501557</v>
      </c>
      <c r="BB309" s="1">
        <f t="shared" si="313"/>
        <v>2.8368802250663134</v>
      </c>
      <c r="BC309" s="1">
        <f t="shared" si="314"/>
        <v>0.10096788334808604</v>
      </c>
      <c r="BD309" s="1">
        <f t="shared" si="335"/>
        <v>2.838676438913053</v>
      </c>
      <c r="BE309" s="1">
        <f t="shared" si="336"/>
        <v>3.5576152200653334E-2</v>
      </c>
      <c r="BF309" s="1">
        <f t="shared" si="337"/>
        <v>0.75966991033370679</v>
      </c>
      <c r="BG309" s="1">
        <f t="shared" si="315"/>
        <v>2.1564570758154851</v>
      </c>
      <c r="BH309" s="1">
        <f t="shared" si="357"/>
        <v>4.3116741962582807</v>
      </c>
      <c r="BI309" s="1">
        <f t="shared" si="316"/>
        <v>12.348593882302859</v>
      </c>
      <c r="BJ309" s="1">
        <f t="shared" si="317"/>
        <v>4.7714760288243081</v>
      </c>
      <c r="BK309" s="1">
        <f t="shared" si="318"/>
        <v>-1.4824900655984459</v>
      </c>
      <c r="BL309" s="1">
        <f t="shared" si="338"/>
        <v>4.996474786111011</v>
      </c>
      <c r="BM309" s="1">
        <f t="shared" si="339"/>
        <v>-0.30124273096106241</v>
      </c>
      <c r="BN309" s="1">
        <f t="shared" si="340"/>
        <v>6.6304519074340262E-2</v>
      </c>
      <c r="BO309" s="1">
        <f t="shared" si="319"/>
        <v>0.33128885776015771</v>
      </c>
      <c r="BP309" s="1">
        <f t="shared" si="358"/>
        <v>0.63761995790120451</v>
      </c>
      <c r="BQ309" s="1">
        <f t="shared" si="320"/>
        <v>3.1859277677529456</v>
      </c>
      <c r="BR309" s="1">
        <f t="shared" si="341"/>
        <v>0.841393784109565</v>
      </c>
      <c r="BS309" s="1">
        <f t="shared" si="342"/>
        <v>-0.54042251994322599</v>
      </c>
      <c r="BT309" s="1">
        <f t="shared" si="343"/>
        <v>7.5031747677221308</v>
      </c>
      <c r="BU309" s="1">
        <f t="shared" si="344"/>
        <v>3.463811670358353</v>
      </c>
      <c r="BV309" s="1">
        <f t="shared" si="345"/>
        <v>8.2641165821092315</v>
      </c>
      <c r="BW309" s="1">
        <f t="shared" si="321"/>
        <v>0.43249654112691932</v>
      </c>
      <c r="BX309" s="1">
        <f t="shared" si="322"/>
        <v>-0.14097376424539942</v>
      </c>
      <c r="BY309" s="1">
        <f t="shared" si="323"/>
        <v>0.82360932417561461</v>
      </c>
      <c r="BZ309" s="1" t="e">
        <f>SQRT(POWER((BV309)*(#REF!^2),2) + POWER(CA309*BV309,2))</f>
        <v>#REF!</v>
      </c>
    </row>
    <row r="310" spans="4:78" x14ac:dyDescent="0.2">
      <c r="D310" s="14">
        <f t="shared" si="346"/>
        <v>307</v>
      </c>
      <c r="E310" s="1">
        <f t="shared" si="359"/>
        <v>30.700000000000166</v>
      </c>
      <c r="F310" s="1">
        <f t="shared" si="289"/>
        <v>1.5350000000000084</v>
      </c>
      <c r="G310" s="1">
        <f t="shared" si="290"/>
        <v>23.562250000000258</v>
      </c>
      <c r="H310" s="1">
        <f t="shared" si="324"/>
        <v>10.439429779239644</v>
      </c>
      <c r="I310" s="1">
        <f t="shared" si="291"/>
        <v>-0.29148197536654008</v>
      </c>
      <c r="J310" s="1">
        <f t="shared" si="325"/>
        <v>1.038497774213492</v>
      </c>
      <c r="K310" s="1">
        <f t="shared" si="326"/>
        <v>2.3945768547428412</v>
      </c>
      <c r="L310" s="1">
        <f t="shared" si="327"/>
        <v>0.65845970875764392</v>
      </c>
      <c r="M310" s="1">
        <f t="shared" si="292"/>
        <v>0.79064452980564015</v>
      </c>
      <c r="N310" s="1">
        <f t="shared" si="293"/>
        <v>9.1529421622659445E-4</v>
      </c>
      <c r="O310" s="1">
        <f t="shared" si="294"/>
        <v>-2.9999998603727489</v>
      </c>
      <c r="P310" s="1">
        <f t="shared" si="328"/>
        <v>1.5350000000000286</v>
      </c>
      <c r="Q310" s="1">
        <f t="shared" si="329"/>
        <v>4.6050000000000857</v>
      </c>
      <c r="R310" s="1">
        <f t="shared" si="347"/>
        <v>4.9999999999883471E-2</v>
      </c>
      <c r="S310" s="1">
        <f t="shared" si="330"/>
        <v>7.0702663496949407</v>
      </c>
      <c r="T310" s="1">
        <f t="shared" si="348"/>
        <v>0</v>
      </c>
      <c r="U310" s="1">
        <f t="shared" si="331"/>
        <v>0.46039635014618163</v>
      </c>
      <c r="V310" s="1">
        <f t="shared" si="295"/>
        <v>6.3314012249050453</v>
      </c>
      <c r="W310" s="1">
        <f t="shared" si="296"/>
        <v>3.3972611067405154</v>
      </c>
      <c r="X310" s="1">
        <f t="shared" si="332"/>
        <v>-0.64892713486009779</v>
      </c>
      <c r="Y310" s="1">
        <f t="shared" si="297"/>
        <v>-3.2446356743004889</v>
      </c>
      <c r="Z310" s="1">
        <f t="shared" si="349"/>
        <v>-0.76020699573802197</v>
      </c>
      <c r="AA310" s="1">
        <f t="shared" si="298"/>
        <v>4.3452425095983189</v>
      </c>
      <c r="AB310" s="1">
        <f t="shared" si="350"/>
        <v>-0.27836070339032348</v>
      </c>
      <c r="AC310" s="1">
        <f t="shared" si="333"/>
        <v>3.6251267681703814</v>
      </c>
      <c r="AD310" s="1">
        <f t="shared" si="299"/>
        <v>10</v>
      </c>
      <c r="AE310" s="1">
        <f>0</f>
        <v>0</v>
      </c>
      <c r="AF310" s="1">
        <f t="shared" si="351"/>
        <v>-0.64892713486009779</v>
      </c>
      <c r="AG310" s="1">
        <f t="shared" si="300"/>
        <v>0</v>
      </c>
      <c r="AH310" s="1">
        <f t="shared" si="352"/>
        <v>-0.76020699573802197</v>
      </c>
      <c r="AI310" s="1">
        <f t="shared" si="301"/>
        <v>0</v>
      </c>
      <c r="AJ310" s="1">
        <f t="shared" si="353"/>
        <v>-0.27836070339032348</v>
      </c>
      <c r="AK310" s="1">
        <f t="shared" si="353"/>
        <v>0</v>
      </c>
      <c r="AL310" s="1">
        <f t="shared" si="302"/>
        <v>1.1541388659422473</v>
      </c>
      <c r="AM310" s="1">
        <f t="shared" si="303"/>
        <v>6.4297443245781603</v>
      </c>
      <c r="AN310" s="1">
        <f t="shared" si="304"/>
        <v>6.532507068601114</v>
      </c>
      <c r="AO310" s="1">
        <f t="shared" si="305"/>
        <v>1.3931877753664714</v>
      </c>
      <c r="AP310" s="1">
        <f t="shared" si="334"/>
        <v>-0.14872928118854545</v>
      </c>
      <c r="AQ310" s="1">
        <f t="shared" si="306"/>
        <v>-0.97157508067213583</v>
      </c>
      <c r="AR310" s="1">
        <f t="shared" si="354"/>
        <v>-0.89970570831447993</v>
      </c>
      <c r="AS310" s="1">
        <f t="shared" si="307"/>
        <v>5.8791100086405166</v>
      </c>
      <c r="AT310" s="1">
        <f t="shared" si="355"/>
        <v>-7.0533243949927327E-2</v>
      </c>
      <c r="AU310" s="1">
        <f t="shared" si="355"/>
        <v>1.076550817455999</v>
      </c>
      <c r="AV310" s="1">
        <f t="shared" si="308"/>
        <v>4.5764710811329722E-4</v>
      </c>
      <c r="AW310" s="1">
        <f t="shared" si="309"/>
        <v>-1.4999999301863745</v>
      </c>
      <c r="AX310" s="1">
        <f t="shared" si="310"/>
        <v>1.5350000000000084</v>
      </c>
      <c r="AY310" s="1">
        <f t="shared" si="311"/>
        <v>2.3025000000000126</v>
      </c>
      <c r="AZ310" s="1">
        <f t="shared" si="356"/>
        <v>5.0000000000001155E-2</v>
      </c>
      <c r="BA310" s="1">
        <f t="shared" si="312"/>
        <v>3.5351331748473811</v>
      </c>
      <c r="BB310" s="1">
        <f t="shared" si="313"/>
        <v>3.1661582595606359</v>
      </c>
      <c r="BC310" s="1">
        <f t="shared" si="314"/>
        <v>0.19863062318388325</v>
      </c>
      <c r="BD310" s="1">
        <f t="shared" si="335"/>
        <v>3.1723827400000859</v>
      </c>
      <c r="BE310" s="1">
        <f t="shared" si="336"/>
        <v>6.2653422202208292E-2</v>
      </c>
      <c r="BF310" s="1">
        <f t="shared" si="337"/>
        <v>1.1865764803652146</v>
      </c>
      <c r="BG310" s="1">
        <f t="shared" si="315"/>
        <v>3.7642747460006576</v>
      </c>
      <c r="BH310" s="1">
        <f t="shared" si="357"/>
        <v>4.1619067465730017</v>
      </c>
      <c r="BI310" s="1">
        <f t="shared" si="316"/>
        <v>13.938220053562478</v>
      </c>
      <c r="BJ310" s="1">
        <f t="shared" si="317"/>
        <v>5.0004576471081137</v>
      </c>
      <c r="BK310" s="1">
        <f t="shared" si="318"/>
        <v>-1.4999999301863745</v>
      </c>
      <c r="BL310" s="1">
        <f t="shared" si="338"/>
        <v>5.2205915824819265</v>
      </c>
      <c r="BM310" s="1">
        <f t="shared" si="339"/>
        <v>-0.29143159220028747</v>
      </c>
      <c r="BN310" s="1">
        <f t="shared" si="340"/>
        <v>0.12541526015280025</v>
      </c>
      <c r="BO310" s="1">
        <f t="shared" si="319"/>
        <v>0.65474185146848995</v>
      </c>
      <c r="BP310" s="1">
        <f t="shared" si="358"/>
        <v>0.54816734065265271</v>
      </c>
      <c r="BQ310" s="1">
        <f t="shared" si="320"/>
        <v>2.8629356510089039</v>
      </c>
      <c r="BR310" s="1">
        <f t="shared" si="341"/>
        <v>0.86287705982713314</v>
      </c>
      <c r="BS310" s="1">
        <f t="shared" si="342"/>
        <v>-0.50541386963960755</v>
      </c>
      <c r="BT310" s="1">
        <f t="shared" si="343"/>
        <v>7.6328906469948636</v>
      </c>
      <c r="BU310" s="1">
        <f t="shared" si="344"/>
        <v>3.2496819598783526</v>
      </c>
      <c r="BV310" s="1">
        <f t="shared" si="345"/>
        <v>8.2958696029614938</v>
      </c>
      <c r="BW310" s="1">
        <f t="shared" si="321"/>
        <v>0.40250337771304256</v>
      </c>
      <c r="BX310" s="1">
        <f t="shared" si="322"/>
        <v>-0.31166861806073753</v>
      </c>
      <c r="BY310" s="1">
        <f t="shared" si="323"/>
        <v>2.0915255909389572</v>
      </c>
      <c r="BZ310" s="1" t="e">
        <f>SQRT(POWER((BV310)*(#REF!^2),2) + POWER(CA310*BV310,2))</f>
        <v>#REF!</v>
      </c>
    </row>
    <row r="311" spans="4:78" x14ac:dyDescent="0.2">
      <c r="D311" s="14">
        <f t="shared" si="346"/>
        <v>308</v>
      </c>
      <c r="E311" s="1">
        <f t="shared" si="359"/>
        <v>30.800000000000168</v>
      </c>
      <c r="F311" s="1">
        <f t="shared" si="289"/>
        <v>1.5400000000000085</v>
      </c>
      <c r="G311" s="1">
        <f t="shared" si="290"/>
        <v>23.71600000000026</v>
      </c>
      <c r="H311" s="1">
        <f t="shared" si="324"/>
        <v>9.9896552797896696</v>
      </c>
      <c r="I311" s="1">
        <f t="shared" si="291"/>
        <v>-0.30129180993370319</v>
      </c>
      <c r="J311" s="1">
        <f t="shared" si="325"/>
        <v>1.1169946141155149</v>
      </c>
      <c r="K311" s="1">
        <f t="shared" si="326"/>
        <v>2.3258898494079814</v>
      </c>
      <c r="L311" s="1">
        <f t="shared" si="327"/>
        <v>0.65845970875764392</v>
      </c>
      <c r="M311" s="1">
        <f t="shared" si="292"/>
        <v>0.82411261085918919</v>
      </c>
      <c r="N311" s="1">
        <f t="shared" si="293"/>
        <v>0.46033936954851806</v>
      </c>
      <c r="O311" s="1">
        <f t="shared" si="294"/>
        <v>-2.9644708912120659</v>
      </c>
      <c r="P311" s="1">
        <f t="shared" si="328"/>
        <v>1.5400000000000169</v>
      </c>
      <c r="Q311" s="1">
        <f t="shared" si="329"/>
        <v>4.6200000000000507</v>
      </c>
      <c r="R311" s="1">
        <f t="shared" si="347"/>
        <v>4.9999999999972289E-2</v>
      </c>
      <c r="S311" s="1">
        <f t="shared" si="330"/>
        <v>7.1163810353298382</v>
      </c>
      <c r="T311" s="1">
        <f t="shared" si="348"/>
        <v>1.3322676295501878E-12</v>
      </c>
      <c r="U311" s="1">
        <f t="shared" si="331"/>
        <v>0.46189735601550819</v>
      </c>
      <c r="V311" s="1">
        <f t="shared" si="295"/>
        <v>6.5732161224091108</v>
      </c>
      <c r="W311" s="1">
        <f t="shared" si="296"/>
        <v>3.6410372500543238</v>
      </c>
      <c r="X311" s="1">
        <f t="shared" si="332"/>
        <v>-0.72648919395408074</v>
      </c>
      <c r="Y311" s="1">
        <f t="shared" si="297"/>
        <v>-3.6324459697704037</v>
      </c>
      <c r="Z311" s="1">
        <f t="shared" si="349"/>
        <v>-0.7901562409718399</v>
      </c>
      <c r="AA311" s="1">
        <f t="shared" si="298"/>
        <v>4.7510670548318705</v>
      </c>
      <c r="AB311" s="1">
        <f t="shared" si="350"/>
        <v>-0.24545555576116485</v>
      </c>
      <c r="AC311" s="1">
        <f t="shared" si="333"/>
        <v>4.2425331393657517</v>
      </c>
      <c r="AD311" s="1">
        <f t="shared" si="299"/>
        <v>10</v>
      </c>
      <c r="AE311" s="1">
        <f>0</f>
        <v>0</v>
      </c>
      <c r="AF311" s="1">
        <f t="shared" si="351"/>
        <v>-0.72648919395408074</v>
      </c>
      <c r="AG311" s="1">
        <f t="shared" si="300"/>
        <v>0</v>
      </c>
      <c r="AH311" s="1">
        <f t="shared" si="352"/>
        <v>-0.7901562409718399</v>
      </c>
      <c r="AI311" s="1">
        <f t="shared" si="301"/>
        <v>0</v>
      </c>
      <c r="AJ311" s="1">
        <f t="shared" si="353"/>
        <v>-0.24545555576116485</v>
      </c>
      <c r="AK311" s="1">
        <f t="shared" si="353"/>
        <v>0</v>
      </c>
      <c r="AL311" s="1">
        <f t="shared" si="302"/>
        <v>1.2973806025880101</v>
      </c>
      <c r="AM311" s="1">
        <f t="shared" si="303"/>
        <v>6.4985815747838664</v>
      </c>
      <c r="AN311" s="1">
        <f t="shared" si="304"/>
        <v>6.6268211770117951</v>
      </c>
      <c r="AO311" s="1">
        <f t="shared" si="305"/>
        <v>1.3737463858167496</v>
      </c>
      <c r="AP311" s="1">
        <f t="shared" si="334"/>
        <v>-0.23913983908256942</v>
      </c>
      <c r="AQ311" s="1">
        <f t="shared" si="306"/>
        <v>-1.584736949899564</v>
      </c>
      <c r="AR311" s="1">
        <f t="shared" si="354"/>
        <v>-0.87949056173119988</v>
      </c>
      <c r="AS311" s="1">
        <f t="shared" si="307"/>
        <v>5.8405348489834239</v>
      </c>
      <c r="AT311" s="1">
        <f t="shared" si="355"/>
        <v>0.49214309132433742</v>
      </c>
      <c r="AU311" s="1">
        <f t="shared" si="355"/>
        <v>-1.9423171851579513</v>
      </c>
      <c r="AV311" s="1">
        <f t="shared" si="308"/>
        <v>0.23016968477425903</v>
      </c>
      <c r="AW311" s="1">
        <f t="shared" si="309"/>
        <v>-1.4822354456060329</v>
      </c>
      <c r="AX311" s="1">
        <f t="shared" si="310"/>
        <v>1.5400000000000085</v>
      </c>
      <c r="AY311" s="1">
        <f t="shared" si="311"/>
        <v>2.3100000000000129</v>
      </c>
      <c r="AZ311" s="1">
        <f t="shared" si="356"/>
        <v>5.0000000000001155E-2</v>
      </c>
      <c r="BA311" s="1">
        <f t="shared" si="312"/>
        <v>3.5581905176648818</v>
      </c>
      <c r="BB311" s="1">
        <f t="shared" si="313"/>
        <v>3.5167777459788145</v>
      </c>
      <c r="BC311" s="1">
        <f t="shared" si="314"/>
        <v>0.33828317942112895</v>
      </c>
      <c r="BD311" s="1">
        <f t="shared" si="335"/>
        <v>3.533010221339743</v>
      </c>
      <c r="BE311" s="1">
        <f t="shared" si="336"/>
        <v>9.5896189031709586E-2</v>
      </c>
      <c r="BF311" s="1">
        <f t="shared" si="337"/>
        <v>1.5920512596483072</v>
      </c>
      <c r="BG311" s="1">
        <f t="shared" si="315"/>
        <v>5.6247333732342826</v>
      </c>
      <c r="BH311" s="1">
        <f t="shared" si="357"/>
        <v>3.8638018478311387</v>
      </c>
      <c r="BI311" s="1">
        <f t="shared" si="316"/>
        <v>16.325909810597004</v>
      </c>
      <c r="BJ311" s="1">
        <f t="shared" si="317"/>
        <v>5.2301696847742587</v>
      </c>
      <c r="BK311" s="1">
        <f t="shared" si="318"/>
        <v>-1.4822354456060329</v>
      </c>
      <c r="BL311" s="1">
        <f t="shared" si="338"/>
        <v>5.4361472430152755</v>
      </c>
      <c r="BM311" s="1">
        <f t="shared" si="339"/>
        <v>-0.27615967893050236</v>
      </c>
      <c r="BN311" s="1">
        <f t="shared" si="340"/>
        <v>0.1759379872048708</v>
      </c>
      <c r="BO311" s="1">
        <f t="shared" si="319"/>
        <v>0.95642480408541519</v>
      </c>
      <c r="BP311" s="1">
        <f t="shared" si="358"/>
        <v>0.46659406679696036</v>
      </c>
      <c r="BQ311" s="1">
        <f t="shared" si="320"/>
        <v>2.5420495447546694</v>
      </c>
      <c r="BR311" s="1">
        <f t="shared" si="341"/>
        <v>0.87930591997018337</v>
      </c>
      <c r="BS311" s="1">
        <f t="shared" si="342"/>
        <v>-0.47625738745492374</v>
      </c>
      <c r="BT311" s="1">
        <f t="shared" si="343"/>
        <v>7.6522647553917125</v>
      </c>
      <c r="BU311" s="1">
        <f t="shared" si="344"/>
        <v>3.0949974829692684</v>
      </c>
      <c r="BV311" s="1">
        <f t="shared" si="345"/>
        <v>8.2544633566450756</v>
      </c>
      <c r="BW311" s="1">
        <f t="shared" si="321"/>
        <v>0.3843410680363496</v>
      </c>
      <c r="BX311" s="1">
        <f t="shared" si="322"/>
        <v>-0.42988181150648463</v>
      </c>
      <c r="BY311" s="1">
        <f t="shared" si="323"/>
        <v>3.3840311142803561</v>
      </c>
      <c r="BZ311" s="1" t="e">
        <f>SQRT(POWER((BV311)*(#REF!^2),2) + POWER(CA311*BV311,2))</f>
        <v>#REF!</v>
      </c>
    </row>
    <row r="312" spans="4:78" x14ac:dyDescent="0.2">
      <c r="D312" s="14">
        <f t="shared" si="346"/>
        <v>309</v>
      </c>
      <c r="E312" s="1">
        <f t="shared" si="359"/>
        <v>30.900000000000169</v>
      </c>
      <c r="F312" s="1">
        <f t="shared" si="289"/>
        <v>1.5450000000000086</v>
      </c>
      <c r="G312" s="1">
        <f t="shared" si="290"/>
        <v>23.870250000000262</v>
      </c>
      <c r="H312" s="1">
        <f t="shared" si="324"/>
        <v>9.5285547055760524</v>
      </c>
      <c r="I312" s="1">
        <f t="shared" si="291"/>
        <v>-0.30469059970522561</v>
      </c>
      <c r="J312" s="1">
        <f t="shared" si="325"/>
        <v>1.1970042373429937</v>
      </c>
      <c r="K312" s="1">
        <f t="shared" si="326"/>
        <v>2.2492790159520251</v>
      </c>
      <c r="L312" s="1">
        <f t="shared" si="327"/>
        <v>0.65845970875764392</v>
      </c>
      <c r="M312" s="1">
        <f t="shared" si="292"/>
        <v>0.84825985680662597</v>
      </c>
      <c r="N312" s="1">
        <f t="shared" si="293"/>
        <v>0.9103322611422231</v>
      </c>
      <c r="O312" s="1">
        <f t="shared" si="294"/>
        <v>-2.8585477386819522</v>
      </c>
      <c r="P312" s="1">
        <f t="shared" si="328"/>
        <v>1.545000000000023</v>
      </c>
      <c r="Q312" s="1">
        <f t="shared" si="329"/>
        <v>4.6350000000000691</v>
      </c>
      <c r="R312" s="1">
        <f t="shared" si="347"/>
        <v>5.0000000000149925E-2</v>
      </c>
      <c r="S312" s="1">
        <f t="shared" si="330"/>
        <v>7.1626458208980424</v>
      </c>
      <c r="T312" s="1">
        <f t="shared" si="348"/>
        <v>4.4408920985006262E-13</v>
      </c>
      <c r="U312" s="1">
        <f t="shared" si="331"/>
        <v>0.46339834891650611</v>
      </c>
      <c r="V312" s="1">
        <f t="shared" si="295"/>
        <v>6.8619375942987153</v>
      </c>
      <c r="W312" s="1">
        <f t="shared" si="296"/>
        <v>3.8926294889090416</v>
      </c>
      <c r="X312" s="1">
        <f t="shared" si="332"/>
        <v>-0.80695838305446577</v>
      </c>
      <c r="Y312" s="1">
        <f t="shared" si="297"/>
        <v>-4.0347919152723293</v>
      </c>
      <c r="Z312" s="1">
        <f t="shared" si="349"/>
        <v>-0.80929810689025494</v>
      </c>
      <c r="AA312" s="1">
        <f t="shared" si="298"/>
        <v>5.1937491374714693</v>
      </c>
      <c r="AB312" s="1">
        <f t="shared" si="350"/>
        <v>-2.4332043022934347E-2</v>
      </c>
      <c r="AC312" s="1">
        <f t="shared" si="333"/>
        <v>4.2495775631897548</v>
      </c>
      <c r="AD312" s="1">
        <f t="shared" si="299"/>
        <v>10</v>
      </c>
      <c r="AE312" s="1">
        <f>0</f>
        <v>0</v>
      </c>
      <c r="AF312" s="1">
        <f t="shared" si="351"/>
        <v>-0.80695838305446577</v>
      </c>
      <c r="AG312" s="1">
        <f t="shared" si="300"/>
        <v>0</v>
      </c>
      <c r="AH312" s="1">
        <f t="shared" si="352"/>
        <v>-0.80929810689025494</v>
      </c>
      <c r="AI312" s="1">
        <f t="shared" si="301"/>
        <v>0</v>
      </c>
      <c r="AJ312" s="1">
        <f t="shared" si="353"/>
        <v>-2.4332043022934347E-2</v>
      </c>
      <c r="AK312" s="1">
        <f t="shared" si="353"/>
        <v>0</v>
      </c>
      <c r="AL312" s="1">
        <f t="shared" si="302"/>
        <v>1.5186450217485641</v>
      </c>
      <c r="AM312" s="1">
        <f t="shared" si="303"/>
        <v>6.6219562344875911</v>
      </c>
      <c r="AN312" s="1">
        <f t="shared" si="304"/>
        <v>6.7938639281009134</v>
      </c>
      <c r="AO312" s="1">
        <f t="shared" si="305"/>
        <v>1.3453598075499575</v>
      </c>
      <c r="AP312" s="1">
        <f t="shared" si="334"/>
        <v>-0.32462739353478542</v>
      </c>
      <c r="AQ312" s="1">
        <f t="shared" si="306"/>
        <v>-2.2054743390093985</v>
      </c>
      <c r="AR312" s="1">
        <f t="shared" si="354"/>
        <v>-0.80127709004961245</v>
      </c>
      <c r="AS312" s="1">
        <f t="shared" si="307"/>
        <v>5.4906465716089263</v>
      </c>
      <c r="AT312" s="1">
        <f t="shared" si="355"/>
        <v>1.052102384036524</v>
      </c>
      <c r="AU312" s="1">
        <f t="shared" si="355"/>
        <v>-4.9778597167812055</v>
      </c>
      <c r="AV312" s="1">
        <f t="shared" si="308"/>
        <v>0.45516613057111155</v>
      </c>
      <c r="AW312" s="1">
        <f t="shared" si="309"/>
        <v>-1.4292738693409761</v>
      </c>
      <c r="AX312" s="1">
        <f t="shared" si="310"/>
        <v>1.5450000000000086</v>
      </c>
      <c r="AY312" s="1">
        <f t="shared" si="311"/>
        <v>2.3175000000000128</v>
      </c>
      <c r="AZ312" s="1">
        <f t="shared" si="356"/>
        <v>5.0000000000001155E-2</v>
      </c>
      <c r="BA312" s="1">
        <f t="shared" si="312"/>
        <v>3.5813229104489501</v>
      </c>
      <c r="BB312" s="1">
        <f t="shared" si="313"/>
        <v>3.8861349277204691</v>
      </c>
      <c r="BC312" s="1">
        <f t="shared" si="314"/>
        <v>0.51704087511354468</v>
      </c>
      <c r="BD312" s="1">
        <f t="shared" si="335"/>
        <v>3.92037956618835</v>
      </c>
      <c r="BE312" s="1">
        <f t="shared" si="336"/>
        <v>0.13227076671947846</v>
      </c>
      <c r="BF312" s="1">
        <f t="shared" si="337"/>
        <v>1.9593368499314423</v>
      </c>
      <c r="BG312" s="1">
        <f t="shared" si="315"/>
        <v>7.6813441497510757</v>
      </c>
      <c r="BH312" s="1">
        <f t="shared" si="357"/>
        <v>3.3809270461133147</v>
      </c>
      <c r="BI312" s="1">
        <f t="shared" si="316"/>
        <v>20.054799492736802</v>
      </c>
      <c r="BJ312" s="1">
        <f t="shared" si="317"/>
        <v>5.4551661305711114</v>
      </c>
      <c r="BK312" s="1">
        <f t="shared" si="318"/>
        <v>-1.4292738693409761</v>
      </c>
      <c r="BL312" s="1">
        <f t="shared" si="338"/>
        <v>5.6392961711290814</v>
      </c>
      <c r="BM312" s="1">
        <f t="shared" si="339"/>
        <v>-0.25624399475931331</v>
      </c>
      <c r="BN312" s="1">
        <f t="shared" si="340"/>
        <v>0.21873407351219232</v>
      </c>
      <c r="BO312" s="1">
        <f t="shared" si="319"/>
        <v>1.2335062232527731</v>
      </c>
      <c r="BP312" s="1">
        <f t="shared" si="358"/>
        <v>0.39363036152303688</v>
      </c>
      <c r="BQ312" s="1">
        <f t="shared" si="320"/>
        <v>2.2361353619902866</v>
      </c>
      <c r="BR312" s="1">
        <f t="shared" si="341"/>
        <v>0.89054876209169165</v>
      </c>
      <c r="BS312" s="1">
        <f t="shared" si="342"/>
        <v>-0.45488779092975817</v>
      </c>
      <c r="BT312" s="1">
        <f t="shared" si="343"/>
        <v>7.5530601767420222</v>
      </c>
      <c r="BU312" s="1">
        <f t="shared" si="344"/>
        <v>3.0122470431396002</v>
      </c>
      <c r="BV312" s="1">
        <f t="shared" si="345"/>
        <v>8.1315650573791451</v>
      </c>
      <c r="BW312" s="1">
        <f t="shared" si="321"/>
        <v>0.3794813638165217</v>
      </c>
      <c r="BX312" s="1">
        <f t="shared" si="322"/>
        <v>-0.4848641311824588</v>
      </c>
      <c r="BY312" s="1">
        <f t="shared" si="323"/>
        <v>4.6015986308902779</v>
      </c>
      <c r="BZ312" s="1" t="e">
        <f>SQRT(POWER((BV312)*(#REF!^2),2) + POWER(CA312*BV312,2))</f>
        <v>#REF!</v>
      </c>
    </row>
    <row r="313" spans="4:78" x14ac:dyDescent="0.2">
      <c r="D313" s="14">
        <f t="shared" si="346"/>
        <v>310</v>
      </c>
      <c r="E313" s="1">
        <f t="shared" si="359"/>
        <v>31.000000000000171</v>
      </c>
      <c r="F313" s="1">
        <f t="shared" si="289"/>
        <v>1.5500000000000087</v>
      </c>
      <c r="G313" s="1">
        <f t="shared" si="290"/>
        <v>24.025000000000265</v>
      </c>
      <c r="H313" s="1">
        <f t="shared" si="324"/>
        <v>9.0663656693910308</v>
      </c>
      <c r="I313" s="1">
        <f t="shared" si="291"/>
        <v>-0.3005521248954568</v>
      </c>
      <c r="J313" s="1">
        <f t="shared" si="325"/>
        <v>1.2776466056881617</v>
      </c>
      <c r="K313" s="1">
        <f t="shared" si="326"/>
        <v>2.1644981727970882</v>
      </c>
      <c r="L313" s="1">
        <f t="shared" si="327"/>
        <v>0.65845970875764392</v>
      </c>
      <c r="M313" s="1">
        <f t="shared" si="292"/>
        <v>0.86134133729856954</v>
      </c>
      <c r="N313" s="1">
        <f t="shared" si="293"/>
        <v>1.3400506774443868</v>
      </c>
      <c r="O313" s="1">
        <f t="shared" si="294"/>
        <v>-2.6840760387665714</v>
      </c>
      <c r="P313" s="1">
        <f t="shared" si="328"/>
        <v>1.5500000000000469</v>
      </c>
      <c r="Q313" s="1">
        <f t="shared" si="329"/>
        <v>4.6500000000001407</v>
      </c>
      <c r="R313" s="1">
        <f t="shared" si="347"/>
        <v>5.0000000000061107E-2</v>
      </c>
      <c r="S313" s="1">
        <f t="shared" si="330"/>
        <v>7.2090607051131395</v>
      </c>
      <c r="T313" s="1">
        <f t="shared" si="348"/>
        <v>-1.3322676295501878E-12</v>
      </c>
      <c r="U313" s="1">
        <f t="shared" si="331"/>
        <v>0.46489932905417586</v>
      </c>
      <c r="V313" s="1">
        <f t="shared" si="295"/>
        <v>7.2028339088476443</v>
      </c>
      <c r="W313" s="1">
        <f t="shared" si="296"/>
        <v>4.1443771375814062</v>
      </c>
      <c r="X313" s="1">
        <f t="shared" si="332"/>
        <v>-0.88834881533213172</v>
      </c>
      <c r="Y313" s="1">
        <f t="shared" si="297"/>
        <v>-4.4417440766606582</v>
      </c>
      <c r="Z313" s="1">
        <f t="shared" si="349"/>
        <v>-0.79502264957642677</v>
      </c>
      <c r="AA313" s="1">
        <f t="shared" si="298"/>
        <v>5.6009825674698215</v>
      </c>
      <c r="AB313" s="1">
        <f t="shared" si="350"/>
        <v>0.47177171806286888</v>
      </c>
      <c r="AC313" s="1">
        <f t="shared" si="333"/>
        <v>3.4186558164465097</v>
      </c>
      <c r="AD313" s="1">
        <f t="shared" si="299"/>
        <v>10</v>
      </c>
      <c r="AE313" s="1">
        <f>0</f>
        <v>0</v>
      </c>
      <c r="AF313" s="1">
        <f t="shared" si="351"/>
        <v>-0.88834881533213172</v>
      </c>
      <c r="AG313" s="1">
        <f t="shared" si="300"/>
        <v>0</v>
      </c>
      <c r="AH313" s="1">
        <f t="shared" si="352"/>
        <v>-0.79502264957642677</v>
      </c>
      <c r="AI313" s="1">
        <f t="shared" si="301"/>
        <v>0</v>
      </c>
      <c r="AJ313" s="1">
        <f t="shared" si="353"/>
        <v>0.47177171806286888</v>
      </c>
      <c r="AK313" s="1">
        <f t="shared" si="353"/>
        <v>0</v>
      </c>
      <c r="AL313" s="1">
        <f t="shared" si="302"/>
        <v>1.8242958993119487</v>
      </c>
      <c r="AM313" s="1">
        <f t="shared" si="303"/>
        <v>6.8035741742787241</v>
      </c>
      <c r="AN313" s="1">
        <f t="shared" si="304"/>
        <v>7.0439106377891259</v>
      </c>
      <c r="AO313" s="1">
        <f t="shared" si="305"/>
        <v>1.3088209071097925</v>
      </c>
      <c r="AP313" s="1">
        <f t="shared" si="334"/>
        <v>-0.39939525709249191</v>
      </c>
      <c r="AQ313" s="1">
        <f t="shared" si="306"/>
        <v>-2.8133045001163266</v>
      </c>
      <c r="AR313" s="1">
        <f t="shared" si="354"/>
        <v>-0.66907008492389508</v>
      </c>
      <c r="AS313" s="1">
        <f t="shared" si="307"/>
        <v>4.8449629056271828</v>
      </c>
      <c r="AT313" s="1">
        <f t="shared" si="355"/>
        <v>1.5414124431530896</v>
      </c>
      <c r="AU313" s="1">
        <f t="shared" si="355"/>
        <v>-7.6648675181731996</v>
      </c>
      <c r="AV313" s="1">
        <f t="shared" si="308"/>
        <v>0.67002533872219339</v>
      </c>
      <c r="AW313" s="1">
        <f t="shared" si="309"/>
        <v>-1.3420380193832857</v>
      </c>
      <c r="AX313" s="1">
        <f t="shared" si="310"/>
        <v>1.5500000000000087</v>
      </c>
      <c r="AY313" s="1">
        <f t="shared" si="311"/>
        <v>2.3250000000000131</v>
      </c>
      <c r="AZ313" s="1">
        <f t="shared" si="356"/>
        <v>5.0000000000000044E-2</v>
      </c>
      <c r="BA313" s="1">
        <f t="shared" si="312"/>
        <v>3.6045303525563899</v>
      </c>
      <c r="BB313" s="1">
        <f t="shared" si="313"/>
        <v>4.2714422931460154</v>
      </c>
      <c r="BC313" s="1">
        <f t="shared" si="314"/>
        <v>0.73015054940741742</v>
      </c>
      <c r="BD313" s="1">
        <f t="shared" si="335"/>
        <v>4.333398099468412</v>
      </c>
      <c r="BE313" s="1">
        <f t="shared" si="336"/>
        <v>0.16930138376656578</v>
      </c>
      <c r="BF313" s="1">
        <f t="shared" si="337"/>
        <v>2.2682366688709701</v>
      </c>
      <c r="BG313" s="1">
        <f t="shared" si="315"/>
        <v>9.8291724700300236</v>
      </c>
      <c r="BH313" s="1">
        <f t="shared" si="357"/>
        <v>2.6878914655524069</v>
      </c>
      <c r="BI313" s="1">
        <f t="shared" si="316"/>
        <v>25.154146723334822</v>
      </c>
      <c r="BJ313" s="1">
        <f t="shared" si="317"/>
        <v>5.6700253387221933</v>
      </c>
      <c r="BK313" s="1">
        <f t="shared" si="318"/>
        <v>-1.3420380193832857</v>
      </c>
      <c r="BL313" s="1">
        <f t="shared" si="338"/>
        <v>5.8266845965112903</v>
      </c>
      <c r="BM313" s="1">
        <f t="shared" si="339"/>
        <v>-0.2324128642280639</v>
      </c>
      <c r="BN313" s="1">
        <f t="shared" si="340"/>
        <v>0.25466405950947818</v>
      </c>
      <c r="BO313" s="1">
        <f t="shared" si="319"/>
        <v>1.483847152828911</v>
      </c>
      <c r="BP313" s="1">
        <f t="shared" si="358"/>
        <v>0.32888675687881563</v>
      </c>
      <c r="BQ313" s="1">
        <f t="shared" si="320"/>
        <v>1.9532217635827023</v>
      </c>
      <c r="BR313" s="1">
        <f t="shared" si="341"/>
        <v>0.89642300158928256</v>
      </c>
      <c r="BS313" s="1">
        <f t="shared" si="342"/>
        <v>-0.44319950611621961</v>
      </c>
      <c r="BT313" s="1">
        <f t="shared" si="343"/>
        <v>7.328889210044589</v>
      </c>
      <c r="BU313" s="1">
        <f t="shared" si="344"/>
        <v>3.0153407138653971</v>
      </c>
      <c r="BV313" s="1">
        <f t="shared" si="345"/>
        <v>7.9249540486871144</v>
      </c>
      <c r="BW313" s="1">
        <f t="shared" si="321"/>
        <v>0.39032267335044435</v>
      </c>
      <c r="BX313" s="1">
        <f t="shared" si="322"/>
        <v>-0.47569764991725405</v>
      </c>
      <c r="BY313" s="1">
        <f t="shared" si="323"/>
        <v>5.6444388467320383</v>
      </c>
      <c r="BZ313" s="1" t="e">
        <f>SQRT(POWER((BV313)*(#REF!^2),2) + POWER(CA313*BV313,2))</f>
        <v>#REF!</v>
      </c>
    </row>
    <row r="314" spans="4:78" x14ac:dyDescent="0.2">
      <c r="D314" s="14">
        <f t="shared" si="346"/>
        <v>311</v>
      </c>
      <c r="E314" s="1">
        <f t="shared" si="359"/>
        <v>31.100000000000172</v>
      </c>
      <c r="F314" s="1">
        <f t="shared" si="289"/>
        <v>1.5550000000000086</v>
      </c>
      <c r="G314" s="1">
        <f t="shared" si="290"/>
        <v>24.180250000000271</v>
      </c>
      <c r="H314" s="1">
        <f t="shared" si="324"/>
        <v>8.6151440528797494</v>
      </c>
      <c r="I314" s="1">
        <f t="shared" si="291"/>
        <v>-0.28770733356163869</v>
      </c>
      <c r="J314" s="1">
        <f t="shared" si="325"/>
        <v>1.3576907342658331</v>
      </c>
      <c r="K314" s="1">
        <f t="shared" si="326"/>
        <v>2.0716092528855987</v>
      </c>
      <c r="L314" s="1">
        <f t="shared" si="327"/>
        <v>0.65845970875764392</v>
      </c>
      <c r="M314" s="1">
        <f t="shared" si="292"/>
        <v>0.86169887852018756</v>
      </c>
      <c r="N314" s="1">
        <f t="shared" si="293"/>
        <v>1.7389646474065339</v>
      </c>
      <c r="O314" s="1">
        <f t="shared" si="294"/>
        <v>-2.4445862543731751</v>
      </c>
      <c r="P314" s="1">
        <f t="shared" si="328"/>
        <v>1.5550000000000352</v>
      </c>
      <c r="Q314" s="1">
        <f t="shared" si="329"/>
        <v>4.6650000000001057</v>
      </c>
      <c r="R314" s="1">
        <f t="shared" si="347"/>
        <v>4.9999999999883471E-2</v>
      </c>
      <c r="S314" s="1">
        <f t="shared" si="330"/>
        <v>7.2556256867088775</v>
      </c>
      <c r="T314" s="1">
        <f t="shared" si="348"/>
        <v>-4.4408920985006262E-13</v>
      </c>
      <c r="U314" s="1">
        <f t="shared" si="331"/>
        <v>0.46640029663465921</v>
      </c>
      <c r="V314" s="1">
        <f t="shared" si="295"/>
        <v>7.5993060506348069</v>
      </c>
      <c r="W314" s="1">
        <f t="shared" si="296"/>
        <v>4.3859626721486524</v>
      </c>
      <c r="X314" s="1">
        <f t="shared" si="332"/>
        <v>-0.96596291296975112</v>
      </c>
      <c r="Y314" s="1">
        <f t="shared" si="297"/>
        <v>-4.8298145648487552</v>
      </c>
      <c r="Z314" s="1">
        <f t="shared" si="349"/>
        <v>-0.71494376327768117</v>
      </c>
      <c r="AA314" s="1">
        <f t="shared" si="298"/>
        <v>5.8774803007607712</v>
      </c>
      <c r="AB314" s="1">
        <f t="shared" si="350"/>
        <v>1.3354266432880624</v>
      </c>
      <c r="AC314" s="1">
        <f t="shared" si="333"/>
        <v>1.681830937869595</v>
      </c>
      <c r="AD314" s="1">
        <f t="shared" si="299"/>
        <v>10</v>
      </c>
      <c r="AE314" s="1">
        <f>0</f>
        <v>0</v>
      </c>
      <c r="AF314" s="1">
        <f t="shared" si="351"/>
        <v>-0.96596291296975112</v>
      </c>
      <c r="AG314" s="1">
        <f t="shared" si="300"/>
        <v>0</v>
      </c>
      <c r="AH314" s="1">
        <f t="shared" si="352"/>
        <v>-0.71494376327768117</v>
      </c>
      <c r="AI314" s="1">
        <f t="shared" si="301"/>
        <v>0</v>
      </c>
      <c r="AJ314" s="1">
        <f t="shared" si="353"/>
        <v>1.3354266432880624</v>
      </c>
      <c r="AK314" s="1">
        <f t="shared" si="353"/>
        <v>0</v>
      </c>
      <c r="AL314" s="1">
        <f t="shared" si="302"/>
        <v>2.2198176123469935</v>
      </c>
      <c r="AM314" s="1">
        <f t="shared" si="303"/>
        <v>7.0432364898663051</v>
      </c>
      <c r="AN314" s="1">
        <f t="shared" si="304"/>
        <v>7.3847661089752963</v>
      </c>
      <c r="AO314" s="1">
        <f t="shared" si="305"/>
        <v>1.2654807561314592</v>
      </c>
      <c r="AP314" s="1">
        <f t="shared" si="334"/>
        <v>-0.45844141051956444</v>
      </c>
      <c r="AQ314" s="1">
        <f t="shared" si="306"/>
        <v>-3.3854825913557103</v>
      </c>
      <c r="AR314" s="1">
        <f t="shared" si="354"/>
        <v>-0.49299460141899454</v>
      </c>
      <c r="AS314" s="1">
        <f t="shared" si="307"/>
        <v>3.9576730679742864</v>
      </c>
      <c r="AT314" s="1">
        <f t="shared" si="355"/>
        <v>1.9234521689630302</v>
      </c>
      <c r="AU314" s="1">
        <f t="shared" si="355"/>
        <v>-9.4732365140569073</v>
      </c>
      <c r="AV314" s="1">
        <f t="shared" si="308"/>
        <v>0.86948232370326695</v>
      </c>
      <c r="AW314" s="1">
        <f t="shared" si="309"/>
        <v>-1.2222931271865876</v>
      </c>
      <c r="AX314" s="1">
        <f t="shared" si="310"/>
        <v>1.5550000000000086</v>
      </c>
      <c r="AY314" s="1">
        <f t="shared" si="311"/>
        <v>2.3325000000000129</v>
      </c>
      <c r="AZ314" s="1">
        <f t="shared" si="356"/>
        <v>5.0000000000000044E-2</v>
      </c>
      <c r="BA314" s="1">
        <f t="shared" si="312"/>
        <v>3.627812843354318</v>
      </c>
      <c r="BB314" s="1">
        <f t="shared" si="313"/>
        <v>4.6691353490206708</v>
      </c>
      <c r="BC314" s="1">
        <f t="shared" si="314"/>
        <v>0.97068820888773866</v>
      </c>
      <c r="BD314" s="1">
        <f t="shared" si="335"/>
        <v>4.7689684950047706</v>
      </c>
      <c r="BE314" s="1">
        <f t="shared" si="336"/>
        <v>0.20497490678410316</v>
      </c>
      <c r="BF314" s="1">
        <f t="shared" si="337"/>
        <v>2.4969151430419236</v>
      </c>
      <c r="BG314" s="1">
        <f t="shared" si="315"/>
        <v>11.907709651867265</v>
      </c>
      <c r="BH314" s="1">
        <f t="shared" si="357"/>
        <v>1.7903977522075598</v>
      </c>
      <c r="BI314" s="1">
        <f t="shared" si="316"/>
        <v>30.934243101993836</v>
      </c>
      <c r="BJ314" s="1">
        <f t="shared" si="317"/>
        <v>5.8694823237032665</v>
      </c>
      <c r="BK314" s="1">
        <f t="shared" si="318"/>
        <v>-1.2222931271865876</v>
      </c>
      <c r="BL314" s="1">
        <f t="shared" si="338"/>
        <v>5.9954001732188544</v>
      </c>
      <c r="BM314" s="1">
        <f t="shared" si="339"/>
        <v>-0.20531118285741767</v>
      </c>
      <c r="BN314" s="1">
        <f t="shared" si="340"/>
        <v>0.28451142488795544</v>
      </c>
      <c r="BO314" s="1">
        <f t="shared" si="319"/>
        <v>1.7057598460559911</v>
      </c>
      <c r="BP314" s="1">
        <f t="shared" si="358"/>
        <v>0.27142335662502431</v>
      </c>
      <c r="BQ314" s="1">
        <f t="shared" si="320"/>
        <v>1.6981172202683246</v>
      </c>
      <c r="BR314" s="1">
        <f t="shared" si="341"/>
        <v>0.89658140638130202</v>
      </c>
      <c r="BS314" s="1">
        <f t="shared" si="342"/>
        <v>-0.44287896961960871</v>
      </c>
      <c r="BT314" s="1">
        <f t="shared" si="343"/>
        <v>6.9755668670249689</v>
      </c>
      <c r="BU314" s="1">
        <f t="shared" si="344"/>
        <v>3.1193013194192187</v>
      </c>
      <c r="BV314" s="1">
        <f t="shared" si="345"/>
        <v>7.641241642407798</v>
      </c>
      <c r="BW314" s="1">
        <f t="shared" si="321"/>
        <v>0.42050243541024468</v>
      </c>
      <c r="BX314" s="1">
        <f t="shared" si="322"/>
        <v>-0.41236057940955795</v>
      </c>
      <c r="BY314" s="1">
        <f t="shared" si="323"/>
        <v>6.4267999847296409</v>
      </c>
      <c r="BZ314" s="1" t="e">
        <f>SQRT(POWER((BV314)*(#REF!^2),2) + POWER(CA314*BV314,2))</f>
        <v>#REF!</v>
      </c>
    </row>
    <row r="315" spans="4:78" x14ac:dyDescent="0.2">
      <c r="D315" s="14">
        <f t="shared" si="346"/>
        <v>312</v>
      </c>
      <c r="E315" s="1">
        <f t="shared" si="359"/>
        <v>31.200000000000173</v>
      </c>
      <c r="F315" s="1">
        <f t="shared" si="289"/>
        <v>1.5600000000000087</v>
      </c>
      <c r="G315" s="1">
        <f t="shared" si="290"/>
        <v>24.336000000000272</v>
      </c>
      <c r="H315" s="1">
        <f t="shared" si="324"/>
        <v>8.1888679122174768</v>
      </c>
      <c r="I315" s="1">
        <f t="shared" si="291"/>
        <v>-0.26506392962605907</v>
      </c>
      <c r="J315" s="1">
        <f t="shared" si="325"/>
        <v>1.4353509930127142</v>
      </c>
      <c r="K315" s="1">
        <f t="shared" si="326"/>
        <v>1.971305590203138</v>
      </c>
      <c r="L315" s="1">
        <f t="shared" si="327"/>
        <v>0.65845970875764392</v>
      </c>
      <c r="M315" s="1">
        <f t="shared" si="292"/>
        <v>0.84798790440222427</v>
      </c>
      <c r="N315" s="1">
        <f t="shared" si="293"/>
        <v>2.0971221158127484</v>
      </c>
      <c r="O315" s="1">
        <f t="shared" si="294"/>
        <v>-2.1452456342733925</v>
      </c>
      <c r="P315" s="1">
        <f t="shared" si="328"/>
        <v>1.5600000000000236</v>
      </c>
      <c r="Q315" s="1">
        <f t="shared" si="329"/>
        <v>4.6800000000000708</v>
      </c>
      <c r="R315" s="1">
        <f t="shared" si="347"/>
        <v>4.9999999999972289E-2</v>
      </c>
      <c r="S315" s="1">
        <f t="shared" si="330"/>
        <v>7.3023407644400713</v>
      </c>
      <c r="T315" s="1">
        <f t="shared" si="348"/>
        <v>4.4408920985006262E-13</v>
      </c>
      <c r="U315" s="1">
        <f t="shared" si="331"/>
        <v>0.46790125186144671</v>
      </c>
      <c r="V315" s="1">
        <f t="shared" si="295"/>
        <v>8.0505632277414545</v>
      </c>
      <c r="W315" s="1">
        <f t="shared" si="296"/>
        <v>4.6043127903049967</v>
      </c>
      <c r="X315" s="1">
        <f t="shared" si="332"/>
        <v>-1.031337567987668</v>
      </c>
      <c r="Y315" s="1">
        <f t="shared" si="297"/>
        <v>-5.15668783993834</v>
      </c>
      <c r="Z315" s="1">
        <f t="shared" si="349"/>
        <v>-0.52793732091881429</v>
      </c>
      <c r="AA315" s="1">
        <f t="shared" si="298"/>
        <v>5.9373487550437405</v>
      </c>
      <c r="AB315" s="1">
        <f t="shared" si="350"/>
        <v>2.6089362741386903</v>
      </c>
      <c r="AC315" s="1">
        <f t="shared" si="333"/>
        <v>-0.27856382953304948</v>
      </c>
      <c r="AD315" s="1">
        <f t="shared" si="299"/>
        <v>10</v>
      </c>
      <c r="AE315" s="1">
        <f>0</f>
        <v>0</v>
      </c>
      <c r="AF315" s="1">
        <f t="shared" si="351"/>
        <v>-1.031337567987668</v>
      </c>
      <c r="AG315" s="1">
        <f t="shared" si="300"/>
        <v>0</v>
      </c>
      <c r="AH315" s="1">
        <f t="shared" si="352"/>
        <v>-0.52793732091881429</v>
      </c>
      <c r="AI315" s="1">
        <f t="shared" si="301"/>
        <v>0</v>
      </c>
      <c r="AJ315" s="1">
        <f t="shared" si="353"/>
        <v>2.6089362741386903</v>
      </c>
      <c r="AK315" s="1">
        <f t="shared" si="353"/>
        <v>0</v>
      </c>
      <c r="AL315" s="1">
        <f t="shared" si="302"/>
        <v>2.7080130997429217</v>
      </c>
      <c r="AM315" s="1">
        <f t="shared" si="303"/>
        <v>7.3350925562002374</v>
      </c>
      <c r="AN315" s="1">
        <f t="shared" si="304"/>
        <v>7.819010024063366</v>
      </c>
      <c r="AO315" s="1">
        <f t="shared" si="305"/>
        <v>1.2171326250058796</v>
      </c>
      <c r="AP315" s="1">
        <f t="shared" si="334"/>
        <v>-0.49799417737629081</v>
      </c>
      <c r="AQ315" s="1">
        <f t="shared" si="306"/>
        <v>-3.8938214648304079</v>
      </c>
      <c r="AR315" s="1">
        <f t="shared" si="354"/>
        <v>-0.28437965113128905</v>
      </c>
      <c r="AS315" s="1">
        <f t="shared" si="307"/>
        <v>2.9503156028158015</v>
      </c>
      <c r="AT315" s="1">
        <f t="shared" si="355"/>
        <v>2.2103864595670597</v>
      </c>
      <c r="AU315" s="1">
        <f t="shared" si="355"/>
        <v>-8.5120165011438189</v>
      </c>
      <c r="AV315" s="1">
        <f t="shared" si="308"/>
        <v>1.0485610579063742</v>
      </c>
      <c r="AW315" s="1">
        <f t="shared" si="309"/>
        <v>-1.0726228171366963</v>
      </c>
      <c r="AX315" s="1">
        <f t="shared" si="310"/>
        <v>1.5600000000000087</v>
      </c>
      <c r="AY315" s="1">
        <f t="shared" si="311"/>
        <v>2.3400000000000132</v>
      </c>
      <c r="AZ315" s="1">
        <f t="shared" si="356"/>
        <v>5.0000000000001155E-2</v>
      </c>
      <c r="BA315" s="1">
        <f t="shared" si="312"/>
        <v>3.6511703822199673</v>
      </c>
      <c r="BB315" s="1">
        <f t="shared" si="313"/>
        <v>5.0738426717771015</v>
      </c>
      <c r="BC315" s="1">
        <f t="shared" si="314"/>
        <v>1.2295335780158021</v>
      </c>
      <c r="BD315" s="1">
        <f t="shared" si="335"/>
        <v>5.2206927009176223</v>
      </c>
      <c r="BE315" s="1">
        <f t="shared" si="336"/>
        <v>0.23774491927988264</v>
      </c>
      <c r="BF315" s="1">
        <f t="shared" si="337"/>
        <v>2.626316219312482</v>
      </c>
      <c r="BG315" s="1">
        <f t="shared" si="315"/>
        <v>13.711189916466241</v>
      </c>
      <c r="BH315" s="1">
        <f t="shared" si="357"/>
        <v>0.75573016402602278</v>
      </c>
      <c r="BI315" s="1">
        <f t="shared" si="316"/>
        <v>36.225416888633781</v>
      </c>
      <c r="BJ315" s="1">
        <f t="shared" si="317"/>
        <v>6.0485610579063742</v>
      </c>
      <c r="BK315" s="1">
        <f t="shared" si="318"/>
        <v>-1.0726228171366963</v>
      </c>
      <c r="BL315" s="1">
        <f t="shared" si="338"/>
        <v>6.1429317576433924</v>
      </c>
      <c r="BM315" s="1">
        <f t="shared" si="339"/>
        <v>-0.17551057925047281</v>
      </c>
      <c r="BN315" s="1">
        <f t="shared" si="340"/>
        <v>0.30894873083448304</v>
      </c>
      <c r="BO315" s="1">
        <f t="shared" si="319"/>
        <v>1.8978509701267663</v>
      </c>
      <c r="BP315" s="1">
        <f t="shared" si="358"/>
        <v>0.22007715138207012</v>
      </c>
      <c r="BQ315" s="1">
        <f t="shared" si="320"/>
        <v>1.4735934932640466</v>
      </c>
      <c r="BR315" s="1">
        <f t="shared" si="341"/>
        <v>0.89042502133308876</v>
      </c>
      <c r="BS315" s="1">
        <f t="shared" si="342"/>
        <v>-0.4551299609825401</v>
      </c>
      <c r="BT315" s="1">
        <f t="shared" si="343"/>
        <v>6.4929675912220128</v>
      </c>
      <c r="BU315" s="1">
        <f t="shared" si="344"/>
        <v>3.3384203889067345</v>
      </c>
      <c r="BV315" s="1">
        <f t="shared" si="345"/>
        <v>7.3009368463045607</v>
      </c>
      <c r="BW315" s="1">
        <f t="shared" si="321"/>
        <v>0.47491086593485554</v>
      </c>
      <c r="BX315" s="1">
        <f t="shared" si="322"/>
        <v>-0.31393915937915029</v>
      </c>
      <c r="BY315" s="1">
        <f t="shared" si="323"/>
        <v>6.8862934378254135</v>
      </c>
      <c r="BZ315" s="1" t="e">
        <f>SQRT(POWER((BV315)*(#REF!^2),2) + POWER(CA315*BV315,2))</f>
        <v>#REF!</v>
      </c>
    </row>
    <row r="316" spans="4:78" x14ac:dyDescent="0.2">
      <c r="D316" s="14">
        <f t="shared" si="346"/>
        <v>313</v>
      </c>
      <c r="E316" s="1">
        <f t="shared" si="359"/>
        <v>31.300000000000175</v>
      </c>
      <c r="F316" s="1">
        <f t="shared" si="289"/>
        <v>1.5650000000000088</v>
      </c>
      <c r="G316" s="1">
        <f t="shared" si="290"/>
        <v>24.492250000000276</v>
      </c>
      <c r="H316" s="1">
        <f t="shared" si="324"/>
        <v>7.8033237729705629</v>
      </c>
      <c r="I316" s="1">
        <f t="shared" si="291"/>
        <v>-0.23181481368340906</v>
      </c>
      <c r="J316" s="1">
        <f t="shared" si="325"/>
        <v>1.5080657279851371</v>
      </c>
      <c r="K316" s="1">
        <f t="shared" si="326"/>
        <v>1.8653417392880651</v>
      </c>
      <c r="L316" s="1">
        <f t="shared" si="327"/>
        <v>0.65845970875764392</v>
      </c>
      <c r="M316" s="1">
        <f t="shared" si="292"/>
        <v>0.81953215705286819</v>
      </c>
      <c r="N316" s="1">
        <f t="shared" si="293"/>
        <v>2.4054069047096234</v>
      </c>
      <c r="O316" s="1">
        <f t="shared" si="294"/>
        <v>-1.7927681452924369</v>
      </c>
      <c r="P316" s="1">
        <f t="shared" si="328"/>
        <v>1.5650000000000297</v>
      </c>
      <c r="Q316" s="1">
        <f t="shared" si="329"/>
        <v>4.6950000000000891</v>
      </c>
      <c r="R316" s="1">
        <f t="shared" si="347"/>
        <v>4.9999999999972289E-2</v>
      </c>
      <c r="S316" s="1">
        <f t="shared" si="330"/>
        <v>7.3492059370811669</v>
      </c>
      <c r="T316" s="1">
        <f t="shared" si="348"/>
        <v>0</v>
      </c>
      <c r="U316" s="1">
        <f t="shared" si="331"/>
        <v>0.46940219492765944</v>
      </c>
      <c r="V316" s="1">
        <f t="shared" si="295"/>
        <v>8.5484756510122555</v>
      </c>
      <c r="W316" s="1">
        <f t="shared" si="296"/>
        <v>4.7846710507929071</v>
      </c>
      <c r="X316" s="1">
        <f t="shared" si="332"/>
        <v>-1.071550377153514</v>
      </c>
      <c r="Y316" s="1">
        <f t="shared" si="297"/>
        <v>-5.3577518857675699</v>
      </c>
      <c r="Z316" s="1">
        <f t="shared" si="349"/>
        <v>-0.19315650844994314</v>
      </c>
      <c r="AA316" s="1">
        <f t="shared" si="298"/>
        <v>5.8217675348541613</v>
      </c>
      <c r="AB316" s="1">
        <f t="shared" si="350"/>
        <v>4.182968881210086</v>
      </c>
      <c r="AC316" s="1">
        <f t="shared" si="333"/>
        <v>-4.3950804837904478E-2</v>
      </c>
      <c r="AD316" s="1">
        <f t="shared" si="299"/>
        <v>10</v>
      </c>
      <c r="AE316" s="1">
        <f>0</f>
        <v>0</v>
      </c>
      <c r="AF316" s="1">
        <f t="shared" si="351"/>
        <v>-1.071550377153514</v>
      </c>
      <c r="AG316" s="1">
        <f t="shared" si="300"/>
        <v>0</v>
      </c>
      <c r="AH316" s="1">
        <f t="shared" si="352"/>
        <v>-0.19315650844994314</v>
      </c>
      <c r="AI316" s="1">
        <f t="shared" si="301"/>
        <v>0</v>
      </c>
      <c r="AJ316" s="1">
        <f t="shared" si="353"/>
        <v>4.182968881210086</v>
      </c>
      <c r="AK316" s="1">
        <f t="shared" si="353"/>
        <v>0</v>
      </c>
      <c r="AL316" s="1">
        <f t="shared" si="302"/>
        <v>3.2857842800889321</v>
      </c>
      <c r="AM316" s="1">
        <f t="shared" si="303"/>
        <v>7.6663510355256292</v>
      </c>
      <c r="AN316" s="1">
        <f t="shared" si="304"/>
        <v>8.3408222937060845</v>
      </c>
      <c r="AO316" s="1">
        <f t="shared" si="305"/>
        <v>1.165881920656201</v>
      </c>
      <c r="AP316" s="1">
        <f t="shared" si="334"/>
        <v>-0.51531734074582225</v>
      </c>
      <c r="AQ316" s="1">
        <f t="shared" si="306"/>
        <v>-4.2981703640260891</v>
      </c>
      <c r="AR316" s="1">
        <f t="shared" si="354"/>
        <v>-5.0917309505582597E-2</v>
      </c>
      <c r="AS316" s="1">
        <f t="shared" si="307"/>
        <v>2.2552697677455225</v>
      </c>
      <c r="AT316" s="1">
        <f t="shared" si="355"/>
        <v>2.4335512959604841</v>
      </c>
      <c r="AU316" s="1">
        <f t="shared" si="355"/>
        <v>-9.8124448083884985E-2</v>
      </c>
      <c r="AV316" s="1">
        <f t="shared" si="308"/>
        <v>1.2027034523548117</v>
      </c>
      <c r="AW316" s="1">
        <f t="shared" si="309"/>
        <v>-0.89638407264621844</v>
      </c>
      <c r="AX316" s="1">
        <f t="shared" si="310"/>
        <v>1.5650000000000088</v>
      </c>
      <c r="AY316" s="1">
        <f t="shared" si="311"/>
        <v>2.3475000000000135</v>
      </c>
      <c r="AZ316" s="1">
        <f t="shared" si="356"/>
        <v>5.0000000000001155E-2</v>
      </c>
      <c r="BA316" s="1">
        <f t="shared" si="312"/>
        <v>3.6746029685404866</v>
      </c>
      <c r="BB316" s="1">
        <f t="shared" si="313"/>
        <v>5.4769412778609396</v>
      </c>
      <c r="BC316" s="1">
        <f t="shared" si="314"/>
        <v>1.4959514527502351</v>
      </c>
      <c r="BD316" s="1">
        <f t="shared" si="335"/>
        <v>5.6775660727218806</v>
      </c>
      <c r="BE316" s="1">
        <f t="shared" si="336"/>
        <v>0.26663271566532259</v>
      </c>
      <c r="BF316" s="1">
        <f t="shared" si="337"/>
        <v>2.6480611758471282</v>
      </c>
      <c r="BG316" s="1">
        <f t="shared" si="315"/>
        <v>15.034542290481665</v>
      </c>
      <c r="BH316" s="1">
        <f t="shared" si="357"/>
        <v>-0.26008528745526949</v>
      </c>
      <c r="BI316" s="1">
        <f t="shared" si="316"/>
        <v>39.839763009024345</v>
      </c>
      <c r="BJ316" s="1">
        <f t="shared" si="317"/>
        <v>6.2027034523548119</v>
      </c>
      <c r="BK316" s="1">
        <f t="shared" si="318"/>
        <v>-0.89638407264621844</v>
      </c>
      <c r="BL316" s="1">
        <f t="shared" si="338"/>
        <v>6.2671392615409562</v>
      </c>
      <c r="BM316" s="1">
        <f t="shared" si="339"/>
        <v>-0.14352143669052106</v>
      </c>
      <c r="BN316" s="1">
        <f t="shared" si="340"/>
        <v>0.32852685516436947</v>
      </c>
      <c r="BO316" s="1">
        <f t="shared" si="319"/>
        <v>2.0589235524711991</v>
      </c>
      <c r="BP316" s="1">
        <f t="shared" si="358"/>
        <v>0.17363376649292495</v>
      </c>
      <c r="BQ316" s="1">
        <f t="shared" si="320"/>
        <v>1.2812820520087396</v>
      </c>
      <c r="BR316" s="1">
        <f t="shared" si="341"/>
        <v>0.87711522848722068</v>
      </c>
      <c r="BS316" s="1">
        <f t="shared" si="342"/>
        <v>-0.48027999745545374</v>
      </c>
      <c r="BT316" s="1">
        <f t="shared" si="343"/>
        <v>5.8891408552822853</v>
      </c>
      <c r="BU316" s="1">
        <f t="shared" si="344"/>
        <v>3.6819950558348644</v>
      </c>
      <c r="BV316" s="1">
        <f t="shared" si="345"/>
        <v>6.9454350191004846</v>
      </c>
      <c r="BW316" s="1">
        <f t="shared" si="321"/>
        <v>0.55875584288654601</v>
      </c>
      <c r="BX316" s="1">
        <f t="shared" si="322"/>
        <v>-0.20417428333223331</v>
      </c>
      <c r="BY316" s="1">
        <f t="shared" si="323"/>
        <v>6.9853800336726923</v>
      </c>
      <c r="BZ316" s="1" t="e">
        <f>SQRT(POWER((BV316)*(#REF!^2),2) + POWER(CA316*BV316,2))</f>
        <v>#REF!</v>
      </c>
    </row>
    <row r="317" spans="4:78" x14ac:dyDescent="0.2">
      <c r="D317" s="14">
        <f t="shared" si="346"/>
        <v>314</v>
      </c>
      <c r="E317" s="1">
        <f t="shared" si="359"/>
        <v>31.400000000000176</v>
      </c>
      <c r="F317" s="1">
        <f t="shared" si="289"/>
        <v>1.5700000000000089</v>
      </c>
      <c r="G317" s="1">
        <f t="shared" si="290"/>
        <v>24.649000000000278</v>
      </c>
      <c r="H317" s="1">
        <f t="shared" si="324"/>
        <v>7.4755825280900554</v>
      </c>
      <c r="I317" s="1">
        <f t="shared" si="291"/>
        <v>-0.18774643745850428</v>
      </c>
      <c r="J317" s="1">
        <f t="shared" si="325"/>
        <v>1.5723435762758622</v>
      </c>
      <c r="K317" s="1">
        <f t="shared" si="326"/>
        <v>1.7569955147724352</v>
      </c>
      <c r="L317" s="1">
        <f t="shared" si="327"/>
        <v>0.65845970875764392</v>
      </c>
      <c r="M317" s="1">
        <f t="shared" si="292"/>
        <v>0.7767766079022469</v>
      </c>
      <c r="N317" s="1">
        <f t="shared" si="293"/>
        <v>2.6557832932857348</v>
      </c>
      <c r="O317" s="1">
        <f t="shared" si="294"/>
        <v>-1.3952831609047622</v>
      </c>
      <c r="P317" s="1">
        <f t="shared" si="328"/>
        <v>1.570000000000018</v>
      </c>
      <c r="Q317" s="1">
        <f t="shared" si="329"/>
        <v>4.7100000000000541</v>
      </c>
      <c r="R317" s="1">
        <f t="shared" si="347"/>
        <v>4.9999999999972289E-2</v>
      </c>
      <c r="S317" s="1">
        <f t="shared" si="330"/>
        <v>7.3962212034256032</v>
      </c>
      <c r="T317" s="1">
        <f t="shared" si="348"/>
        <v>8.8817841970012523E-13</v>
      </c>
      <c r="U317" s="1">
        <f t="shared" si="331"/>
        <v>0.47090312602710238</v>
      </c>
      <c r="V317" s="1">
        <f t="shared" si="295"/>
        <v>9.0743743684116698</v>
      </c>
      <c r="W317" s="1">
        <f t="shared" si="296"/>
        <v>4.913574787275218</v>
      </c>
      <c r="X317" s="1">
        <f t="shared" si="332"/>
        <v>-1.0699688696776566</v>
      </c>
      <c r="Y317" s="1">
        <f t="shared" si="297"/>
        <v>-5.3498443483882827</v>
      </c>
      <c r="Z317" s="1">
        <f t="shared" si="349"/>
        <v>0.30865645532320296</v>
      </c>
      <c r="AA317" s="1">
        <f t="shared" si="298"/>
        <v>5.9285585940761596</v>
      </c>
      <c r="AB317" s="1">
        <f t="shared" si="350"/>
        <v>5.6934736653148352</v>
      </c>
      <c r="AC317" s="1">
        <f t="shared" si="333"/>
        <v>5.6573560468977879</v>
      </c>
      <c r="AD317" s="1">
        <f t="shared" si="299"/>
        <v>10</v>
      </c>
      <c r="AE317" s="1">
        <f>0</f>
        <v>0</v>
      </c>
      <c r="AF317" s="1">
        <f t="shared" si="351"/>
        <v>-1.0699688696776566</v>
      </c>
      <c r="AG317" s="1">
        <f t="shared" si="300"/>
        <v>0</v>
      </c>
      <c r="AH317" s="1">
        <f t="shared" si="352"/>
        <v>0.30865645532320296</v>
      </c>
      <c r="AI317" s="1">
        <f t="shared" si="301"/>
        <v>0</v>
      </c>
      <c r="AJ317" s="1">
        <f t="shared" si="353"/>
        <v>5.6934736653148352</v>
      </c>
      <c r="AK317" s="1">
        <f t="shared" si="353"/>
        <v>0</v>
      </c>
      <c r="AL317" s="1">
        <f t="shared" si="302"/>
        <v>3.9396627375755404</v>
      </c>
      <c r="AM317" s="1">
        <f t="shared" si="303"/>
        <v>8.0175619760625985</v>
      </c>
      <c r="AN317" s="1">
        <f t="shared" si="304"/>
        <v>8.9332100907706185</v>
      </c>
      <c r="AO317" s="1">
        <f t="shared" si="305"/>
        <v>1.1140691568567151</v>
      </c>
      <c r="AP317" s="1">
        <f t="shared" si="334"/>
        <v>-0.50817763927740733</v>
      </c>
      <c r="AQ317" s="1">
        <f t="shared" si="306"/>
        <v>-4.5396576150969263</v>
      </c>
      <c r="AR317" s="1">
        <f t="shared" si="354"/>
        <v>0.20233060806080783</v>
      </c>
      <c r="AS317" s="1">
        <f t="shared" si="307"/>
        <v>2.9306907131990245</v>
      </c>
      <c r="AT317" s="1">
        <f t="shared" si="355"/>
        <v>2.5745947091042054</v>
      </c>
      <c r="AU317" s="1">
        <f t="shared" si="355"/>
        <v>13.401507033687356</v>
      </c>
      <c r="AV317" s="1">
        <f t="shared" si="308"/>
        <v>1.3278916466428674</v>
      </c>
      <c r="AW317" s="1">
        <f t="shared" si="309"/>
        <v>-0.69764158045238112</v>
      </c>
      <c r="AX317" s="1">
        <f t="shared" si="310"/>
        <v>1.5700000000000089</v>
      </c>
      <c r="AY317" s="1">
        <f t="shared" si="311"/>
        <v>2.3550000000000133</v>
      </c>
      <c r="AZ317" s="1">
        <f t="shared" si="356"/>
        <v>5.0000000000001155E-2</v>
      </c>
      <c r="BA317" s="1">
        <f t="shared" si="312"/>
        <v>3.6981106017127598</v>
      </c>
      <c r="BB317" s="1">
        <f t="shared" si="313"/>
        <v>5.8650788308487023</v>
      </c>
      <c r="BC317" s="1">
        <f t="shared" si="314"/>
        <v>1.7591458131852278</v>
      </c>
      <c r="BD317" s="1">
        <f t="shared" si="335"/>
        <v>6.1232135095974476</v>
      </c>
      <c r="BE317" s="1">
        <f t="shared" si="336"/>
        <v>0.29139769130950571</v>
      </c>
      <c r="BF317" s="1">
        <f t="shared" si="337"/>
        <v>2.5742991618214282</v>
      </c>
      <c r="BG317" s="1">
        <f t="shared" si="315"/>
        <v>15.762983405410354</v>
      </c>
      <c r="BH317" s="1">
        <f t="shared" si="357"/>
        <v>-1.0245270169577037</v>
      </c>
      <c r="BI317" s="1">
        <f t="shared" si="316"/>
        <v>41.060700605757347</v>
      </c>
      <c r="BJ317" s="1">
        <f t="shared" si="317"/>
        <v>6.3278916466428674</v>
      </c>
      <c r="BK317" s="1">
        <f t="shared" si="318"/>
        <v>-0.69764158045238112</v>
      </c>
      <c r="BL317" s="1">
        <f t="shared" si="338"/>
        <v>6.3662325174649936</v>
      </c>
      <c r="BM317" s="1">
        <f t="shared" si="339"/>
        <v>-0.10980520821759891</v>
      </c>
      <c r="BN317" s="1">
        <f t="shared" si="340"/>
        <v>0.34367548413306803</v>
      </c>
      <c r="BO317" s="1">
        <f t="shared" si="319"/>
        <v>2.1879180425434623</v>
      </c>
      <c r="BP317" s="1">
        <f t="shared" si="358"/>
        <v>0.13090548086629433</v>
      </c>
      <c r="BQ317" s="1">
        <f t="shared" si="320"/>
        <v>1.1224606306103579</v>
      </c>
      <c r="BR317" s="1">
        <f t="shared" si="341"/>
        <v>0.85578527180602137</v>
      </c>
      <c r="BS317" s="1">
        <f t="shared" si="342"/>
        <v>-0.51733119813122996</v>
      </c>
      <c r="BT317" s="1">
        <f t="shared" si="343"/>
        <v>5.1863473713600756</v>
      </c>
      <c r="BU317" s="1">
        <f t="shared" si="344"/>
        <v>4.1477349431678556</v>
      </c>
      <c r="BV317" s="1">
        <f t="shared" si="345"/>
        <v>6.6409264575952971</v>
      </c>
      <c r="BW317" s="1">
        <f t="shared" si="321"/>
        <v>0.67458303190187363</v>
      </c>
      <c r="BX317" s="1">
        <f t="shared" si="322"/>
        <v>-0.10573764223714655</v>
      </c>
      <c r="BY317" s="1">
        <f t="shared" si="323"/>
        <v>6.7099314814061461</v>
      </c>
      <c r="BZ317" s="1" t="e">
        <f>SQRT(POWER((BV317)*(#REF!^2),2) + POWER(CA317*BV317,2))</f>
        <v>#REF!</v>
      </c>
    </row>
    <row r="318" spans="4:78" x14ac:dyDescent="0.2">
      <c r="D318" s="14">
        <f t="shared" si="346"/>
        <v>315</v>
      </c>
      <c r="E318" s="1">
        <f t="shared" si="359"/>
        <v>31.500000000000178</v>
      </c>
      <c r="F318" s="1">
        <f t="shared" si="289"/>
        <v>1.5750000000000091</v>
      </c>
      <c r="G318" s="1">
        <f t="shared" si="290"/>
        <v>24.806250000000279</v>
      </c>
      <c r="H318" s="1">
        <f t="shared" si="324"/>
        <v>7.2228518862645865</v>
      </c>
      <c r="I318" s="1">
        <f t="shared" si="291"/>
        <v>-0.13360835896034118</v>
      </c>
      <c r="J318" s="1">
        <f t="shared" si="325"/>
        <v>1.6238530471976005</v>
      </c>
      <c r="K318" s="1">
        <f t="shared" si="326"/>
        <v>1.6513479653525338</v>
      </c>
      <c r="L318" s="1">
        <f t="shared" si="327"/>
        <v>0.65845970875764392</v>
      </c>
      <c r="M318" s="1">
        <f t="shared" si="292"/>
        <v>0.72169941406496296</v>
      </c>
      <c r="N318" s="1">
        <f t="shared" si="293"/>
        <v>2.8415205314542051</v>
      </c>
      <c r="O318" s="1">
        <f t="shared" si="294"/>
        <v>-0.96216478283307427</v>
      </c>
      <c r="P318" s="1">
        <f t="shared" si="328"/>
        <v>1.5750000000000242</v>
      </c>
      <c r="Q318" s="1">
        <f t="shared" si="329"/>
        <v>4.7250000000000725</v>
      </c>
      <c r="R318" s="1">
        <f t="shared" si="347"/>
        <v>5.0000000000149925E-2</v>
      </c>
      <c r="S318" s="1">
        <f t="shared" si="330"/>
        <v>7.4433865622865873</v>
      </c>
      <c r="T318" s="1">
        <f t="shared" si="348"/>
        <v>4.4408920985006262E-13</v>
      </c>
      <c r="U318" s="1">
        <f t="shared" si="331"/>
        <v>0.47240404535040081</v>
      </c>
      <c r="V318" s="1">
        <f t="shared" si="295"/>
        <v>9.5976772198121232</v>
      </c>
      <c r="W318" s="1">
        <f t="shared" si="296"/>
        <v>4.983787353062116</v>
      </c>
      <c r="X318" s="1">
        <f t="shared" si="332"/>
        <v>-1.0098190860888734</v>
      </c>
      <c r="Y318" s="1">
        <f t="shared" si="297"/>
        <v>-5.0490954304443667</v>
      </c>
      <c r="Z318" s="1">
        <f t="shared" si="349"/>
        <v>0.94553822461302395</v>
      </c>
      <c r="AA318" s="1">
        <f t="shared" si="298"/>
        <v>6.9532387442337189</v>
      </c>
      <c r="AB318" s="1">
        <f t="shared" si="350"/>
        <v>22.274156431834726</v>
      </c>
      <c r="AC318" s="1">
        <f t="shared" si="333"/>
        <v>91.013904616146874</v>
      </c>
      <c r="AD318" s="1">
        <f t="shared" si="299"/>
        <v>10</v>
      </c>
      <c r="AE318" s="1">
        <f>0</f>
        <v>0</v>
      </c>
      <c r="AF318" s="1">
        <f t="shared" si="351"/>
        <v>-1.0098190860888734</v>
      </c>
      <c r="AG318" s="1">
        <f t="shared" si="300"/>
        <v>0</v>
      </c>
      <c r="AH318" s="1">
        <f t="shared" si="352"/>
        <v>0.94553822461302395</v>
      </c>
      <c r="AI318" s="1">
        <f t="shared" si="301"/>
        <v>0</v>
      </c>
      <c r="AJ318" s="1">
        <f t="shared" si="353"/>
        <v>22.274156431834726</v>
      </c>
      <c r="AK318" s="1">
        <f t="shared" si="353"/>
        <v>0</v>
      </c>
      <c r="AL318" s="1">
        <f t="shared" si="302"/>
        <v>4.6416241705829027</v>
      </c>
      <c r="AM318" s="1">
        <f t="shared" si="303"/>
        <v>8.3657303113666668</v>
      </c>
      <c r="AN318" s="1">
        <f t="shared" si="304"/>
        <v>9.5671374288999544</v>
      </c>
      <c r="AO318" s="1">
        <f t="shared" si="305"/>
        <v>1.0642463928007195</v>
      </c>
      <c r="AP318" s="1">
        <f t="shared" si="334"/>
        <v>-0.47485121913366068</v>
      </c>
      <c r="AQ318" s="1">
        <f t="shared" si="306"/>
        <v>-4.5429668717324194</v>
      </c>
      <c r="AR318" s="1">
        <f t="shared" si="354"/>
        <v>0.46400163231525848</v>
      </c>
      <c r="AS318" s="1">
        <f t="shared" si="307"/>
        <v>4.9355711744829938</v>
      </c>
      <c r="AT318" s="1">
        <f t="shared" si="355"/>
        <v>10.188079041190734</v>
      </c>
      <c r="AU318" s="1">
        <f t="shared" si="355"/>
        <v>99.970607071134793</v>
      </c>
      <c r="AV318" s="1">
        <f t="shared" si="308"/>
        <v>1.4207602657271026</v>
      </c>
      <c r="AW318" s="1">
        <f t="shared" si="309"/>
        <v>-0.48108239141653714</v>
      </c>
      <c r="AX318" s="1">
        <f t="shared" si="310"/>
        <v>1.5750000000000091</v>
      </c>
      <c r="AY318" s="1">
        <f t="shared" si="311"/>
        <v>2.3625000000000136</v>
      </c>
      <c r="AZ318" s="1">
        <f t="shared" si="356"/>
        <v>5.0000000000000044E-2</v>
      </c>
      <c r="BA318" s="1">
        <f t="shared" si="312"/>
        <v>3.7216932811432182</v>
      </c>
      <c r="BB318" s="1">
        <f t="shared" si="313"/>
        <v>6.2195988756331637</v>
      </c>
      <c r="BC318" s="1">
        <f t="shared" si="314"/>
        <v>2.0108112851145208</v>
      </c>
      <c r="BD318" s="1">
        <f t="shared" si="335"/>
        <v>6.5365718995602906</v>
      </c>
      <c r="BE318" s="1">
        <f t="shared" si="336"/>
        <v>0.31269571862834089</v>
      </c>
      <c r="BF318" s="1">
        <f t="shared" si="337"/>
        <v>2.4431557724555875</v>
      </c>
      <c r="BG318" s="1">
        <f t="shared" si="315"/>
        <v>15.969863368481709</v>
      </c>
      <c r="BH318" s="1">
        <f t="shared" si="357"/>
        <v>-1.3207022915267697</v>
      </c>
      <c r="BI318" s="1">
        <f t="shared" si="316"/>
        <v>39.960505916122564</v>
      </c>
      <c r="BJ318" s="1">
        <f t="shared" si="317"/>
        <v>6.4207602657271021</v>
      </c>
      <c r="BK318" s="1">
        <f t="shared" si="318"/>
        <v>-0.48108239141653714</v>
      </c>
      <c r="BL318" s="1">
        <f t="shared" si="338"/>
        <v>6.4387578504918954</v>
      </c>
      <c r="BM318" s="1">
        <f t="shared" si="339"/>
        <v>-7.4786339863907453E-2</v>
      </c>
      <c r="BN318" s="1">
        <f t="shared" si="340"/>
        <v>0.35470795133762834</v>
      </c>
      <c r="BO318" s="1">
        <f t="shared" si="319"/>
        <v>2.2838786063070518</v>
      </c>
      <c r="BP318" s="1">
        <f t="shared" si="358"/>
        <v>9.0755216301374175E-2</v>
      </c>
      <c r="BQ318" s="1">
        <f t="shared" si="320"/>
        <v>0.99887135400043225</v>
      </c>
      <c r="BR318" s="1">
        <f t="shared" si="341"/>
        <v>0.82600884153820353</v>
      </c>
      <c r="BS318" s="1">
        <f t="shared" si="342"/>
        <v>-0.56365715971742525</v>
      </c>
      <c r="BT318" s="1">
        <f t="shared" si="343"/>
        <v>4.4260658113831273</v>
      </c>
      <c r="BU318" s="1">
        <f t="shared" si="344"/>
        <v>4.7154037862669069</v>
      </c>
      <c r="BV318" s="1">
        <f t="shared" si="345"/>
        <v>6.46723213084507</v>
      </c>
      <c r="BW318" s="1">
        <f t="shared" si="321"/>
        <v>0.81703874489488526</v>
      </c>
      <c r="BX318" s="1">
        <f t="shared" si="322"/>
        <v>-3.5034340454762614E-2</v>
      </c>
      <c r="BY318" s="1">
        <f t="shared" si="323"/>
        <v>6.0741999837969729</v>
      </c>
      <c r="BZ318" s="1" t="e">
        <f>SQRT(POWER((BV318)*(#REF!^2),2) + POWER(CA318*BV318,2))</f>
        <v>#REF!</v>
      </c>
    </row>
    <row r="319" spans="4:78" x14ac:dyDescent="0.2">
      <c r="D319" s="14">
        <f t="shared" si="346"/>
        <v>316</v>
      </c>
      <c r="E319" s="1">
        <f t="shared" si="359"/>
        <v>31.600000000000179</v>
      </c>
      <c r="F319" s="1">
        <f t="shared" si="289"/>
        <v>1.580000000000009</v>
      </c>
      <c r="G319" s="1">
        <f t="shared" si="290"/>
        <v>24.964000000000283</v>
      </c>
      <c r="H319" s="1">
        <f t="shared" si="324"/>
        <v>7.0606078439305406</v>
      </c>
      <c r="I319" s="1">
        <f t="shared" si="291"/>
        <v>-7.1417833768027572E-2</v>
      </c>
      <c r="J319" s="1">
        <f t="shared" si="325"/>
        <v>1.6579787898031602</v>
      </c>
      <c r="K319" s="1">
        <f t="shared" si="326"/>
        <v>1.5550316975546605</v>
      </c>
      <c r="L319" s="1">
        <f t="shared" si="327"/>
        <v>0.65845970875764392</v>
      </c>
      <c r="M319" s="1">
        <f t="shared" si="292"/>
        <v>0.6579133138950195</v>
      </c>
      <c r="N319" s="1">
        <f t="shared" si="293"/>
        <v>2.9573908437113263</v>
      </c>
      <c r="O319" s="1">
        <f t="shared" si="294"/>
        <v>-0.50382476867698711</v>
      </c>
      <c r="P319" s="1">
        <f t="shared" si="328"/>
        <v>1.580000000000048</v>
      </c>
      <c r="Q319" s="1">
        <f t="shared" si="329"/>
        <v>4.7400000000001441</v>
      </c>
      <c r="R319" s="1">
        <f t="shared" si="347"/>
        <v>5.0000000000061107E-2</v>
      </c>
      <c r="S319" s="1">
        <f t="shared" si="330"/>
        <v>7.4907020124956833</v>
      </c>
      <c r="T319" s="1">
        <f t="shared" si="348"/>
        <v>-1.3322676295501878E-12</v>
      </c>
      <c r="U319" s="1">
        <f t="shared" si="331"/>
        <v>0.47390495307891634</v>
      </c>
      <c r="V319" s="1">
        <f t="shared" si="295"/>
        <v>10.078819881340594</v>
      </c>
      <c r="W319" s="1">
        <f t="shared" si="296"/>
        <v>4.9993787040296773</v>
      </c>
      <c r="X319" s="1">
        <f t="shared" si="332"/>
        <v>-0.8808612247550518</v>
      </c>
      <c r="Y319" s="1">
        <f t="shared" si="297"/>
        <v>-4.4043061237752585</v>
      </c>
      <c r="Z319" s="1">
        <f t="shared" si="349"/>
        <v>4.763487741690148</v>
      </c>
      <c r="AA319" s="1">
        <f t="shared" si="298"/>
        <v>24.131339517305534</v>
      </c>
      <c r="AB319" s="1">
        <f t="shared" si="350"/>
        <v>37.784999319347172</v>
      </c>
      <c r="AC319" s="1">
        <f t="shared" si="333"/>
        <v>177.79727414257331</v>
      </c>
      <c r="AD319" s="1">
        <f t="shared" si="299"/>
        <v>10</v>
      </c>
      <c r="AE319" s="1">
        <f>0</f>
        <v>0</v>
      </c>
      <c r="AF319" s="1">
        <f t="shared" si="351"/>
        <v>-0.8808612247550518</v>
      </c>
      <c r="AG319" s="1">
        <f t="shared" si="300"/>
        <v>0</v>
      </c>
      <c r="AH319" s="1">
        <f t="shared" si="352"/>
        <v>4.763487741690148</v>
      </c>
      <c r="AI319" s="1">
        <f t="shared" si="301"/>
        <v>0</v>
      </c>
      <c r="AJ319" s="1">
        <f t="shared" si="353"/>
        <v>37.784999319347172</v>
      </c>
      <c r="AK319" s="1">
        <f t="shared" si="353"/>
        <v>0</v>
      </c>
      <c r="AL319" s="1">
        <f t="shared" si="302"/>
        <v>5.348420377111907</v>
      </c>
      <c r="AM319" s="1">
        <f t="shared" si="303"/>
        <v>8.6903569660075206</v>
      </c>
      <c r="AN319" s="1">
        <f t="shared" si="304"/>
        <v>10.204308145432561</v>
      </c>
      <c r="AO319" s="1">
        <f t="shared" si="305"/>
        <v>1.019098913029983</v>
      </c>
      <c r="AP319" s="1">
        <f t="shared" si="334"/>
        <v>-0.41537731281435564</v>
      </c>
      <c r="AQ319" s="1">
        <f t="shared" si="306"/>
        <v>-4.2386380965794181</v>
      </c>
      <c r="AR319" s="1">
        <f t="shared" si="354"/>
        <v>2.2399464162989546</v>
      </c>
      <c r="AS319" s="1">
        <f t="shared" si="307"/>
        <v>22.924812127425984</v>
      </c>
      <c r="AT319" s="1">
        <f t="shared" si="355"/>
        <v>17.731196332556959</v>
      </c>
      <c r="AU319" s="1">
        <f t="shared" si="355"/>
        <v>191.95725017148766</v>
      </c>
      <c r="AV319" s="1">
        <f t="shared" si="308"/>
        <v>1.4786954218556632</v>
      </c>
      <c r="AW319" s="1">
        <f t="shared" si="309"/>
        <v>-0.25191238433849356</v>
      </c>
      <c r="AX319" s="1">
        <f t="shared" si="310"/>
        <v>1.580000000000009</v>
      </c>
      <c r="AY319" s="1">
        <f t="shared" si="311"/>
        <v>2.3700000000000134</v>
      </c>
      <c r="AZ319" s="1">
        <f t="shared" si="356"/>
        <v>5.0000000000000044E-2</v>
      </c>
      <c r="BA319" s="1">
        <f t="shared" si="312"/>
        <v>3.7453510062476547</v>
      </c>
      <c r="BB319" s="1">
        <f t="shared" si="313"/>
        <v>6.5181053625259606</v>
      </c>
      <c r="BC319" s="1">
        <f t="shared" si="314"/>
        <v>2.2477769676763453</v>
      </c>
      <c r="BD319" s="1">
        <f t="shared" si="335"/>
        <v>6.8947950523134445</v>
      </c>
      <c r="BE319" s="1">
        <f t="shared" si="336"/>
        <v>0.33208064190473957</v>
      </c>
      <c r="BF319" s="1">
        <f t="shared" si="337"/>
        <v>2.3101587035160742</v>
      </c>
      <c r="BG319" s="1">
        <f t="shared" si="315"/>
        <v>15.928070799061469</v>
      </c>
      <c r="BH319" s="1">
        <f t="shared" si="357"/>
        <v>-11.472661460286693</v>
      </c>
      <c r="BI319" s="1">
        <f t="shared" si="316"/>
        <v>87.241296967749747</v>
      </c>
      <c r="BJ319" s="1">
        <f t="shared" si="317"/>
        <v>6.4786954218556634</v>
      </c>
      <c r="BK319" s="1">
        <f t="shared" si="318"/>
        <v>-0.25191238433849356</v>
      </c>
      <c r="BL319" s="1">
        <f t="shared" si="338"/>
        <v>6.483591151403413</v>
      </c>
      <c r="BM319" s="1">
        <f t="shared" si="339"/>
        <v>-3.8863617950073245E-2</v>
      </c>
      <c r="BN319" s="1">
        <f t="shared" si="340"/>
        <v>0.36182652739334287</v>
      </c>
      <c r="BO319" s="1">
        <f t="shared" si="319"/>
        <v>2.3459352713505024</v>
      </c>
      <c r="BP319" s="1">
        <f t="shared" si="358"/>
        <v>-1.6559888657604547</v>
      </c>
      <c r="BQ319" s="1">
        <f t="shared" si="320"/>
        <v>10.770255374842879</v>
      </c>
      <c r="BR319" s="1">
        <f t="shared" si="341"/>
        <v>0.78839991737144799</v>
      </c>
      <c r="BS319" s="1">
        <f t="shared" si="342"/>
        <v>-0.61516304366297392</v>
      </c>
      <c r="BT319" s="1">
        <f t="shared" si="343"/>
        <v>3.6673049903316839</v>
      </c>
      <c r="BU319" s="1">
        <f t="shared" si="344"/>
        <v>5.3459864417269136</v>
      </c>
      <c r="BV319" s="1">
        <f t="shared" si="345"/>
        <v>6.4829543363531146</v>
      </c>
      <c r="BW319" s="1">
        <f t="shared" si="321"/>
        <v>0.96953356697666948</v>
      </c>
      <c r="BX319" s="1">
        <f t="shared" si="322"/>
        <v>1.0110015397817307E-3</v>
      </c>
      <c r="BY319" s="1">
        <f t="shared" si="323"/>
        <v>5.1330924160923725</v>
      </c>
      <c r="BZ319" s="1" t="e">
        <f>SQRT(POWER((BV319)*(#REF!^2),2) + POWER(CA319*BV319,2))</f>
        <v>#REF!</v>
      </c>
    </row>
    <row r="320" spans="4:78" x14ac:dyDescent="0.2">
      <c r="D320" s="14">
        <f t="shared" si="346"/>
        <v>317</v>
      </c>
      <c r="E320" s="1">
        <f t="shared" si="359"/>
        <v>31.70000000000018</v>
      </c>
      <c r="F320" s="1">
        <f t="shared" si="289"/>
        <v>1.5850000000000091</v>
      </c>
      <c r="G320" s="1">
        <f t="shared" si="290"/>
        <v>25.122250000000289</v>
      </c>
      <c r="H320" s="1">
        <f t="shared" si="324"/>
        <v>7.0002358493206716</v>
      </c>
      <c r="I320" s="1">
        <f t="shared" si="291"/>
        <v>-4.4960220635203996E-3</v>
      </c>
      <c r="J320" s="1">
        <f t="shared" si="325"/>
        <v>1.6709129552517901</v>
      </c>
      <c r="K320" s="1">
        <f t="shared" si="326"/>
        <v>1.4751757204015234</v>
      </c>
      <c r="L320" s="1">
        <f t="shared" si="327"/>
        <v>0.65845970875764392</v>
      </c>
      <c r="M320" s="1">
        <f t="shared" si="292"/>
        <v>0.59018495084912626</v>
      </c>
      <c r="N320" s="1">
        <f t="shared" si="293"/>
        <v>2.9998349026942845</v>
      </c>
      <c r="O320" s="1">
        <f t="shared" si="294"/>
        <v>-3.1473108794113996E-2</v>
      </c>
      <c r="P320" s="1">
        <f t="shared" si="328"/>
        <v>1.5850000000000364</v>
      </c>
      <c r="Q320" s="1">
        <f t="shared" si="329"/>
        <v>4.7550000000001091</v>
      </c>
      <c r="R320" s="1">
        <f t="shared" si="347"/>
        <v>4.9999999999883471E-2</v>
      </c>
      <c r="S320" s="1">
        <f t="shared" si="330"/>
        <v>7.5381675529023706</v>
      </c>
      <c r="T320" s="1">
        <f t="shared" si="348"/>
        <v>-4.4408920985006262E-13</v>
      </c>
      <c r="U320" s="1">
        <f t="shared" si="331"/>
        <v>0.47540584939664399</v>
      </c>
      <c r="V320" s="1">
        <f t="shared" si="295"/>
        <v>10.477374791701301</v>
      </c>
      <c r="W320" s="1">
        <f t="shared" si="296"/>
        <v>4.9771591604295855</v>
      </c>
      <c r="X320" s="1">
        <f t="shared" si="332"/>
        <v>-5.7121537750843832E-2</v>
      </c>
      <c r="Y320" s="1">
        <f t="shared" si="297"/>
        <v>-0.28560768875421916</v>
      </c>
      <c r="Z320" s="1">
        <f t="shared" si="349"/>
        <v>8.5025380884824582</v>
      </c>
      <c r="AA320" s="1">
        <f t="shared" si="298"/>
        <v>42.512693572748383</v>
      </c>
      <c r="AB320" s="1">
        <f t="shared" si="350"/>
        <v>2.8690593209383097</v>
      </c>
      <c r="AC320" s="1">
        <f t="shared" si="333"/>
        <v>13.828686091274083</v>
      </c>
      <c r="AD320" s="1">
        <f t="shared" si="299"/>
        <v>10</v>
      </c>
      <c r="AE320" s="1">
        <f>0</f>
        <v>0</v>
      </c>
      <c r="AF320" s="1">
        <f t="shared" si="351"/>
        <v>-5.7121537750843832E-2</v>
      </c>
      <c r="AG320" s="1">
        <f t="shared" si="300"/>
        <v>0</v>
      </c>
      <c r="AH320" s="1">
        <f t="shared" si="352"/>
        <v>8.5025380884824582</v>
      </c>
      <c r="AI320" s="1">
        <f t="shared" si="301"/>
        <v>0</v>
      </c>
      <c r="AJ320" s="1">
        <f t="shared" si="353"/>
        <v>2.8690593209383097</v>
      </c>
      <c r="AK320" s="1">
        <f t="shared" si="353"/>
        <v>0</v>
      </c>
      <c r="AL320" s="1">
        <f t="shared" si="302"/>
        <v>6.0076134636413423</v>
      </c>
      <c r="AM320" s="1">
        <f t="shared" si="303"/>
        <v>8.9798124891828621</v>
      </c>
      <c r="AN320" s="1">
        <f t="shared" si="304"/>
        <v>10.804094217906897</v>
      </c>
      <c r="AO320" s="1">
        <f t="shared" si="305"/>
        <v>0.9811709302378484</v>
      </c>
      <c r="AP320" s="1">
        <f t="shared" si="334"/>
        <v>-2.6861935873869758E-2</v>
      </c>
      <c r="AQ320" s="1">
        <f t="shared" si="306"/>
        <v>-0.29021888605666213</v>
      </c>
      <c r="AR320" s="1">
        <f t="shared" si="354"/>
        <v>4.01024089882665</v>
      </c>
      <c r="AS320" s="1">
        <f t="shared" si="307"/>
        <v>43.327021208780529</v>
      </c>
      <c r="AT320" s="1">
        <f t="shared" si="355"/>
        <v>1.3435083001553116</v>
      </c>
      <c r="AU320" s="1">
        <f t="shared" si="355"/>
        <v>14.611844834667025</v>
      </c>
      <c r="AV320" s="1">
        <f t="shared" si="308"/>
        <v>1.4999174513471423</v>
      </c>
      <c r="AW320" s="1">
        <f t="shared" si="309"/>
        <v>-1.5736554397056998E-2</v>
      </c>
      <c r="AX320" s="1">
        <f t="shared" si="310"/>
        <v>1.5850000000000091</v>
      </c>
      <c r="AY320" s="1">
        <f t="shared" si="311"/>
        <v>2.3775000000000137</v>
      </c>
      <c r="AZ320" s="1">
        <f t="shared" si="356"/>
        <v>5.0000000000001155E-2</v>
      </c>
      <c r="BA320" s="1">
        <f t="shared" si="312"/>
        <v>3.7690837764510587</v>
      </c>
      <c r="BB320" s="1">
        <f t="shared" si="313"/>
        <v>6.7386048471977933</v>
      </c>
      <c r="BC320" s="1">
        <f t="shared" si="314"/>
        <v>2.4728430258177356</v>
      </c>
      <c r="BD320" s="1">
        <f t="shared" si="335"/>
        <v>7.1780044522842843</v>
      </c>
      <c r="BE320" s="1">
        <f t="shared" si="336"/>
        <v>0.35170917143477859</v>
      </c>
      <c r="BF320" s="1">
        <f t="shared" si="337"/>
        <v>0.14862348039824891</v>
      </c>
      <c r="BG320" s="1">
        <f t="shared" si="315"/>
        <v>1.0668200040126168</v>
      </c>
      <c r="BH320" s="1">
        <f t="shared" si="357"/>
        <v>-22.368322739882089</v>
      </c>
      <c r="BI320" s="1">
        <f t="shared" si="316"/>
        <v>160.5599985040522</v>
      </c>
      <c r="BJ320" s="1">
        <f t="shared" si="317"/>
        <v>6.4999174513471427</v>
      </c>
      <c r="BK320" s="1">
        <f t="shared" si="318"/>
        <v>-1.5736554397056998E-2</v>
      </c>
      <c r="BL320" s="1">
        <f t="shared" si="338"/>
        <v>6.499936500726097</v>
      </c>
      <c r="BM320" s="1">
        <f t="shared" si="339"/>
        <v>-2.4210343852388793E-3</v>
      </c>
      <c r="BN320" s="1">
        <f t="shared" si="340"/>
        <v>2.3510178185537425E-2</v>
      </c>
      <c r="BO320" s="1">
        <f t="shared" si="319"/>
        <v>0.15281466532674914</v>
      </c>
      <c r="BP320" s="1">
        <f t="shared" si="358"/>
        <v>-3.5110526306293419</v>
      </c>
      <c r="BQ320" s="1">
        <f t="shared" si="320"/>
        <v>22.82161943258896</v>
      </c>
      <c r="BR320" s="1">
        <f t="shared" si="341"/>
        <v>0.74496022134332629</v>
      </c>
      <c r="BS320" s="1">
        <f t="shared" si="342"/>
        <v>-0.66710888812554592</v>
      </c>
      <c r="BT320" s="1">
        <f t="shared" si="343"/>
        <v>2.9741691578138614</v>
      </c>
      <c r="BU320" s="1">
        <f t="shared" si="344"/>
        <v>5.9905127252346704</v>
      </c>
      <c r="BV320" s="1">
        <f t="shared" si="345"/>
        <v>6.688192946565592</v>
      </c>
      <c r="BW320" s="1">
        <f t="shared" si="321"/>
        <v>1.1099687611911964</v>
      </c>
      <c r="BX320" s="1">
        <f t="shared" si="322"/>
        <v>4.5935893847584564E-4</v>
      </c>
      <c r="BY320" s="1">
        <f t="shared" si="323"/>
        <v>0.32110708843904201</v>
      </c>
      <c r="BZ320" s="1" t="e">
        <f>SQRT(POWER((BV320)*(#REF!^2),2) + POWER(CA320*BV320,2))</f>
        <v>#REF!</v>
      </c>
    </row>
    <row r="321" spans="4:78" x14ac:dyDescent="0.2">
      <c r="D321" s="14">
        <f t="shared" si="346"/>
        <v>318</v>
      </c>
      <c r="E321" s="1">
        <f t="shared" si="359"/>
        <v>31.800000000000182</v>
      </c>
      <c r="F321" s="1">
        <f t="shared" si="289"/>
        <v>1.5900000000000092</v>
      </c>
      <c r="G321" s="1">
        <f t="shared" si="290"/>
        <v>25.28100000000029</v>
      </c>
      <c r="H321" s="1">
        <f t="shared" si="324"/>
        <v>7.0468583715451327</v>
      </c>
      <c r="I321" s="1">
        <f t="shared" si="291"/>
        <v>-6.2927516223615365E-2</v>
      </c>
      <c r="J321" s="1">
        <f t="shared" si="325"/>
        <v>1.6609127798089167</v>
      </c>
      <c r="K321" s="1">
        <f t="shared" si="326"/>
        <v>1.5436073900044918</v>
      </c>
      <c r="L321" s="1">
        <f t="shared" si="327"/>
        <v>0.65845970875764392</v>
      </c>
      <c r="M321" s="1">
        <f t="shared" si="292"/>
        <v>0.64924974251764167</v>
      </c>
      <c r="N321" s="1">
        <f t="shared" si="293"/>
        <v>2.9670893545692141</v>
      </c>
      <c r="O321" s="1">
        <f t="shared" si="294"/>
        <v>-0.44314869062431478</v>
      </c>
      <c r="P321" s="1">
        <f t="shared" si="328"/>
        <v>1.5900000000000247</v>
      </c>
      <c r="Q321" s="1">
        <f t="shared" si="329"/>
        <v>4.7700000000000742</v>
      </c>
      <c r="R321" s="1">
        <f t="shared" si="347"/>
        <v>4.9999999999972289E-2</v>
      </c>
      <c r="S321" s="1">
        <f t="shared" si="330"/>
        <v>7.5857831823750121</v>
      </c>
      <c r="T321" s="1">
        <f t="shared" si="348"/>
        <v>4.4408920985006262E-13</v>
      </c>
      <c r="U321" s="1">
        <f t="shared" si="331"/>
        <v>0.47690673448542498</v>
      </c>
      <c r="V321" s="1">
        <f t="shared" si="295"/>
        <v>10.135927935318621</v>
      </c>
      <c r="W321" s="1">
        <f t="shared" si="296"/>
        <v>4.9981520181363051</v>
      </c>
      <c r="X321" s="1">
        <f t="shared" si="332"/>
        <v>0.81964639294143993</v>
      </c>
      <c r="Y321" s="1">
        <f t="shared" si="297"/>
        <v>4.0982319647071996</v>
      </c>
      <c r="Z321" s="1">
        <f t="shared" si="349"/>
        <v>5.3372996058778099</v>
      </c>
      <c r="AA321" s="1">
        <f t="shared" si="298"/>
        <v>26.897076735560351</v>
      </c>
      <c r="AB321" s="1">
        <f t="shared" si="350"/>
        <v>-35.843471337338116</v>
      </c>
      <c r="AC321" s="1">
        <f t="shared" si="333"/>
        <v>-170.57285435184616</v>
      </c>
      <c r="AD321" s="1">
        <f t="shared" si="299"/>
        <v>10</v>
      </c>
      <c r="AE321" s="1">
        <f>0</f>
        <v>0</v>
      </c>
      <c r="AF321" s="1">
        <f t="shared" si="351"/>
        <v>0.81964639294143993</v>
      </c>
      <c r="AG321" s="1">
        <f t="shared" si="300"/>
        <v>0</v>
      </c>
      <c r="AH321" s="1">
        <f t="shared" si="352"/>
        <v>5.3372996058778099</v>
      </c>
      <c r="AI321" s="1">
        <f t="shared" si="301"/>
        <v>0</v>
      </c>
      <c r="AJ321" s="1">
        <f t="shared" si="353"/>
        <v>-35.843471337338116</v>
      </c>
      <c r="AK321" s="1">
        <f t="shared" si="353"/>
        <v>0</v>
      </c>
      <c r="AL321" s="1">
        <f t="shared" si="302"/>
        <v>5.4376826094936916</v>
      </c>
      <c r="AM321" s="1">
        <f t="shared" si="303"/>
        <v>8.7299734043181534</v>
      </c>
      <c r="AN321" s="1">
        <f t="shared" si="304"/>
        <v>10.284980690389867</v>
      </c>
      <c r="AO321" s="1">
        <f t="shared" si="305"/>
        <v>1.0137265258552091</v>
      </c>
      <c r="AP321" s="1">
        <f t="shared" si="334"/>
        <v>0.38667086695097441</v>
      </c>
      <c r="AQ321" s="1">
        <f t="shared" si="306"/>
        <v>3.9769024001270812</v>
      </c>
      <c r="AR321" s="1">
        <f t="shared" si="354"/>
        <v>2.508648076330017</v>
      </c>
      <c r="AS321" s="1">
        <f t="shared" si="307"/>
        <v>25.847181094359389</v>
      </c>
      <c r="AT321" s="1">
        <f t="shared" si="355"/>
        <v>-16.834608467691634</v>
      </c>
      <c r="AU321" s="1">
        <f t="shared" si="355"/>
        <v>-183.76180667801623</v>
      </c>
      <c r="AV321" s="1">
        <f t="shared" si="308"/>
        <v>1.483544677284607</v>
      </c>
      <c r="AW321" s="1">
        <f t="shared" si="309"/>
        <v>-0.22157434531215739</v>
      </c>
      <c r="AX321" s="1">
        <f t="shared" si="310"/>
        <v>1.5900000000000092</v>
      </c>
      <c r="AY321" s="1">
        <f t="shared" si="311"/>
        <v>2.385000000000014</v>
      </c>
      <c r="AZ321" s="1">
        <f t="shared" si="356"/>
        <v>5.0000000000001155E-2</v>
      </c>
      <c r="BA321" s="1">
        <f t="shared" si="312"/>
        <v>3.7928915911874324</v>
      </c>
      <c r="BB321" s="1">
        <f t="shared" si="313"/>
        <v>6.5515086449439179</v>
      </c>
      <c r="BC321" s="1">
        <f t="shared" si="314"/>
        <v>2.2775016637559951</v>
      </c>
      <c r="BD321" s="1">
        <f t="shared" si="335"/>
        <v>6.9360853046359097</v>
      </c>
      <c r="BE321" s="1">
        <f t="shared" si="336"/>
        <v>0.33456199972650863</v>
      </c>
      <c r="BF321" s="1">
        <f t="shared" si="337"/>
        <v>-2.1635058444603428</v>
      </c>
      <c r="BG321" s="1">
        <f t="shared" si="315"/>
        <v>-15.006261094255288</v>
      </c>
      <c r="BH321" s="1">
        <f t="shared" si="357"/>
        <v>-13.025453528959856</v>
      </c>
      <c r="BI321" s="1">
        <f t="shared" si="316"/>
        <v>96.002018384208242</v>
      </c>
      <c r="BJ321" s="1">
        <f t="shared" si="317"/>
        <v>6.4835446772846073</v>
      </c>
      <c r="BK321" s="1">
        <f t="shared" si="318"/>
        <v>-0.22157434531215739</v>
      </c>
      <c r="BL321" s="1">
        <f t="shared" si="338"/>
        <v>6.4873297105084822</v>
      </c>
      <c r="BM321" s="1">
        <f t="shared" si="339"/>
        <v>-3.416158231296576E-2</v>
      </c>
      <c r="BN321" s="1">
        <f t="shared" si="340"/>
        <v>-0.34038399873252551</v>
      </c>
      <c r="BO321" s="1">
        <f t="shared" si="319"/>
        <v>-2.2081832279591942</v>
      </c>
      <c r="BP321" s="1">
        <f t="shared" si="358"/>
        <v>-1.9180995119208628</v>
      </c>
      <c r="BQ321" s="1">
        <f t="shared" si="320"/>
        <v>12.466024093752482</v>
      </c>
      <c r="BR321" s="1">
        <f t="shared" si="341"/>
        <v>0.78304088763748814</v>
      </c>
      <c r="BS321" s="1">
        <f t="shared" si="342"/>
        <v>-0.62197023103030791</v>
      </c>
      <c r="BT321" s="1">
        <f t="shared" si="343"/>
        <v>3.5724810591460083</v>
      </c>
      <c r="BU321" s="1">
        <f t="shared" si="344"/>
        <v>5.4297835751722054</v>
      </c>
      <c r="BV321" s="1">
        <f t="shared" si="345"/>
        <v>6.4996284963963014</v>
      </c>
      <c r="BW321" s="1">
        <f t="shared" si="321"/>
        <v>0.9888584297901637</v>
      </c>
      <c r="BX321" s="1">
        <f t="shared" si="322"/>
        <v>-3.0543264491647015E-3</v>
      </c>
      <c r="BY321" s="1">
        <f t="shared" si="323"/>
        <v>-4.757000733012573</v>
      </c>
      <c r="BZ321" s="1" t="e">
        <f>SQRT(POWER((BV321)*(#REF!^2),2) + POWER(CA321*BV321,2))</f>
        <v>#REF!</v>
      </c>
    </row>
    <row r="322" spans="4:78" x14ac:dyDescent="0.2">
      <c r="D322" s="14">
        <f t="shared" si="346"/>
        <v>319</v>
      </c>
      <c r="E322" s="1">
        <f t="shared" si="359"/>
        <v>31.900000000000183</v>
      </c>
      <c r="F322" s="1">
        <f t="shared" si="289"/>
        <v>1.5950000000000093</v>
      </c>
      <c r="G322" s="1">
        <f t="shared" si="290"/>
        <v>25.440250000000294</v>
      </c>
      <c r="H322" s="1">
        <f t="shared" si="324"/>
        <v>7.1982334579775573</v>
      </c>
      <c r="I322" s="1">
        <f t="shared" si="291"/>
        <v>-0.12648679480017</v>
      </c>
      <c r="J322" s="1">
        <f t="shared" si="325"/>
        <v>1.6289744494001517</v>
      </c>
      <c r="K322" s="1">
        <f t="shared" si="326"/>
        <v>1.6391049989898114</v>
      </c>
      <c r="L322" s="1">
        <f t="shared" si="327"/>
        <v>0.65845970875764392</v>
      </c>
      <c r="M322" s="1">
        <f t="shared" si="292"/>
        <v>0.714387763373865</v>
      </c>
      <c r="N322" s="1">
        <f t="shared" si="293"/>
        <v>2.8592717542226227</v>
      </c>
      <c r="O322" s="1">
        <f t="shared" si="294"/>
        <v>-0.90805563458670957</v>
      </c>
      <c r="P322" s="1">
        <f t="shared" si="328"/>
        <v>1.5950000000000308</v>
      </c>
      <c r="Q322" s="1">
        <f t="shared" si="329"/>
        <v>4.7850000000000925</v>
      </c>
      <c r="R322" s="1">
        <f t="shared" si="347"/>
        <v>4.9999999999972289E-2</v>
      </c>
      <c r="S322" s="1">
        <f t="shared" si="330"/>
        <v>7.6335488997994556</v>
      </c>
      <c r="T322" s="1">
        <f t="shared" si="348"/>
        <v>0</v>
      </c>
      <c r="U322" s="1">
        <f t="shared" si="331"/>
        <v>0.47840760851711739</v>
      </c>
      <c r="V322" s="1">
        <f t="shared" si="295"/>
        <v>9.6587221882033365</v>
      </c>
      <c r="W322" s="1">
        <f t="shared" si="296"/>
        <v>4.9883393484380436</v>
      </c>
      <c r="X322" s="1">
        <f t="shared" si="332"/>
        <v>1.0103383834247182</v>
      </c>
      <c r="Y322" s="1">
        <f t="shared" si="297"/>
        <v>5.0516919171235912</v>
      </c>
      <c r="Z322" s="1">
        <f t="shared" si="349"/>
        <v>1.3338438210148351</v>
      </c>
      <c r="AA322" s="1">
        <f t="shared" si="298"/>
        <v>8.3981227023791458</v>
      </c>
      <c r="AB322" s="1">
        <f t="shared" si="350"/>
        <v>-24.445877783628774</v>
      </c>
      <c r="AC322" s="1">
        <f t="shared" si="333"/>
        <v>-102.92276455686213</v>
      </c>
      <c r="AD322" s="1">
        <f t="shared" si="299"/>
        <v>10</v>
      </c>
      <c r="AE322" s="1">
        <f>0</f>
        <v>0</v>
      </c>
      <c r="AF322" s="1">
        <f t="shared" si="351"/>
        <v>1.0103383834247182</v>
      </c>
      <c r="AG322" s="1">
        <f t="shared" si="300"/>
        <v>0</v>
      </c>
      <c r="AH322" s="1">
        <f t="shared" si="352"/>
        <v>1.3338438210148351</v>
      </c>
      <c r="AI322" s="1">
        <f t="shared" si="301"/>
        <v>0</v>
      </c>
      <c r="AJ322" s="1">
        <f t="shared" si="353"/>
        <v>-24.445877783628774</v>
      </c>
      <c r="AK322" s="1">
        <f t="shared" si="353"/>
        <v>0</v>
      </c>
      <c r="AL322" s="1">
        <f t="shared" si="302"/>
        <v>4.7275289795115008</v>
      </c>
      <c r="AM322" s="1">
        <f t="shared" si="303"/>
        <v>8.4064285132421919</v>
      </c>
      <c r="AN322" s="1">
        <f t="shared" si="304"/>
        <v>9.6445617111599411</v>
      </c>
      <c r="AO322" s="1">
        <f t="shared" si="305"/>
        <v>1.0585051036280433</v>
      </c>
      <c r="AP322" s="1">
        <f t="shared" si="334"/>
        <v>0.47486767939213359</v>
      </c>
      <c r="AQ322" s="1">
        <f t="shared" si="306"/>
        <v>4.5798906385327465</v>
      </c>
      <c r="AR322" s="1">
        <f t="shared" si="354"/>
        <v>0.64331920528832298</v>
      </c>
      <c r="AS322" s="1">
        <f t="shared" si="307"/>
        <v>6.574659873177283</v>
      </c>
      <c r="AT322" s="1">
        <f t="shared" si="355"/>
        <v>-11.202370173249905</v>
      </c>
      <c r="AU322" s="1">
        <f t="shared" si="355"/>
        <v>-112.25508804388969</v>
      </c>
      <c r="AV322" s="1">
        <f t="shared" si="308"/>
        <v>1.4296358771113113</v>
      </c>
      <c r="AW322" s="1">
        <f t="shared" si="309"/>
        <v>-0.45402781729335479</v>
      </c>
      <c r="AX322" s="1">
        <f t="shared" si="310"/>
        <v>1.5950000000000093</v>
      </c>
      <c r="AY322" s="1">
        <f t="shared" si="311"/>
        <v>2.3925000000000138</v>
      </c>
      <c r="AZ322" s="1">
        <f t="shared" si="356"/>
        <v>5.0000000000001155E-2</v>
      </c>
      <c r="BA322" s="1">
        <f t="shared" si="312"/>
        <v>3.8167744498996257</v>
      </c>
      <c r="BB322" s="1">
        <f t="shared" si="313"/>
        <v>6.25899697121298</v>
      </c>
      <c r="BC322" s="1">
        <f t="shared" si="314"/>
        <v>2.0401418569256671</v>
      </c>
      <c r="BD322" s="1">
        <f t="shared" si="335"/>
        <v>6.5831012358943237</v>
      </c>
      <c r="BE322" s="1">
        <f t="shared" si="336"/>
        <v>0.31509404913720518</v>
      </c>
      <c r="BF322" s="1">
        <f t="shared" si="337"/>
        <v>-2.4564672253937223</v>
      </c>
      <c r="BG322" s="1">
        <f t="shared" si="315"/>
        <v>-16.171172427423315</v>
      </c>
      <c r="BH322" s="1">
        <f t="shared" si="357"/>
        <v>-2.234945170658964</v>
      </c>
      <c r="BI322" s="1">
        <f t="shared" si="316"/>
        <v>42.361080709168142</v>
      </c>
      <c r="BJ322" s="1">
        <f t="shared" si="317"/>
        <v>6.4296358771113109</v>
      </c>
      <c r="BK322" s="1">
        <f t="shared" si="318"/>
        <v>-0.45402781729335479</v>
      </c>
      <c r="BL322" s="1">
        <f t="shared" si="338"/>
        <v>6.4456464975294061</v>
      </c>
      <c r="BM322" s="1">
        <f t="shared" si="339"/>
        <v>-7.0497834131743986E-2</v>
      </c>
      <c r="BN322" s="1">
        <f t="shared" si="340"/>
        <v>-0.36010972419863513</v>
      </c>
      <c r="BO322" s="1">
        <f t="shared" si="319"/>
        <v>-2.321139982507213</v>
      </c>
      <c r="BP322" s="1">
        <f t="shared" si="358"/>
        <v>-5.5247240641806417E-2</v>
      </c>
      <c r="BQ322" s="1">
        <f t="shared" si="320"/>
        <v>0.90855963999086953</v>
      </c>
      <c r="BR322" s="1">
        <f t="shared" si="341"/>
        <v>0.82186553478197255</v>
      </c>
      <c r="BS322" s="1">
        <f t="shared" si="342"/>
        <v>-0.56968152746735801</v>
      </c>
      <c r="BT322" s="1">
        <f t="shared" si="343"/>
        <v>4.3332622148762328</v>
      </c>
      <c r="BU322" s="1">
        <f t="shared" si="344"/>
        <v>4.7889870359689635</v>
      </c>
      <c r="BV322" s="1">
        <f t="shared" si="345"/>
        <v>6.4584485949454509</v>
      </c>
      <c r="BW322" s="1">
        <f t="shared" si="321"/>
        <v>0.8353141709351527</v>
      </c>
      <c r="BX322" s="1">
        <f t="shared" si="322"/>
        <v>2.9184444649905661E-2</v>
      </c>
      <c r="BY322" s="1">
        <f t="shared" si="323"/>
        <v>-6.0496673722350769</v>
      </c>
      <c r="BZ322" s="1" t="e">
        <f>SQRT(POWER((BV322)*(#REF!^2),2) + POWER(CA322*BV322,2))</f>
        <v>#REF!</v>
      </c>
    </row>
    <row r="323" spans="4:78" x14ac:dyDescent="0.2">
      <c r="D323" s="14">
        <f t="shared" si="346"/>
        <v>320</v>
      </c>
      <c r="E323" s="1">
        <f t="shared" si="359"/>
        <v>32.000000000000185</v>
      </c>
      <c r="F323" s="1">
        <f t="shared" ref="F323:F335" si="360" xml:space="preserve"> $B$4 + PRODUCT($B$5,E323)</f>
        <v>1.6000000000000094</v>
      </c>
      <c r="G323" s="1">
        <f t="shared" ref="G323:G335" si="361" xml:space="preserve"> $B$3 + PRODUCT($B$4,E323) + PRODUCT(0.5,$B$5,E323^2)</f>
        <v>25.600000000000296</v>
      </c>
      <c r="H323" s="1">
        <f t="shared" si="324"/>
        <v>7.4452411575605382</v>
      </c>
      <c r="I323" s="1">
        <f t="shared" ref="I323:I335" si="362">IF(G323&lt;PI(), ACOS( PRODUCT(POWER(2*$B$10*H323, -1), -($B$7^2) + ($B$10^2) + (H323^2)) ), IF(G323&gt;2*PI(), IF(G323&gt;3*PI(), -ACOS( PRODUCT(POWER(2*$B$10*H323, -1), -($B$7^2) + ($B$10^2) + (H323^2)) ), ACOS( PRODUCT(POWER(2*$B$10*H323, -1), -($B$7^2) + ($B$10^2) + (H323^2)) )), -ACOS( PRODUCT(POWER(2*$B$10*H323, -1), -($B$7^2) + ($B$10^2) + (H323^2)) )))</f>
        <v>-0.18251300740680798</v>
      </c>
      <c r="J323" s="1">
        <f t="shared" si="325"/>
        <v>1.5784305943071657</v>
      </c>
      <c r="K323" s="1">
        <f t="shared" si="326"/>
        <v>1.7456750666894354</v>
      </c>
      <c r="L323" s="1">
        <f t="shared" si="327"/>
        <v>0.65845970875764392</v>
      </c>
      <c r="M323" s="1">
        <f t="shared" ref="M323:M335" si="363">ATAN2(V323-N323,W323-O323)</f>
        <v>0.7715245071811544</v>
      </c>
      <c r="N323" s="1">
        <f t="shared" ref="N323:N335" si="364">($B$7)*COS(G323)</f>
        <v>2.6784192052883302</v>
      </c>
      <c r="O323" s="1">
        <f t="shared" ref="O323:O335" si="365">H323*SIN(I323)</f>
        <v>-1.3513217828269588</v>
      </c>
      <c r="P323" s="1">
        <f t="shared" si="328"/>
        <v>1.6000000000000192</v>
      </c>
      <c r="Q323" s="1">
        <f t="shared" si="329"/>
        <v>4.8000000000000576</v>
      </c>
      <c r="R323" s="1">
        <f t="shared" si="347"/>
        <v>4.9999999999972289E-2</v>
      </c>
      <c r="S323" s="1">
        <f t="shared" si="330"/>
        <v>7.6814647040784356</v>
      </c>
      <c r="T323" s="1">
        <f t="shared" si="348"/>
        <v>8.8817841970012523E-13</v>
      </c>
      <c r="U323" s="1">
        <f t="shared" si="331"/>
        <v>0.47990847166476502</v>
      </c>
      <c r="V323" s="1">
        <f t="shared" ref="V323:V335" si="366">($B$10)+($B$9)*COS(K323)</f>
        <v>9.1300563586505685</v>
      </c>
      <c r="W323" s="1">
        <f t="shared" ref="W323:W335" si="367">($B$9)*SIN(K323)</f>
        <v>4.9237382201814599</v>
      </c>
      <c r="X323" s="1">
        <f t="shared" si="332"/>
        <v>1.086415157144407</v>
      </c>
      <c r="Y323" s="1">
        <f t="shared" ref="Y323:Y334" si="368">X323*$B$9</f>
        <v>5.4320757857220343</v>
      </c>
      <c r="Z323" s="1">
        <f t="shared" si="349"/>
        <v>0.44812404915205439</v>
      </c>
      <c r="AA323" s="1">
        <f t="shared" ref="AA323:AA333" si="369">SQRT(POWER(($B$9)*(X323^2),2) + POWER(Z323*$B$9,2))</f>
        <v>6.3125238241879229</v>
      </c>
      <c r="AB323" s="1">
        <f t="shared" si="350"/>
        <v>-7.1591486483674753</v>
      </c>
      <c r="AC323" s="1">
        <f t="shared" si="333"/>
        <v>-11.643606976848307</v>
      </c>
      <c r="AD323" s="1">
        <f t="shared" ref="AD323:AD335" si="370">$B$10</f>
        <v>10</v>
      </c>
      <c r="AE323" s="1">
        <f>0</f>
        <v>0</v>
      </c>
      <c r="AF323" s="1">
        <f t="shared" si="351"/>
        <v>1.086415157144407</v>
      </c>
      <c r="AG323" s="1">
        <f t="shared" ref="AG323:AG334" si="371">AF323*0</f>
        <v>0</v>
      </c>
      <c r="AH323" s="1">
        <f t="shared" si="352"/>
        <v>0.44812404915205439</v>
      </c>
      <c r="AI323" s="1">
        <f t="shared" ref="AI323:AI333" si="372">SQRT(POWER((0)*(AF323^2),2) + POWER(AH323*0,2))</f>
        <v>0</v>
      </c>
      <c r="AJ323" s="1">
        <f t="shared" si="353"/>
        <v>-7.1591486483674753</v>
      </c>
      <c r="AK323" s="1">
        <f t="shared" si="353"/>
        <v>0</v>
      </c>
      <c r="AL323" s="1">
        <f t="shared" ref="AL323:AL335" si="373" xml:space="preserve"> N323 + ($B$11)*COS(L323+M323)</f>
        <v>4.0117179254405304</v>
      </c>
      <c r="AM323" s="1">
        <f t="shared" ref="AM323:AM335" si="374" xml:space="preserve"> (O323) + ($B$11)*SIN(L323+M323)</f>
        <v>8.0546504966793169</v>
      </c>
      <c r="AN323" s="1">
        <f t="shared" ref="AN323:AN334" si="375">SQRT(POWER(AL323,2) + POWER(AM323,2))</f>
        <v>8.9984040438822959</v>
      </c>
      <c r="AO323" s="1">
        <f t="shared" ref="AO323:AO335" si="376">ATAN2(AL323,AM323)</f>
        <v>1.1087000617336358</v>
      </c>
      <c r="AP323" s="1">
        <f t="shared" si="334"/>
        <v>0.51533470800863901</v>
      </c>
      <c r="AQ323" s="1">
        <f t="shared" ref="AQ323:AQ334" si="377">AP323*AN323</f>
        <v>4.6371899204978391</v>
      </c>
      <c r="AR323" s="1">
        <f t="shared" si="354"/>
        <v>0.268174041680036</v>
      </c>
      <c r="AS323" s="1">
        <f t="shared" ref="AS323:AS333" si="378">SQRT(POWER((AN323)*(AP323^2),2) + POWER(AR323*AN323,2))</f>
        <v>3.396163485581452</v>
      </c>
      <c r="AT323" s="1">
        <f t="shared" si="355"/>
        <v>-3.2221850743636704</v>
      </c>
      <c r="AU323" s="1">
        <f t="shared" si="355"/>
        <v>-21.159305960241774</v>
      </c>
      <c r="AV323" s="1">
        <f t="shared" ref="AV323:AV335" si="379">N323/2</f>
        <v>1.3392096026441651</v>
      </c>
      <c r="AW323" s="1">
        <f t="shared" ref="AW323:AW335" si="380">O323/2</f>
        <v>-0.6756608914134794</v>
      </c>
      <c r="AX323" s="1">
        <f t="shared" ref="AX323:AX334" si="381" xml:space="preserve"> F323</f>
        <v>1.6000000000000094</v>
      </c>
      <c r="AY323" s="1">
        <f t="shared" ref="AY323:AY334" si="382">AX323*($B$7/2)</f>
        <v>2.4000000000000141</v>
      </c>
      <c r="AZ323" s="1">
        <f t="shared" si="356"/>
        <v>5.0000000000000044E-2</v>
      </c>
      <c r="BA323" s="1">
        <f t="shared" ref="BA323:BA333" si="383">SQRT(POWER(($B$7/2)*(AX323^2),2) + POWER(AZ323*$B$7/2,2))</f>
        <v>3.8407323520391716</v>
      </c>
      <c r="BB323" s="1">
        <f t="shared" ref="BB323:BB335" si="384">(0.5)*(N323)+(0.5)*(V323)</f>
        <v>5.9042377819694494</v>
      </c>
      <c r="BC323" s="1">
        <f t="shared" ref="BC323:BC335" si="385">(0.5)*(O323)+(0.5)*(W323)</f>
        <v>1.7862082186772505</v>
      </c>
      <c r="BD323" s="1">
        <f t="shared" si="335"/>
        <v>6.1685138880046049</v>
      </c>
      <c r="BE323" s="1">
        <f t="shared" si="336"/>
        <v>0.29377614615383674</v>
      </c>
      <c r="BF323" s="1">
        <f t="shared" si="337"/>
        <v>-2.6104948785921356</v>
      </c>
      <c r="BG323" s="1">
        <f t="shared" ref="BG323:BG334" si="386">BF323*BD323</f>
        <v>-16.102873913160483</v>
      </c>
      <c r="BH323" s="1">
        <f t="shared" si="357"/>
        <v>-1.2747401517100965</v>
      </c>
      <c r="BI323" s="1">
        <f t="shared" ref="BI323:BI333" si="387">SQRT(POWER((BD323)*(BF323^2),2) + POWER(BH323*BD323,2))</f>
        <v>42.765588236871771</v>
      </c>
      <c r="BJ323" s="1">
        <f t="shared" ref="BJ323:BJ334" si="388">5+(0.5)*(N323)</f>
        <v>6.3392096026441651</v>
      </c>
      <c r="BK323" s="1">
        <f t="shared" ref="BK323:BK334" si="389">O323/2</f>
        <v>-0.6756608914134794</v>
      </c>
      <c r="BL323" s="1">
        <f t="shared" si="338"/>
        <v>6.3751153735788693</v>
      </c>
      <c r="BM323" s="1">
        <f t="shared" si="339"/>
        <v>-0.10618352715269279</v>
      </c>
      <c r="BN323" s="1">
        <f t="shared" si="340"/>
        <v>-0.35143344686088679</v>
      </c>
      <c r="BO323" s="1">
        <f t="shared" ref="BO323:BO334" si="390">BN323*BL323</f>
        <v>-2.2404287698726519</v>
      </c>
      <c r="BP323" s="1">
        <f t="shared" si="358"/>
        <v>0.10955609064930483</v>
      </c>
      <c r="BQ323" s="1">
        <f t="shared" ref="BQ323:BQ333" si="391">SQRT(POWER((BL323)*(BN323^2),2) + POWER(BP323*BL323,2))</f>
        <v>1.0524953958775967</v>
      </c>
      <c r="BR323" s="1">
        <f t="shared" si="341"/>
        <v>0.8530564055350065</v>
      </c>
      <c r="BS323" s="1">
        <f t="shared" si="342"/>
        <v>-0.52181871274964287</v>
      </c>
      <c r="BT323" s="1">
        <f t="shared" si="343"/>
        <v>5.1083423818534133</v>
      </c>
      <c r="BU323" s="1">
        <f t="shared" si="344"/>
        <v>4.2030673538254728</v>
      </c>
      <c r="BV323" s="1">
        <f t="shared" si="345"/>
        <v>6.6152049908550277</v>
      </c>
      <c r="BW323" s="1">
        <f t="shared" ref="BW323:BW335" si="392">ATAN2(BT323,BU323)</f>
        <v>0.68848063332147036</v>
      </c>
      <c r="BX323" s="1">
        <f t="shared" ref="BX323:BX335" si="393" xml:space="preserve"> (BU323*AP323) - AQ323*COS(AO323)</f>
        <v>9.8609001804374152E-2</v>
      </c>
      <c r="BY323" s="1">
        <f t="shared" ref="BY323:BY335" si="394" xml:space="preserve"> -(BT323*AP323) - (AQ323*SIN(AO323))</f>
        <v>-6.7833470915784595</v>
      </c>
      <c r="BZ323" s="1" t="e">
        <f>SQRT(POWER((BV323)*(#REF!^2),2) + POWER(CA323*BV323,2))</f>
        <v>#REF!</v>
      </c>
    </row>
    <row r="324" spans="4:78" x14ac:dyDescent="0.2">
      <c r="D324" s="14">
        <f t="shared" si="346"/>
        <v>321</v>
      </c>
      <c r="E324" s="1">
        <f t="shared" si="359"/>
        <v>32.100000000000186</v>
      </c>
      <c r="F324" s="1">
        <f t="shared" si="360"/>
        <v>1.6050000000000093</v>
      </c>
      <c r="G324" s="1">
        <f t="shared" si="361"/>
        <v>25.760250000000298</v>
      </c>
      <c r="H324" s="1">
        <f t="shared" ref="H324:H335" si="395">SQRT( POWER($B$7,2) + POWER($B$10,2) - PRODUCT(2,$B$7,$B$10,COS(G324)) )</f>
        <v>7.7737017164144024</v>
      </c>
      <c r="I324" s="1">
        <f t="shared" si="362"/>
        <v>-0.22856815791145135</v>
      </c>
      <c r="J324" s="1">
        <f t="shared" ref="J324:J335" si="396">ACOS( PRODUCT(POWER(2*($B$9)*(H324),-1), -($B$8^2) + ($B$9^2) + (H324^2)) )</f>
        <v>1.5137727810825516</v>
      </c>
      <c r="K324" s="1">
        <f t="shared" ref="K324:K335" si="397" xml:space="preserve"> PI() - J324 - I324</f>
        <v>1.8563880304186928</v>
      </c>
      <c r="L324" s="1">
        <f t="shared" ref="L324:L335" si="398">ACOS(PRODUCT(1/(2*$B$8*$B$11), ($B$8^2) - ($B$12^2) + ($B$11^2)))</f>
        <v>0.65845970875764392</v>
      </c>
      <c r="M324" s="1">
        <f t="shared" si="363"/>
        <v>0.81651350434410419</v>
      </c>
      <c r="N324" s="1">
        <f t="shared" si="364"/>
        <v>2.4284780812107889</v>
      </c>
      <c r="O324" s="1">
        <f t="shared" si="365"/>
        <v>-1.7613898515316659</v>
      </c>
      <c r="P324" s="1">
        <f t="shared" ref="P324:P334" si="399">PRODUCT(1/(2*$B$6),G325-G323)</f>
        <v>1.6050000000000253</v>
      </c>
      <c r="Q324" s="1">
        <f t="shared" ref="Q324:Q334" si="400">P324*$B$7</f>
        <v>4.8150000000000759</v>
      </c>
      <c r="R324" s="1">
        <f t="shared" si="347"/>
        <v>5.0000000000149925E-2</v>
      </c>
      <c r="S324" s="1">
        <f t="shared" ref="S324:S333" si="401">SQRT(POWER(($B$7)*(P324^2),2) + POWER(R324*$B$7,2))</f>
        <v>7.7295305941324086</v>
      </c>
      <c r="T324" s="1">
        <f t="shared" si="348"/>
        <v>4.4408920985006262E-13</v>
      </c>
      <c r="U324" s="1">
        <f t="shared" ref="U324:U332" si="402">PRODUCT(1/(2*$B$6),S325-S323)</f>
        <v>0.48140932409873383</v>
      </c>
      <c r="V324" s="1">
        <f t="shared" si="366"/>
        <v>8.5913738133940392</v>
      </c>
      <c r="W324" s="1">
        <f t="shared" si="367"/>
        <v>4.7974756139461459</v>
      </c>
      <c r="X324" s="1">
        <f t="shared" ref="X324:X334" si="403">PRODUCT(1/(2*$B$6),K325-K323)</f>
        <v>1.099963193255129</v>
      </c>
      <c r="Y324" s="1">
        <f t="shared" si="368"/>
        <v>5.4998159662756452</v>
      </c>
      <c r="Z324" s="1">
        <f t="shared" si="349"/>
        <v>-9.7985908658659859E-2</v>
      </c>
      <c r="AA324" s="1">
        <f t="shared" si="369"/>
        <v>6.0694013070094845</v>
      </c>
      <c r="AB324" s="1">
        <f t="shared" si="350"/>
        <v>-4.6340022546937085</v>
      </c>
      <c r="AC324" s="1">
        <f t="shared" ref="AC324:AC332" si="404">PRODUCT(1/(2*$B$6),AA325-AA323)</f>
        <v>-0.69592938255937042</v>
      </c>
      <c r="AD324" s="1">
        <f t="shared" si="370"/>
        <v>10</v>
      </c>
      <c r="AE324" s="1">
        <f>0</f>
        <v>0</v>
      </c>
      <c r="AF324" s="1">
        <f t="shared" si="351"/>
        <v>1.099963193255129</v>
      </c>
      <c r="AG324" s="1">
        <f t="shared" si="371"/>
        <v>0</v>
      </c>
      <c r="AH324" s="1">
        <f t="shared" si="352"/>
        <v>-9.7985908658659859E-2</v>
      </c>
      <c r="AI324" s="1">
        <f t="shared" si="372"/>
        <v>0</v>
      </c>
      <c r="AJ324" s="1">
        <f t="shared" si="353"/>
        <v>-4.6340022546937085</v>
      </c>
      <c r="AK324" s="1">
        <f t="shared" si="353"/>
        <v>0</v>
      </c>
      <c r="AL324" s="1">
        <f t="shared" si="373"/>
        <v>3.3374051978502957</v>
      </c>
      <c r="AM324" s="1">
        <f t="shared" si="374"/>
        <v>7.6950286828098307</v>
      </c>
      <c r="AN324" s="1">
        <f t="shared" si="375"/>
        <v>8.387594403874342</v>
      </c>
      <c r="AO324" s="1">
        <f t="shared" si="376"/>
        <v>1.1615720452297711</v>
      </c>
      <c r="AP324" s="1">
        <f t="shared" ref="AP324:AP333" si="405">PRODUCT(1/(2*$B$6),(AO325)-(AO323))</f>
        <v>0.52850248772814079</v>
      </c>
      <c r="AQ324" s="1">
        <f t="shared" si="377"/>
        <v>4.432864508502222</v>
      </c>
      <c r="AR324" s="1">
        <f t="shared" si="354"/>
        <v>-1.1178095844111002E-3</v>
      </c>
      <c r="AS324" s="1">
        <f t="shared" si="378"/>
        <v>2.3427986811289281</v>
      </c>
      <c r="AT324" s="1">
        <f t="shared" si="355"/>
        <v>-2.6370511863589572</v>
      </c>
      <c r="AU324" s="1">
        <f t="shared" si="355"/>
        <v>-2.4296360159389829</v>
      </c>
      <c r="AV324" s="1">
        <f t="shared" si="379"/>
        <v>1.2142390406053944</v>
      </c>
      <c r="AW324" s="1">
        <f t="shared" si="380"/>
        <v>-0.88069492576583297</v>
      </c>
      <c r="AX324" s="1">
        <f t="shared" si="381"/>
        <v>1.6050000000000093</v>
      </c>
      <c r="AY324" s="1">
        <f t="shared" si="382"/>
        <v>2.407500000000014</v>
      </c>
      <c r="AZ324" s="1">
        <f t="shared" si="356"/>
        <v>5.0000000000000044E-2</v>
      </c>
      <c r="BA324" s="1">
        <f t="shared" si="383"/>
        <v>3.8647652970661226</v>
      </c>
      <c r="BB324" s="1">
        <f t="shared" si="384"/>
        <v>5.5099259473024143</v>
      </c>
      <c r="BC324" s="1">
        <f t="shared" si="385"/>
        <v>1.51804288120724</v>
      </c>
      <c r="BD324" s="1">
        <f t="shared" ref="BD324:BD335" si="406">SQRT(POWER(BB324,2)+POWER(BC324,2))</f>
        <v>5.7152198675064447</v>
      </c>
      <c r="BE324" s="1">
        <f t="shared" ref="BE324:BE335" si="407">ATAN2(BB324,BC324)</f>
        <v>0.26884082900268247</v>
      </c>
      <c r="BF324" s="1">
        <f t="shared" ref="BF324:BF334" si="408">PRODUCT(1/(2*$B$6),BC325-BC323)</f>
        <v>-2.7114152557357416</v>
      </c>
      <c r="BG324" s="1">
        <f t="shared" si="386"/>
        <v>-15.496334338640978</v>
      </c>
      <c r="BH324" s="1">
        <f t="shared" si="357"/>
        <v>-0.51077644662233412</v>
      </c>
      <c r="BI324" s="1">
        <f t="shared" si="387"/>
        <v>42.118283343567128</v>
      </c>
      <c r="BJ324" s="1">
        <f t="shared" si="388"/>
        <v>6.2142390406053947</v>
      </c>
      <c r="BK324" s="1">
        <f t="shared" si="389"/>
        <v>-0.88069492576583297</v>
      </c>
      <c r="BL324" s="1">
        <f t="shared" ref="BL324:BL335" si="409">SQRT(POWER(BJ324,2)+POWER(BK324,2))</f>
        <v>6.2763357467597238</v>
      </c>
      <c r="BM324" s="1">
        <f t="shared" ref="BM324:BM335" si="410">ATAN2(BJ324,BK324)</f>
        <v>-0.14078452350392134</v>
      </c>
      <c r="BN324" s="1">
        <f t="shared" ref="BN324:BN334" si="411">PRODUCT(1/(2*$B$6),BM325-BM323)</f>
        <v>-0.33819850606877416</v>
      </c>
      <c r="BO324" s="1">
        <f t="shared" si="390"/>
        <v>-2.1226473731401825</v>
      </c>
      <c r="BP324" s="1">
        <f t="shared" si="358"/>
        <v>0.15769790973257564</v>
      </c>
      <c r="BQ324" s="1">
        <f t="shared" si="391"/>
        <v>1.2226941591911618</v>
      </c>
      <c r="BR324" s="1">
        <f t="shared" ref="BR324:BR335" si="412">PRODUCT((V324-AL324),POWER((V324-AL324)^2+(W324-AM324)^2,-1/2))</f>
        <v>0.87566143592395718</v>
      </c>
      <c r="BS324" s="1">
        <f t="shared" ref="BS324:BS335" si="413" xml:space="preserve"> PRODUCT(POWER( (V324-AL324)^2 + (W324-AM324)^2,-0.5), (W324-AM324))</f>
        <v>-0.4829255114772808</v>
      </c>
      <c r="BT324" s="1">
        <f t="shared" ref="BT324:BT335" si="414" xml:space="preserve"> (AD324-AL324)*BR324</f>
        <v>5.8341773314299035</v>
      </c>
      <c r="BU324" s="1">
        <f t="shared" ref="BU324:BU335" si="415">(AE324-AM324)*BS324</f>
        <v>3.7161256624782837</v>
      </c>
      <c r="BV324" s="1">
        <f t="shared" ref="BV324:BV335" si="416">SQRT(POWER(BT324,2) + POWER(BU324,2))</f>
        <v>6.9171681397736897</v>
      </c>
      <c r="BW324" s="1">
        <f t="shared" si="392"/>
        <v>0.56715211872821536</v>
      </c>
      <c r="BX324" s="1">
        <f t="shared" si="393"/>
        <v>0.20015470770944921</v>
      </c>
      <c r="BY324" s="1">
        <f t="shared" si="394"/>
        <v>-7.1502190355122242</v>
      </c>
      <c r="BZ324" s="1" t="e">
        <f>SQRT(POWER((BV324)*(#REF!^2),2) + POWER(CA324*BV324,2))</f>
        <v>#REF!</v>
      </c>
    </row>
    <row r="325" spans="4:78" x14ac:dyDescent="0.2">
      <c r="D325" s="14">
        <f t="shared" ref="D325:D335" si="417">D324+1</f>
        <v>322</v>
      </c>
      <c r="E325" s="1">
        <f t="shared" si="359"/>
        <v>32.200000000000188</v>
      </c>
      <c r="F325" s="1">
        <f t="shared" si="360"/>
        <v>1.6100000000000094</v>
      </c>
      <c r="G325" s="1">
        <f t="shared" si="361"/>
        <v>25.921000000000301</v>
      </c>
      <c r="H325" s="1">
        <f t="shared" si="395"/>
        <v>8.1667087536203553</v>
      </c>
      <c r="I325" s="1">
        <f t="shared" si="362"/>
        <v>-0.26353399640487418</v>
      </c>
      <c r="J325" s="1">
        <f t="shared" si="396"/>
        <v>1.4394589446542061</v>
      </c>
      <c r="K325" s="1">
        <f t="shared" si="397"/>
        <v>1.9656677053404612</v>
      </c>
      <c r="L325" s="1">
        <f t="shared" si="398"/>
        <v>0.65845970875764392</v>
      </c>
      <c r="M325" s="1">
        <f t="shared" si="363"/>
        <v>0.84682157771167266</v>
      </c>
      <c r="N325" s="1">
        <f t="shared" si="364"/>
        <v>2.1152434066770334</v>
      </c>
      <c r="O325" s="1">
        <f t="shared" si="365"/>
        <v>-2.1273799215253808</v>
      </c>
      <c r="P325" s="1">
        <f t="shared" si="399"/>
        <v>1.6100000000000492</v>
      </c>
      <c r="Q325" s="1">
        <f t="shared" si="400"/>
        <v>4.8300000000001475</v>
      </c>
      <c r="R325" s="1">
        <f t="shared" ref="R325:R333" si="418">PRODUCT(1/(2*$B$6),P326-P324)</f>
        <v>5.0000000000061107E-2</v>
      </c>
      <c r="S325" s="1">
        <f t="shared" si="401"/>
        <v>7.7777465688981824</v>
      </c>
      <c r="T325" s="1">
        <f t="shared" ref="T325:T332" si="419">PRODUCT(1/(2*$B$6),R326-R324)</f>
        <v>-1.3322676295501878E-12</v>
      </c>
      <c r="U325" s="1">
        <f t="shared" si="402"/>
        <v>0.48291016598045022</v>
      </c>
      <c r="V325" s="1">
        <f t="shared" si="366"/>
        <v>8.0765526576750393</v>
      </c>
      <c r="W325" s="1">
        <f t="shared" si="367"/>
        <v>4.6152302565855852</v>
      </c>
      <c r="X325" s="1">
        <f t="shared" si="403"/>
        <v>1.066817975412675</v>
      </c>
      <c r="Y325" s="1">
        <f t="shared" si="368"/>
        <v>5.3340898770633753</v>
      </c>
      <c r="Z325" s="1">
        <f t="shared" ref="Z325:Z333" si="420">PRODUCT(1/(2*$B$6),X326-X324)</f>
        <v>-0.47867640178668736</v>
      </c>
      <c r="AA325" s="1">
        <f t="shared" si="369"/>
        <v>6.1733379476760488</v>
      </c>
      <c r="AB325" s="1">
        <f t="shared" ref="AB325:AB332" si="421">PRODUCT(1/(2*$B$6),Z326-Z324)</f>
        <v>-3.023020635386342</v>
      </c>
      <c r="AC325" s="1">
        <f t="shared" si="404"/>
        <v>0.38013907769710809</v>
      </c>
      <c r="AD325" s="1">
        <f t="shared" si="370"/>
        <v>10</v>
      </c>
      <c r="AE325" s="1">
        <f>0</f>
        <v>0</v>
      </c>
      <c r="AF325" s="1">
        <f t="shared" ref="AF325:AF334" si="422">PRODUCT(1/(2*$B$6),K326-K324)</f>
        <v>1.066817975412675</v>
      </c>
      <c r="AG325" s="1">
        <f t="shared" si="371"/>
        <v>0</v>
      </c>
      <c r="AH325" s="1">
        <f t="shared" ref="AH325:AH333" si="423">PRODUCT(1/(2*$B$6),AF326-AF324)</f>
        <v>-0.47867640178668736</v>
      </c>
      <c r="AI325" s="1">
        <f t="shared" si="372"/>
        <v>0</v>
      </c>
      <c r="AJ325" s="1">
        <f t="shared" ref="AJ325:AK332" si="424">PRODUCT(1/(2*$B$6),AH326-AH324)</f>
        <v>-3.023020635386342</v>
      </c>
      <c r="AK325" s="1">
        <f t="shared" si="424"/>
        <v>0</v>
      </c>
      <c r="AL325" s="1">
        <f t="shared" si="373"/>
        <v>2.7371911440643966</v>
      </c>
      <c r="AM325" s="1">
        <f t="shared" si="374"/>
        <v>7.3522393225138414</v>
      </c>
      <c r="AN325" s="1">
        <f t="shared" si="375"/>
        <v>7.8452302971081318</v>
      </c>
      <c r="AO325" s="1">
        <f t="shared" si="376"/>
        <v>1.2144005592792639</v>
      </c>
      <c r="AP325" s="1">
        <f t="shared" si="405"/>
        <v>0.51511114609175679</v>
      </c>
      <c r="AQ325" s="1">
        <f t="shared" si="377"/>
        <v>4.0411655696971431</v>
      </c>
      <c r="AR325" s="1">
        <f t="shared" ref="AR325:AR333" si="425">PRODUCT(1/(2*$B$6),AP326-AP324)</f>
        <v>-0.25923619559175548</v>
      </c>
      <c r="AS325" s="1">
        <f t="shared" si="378"/>
        <v>2.9102362823936554</v>
      </c>
      <c r="AT325" s="1">
        <f t="shared" ref="AT325:AU332" si="426">PRODUCT(1/(2*$B$6),AR326-AR324)</f>
        <v>-2.4880920742401944</v>
      </c>
      <c r="AU325" s="1">
        <f t="shared" si="426"/>
        <v>8.5425008659121833</v>
      </c>
      <c r="AV325" s="1">
        <f t="shared" si="379"/>
        <v>1.0576217033385167</v>
      </c>
      <c r="AW325" s="1">
        <f t="shared" si="380"/>
        <v>-1.0636899607626904</v>
      </c>
      <c r="AX325" s="1">
        <f t="shared" si="381"/>
        <v>1.6100000000000094</v>
      </c>
      <c r="AY325" s="1">
        <f t="shared" si="382"/>
        <v>2.4150000000000142</v>
      </c>
      <c r="AZ325" s="1">
        <f t="shared" ref="AZ325:AZ333" si="427">PRODUCT(1/(2*$B$6),AX326-AX324)</f>
        <v>5.0000000000001155E-2</v>
      </c>
      <c r="BA325" s="1">
        <f t="shared" si="383"/>
        <v>3.8888732844488976</v>
      </c>
      <c r="BB325" s="1">
        <f t="shared" si="384"/>
        <v>5.0958980321760361</v>
      </c>
      <c r="BC325" s="1">
        <f t="shared" si="385"/>
        <v>1.2439251675301022</v>
      </c>
      <c r="BD325" s="1">
        <f t="shared" si="406"/>
        <v>5.2455244329571462</v>
      </c>
      <c r="BE325" s="1">
        <f t="shared" si="407"/>
        <v>0.23942110777189926</v>
      </c>
      <c r="BF325" s="1">
        <f t="shared" si="408"/>
        <v>-2.7126501679166024</v>
      </c>
      <c r="BG325" s="1">
        <f t="shared" si="386"/>
        <v>-14.229272733871843</v>
      </c>
      <c r="BH325" s="1">
        <f t="shared" ref="BH325:BH333" si="428">PRODUCT(1/(2*$B$6),BF326-BF324)</f>
        <v>0.58343466559503732</v>
      </c>
      <c r="BI325" s="1">
        <f t="shared" si="387"/>
        <v>38.720175524230179</v>
      </c>
      <c r="BJ325" s="1">
        <f t="shared" si="388"/>
        <v>6.0576217033385165</v>
      </c>
      <c r="BK325" s="1">
        <f t="shared" si="389"/>
        <v>-1.0636899607626904</v>
      </c>
      <c r="BL325" s="1">
        <f t="shared" si="409"/>
        <v>6.1503021904118791</v>
      </c>
      <c r="BM325" s="1">
        <f t="shared" si="410"/>
        <v>-0.17382322836644762</v>
      </c>
      <c r="BN325" s="1">
        <f t="shared" si="411"/>
        <v>-0.31989386491437166</v>
      </c>
      <c r="BO325" s="1">
        <f t="shared" si="390"/>
        <v>-1.9674439380821818</v>
      </c>
      <c r="BP325" s="1">
        <f t="shared" ref="BP325:BP333" si="429">PRODUCT(1/(2*$B$6),BN326-BN324)</f>
        <v>0.21176659893860389</v>
      </c>
      <c r="BQ325" s="1">
        <f t="shared" si="391"/>
        <v>1.4465237229158212</v>
      </c>
      <c r="BR325" s="1">
        <f t="shared" si="412"/>
        <v>0.88989358560177378</v>
      </c>
      <c r="BS325" s="1">
        <f t="shared" si="413"/>
        <v>-0.45616817765470941</v>
      </c>
      <c r="BT325" s="1">
        <f t="shared" si="414"/>
        <v>6.4631270143488502</v>
      </c>
      <c r="BU325" s="1">
        <f t="shared" si="415"/>
        <v>3.3538576134324343</v>
      </c>
      <c r="BV325" s="1">
        <f t="shared" si="416"/>
        <v>7.2815088886016328</v>
      </c>
      <c r="BW325" s="1">
        <f t="shared" si="392"/>
        <v>0.47867022175368962</v>
      </c>
      <c r="BX325" s="1">
        <f t="shared" si="393"/>
        <v>0.31765177179252668</v>
      </c>
      <c r="BY325" s="1">
        <f t="shared" si="394"/>
        <v>-7.1164491874588158</v>
      </c>
      <c r="BZ325" s="1" t="e">
        <f>SQRT(POWER((BV325)*(#REF!^2),2) + POWER(CA325*BV325,2))</f>
        <v>#REF!</v>
      </c>
    </row>
    <row r="326" spans="4:78" x14ac:dyDescent="0.2">
      <c r="D326" s="14">
        <f t="shared" si="417"/>
        <v>323</v>
      </c>
      <c r="E326" s="1">
        <f t="shared" si="359"/>
        <v>32.300000000000189</v>
      </c>
      <c r="F326" s="1">
        <f t="shared" si="360"/>
        <v>1.6150000000000095</v>
      </c>
      <c r="G326" s="1">
        <f t="shared" si="361"/>
        <v>26.082250000000307</v>
      </c>
      <c r="H326" s="1">
        <f t="shared" si="395"/>
        <v>8.6066860324223864</v>
      </c>
      <c r="I326" s="1">
        <f t="shared" si="362"/>
        <v>-0.28736840999439228</v>
      </c>
      <c r="J326" s="1">
        <f t="shared" si="396"/>
        <v>1.3592094380829574</v>
      </c>
      <c r="K326" s="1">
        <f t="shared" si="397"/>
        <v>2.0697516255012278</v>
      </c>
      <c r="L326" s="1">
        <f t="shared" si="398"/>
        <v>0.65845970875764392</v>
      </c>
      <c r="M326" s="1">
        <f t="shared" si="363"/>
        <v>0.86157172334693255</v>
      </c>
      <c r="N326" s="1">
        <f t="shared" si="364"/>
        <v>1.7462477769652689</v>
      </c>
      <c r="O326" s="1">
        <f t="shared" si="365"/>
        <v>-2.4393890016649418</v>
      </c>
      <c r="P326" s="1">
        <f t="shared" si="399"/>
        <v>1.6150000000000375</v>
      </c>
      <c r="Q326" s="1">
        <f t="shared" si="400"/>
        <v>4.8450000000001125</v>
      </c>
      <c r="R326" s="1">
        <f t="shared" si="418"/>
        <v>4.9999999999883471E-2</v>
      </c>
      <c r="S326" s="1">
        <f t="shared" si="401"/>
        <v>7.8261126273284987</v>
      </c>
      <c r="T326" s="1">
        <f t="shared" si="419"/>
        <v>-4.4408920985006262E-13</v>
      </c>
      <c r="U326" s="1">
        <f t="shared" si="402"/>
        <v>0.48441099747449368</v>
      </c>
      <c r="V326" s="1">
        <f t="shared" si="366"/>
        <v>7.6074576724470981</v>
      </c>
      <c r="W326" s="1">
        <f t="shared" si="367"/>
        <v>4.3904146969127806</v>
      </c>
      <c r="X326" s="1">
        <f t="shared" si="403"/>
        <v>1.0042279128977916</v>
      </c>
      <c r="Y326" s="1">
        <f t="shared" si="368"/>
        <v>5.0211395644889576</v>
      </c>
      <c r="Z326" s="1">
        <f t="shared" si="420"/>
        <v>-0.70259003573592826</v>
      </c>
      <c r="AA326" s="1">
        <f t="shared" si="369"/>
        <v>6.1454291225489062</v>
      </c>
      <c r="AB326" s="1">
        <f t="shared" si="421"/>
        <v>-1.6479029145408663</v>
      </c>
      <c r="AC326" s="1">
        <f t="shared" si="404"/>
        <v>-1.397451185032379</v>
      </c>
      <c r="AD326" s="1">
        <f t="shared" si="370"/>
        <v>10</v>
      </c>
      <c r="AE326" s="1">
        <f>0</f>
        <v>0</v>
      </c>
      <c r="AF326" s="1">
        <f t="shared" si="422"/>
        <v>1.0042279128977916</v>
      </c>
      <c r="AG326" s="1">
        <f t="shared" si="371"/>
        <v>0</v>
      </c>
      <c r="AH326" s="1">
        <f t="shared" si="423"/>
        <v>-0.70259003573592826</v>
      </c>
      <c r="AI326" s="1">
        <f t="shared" si="372"/>
        <v>0</v>
      </c>
      <c r="AJ326" s="1">
        <f t="shared" si="424"/>
        <v>-1.6479029145408663</v>
      </c>
      <c r="AK326" s="1">
        <f t="shared" si="424"/>
        <v>0</v>
      </c>
      <c r="AL326" s="1">
        <f t="shared" si="373"/>
        <v>2.2283071637600145</v>
      </c>
      <c r="AM326" s="1">
        <f t="shared" si="374"/>
        <v>7.0483725229309968</v>
      </c>
      <c r="AN326" s="1">
        <f t="shared" si="375"/>
        <v>7.392219425725461</v>
      </c>
      <c r="AO326" s="1">
        <f t="shared" si="376"/>
        <v>1.2645942744481224</v>
      </c>
      <c r="AP326" s="1">
        <f t="shared" si="405"/>
        <v>0.47665524860978969</v>
      </c>
      <c r="AQ326" s="1">
        <f t="shared" si="377"/>
        <v>3.5235401881472863</v>
      </c>
      <c r="AR326" s="1">
        <f t="shared" si="425"/>
        <v>-0.49873622443245003</v>
      </c>
      <c r="AS326" s="1">
        <f t="shared" si="378"/>
        <v>4.0512988543113648</v>
      </c>
      <c r="AT326" s="1">
        <f t="shared" si="426"/>
        <v>-2.2471822264062413</v>
      </c>
      <c r="AU326" s="1">
        <f t="shared" si="426"/>
        <v>11.112663909756453</v>
      </c>
      <c r="AV326" s="1">
        <f t="shared" si="379"/>
        <v>0.87312388848263445</v>
      </c>
      <c r="AW326" s="1">
        <f t="shared" si="380"/>
        <v>-1.2196945008324709</v>
      </c>
      <c r="AX326" s="1">
        <f t="shared" si="381"/>
        <v>1.6150000000000095</v>
      </c>
      <c r="AY326" s="1">
        <f t="shared" si="382"/>
        <v>2.4225000000000145</v>
      </c>
      <c r="AZ326" s="1">
        <f t="shared" si="427"/>
        <v>5.0000000000001155E-2</v>
      </c>
      <c r="BA326" s="1">
        <f t="shared" si="383"/>
        <v>3.913056313664117</v>
      </c>
      <c r="BB326" s="1">
        <f t="shared" si="384"/>
        <v>4.6768527247061833</v>
      </c>
      <c r="BC326" s="1">
        <f t="shared" si="385"/>
        <v>0.97551284762391943</v>
      </c>
      <c r="BD326" s="1">
        <f t="shared" si="406"/>
        <v>4.777507375658459</v>
      </c>
      <c r="BE326" s="1">
        <f t="shared" si="407"/>
        <v>0.20563483789976247</v>
      </c>
      <c r="BF326" s="1">
        <f t="shared" si="408"/>
        <v>-2.5947283226167341</v>
      </c>
      <c r="BG326" s="1">
        <f t="shared" si="386"/>
        <v>-12.396333699131349</v>
      </c>
      <c r="BH326" s="1">
        <f t="shared" si="428"/>
        <v>1.7525882990747643</v>
      </c>
      <c r="BI326" s="1">
        <f t="shared" si="387"/>
        <v>33.237057832557262</v>
      </c>
      <c r="BJ326" s="1">
        <f t="shared" si="388"/>
        <v>5.8731238884826347</v>
      </c>
      <c r="BK326" s="1">
        <f t="shared" si="389"/>
        <v>-1.2196945008324709</v>
      </c>
      <c r="BL326" s="1">
        <f t="shared" si="409"/>
        <v>5.9984363699906291</v>
      </c>
      <c r="BM326" s="1">
        <f t="shared" si="410"/>
        <v>-0.20476329648679567</v>
      </c>
      <c r="BN326" s="1">
        <f t="shared" si="411"/>
        <v>-0.29584518628105339</v>
      </c>
      <c r="BO326" s="1">
        <f t="shared" si="390"/>
        <v>-1.7746085252749233</v>
      </c>
      <c r="BP326" s="1">
        <f t="shared" si="429"/>
        <v>0.27349803851779153</v>
      </c>
      <c r="BQ326" s="1">
        <f t="shared" si="391"/>
        <v>1.7225196313666598</v>
      </c>
      <c r="BR326" s="1">
        <f t="shared" si="412"/>
        <v>0.89652508478118076</v>
      </c>
      <c r="BS326" s="1">
        <f t="shared" si="413"/>
        <v>-0.44299297100303608</v>
      </c>
      <c r="BT326" s="1">
        <f t="shared" si="414"/>
        <v>6.9675175789033483</v>
      </c>
      <c r="BU326" s="1">
        <f t="shared" si="415"/>
        <v>3.1223794846693673</v>
      </c>
      <c r="BV326" s="1">
        <f t="shared" si="416"/>
        <v>7.6351525759876813</v>
      </c>
      <c r="BW326" s="1">
        <f t="shared" si="392"/>
        <v>0.42130083229349496</v>
      </c>
      <c r="BX326" s="1">
        <f t="shared" si="393"/>
        <v>0.42616426439817956</v>
      </c>
      <c r="BY326" s="1">
        <f t="shared" si="394"/>
        <v>-6.6807475809773402</v>
      </c>
      <c r="BZ326" s="1" t="e">
        <f>SQRT(POWER((BV326)*(#REF!^2),2) + POWER(CA326*BV326,2))</f>
        <v>#REF!</v>
      </c>
    </row>
    <row r="327" spans="4:78" x14ac:dyDescent="0.2">
      <c r="D327" s="14">
        <f t="shared" si="417"/>
        <v>324</v>
      </c>
      <c r="E327" s="1">
        <f t="shared" si="359"/>
        <v>32.40000000000019</v>
      </c>
      <c r="F327" s="1">
        <f t="shared" si="360"/>
        <v>1.6200000000000097</v>
      </c>
      <c r="G327" s="1">
        <f t="shared" si="361"/>
        <v>26.244000000000309</v>
      </c>
      <c r="H327" s="1">
        <f t="shared" si="395"/>
        <v>9.076782409072786</v>
      </c>
      <c r="I327" s="1">
        <f t="shared" si="362"/>
        <v>-0.30073820155712827</v>
      </c>
      <c r="J327" s="1">
        <f t="shared" si="396"/>
        <v>1.2758175672269021</v>
      </c>
      <c r="K327" s="1">
        <f t="shared" si="397"/>
        <v>2.1665132879200195</v>
      </c>
      <c r="L327" s="1">
        <f t="shared" si="398"/>
        <v>0.65845970875764392</v>
      </c>
      <c r="M327" s="1">
        <f t="shared" si="363"/>
        <v>0.86117966276675628</v>
      </c>
      <c r="N327" s="1">
        <f t="shared" si="364"/>
        <v>1.3306010549173424</v>
      </c>
      <c r="O327" s="1">
        <f t="shared" si="365"/>
        <v>-2.6887731091806226</v>
      </c>
      <c r="P327" s="1">
        <f t="shared" si="399"/>
        <v>1.6200000000000259</v>
      </c>
      <c r="Q327" s="1">
        <f t="shared" si="400"/>
        <v>4.8600000000000776</v>
      </c>
      <c r="R327" s="1">
        <f t="shared" si="418"/>
        <v>4.9999999999972289E-2</v>
      </c>
      <c r="S327" s="1">
        <f t="shared" si="401"/>
        <v>7.8746287683930811</v>
      </c>
      <c r="T327" s="1">
        <f t="shared" si="419"/>
        <v>8.8817841970012523E-13</v>
      </c>
      <c r="U327" s="1">
        <f t="shared" si="402"/>
        <v>0.48591181874380496</v>
      </c>
      <c r="V327" s="1">
        <f t="shared" si="366"/>
        <v>7.1944881966634515</v>
      </c>
      <c r="W327" s="1">
        <f t="shared" si="367"/>
        <v>4.1387321151941334</v>
      </c>
      <c r="X327" s="1">
        <f t="shared" si="403"/>
        <v>0.92629996826548933</v>
      </c>
      <c r="Y327" s="1">
        <f t="shared" si="368"/>
        <v>4.6314998413274466</v>
      </c>
      <c r="Z327" s="1">
        <f t="shared" si="420"/>
        <v>-0.80825698469486063</v>
      </c>
      <c r="AA327" s="1">
        <f t="shared" si="369"/>
        <v>5.893847710669573</v>
      </c>
      <c r="AB327" s="1">
        <f t="shared" si="421"/>
        <v>-0.68321809618993035</v>
      </c>
      <c r="AC327" s="1">
        <f t="shared" si="404"/>
        <v>-3.2462307024590942</v>
      </c>
      <c r="AD327" s="1">
        <f t="shared" si="370"/>
        <v>10</v>
      </c>
      <c r="AE327" s="1">
        <f>0</f>
        <v>0</v>
      </c>
      <c r="AF327" s="1">
        <f t="shared" si="422"/>
        <v>0.92629996826548933</v>
      </c>
      <c r="AG327" s="1">
        <f t="shared" si="371"/>
        <v>0</v>
      </c>
      <c r="AH327" s="1">
        <f t="shared" si="423"/>
        <v>-0.80825698469486063</v>
      </c>
      <c r="AI327" s="1">
        <f t="shared" si="372"/>
        <v>0</v>
      </c>
      <c r="AJ327" s="1">
        <f t="shared" si="424"/>
        <v>-0.68321809618993035</v>
      </c>
      <c r="AK327" s="1">
        <f t="shared" si="424"/>
        <v>0</v>
      </c>
      <c r="AL327" s="1">
        <f t="shared" si="373"/>
        <v>1.8163801818556637</v>
      </c>
      <c r="AM327" s="1">
        <f t="shared" si="374"/>
        <v>6.7987986897482813</v>
      </c>
      <c r="AN327" s="1">
        <f t="shared" si="375"/>
        <v>7.0372509255220512</v>
      </c>
      <c r="AO327" s="1">
        <f t="shared" si="376"/>
        <v>1.3097316090012219</v>
      </c>
      <c r="AP327" s="1">
        <f t="shared" si="405"/>
        <v>0.41536390120526678</v>
      </c>
      <c r="AQ327" s="1">
        <f t="shared" si="377"/>
        <v>2.9230199981852136</v>
      </c>
      <c r="AR327" s="1">
        <f t="shared" si="425"/>
        <v>-0.70867264087300375</v>
      </c>
      <c r="AS327" s="1">
        <f t="shared" si="378"/>
        <v>5.132769064344946</v>
      </c>
      <c r="AT327" s="1">
        <f t="shared" si="426"/>
        <v>-1.869686965925238</v>
      </c>
      <c r="AU327" s="1">
        <f t="shared" si="426"/>
        <v>9.5675176453713782</v>
      </c>
      <c r="AV327" s="1">
        <f t="shared" si="379"/>
        <v>0.66530052745867119</v>
      </c>
      <c r="AW327" s="1">
        <f t="shared" si="380"/>
        <v>-1.3443865545903113</v>
      </c>
      <c r="AX327" s="1">
        <f t="shared" si="381"/>
        <v>1.6200000000000097</v>
      </c>
      <c r="AY327" s="1">
        <f t="shared" si="382"/>
        <v>2.4300000000000144</v>
      </c>
      <c r="AZ327" s="1">
        <f t="shared" si="427"/>
        <v>5.0000000000001155E-2</v>
      </c>
      <c r="BA327" s="1">
        <f t="shared" si="383"/>
        <v>3.9373143841964624</v>
      </c>
      <c r="BB327" s="1">
        <f t="shared" si="384"/>
        <v>4.2625446257903974</v>
      </c>
      <c r="BC327" s="1">
        <f t="shared" si="385"/>
        <v>0.7249795030067554</v>
      </c>
      <c r="BD327" s="1">
        <f t="shared" si="406"/>
        <v>4.3237578524513278</v>
      </c>
      <c r="BE327" s="1">
        <f t="shared" si="407"/>
        <v>0.16846925727119913</v>
      </c>
      <c r="BF327" s="1">
        <f t="shared" si="408"/>
        <v>-2.3621325081016495</v>
      </c>
      <c r="BG327" s="1">
        <f t="shared" si="386"/>
        <v>-10.213288980435056</v>
      </c>
      <c r="BH327" s="1">
        <f t="shared" si="428"/>
        <v>2.8076384551078148</v>
      </c>
      <c r="BI327" s="1">
        <f t="shared" si="387"/>
        <v>27.007241953179644</v>
      </c>
      <c r="BJ327" s="1">
        <f t="shared" si="388"/>
        <v>5.6653005274586707</v>
      </c>
      <c r="BK327" s="1">
        <f t="shared" si="389"/>
        <v>-1.3443865545903113</v>
      </c>
      <c r="BL327" s="1">
        <f t="shared" si="409"/>
        <v>5.8226287254629847</v>
      </c>
      <c r="BM327" s="1">
        <f t="shared" si="410"/>
        <v>-0.23299226562265829</v>
      </c>
      <c r="BN327" s="1">
        <f t="shared" si="411"/>
        <v>-0.26519425721081336</v>
      </c>
      <c r="BO327" s="1">
        <f t="shared" si="390"/>
        <v>-1.5441276998635012</v>
      </c>
      <c r="BP327" s="1">
        <f t="shared" si="429"/>
        <v>0.34481425370516211</v>
      </c>
      <c r="BQ327" s="1">
        <f t="shared" si="391"/>
        <v>2.0490598738681149</v>
      </c>
      <c r="BR327" s="1">
        <f t="shared" si="412"/>
        <v>0.89635133580129778</v>
      </c>
      <c r="BS327" s="1">
        <f t="shared" si="413"/>
        <v>-0.44334442909235788</v>
      </c>
      <c r="BT327" s="1">
        <f t="shared" si="414"/>
        <v>7.3353985556836498</v>
      </c>
      <c r="BU327" s="1">
        <f t="shared" si="415"/>
        <v>3.0142095236203228</v>
      </c>
      <c r="BV327" s="1">
        <f t="shared" si="416"/>
        <v>7.930544182022393</v>
      </c>
      <c r="BW327" s="1">
        <f t="shared" si="392"/>
        <v>0.38987846300862683</v>
      </c>
      <c r="BX327" s="1">
        <f t="shared" si="393"/>
        <v>0.49753506837350525</v>
      </c>
      <c r="BY327" s="1">
        <f t="shared" si="394"/>
        <v>-5.8708353082673428</v>
      </c>
      <c r="BZ327" s="1" t="e">
        <f>SQRT(POWER((BV327)*(#REF!^2),2) + POWER(CA327*BV327,2))</f>
        <v>#REF!</v>
      </c>
    </row>
    <row r="328" spans="4:78" x14ac:dyDescent="0.2">
      <c r="D328" s="14">
        <f t="shared" si="417"/>
        <v>325</v>
      </c>
      <c r="E328" s="1">
        <f t="shared" si="359"/>
        <v>32.500000000000192</v>
      </c>
      <c r="F328" s="1">
        <f t="shared" si="360"/>
        <v>1.6250000000000098</v>
      </c>
      <c r="G328" s="1">
        <f t="shared" si="361"/>
        <v>26.406250000000313</v>
      </c>
      <c r="H328" s="1">
        <f t="shared" si="395"/>
        <v>9.561607107000123</v>
      </c>
      <c r="I328" s="1">
        <f t="shared" si="362"/>
        <v>-0.30468405160693557</v>
      </c>
      <c r="J328" s="1">
        <f t="shared" si="396"/>
        <v>1.1912650860424028</v>
      </c>
      <c r="K328" s="1">
        <f t="shared" si="397"/>
        <v>2.2550116191543257</v>
      </c>
      <c r="L328" s="1">
        <f t="shared" si="398"/>
        <v>0.65845970875764392</v>
      </c>
      <c r="M328" s="1">
        <f t="shared" si="363"/>
        <v>0.84688362153634844</v>
      </c>
      <c r="N328" s="1">
        <f t="shared" si="364"/>
        <v>0.87878347656823719</v>
      </c>
      <c r="O328" s="1">
        <f t="shared" si="365"/>
        <v>-2.8684036677759668</v>
      </c>
      <c r="P328" s="1">
        <f t="shared" si="399"/>
        <v>1.625000000000032</v>
      </c>
      <c r="Q328" s="1">
        <f t="shared" si="400"/>
        <v>4.8750000000000959</v>
      </c>
      <c r="R328" s="1">
        <f t="shared" si="418"/>
        <v>5.0000000000061107E-2</v>
      </c>
      <c r="S328" s="1">
        <f t="shared" si="401"/>
        <v>7.9232949910772597</v>
      </c>
      <c r="T328" s="1">
        <f t="shared" si="419"/>
        <v>4.4408920985006262E-13</v>
      </c>
      <c r="U328" s="1">
        <f t="shared" si="402"/>
        <v>0.48741262994238088</v>
      </c>
      <c r="V328" s="1">
        <f t="shared" si="366"/>
        <v>6.8396743787689243</v>
      </c>
      <c r="W328" s="1">
        <f t="shared" si="367"/>
        <v>3.8745763597831457</v>
      </c>
      <c r="X328" s="1">
        <f t="shared" si="403"/>
        <v>0.84257651595881944</v>
      </c>
      <c r="Y328" s="1">
        <f t="shared" si="368"/>
        <v>4.2128825797940976</v>
      </c>
      <c r="Z328" s="1">
        <f t="shared" si="420"/>
        <v>-0.83923365497391433</v>
      </c>
      <c r="AA328" s="1">
        <f t="shared" si="369"/>
        <v>5.4961829820570873</v>
      </c>
      <c r="AB328" s="1">
        <f t="shared" si="421"/>
        <v>-0.118429546827864</v>
      </c>
      <c r="AC328" s="1">
        <f t="shared" si="404"/>
        <v>-4.1828408730816813</v>
      </c>
      <c r="AD328" s="1">
        <f t="shared" si="370"/>
        <v>10</v>
      </c>
      <c r="AE328" s="1">
        <f>0</f>
        <v>0</v>
      </c>
      <c r="AF328" s="1">
        <f t="shared" si="422"/>
        <v>0.84257651595881944</v>
      </c>
      <c r="AG328" s="1">
        <f t="shared" si="371"/>
        <v>0</v>
      </c>
      <c r="AH328" s="1">
        <f t="shared" si="423"/>
        <v>-0.83923365497391433</v>
      </c>
      <c r="AI328" s="1">
        <f t="shared" si="372"/>
        <v>0</v>
      </c>
      <c r="AJ328" s="1">
        <f t="shared" si="424"/>
        <v>-0.118429546827864</v>
      </c>
      <c r="AK328" s="1">
        <f t="shared" si="424"/>
        <v>0</v>
      </c>
      <c r="AL328" s="1">
        <f t="shared" si="373"/>
        <v>1.5001430609245323</v>
      </c>
      <c r="AM328" s="1">
        <f t="shared" si="374"/>
        <v>6.6112541460340104</v>
      </c>
      <c r="AN328" s="1">
        <f t="shared" si="375"/>
        <v>6.7793149054083566</v>
      </c>
      <c r="AO328" s="1">
        <f t="shared" si="376"/>
        <v>1.3476670546891758</v>
      </c>
      <c r="AP328" s="1">
        <f t="shared" si="405"/>
        <v>0.33492072043518895</v>
      </c>
      <c r="AQ328" s="1">
        <f t="shared" si="377"/>
        <v>2.2705330321763815</v>
      </c>
      <c r="AR328" s="1">
        <f t="shared" si="425"/>
        <v>-0.87267361761749762</v>
      </c>
      <c r="AS328" s="1">
        <f t="shared" si="378"/>
        <v>5.9648023833856403</v>
      </c>
      <c r="AT328" s="1">
        <f t="shared" si="426"/>
        <v>-1.3312498725379096</v>
      </c>
      <c r="AU328" s="1">
        <f t="shared" si="426"/>
        <v>6.619517117335687</v>
      </c>
      <c r="AV328" s="1">
        <f t="shared" si="379"/>
        <v>0.43939173828411859</v>
      </c>
      <c r="AW328" s="1">
        <f t="shared" si="380"/>
        <v>-1.4342018338879834</v>
      </c>
      <c r="AX328" s="1">
        <f t="shared" si="381"/>
        <v>1.6250000000000098</v>
      </c>
      <c r="AY328" s="1">
        <f t="shared" si="382"/>
        <v>2.4375000000000147</v>
      </c>
      <c r="AZ328" s="1">
        <f t="shared" si="427"/>
        <v>5.0000000000000044E-2</v>
      </c>
      <c r="BA328" s="1">
        <f t="shared" si="383"/>
        <v>3.9616474955385201</v>
      </c>
      <c r="BB328" s="1">
        <f t="shared" si="384"/>
        <v>3.8592289276685809</v>
      </c>
      <c r="BC328" s="1">
        <f t="shared" si="385"/>
        <v>0.50308634600358948</v>
      </c>
      <c r="BD328" s="1">
        <f t="shared" si="406"/>
        <v>3.8918817797678833</v>
      </c>
      <c r="BE328" s="1">
        <f t="shared" si="407"/>
        <v>0.12962830749204726</v>
      </c>
      <c r="BF328" s="1">
        <f t="shared" si="408"/>
        <v>-2.0332006315951712</v>
      </c>
      <c r="BG328" s="1">
        <f t="shared" si="386"/>
        <v>-7.9129764927177995</v>
      </c>
      <c r="BH328" s="1">
        <f t="shared" si="428"/>
        <v>3.6555752436192179</v>
      </c>
      <c r="BI328" s="1">
        <f t="shared" si="387"/>
        <v>21.47684078982272</v>
      </c>
      <c r="BJ328" s="1">
        <f t="shared" si="388"/>
        <v>5.4393917382841188</v>
      </c>
      <c r="BK328" s="1">
        <f t="shared" si="389"/>
        <v>-1.4342018338879834</v>
      </c>
      <c r="BL328" s="1">
        <f t="shared" si="409"/>
        <v>5.6252926486398183</v>
      </c>
      <c r="BM328" s="1">
        <f t="shared" si="410"/>
        <v>-0.25780214792895834</v>
      </c>
      <c r="BN328" s="1">
        <f t="shared" si="411"/>
        <v>-0.22688233554002096</v>
      </c>
      <c r="BO328" s="1">
        <f t="shared" si="390"/>
        <v>-1.2762795342195126</v>
      </c>
      <c r="BP328" s="1">
        <f t="shared" si="429"/>
        <v>0.42772927887886281</v>
      </c>
      <c r="BQ328" s="1">
        <f t="shared" si="391"/>
        <v>2.4234637727786672</v>
      </c>
      <c r="BR328" s="1">
        <f t="shared" si="412"/>
        <v>0.88992188630739855</v>
      </c>
      <c r="BS328" s="1">
        <f t="shared" si="413"/>
        <v>-0.45611296437514409</v>
      </c>
      <c r="BT328" s="1">
        <f t="shared" si="414"/>
        <v>7.5642087205650705</v>
      </c>
      <c r="BU328" s="1">
        <f t="shared" si="415"/>
        <v>3.0154787267850343</v>
      </c>
      <c r="BV328" s="1">
        <f t="shared" si="416"/>
        <v>8.1431176781356758</v>
      </c>
      <c r="BW328" s="1">
        <f t="shared" si="392"/>
        <v>0.37934283193883062</v>
      </c>
      <c r="BX328" s="1">
        <f t="shared" si="393"/>
        <v>0.50751731291113633</v>
      </c>
      <c r="BY328" s="1">
        <f t="shared" si="394"/>
        <v>-4.7476562357836327</v>
      </c>
      <c r="BZ328" s="1" t="e">
        <f>SQRT(POWER((BV328)*(#REF!^2),2) + POWER(CA328*BV328,2))</f>
        <v>#REF!</v>
      </c>
    </row>
    <row r="329" spans="4:78" x14ac:dyDescent="0.2">
      <c r="D329" s="14">
        <f t="shared" si="417"/>
        <v>326</v>
      </c>
      <c r="E329" s="1">
        <f t="shared" ref="E329:E335" si="430">E328+$B$6</f>
        <v>32.600000000000193</v>
      </c>
      <c r="F329" s="1">
        <f t="shared" si="360"/>
        <v>1.6300000000000097</v>
      </c>
      <c r="G329" s="1">
        <f t="shared" si="361"/>
        <v>26.569000000000315</v>
      </c>
      <c r="H329" s="1">
        <f t="shared" si="395"/>
        <v>10.047491050681955</v>
      </c>
      <c r="I329" s="1">
        <f t="shared" si="362"/>
        <v>-0.3003806731776506</v>
      </c>
      <c r="J329" s="1">
        <f t="shared" si="396"/>
        <v>1.1069447356556605</v>
      </c>
      <c r="K329" s="1">
        <f t="shared" si="397"/>
        <v>2.3350285911117834</v>
      </c>
      <c r="L329" s="1">
        <f t="shared" si="398"/>
        <v>0.65845970875764392</v>
      </c>
      <c r="M329" s="1">
        <f t="shared" si="363"/>
        <v>0.8203497534721822</v>
      </c>
      <c r="N329" s="1">
        <f t="shared" si="364"/>
        <v>0.40239617932330113</v>
      </c>
      <c r="O329" s="1">
        <f t="shared" si="365"/>
        <v>-2.9728903973853447</v>
      </c>
      <c r="P329" s="1">
        <f t="shared" si="399"/>
        <v>1.6300000000000381</v>
      </c>
      <c r="Q329" s="1">
        <f t="shared" si="400"/>
        <v>4.8900000000001143</v>
      </c>
      <c r="R329" s="1">
        <f t="shared" si="418"/>
        <v>5.0000000000061107E-2</v>
      </c>
      <c r="S329" s="1">
        <f t="shared" si="401"/>
        <v>7.9721112943815573</v>
      </c>
      <c r="T329" s="1">
        <f t="shared" si="419"/>
        <v>-4.4408920985006262E-13</v>
      </c>
      <c r="U329" s="1">
        <f t="shared" si="402"/>
        <v>0.48891343122329012</v>
      </c>
      <c r="V329" s="1">
        <f t="shared" si="366"/>
        <v>6.5400851822803423</v>
      </c>
      <c r="W329" s="1">
        <f t="shared" si="367"/>
        <v>3.609569150760787</v>
      </c>
      <c r="X329" s="1">
        <f t="shared" si="403"/>
        <v>0.75845323727070646</v>
      </c>
      <c r="Y329" s="1">
        <f t="shared" si="368"/>
        <v>3.7922661863535323</v>
      </c>
      <c r="Z329" s="1">
        <f t="shared" si="420"/>
        <v>-0.83194289406043342</v>
      </c>
      <c r="AA329" s="1">
        <f t="shared" si="369"/>
        <v>5.0572795360532368</v>
      </c>
      <c r="AB329" s="1">
        <f t="shared" si="421"/>
        <v>0.13054344393786943</v>
      </c>
      <c r="AC329" s="1">
        <f t="shared" si="404"/>
        <v>-4.1593637307574705</v>
      </c>
      <c r="AD329" s="1">
        <f t="shared" si="370"/>
        <v>10</v>
      </c>
      <c r="AE329" s="1">
        <f>0</f>
        <v>0</v>
      </c>
      <c r="AF329" s="1">
        <f t="shared" si="422"/>
        <v>0.75845323727070646</v>
      </c>
      <c r="AG329" s="1">
        <f t="shared" si="371"/>
        <v>0</v>
      </c>
      <c r="AH329" s="1">
        <f t="shared" si="423"/>
        <v>-0.83194289406043342</v>
      </c>
      <c r="AI329" s="1">
        <f t="shared" si="372"/>
        <v>0</v>
      </c>
      <c r="AJ329" s="1">
        <f t="shared" si="424"/>
        <v>0.13054344393786943</v>
      </c>
      <c r="AK329" s="1">
        <f t="shared" si="424"/>
        <v>0</v>
      </c>
      <c r="AL329" s="1">
        <f t="shared" si="373"/>
        <v>1.2750395193418971</v>
      </c>
      <c r="AM329" s="1">
        <f t="shared" si="374"/>
        <v>6.4869454152025883</v>
      </c>
      <c r="AN329" s="1">
        <f t="shared" si="375"/>
        <v>6.6110654659972541</v>
      </c>
      <c r="AO329" s="1">
        <f t="shared" si="376"/>
        <v>1.3767157530882597</v>
      </c>
      <c r="AP329" s="1">
        <f t="shared" si="405"/>
        <v>0.24082917768176726</v>
      </c>
      <c r="AQ329" s="1">
        <f t="shared" si="377"/>
        <v>1.5921374597764482</v>
      </c>
      <c r="AR329" s="1">
        <f t="shared" si="425"/>
        <v>-0.97492261538058567</v>
      </c>
      <c r="AS329" s="1">
        <f t="shared" si="378"/>
        <v>6.4566724878120834</v>
      </c>
      <c r="AT329" s="1">
        <f t="shared" si="426"/>
        <v>-0.6720268961371012</v>
      </c>
      <c r="AU329" s="1">
        <f t="shared" si="426"/>
        <v>3.0228494787544413</v>
      </c>
      <c r="AV329" s="1">
        <f t="shared" si="379"/>
        <v>0.20119808966165056</v>
      </c>
      <c r="AW329" s="1">
        <f t="shared" si="380"/>
        <v>-1.4864451986926723</v>
      </c>
      <c r="AX329" s="1">
        <f t="shared" si="381"/>
        <v>1.6300000000000097</v>
      </c>
      <c r="AY329" s="1">
        <f t="shared" si="382"/>
        <v>2.4450000000000145</v>
      </c>
      <c r="AZ329" s="1">
        <f t="shared" si="427"/>
        <v>5.0000000000000044E-2</v>
      </c>
      <c r="BA329" s="1">
        <f t="shared" si="383"/>
        <v>3.9860556471906379</v>
      </c>
      <c r="BB329" s="1">
        <f t="shared" si="384"/>
        <v>3.4712406808018219</v>
      </c>
      <c r="BC329" s="1">
        <f t="shared" si="385"/>
        <v>0.31833937668772117</v>
      </c>
      <c r="BD329" s="1">
        <f t="shared" si="406"/>
        <v>3.4858071981685135</v>
      </c>
      <c r="BE329" s="1">
        <f t="shared" si="407"/>
        <v>9.1451858183813683E-2</v>
      </c>
      <c r="BF329" s="1">
        <f t="shared" si="408"/>
        <v>-1.631017459377806</v>
      </c>
      <c r="BG329" s="1">
        <f t="shared" si="386"/>
        <v>-5.6854124002376771</v>
      </c>
      <c r="BH329" s="1">
        <f t="shared" si="428"/>
        <v>4.2764836169116194</v>
      </c>
      <c r="BI329" s="1">
        <f t="shared" si="387"/>
        <v>17.555831722929931</v>
      </c>
      <c r="BJ329" s="1">
        <f t="shared" si="388"/>
        <v>5.2011980896616503</v>
      </c>
      <c r="BK329" s="1">
        <f t="shared" si="389"/>
        <v>-1.4864451986926723</v>
      </c>
      <c r="BL329" s="1">
        <f t="shared" si="409"/>
        <v>5.4094344340805627</v>
      </c>
      <c r="BM329" s="1">
        <f t="shared" si="410"/>
        <v>-0.27836873273066248</v>
      </c>
      <c r="BN329" s="1">
        <f t="shared" si="411"/>
        <v>-0.17964840143504079</v>
      </c>
      <c r="BO329" s="1">
        <f t="shared" si="390"/>
        <v>-0.97179624875023762</v>
      </c>
      <c r="BP329" s="1">
        <f t="shared" si="429"/>
        <v>0.52409305037304232</v>
      </c>
      <c r="BQ329" s="1">
        <f t="shared" si="391"/>
        <v>2.8404172588618408</v>
      </c>
      <c r="BR329" s="1">
        <f t="shared" si="412"/>
        <v>0.87750761048974102</v>
      </c>
      <c r="BS329" s="1">
        <f t="shared" si="413"/>
        <v>-0.47956271074030027</v>
      </c>
      <c r="BT329" s="1">
        <f t="shared" si="414"/>
        <v>7.6562192229997139</v>
      </c>
      <c r="BU329" s="1">
        <f t="shared" si="415"/>
        <v>3.1108971277389159</v>
      </c>
      <c r="BV329" s="1">
        <f t="shared" si="416"/>
        <v>8.2641015077263287</v>
      </c>
      <c r="BW329" s="1">
        <f t="shared" si="392"/>
        <v>0.38594523297087485</v>
      </c>
      <c r="BX329" s="1">
        <f t="shared" si="393"/>
        <v>0.44212807817106997</v>
      </c>
      <c r="BY329" s="1">
        <f t="shared" si="394"/>
        <v>-3.4060867096361096</v>
      </c>
      <c r="BZ329" s="1" t="e">
        <f>SQRT(POWER((BV329)*(#REF!^2),2) + POWER(CA329*BV329,2))</f>
        <v>#REF!</v>
      </c>
    </row>
    <row r="330" spans="4:78" x14ac:dyDescent="0.2">
      <c r="D330" s="14">
        <f t="shared" si="417"/>
        <v>327</v>
      </c>
      <c r="E330" s="1">
        <f t="shared" si="430"/>
        <v>32.700000000000195</v>
      </c>
      <c r="F330" s="1">
        <f t="shared" si="360"/>
        <v>1.6350000000000098</v>
      </c>
      <c r="G330" s="1">
        <f t="shared" si="361"/>
        <v>26.73225000000032</v>
      </c>
      <c r="H330" s="1">
        <f t="shared" si="395"/>
        <v>10.52247641823474</v>
      </c>
      <c r="I330" s="1">
        <f t="shared" si="362"/>
        <v>-0.2889923195601376</v>
      </c>
      <c r="J330" s="1">
        <f t="shared" si="396"/>
        <v>1.023882706541464</v>
      </c>
      <c r="K330" s="1">
        <f t="shared" si="397"/>
        <v>2.406702266608467</v>
      </c>
      <c r="L330" s="1">
        <f t="shared" si="398"/>
        <v>0.65845970875764392</v>
      </c>
      <c r="M330" s="1">
        <f t="shared" si="363"/>
        <v>0.78340949782580471</v>
      </c>
      <c r="N330" s="1">
        <f t="shared" si="364"/>
        <v>-8.6125498615311449E-2</v>
      </c>
      <c r="O330" s="1">
        <f t="shared" si="365"/>
        <v>-2.9987634782503645</v>
      </c>
      <c r="P330" s="1">
        <f t="shared" si="399"/>
        <v>1.6350000000000442</v>
      </c>
      <c r="Q330" s="1">
        <f t="shared" si="400"/>
        <v>4.9050000000001326</v>
      </c>
      <c r="R330" s="1">
        <f t="shared" si="418"/>
        <v>4.9999999999972289E-2</v>
      </c>
      <c r="S330" s="1">
        <f t="shared" si="401"/>
        <v>8.0210776773219177</v>
      </c>
      <c r="T330" s="1">
        <f t="shared" si="419"/>
        <v>-4.4408920985006262E-13</v>
      </c>
      <c r="U330" s="1">
        <f t="shared" si="402"/>
        <v>0.49041422273756297</v>
      </c>
      <c r="V330" s="1">
        <f t="shared" si="366"/>
        <v>6.2904787298597951</v>
      </c>
      <c r="W330" s="1">
        <f t="shared" si="367"/>
        <v>3.3525291865064211</v>
      </c>
      <c r="X330" s="1">
        <f t="shared" si="403"/>
        <v>0.67618793714673275</v>
      </c>
      <c r="Y330" s="1">
        <f t="shared" si="368"/>
        <v>3.3809396857336638</v>
      </c>
      <c r="Z330" s="1">
        <f t="shared" si="420"/>
        <v>-0.81312496618634045</v>
      </c>
      <c r="AA330" s="1">
        <f t="shared" si="369"/>
        <v>4.6643102359055932</v>
      </c>
      <c r="AB330" s="1">
        <f t="shared" si="421"/>
        <v>0.15096706302869523</v>
      </c>
      <c r="AC330" s="1">
        <f t="shared" si="404"/>
        <v>-3.3655849162521267</v>
      </c>
      <c r="AD330" s="1">
        <f t="shared" si="370"/>
        <v>10</v>
      </c>
      <c r="AE330" s="1">
        <f>0</f>
        <v>0</v>
      </c>
      <c r="AF330" s="1">
        <f t="shared" si="422"/>
        <v>0.67618793714673275</v>
      </c>
      <c r="AG330" s="1">
        <f t="shared" si="371"/>
        <v>0</v>
      </c>
      <c r="AH330" s="1">
        <f t="shared" si="423"/>
        <v>-0.81312496618634045</v>
      </c>
      <c r="AI330" s="1">
        <f t="shared" si="372"/>
        <v>0</v>
      </c>
      <c r="AJ330" s="1">
        <f t="shared" si="424"/>
        <v>0.15096706302869523</v>
      </c>
      <c r="AK330" s="1">
        <f t="shared" si="424"/>
        <v>0</v>
      </c>
      <c r="AL330" s="1">
        <f t="shared" si="373"/>
        <v>1.1352917956334851</v>
      </c>
      <c r="AM330" s="1">
        <f t="shared" si="374"/>
        <v>6.4223903679252707</v>
      </c>
      <c r="AN330" s="1">
        <f t="shared" si="375"/>
        <v>6.5219617830260246</v>
      </c>
      <c r="AO330" s="1">
        <f t="shared" si="376"/>
        <v>1.3958328902255293</v>
      </c>
      <c r="AP330" s="1">
        <f t="shared" si="405"/>
        <v>0.13993619735907181</v>
      </c>
      <c r="AQ330" s="1">
        <f t="shared" si="377"/>
        <v>0.91265853123785368</v>
      </c>
      <c r="AR330" s="1">
        <f t="shared" si="425"/>
        <v>-1.0070789968449179</v>
      </c>
      <c r="AS330" s="1">
        <f t="shared" si="378"/>
        <v>6.5693722791365285</v>
      </c>
      <c r="AT330" s="1">
        <f t="shared" si="426"/>
        <v>2.103952306825585E-2</v>
      </c>
      <c r="AU330" s="1">
        <f t="shared" si="426"/>
        <v>-0.73163024281197586</v>
      </c>
      <c r="AV330" s="1">
        <f t="shared" si="379"/>
        <v>-4.3062749307655725E-2</v>
      </c>
      <c r="AW330" s="1">
        <f t="shared" si="380"/>
        <v>-1.4993817391251822</v>
      </c>
      <c r="AX330" s="1">
        <f t="shared" si="381"/>
        <v>1.6350000000000098</v>
      </c>
      <c r="AY330" s="1">
        <f t="shared" si="382"/>
        <v>2.4525000000000148</v>
      </c>
      <c r="AZ330" s="1">
        <f t="shared" si="427"/>
        <v>5.0000000000001155E-2</v>
      </c>
      <c r="BA330" s="1">
        <f t="shared" si="383"/>
        <v>4.0105388386607901</v>
      </c>
      <c r="BB330" s="1">
        <f t="shared" si="384"/>
        <v>3.1021766156222417</v>
      </c>
      <c r="BC330" s="1">
        <f t="shared" si="385"/>
        <v>0.17688285412802829</v>
      </c>
      <c r="BD330" s="1">
        <f t="shared" si="406"/>
        <v>3.1072153608332242</v>
      </c>
      <c r="BE330" s="1">
        <f t="shared" si="407"/>
        <v>5.6957277924401667E-2</v>
      </c>
      <c r="BF330" s="1">
        <f t="shared" si="408"/>
        <v>-1.1779039082128473</v>
      </c>
      <c r="BG330" s="1">
        <f t="shared" si="386"/>
        <v>-3.6600011171844473</v>
      </c>
      <c r="BH330" s="1">
        <f t="shared" si="428"/>
        <v>4.6905401030389315</v>
      </c>
      <c r="BI330" s="1">
        <f t="shared" si="387"/>
        <v>15.198763800899245</v>
      </c>
      <c r="BJ330" s="1">
        <f t="shared" si="388"/>
        <v>4.9569372506923441</v>
      </c>
      <c r="BK330" s="1">
        <f t="shared" si="389"/>
        <v>-1.4993817391251822</v>
      </c>
      <c r="BL330" s="1">
        <f t="shared" si="409"/>
        <v>5.1787423673053512</v>
      </c>
      <c r="BM330" s="1">
        <f t="shared" si="410"/>
        <v>-0.2937318282159665</v>
      </c>
      <c r="BN330" s="1">
        <f t="shared" si="411"/>
        <v>-0.1220637254654125</v>
      </c>
      <c r="BO330" s="1">
        <f t="shared" si="390"/>
        <v>-0.63213658657886085</v>
      </c>
      <c r="BP330" s="1">
        <f t="shared" si="429"/>
        <v>0.63503346409665151</v>
      </c>
      <c r="BQ330" s="1">
        <f t="shared" si="391"/>
        <v>3.289579779874078</v>
      </c>
      <c r="BR330" s="1">
        <f t="shared" si="412"/>
        <v>0.85919782237105169</v>
      </c>
      <c r="BS330" s="1">
        <f t="shared" si="413"/>
        <v>-0.51164353023647491</v>
      </c>
      <c r="BT330" s="1">
        <f t="shared" si="414"/>
        <v>7.6165379851465058</v>
      </c>
      <c r="BU330" s="1">
        <f t="shared" si="415"/>
        <v>3.2859744804020186</v>
      </c>
      <c r="BV330" s="1">
        <f t="shared" si="416"/>
        <v>8.2951358738138179</v>
      </c>
      <c r="BW330" s="1">
        <f t="shared" si="392"/>
        <v>0.40730112970721477</v>
      </c>
      <c r="BX330" s="1">
        <f t="shared" si="393"/>
        <v>0.30095835663250792</v>
      </c>
      <c r="BY330" s="1">
        <f t="shared" si="394"/>
        <v>-1.9645542487253209</v>
      </c>
      <c r="BZ330" s="1" t="e">
        <f>SQRT(POWER((BV330)*(#REF!^2),2) + POWER(CA330*BV330,2))</f>
        <v>#REF!</v>
      </c>
    </row>
    <row r="331" spans="4:78" x14ac:dyDescent="0.2">
      <c r="D331" s="14">
        <f t="shared" si="417"/>
        <v>328</v>
      </c>
      <c r="E331" s="1">
        <f t="shared" si="430"/>
        <v>32.800000000000196</v>
      </c>
      <c r="F331" s="1">
        <f t="shared" si="360"/>
        <v>1.6400000000000099</v>
      </c>
      <c r="G331" s="1">
        <f t="shared" si="361"/>
        <v>26.896000000000324</v>
      </c>
      <c r="H331" s="1">
        <f t="shared" si="395"/>
        <v>10.976182717673488</v>
      </c>
      <c r="I331" s="1">
        <f t="shared" si="362"/>
        <v>-0.27159940793966175</v>
      </c>
      <c r="J331" s="1">
        <f t="shared" si="396"/>
        <v>0.94292588298832514</v>
      </c>
      <c r="K331" s="1">
        <f t="shared" si="397"/>
        <v>2.47026617854113</v>
      </c>
      <c r="L331" s="1">
        <f t="shared" si="398"/>
        <v>0.65845970875764392</v>
      </c>
      <c r="M331" s="1">
        <f t="shared" si="363"/>
        <v>0.73791706512959265</v>
      </c>
      <c r="N331" s="1">
        <f t="shared" si="364"/>
        <v>-0.57382935258770873</v>
      </c>
      <c r="O331" s="1">
        <f t="shared" si="365"/>
        <v>-2.9446086113622538</v>
      </c>
      <c r="P331" s="1">
        <f t="shared" si="399"/>
        <v>1.6400000000000325</v>
      </c>
      <c r="Q331" s="1">
        <f t="shared" si="400"/>
        <v>4.9200000000000976</v>
      </c>
      <c r="R331" s="1">
        <f t="shared" si="418"/>
        <v>4.9999999999972289E-2</v>
      </c>
      <c r="S331" s="1">
        <f t="shared" si="401"/>
        <v>8.0701941389290699</v>
      </c>
      <c r="T331" s="1">
        <f t="shared" si="419"/>
        <v>4.4408920985006262E-13</v>
      </c>
      <c r="U331" s="1">
        <f t="shared" si="402"/>
        <v>0.49191500463526161</v>
      </c>
      <c r="V331" s="1">
        <f t="shared" si="366"/>
        <v>6.0850137293805124</v>
      </c>
      <c r="W331" s="1">
        <f t="shared" si="367"/>
        <v>3.1101258014525572</v>
      </c>
      <c r="X331" s="1">
        <f t="shared" si="403"/>
        <v>0.59582824403343837</v>
      </c>
      <c r="Y331" s="1">
        <f t="shared" si="368"/>
        <v>2.9791412201671919</v>
      </c>
      <c r="Z331" s="1">
        <f t="shared" si="420"/>
        <v>-0.80174948145469438</v>
      </c>
      <c r="AA331" s="1">
        <f t="shared" si="369"/>
        <v>4.3841625528028114</v>
      </c>
      <c r="AB331" s="1">
        <f t="shared" si="421"/>
        <v>5.6623152668855425E-3</v>
      </c>
      <c r="AC331" s="1">
        <f t="shared" si="404"/>
        <v>-1.9595650894228811</v>
      </c>
      <c r="AD331" s="1">
        <f t="shared" si="370"/>
        <v>10</v>
      </c>
      <c r="AE331" s="1">
        <f>0</f>
        <v>0</v>
      </c>
      <c r="AF331" s="1">
        <f t="shared" si="422"/>
        <v>0.59582824403343837</v>
      </c>
      <c r="AG331" s="1">
        <f t="shared" si="371"/>
        <v>0</v>
      </c>
      <c r="AH331" s="1">
        <f t="shared" si="423"/>
        <v>-0.80174948145469438</v>
      </c>
      <c r="AI331" s="1">
        <f t="shared" si="372"/>
        <v>0</v>
      </c>
      <c r="AJ331" s="1">
        <f t="shared" si="424"/>
        <v>5.6623152668855425E-3</v>
      </c>
      <c r="AK331" s="1">
        <f t="shared" si="424"/>
        <v>0</v>
      </c>
      <c r="AL331" s="1">
        <f t="shared" si="373"/>
        <v>1.0747676504854584</v>
      </c>
      <c r="AM331" s="1">
        <f t="shared" si="374"/>
        <v>6.4112520076005026</v>
      </c>
      <c r="AN331" s="1">
        <f t="shared" si="375"/>
        <v>6.5007136383239885</v>
      </c>
      <c r="AO331" s="1">
        <f t="shared" si="376"/>
        <v>1.404702992560074</v>
      </c>
      <c r="AP331" s="1">
        <f t="shared" si="405"/>
        <v>3.9413378312783687E-2</v>
      </c>
      <c r="AQ331" s="1">
        <f t="shared" si="377"/>
        <v>0.25621508593033582</v>
      </c>
      <c r="AR331" s="1">
        <f t="shared" si="425"/>
        <v>-0.9707147107669345</v>
      </c>
      <c r="AS331" s="1">
        <f t="shared" si="378"/>
        <v>6.3103464392496882</v>
      </c>
      <c r="AT331" s="1">
        <f t="shared" si="426"/>
        <v>0.66111517446787449</v>
      </c>
      <c r="AU331" s="1">
        <f t="shared" si="426"/>
        <v>-4.2523246948225113</v>
      </c>
      <c r="AV331" s="1">
        <f t="shared" si="379"/>
        <v>-0.28691467629385436</v>
      </c>
      <c r="AW331" s="1">
        <f t="shared" si="380"/>
        <v>-1.4723043056811269</v>
      </c>
      <c r="AX331" s="1">
        <f t="shared" si="381"/>
        <v>1.6400000000000099</v>
      </c>
      <c r="AY331" s="1">
        <f t="shared" si="382"/>
        <v>2.4600000000000151</v>
      </c>
      <c r="AZ331" s="1">
        <f t="shared" si="427"/>
        <v>5.0000000000001155E-2</v>
      </c>
      <c r="BA331" s="1">
        <f t="shared" si="383"/>
        <v>4.0350970694644257</v>
      </c>
      <c r="BB331" s="1">
        <f t="shared" si="384"/>
        <v>2.7555921883964016</v>
      </c>
      <c r="BC331" s="1">
        <f t="shared" si="385"/>
        <v>8.2758595045151706E-2</v>
      </c>
      <c r="BD331" s="1">
        <f t="shared" si="406"/>
        <v>2.7568346511543118</v>
      </c>
      <c r="BE331" s="1">
        <f t="shared" si="407"/>
        <v>3.0023937026959206E-2</v>
      </c>
      <c r="BF331" s="1">
        <f t="shared" si="408"/>
        <v>-0.69290943877001965</v>
      </c>
      <c r="BG331" s="1">
        <f t="shared" si="386"/>
        <v>-1.9102367509130771</v>
      </c>
      <c r="BH331" s="1">
        <f t="shared" si="428"/>
        <v>4.9346876553052308</v>
      </c>
      <c r="BI331" s="1">
        <f t="shared" si="387"/>
        <v>13.668357514798583</v>
      </c>
      <c r="BJ331" s="1">
        <f t="shared" si="388"/>
        <v>4.7130853237061459</v>
      </c>
      <c r="BK331" s="1">
        <f t="shared" si="389"/>
        <v>-1.4723043056811269</v>
      </c>
      <c r="BL331" s="1">
        <f t="shared" si="409"/>
        <v>4.9376971593103454</v>
      </c>
      <c r="BM331" s="1">
        <f t="shared" si="410"/>
        <v>-0.30278147782374498</v>
      </c>
      <c r="BN331" s="1">
        <f t="shared" si="411"/>
        <v>-5.2641708615710492E-2</v>
      </c>
      <c r="BO331" s="1">
        <f t="shared" si="390"/>
        <v>-0.25992881509303661</v>
      </c>
      <c r="BP331" s="1">
        <f t="shared" si="429"/>
        <v>0.75987843431106072</v>
      </c>
      <c r="BQ331" s="1">
        <f t="shared" si="391"/>
        <v>3.7520745364183243</v>
      </c>
      <c r="BR331" s="1">
        <f t="shared" si="412"/>
        <v>0.83504101314917589</v>
      </c>
      <c r="BS331" s="1">
        <f t="shared" si="413"/>
        <v>-0.55018770102465764</v>
      </c>
      <c r="BT331" s="1">
        <f t="shared" si="414"/>
        <v>7.4529350637304219</v>
      </c>
      <c r="BU331" s="1">
        <f t="shared" si="415"/>
        <v>3.5273920027514416</v>
      </c>
      <c r="BV331" s="1">
        <f t="shared" si="416"/>
        <v>8.2455282065648898</v>
      </c>
      <c r="BW331" s="1">
        <f t="shared" si="392"/>
        <v>0.44205136875898798</v>
      </c>
      <c r="BX331" s="1">
        <f t="shared" si="393"/>
        <v>9.6666211455005258E-2</v>
      </c>
      <c r="BY331" s="1">
        <f t="shared" si="394"/>
        <v>-0.54643445004157032</v>
      </c>
      <c r="BZ331" s="1" t="e">
        <f>SQRT(POWER((BV331)*(#REF!^2),2) + POWER(CA331*BV331,2))</f>
        <v>#REF!</v>
      </c>
    </row>
    <row r="332" spans="4:78" x14ac:dyDescent="0.2">
      <c r="D332" s="14">
        <f t="shared" si="417"/>
        <v>329</v>
      </c>
      <c r="E332" s="1">
        <f t="shared" si="430"/>
        <v>32.900000000000198</v>
      </c>
      <c r="F332" s="1">
        <f t="shared" si="360"/>
        <v>1.64500000000001</v>
      </c>
      <c r="G332" s="1">
        <f t="shared" si="361"/>
        <v>27.060250000000327</v>
      </c>
      <c r="H332" s="1">
        <f t="shared" si="395"/>
        <v>11.39963733378376</v>
      </c>
      <c r="I332" s="1">
        <f t="shared" si="362"/>
        <v>-0.24917025099898193</v>
      </c>
      <c r="J332" s="1">
        <f t="shared" si="396"/>
        <v>0.8648949891736204</v>
      </c>
      <c r="K332" s="1">
        <f t="shared" si="397"/>
        <v>2.5258679154151547</v>
      </c>
      <c r="L332" s="1">
        <f t="shared" si="398"/>
        <v>0.65845970875764392</v>
      </c>
      <c r="M332" s="1">
        <f t="shared" si="363"/>
        <v>0.68569521880041717</v>
      </c>
      <c r="N332" s="1">
        <f t="shared" si="364"/>
        <v>-1.0475865670898266</v>
      </c>
      <c r="O332" s="1">
        <f t="shared" si="365"/>
        <v>-2.8111496552928159</v>
      </c>
      <c r="P332" s="1">
        <f t="shared" si="399"/>
        <v>1.6450000000000387</v>
      </c>
      <c r="Q332" s="1">
        <f t="shared" si="400"/>
        <v>4.935000000000116</v>
      </c>
      <c r="R332" s="1">
        <f t="shared" si="418"/>
        <v>5.0000000000061107E-2</v>
      </c>
      <c r="S332" s="1">
        <f t="shared" si="401"/>
        <v>8.11946067824897</v>
      </c>
      <c r="T332" s="1">
        <f t="shared" si="419"/>
        <v>0</v>
      </c>
      <c r="U332" s="1">
        <f t="shared" si="402"/>
        <v>0.49341577706187856</v>
      </c>
      <c r="V332" s="1">
        <f t="shared" si="366"/>
        <v>5.9182245571605154</v>
      </c>
      <c r="W332" s="1">
        <f t="shared" si="367"/>
        <v>2.8877515880408646</v>
      </c>
      <c r="X332" s="1">
        <f t="shared" si="403"/>
        <v>0.51583804085579388</v>
      </c>
      <c r="Y332" s="1">
        <f t="shared" si="368"/>
        <v>2.5791902042789694</v>
      </c>
      <c r="Z332" s="1">
        <f t="shared" si="420"/>
        <v>-0.81199250313296334</v>
      </c>
      <c r="AA332" s="1">
        <f t="shared" si="369"/>
        <v>4.272397218021017</v>
      </c>
      <c r="AB332" s="1">
        <f t="shared" si="421"/>
        <v>-0.26932357450365485</v>
      </c>
      <c r="AC332" s="1">
        <f t="shared" si="404"/>
        <v>-2.0933526340916053E-2</v>
      </c>
      <c r="AD332" s="1">
        <f t="shared" si="370"/>
        <v>10</v>
      </c>
      <c r="AE332" s="1">
        <f>0</f>
        <v>0</v>
      </c>
      <c r="AF332" s="1">
        <f t="shared" si="422"/>
        <v>0.51583804085579388</v>
      </c>
      <c r="AG332" s="1">
        <f t="shared" si="371"/>
        <v>0</v>
      </c>
      <c r="AH332" s="1">
        <f t="shared" si="423"/>
        <v>-0.81199250313296334</v>
      </c>
      <c r="AI332" s="1">
        <f t="shared" si="372"/>
        <v>0</v>
      </c>
      <c r="AJ332" s="1">
        <f t="shared" si="424"/>
        <v>-0.26932357450365485</v>
      </c>
      <c r="AK332" s="1">
        <f t="shared" si="424"/>
        <v>0</v>
      </c>
      <c r="AL332" s="1">
        <f t="shared" si="373"/>
        <v>1.0871212610359819</v>
      </c>
      <c r="AM332" s="1">
        <f t="shared" si="374"/>
        <v>6.4459029257687384</v>
      </c>
      <c r="AN332" s="1">
        <f t="shared" si="375"/>
        <v>6.5369333149903284</v>
      </c>
      <c r="AO332" s="1">
        <f t="shared" si="376"/>
        <v>1.403715565888086</v>
      </c>
      <c r="AP332" s="1">
        <f t="shared" si="405"/>
        <v>-5.4206744794315087E-2</v>
      </c>
      <c r="AQ332" s="1">
        <f t="shared" si="377"/>
        <v>-0.35434587594313682</v>
      </c>
      <c r="AR332" s="1">
        <f t="shared" si="425"/>
        <v>-0.87485596195134296</v>
      </c>
      <c r="AS332" s="1">
        <f t="shared" si="378"/>
        <v>5.7189073401720263</v>
      </c>
      <c r="AT332" s="1">
        <f t="shared" si="426"/>
        <v>-309.19333157906965</v>
      </c>
      <c r="AU332" s="1">
        <f t="shared" si="426"/>
        <v>2048.0996232887987</v>
      </c>
      <c r="AV332" s="1">
        <f t="shared" si="379"/>
        <v>-0.52379328354491328</v>
      </c>
      <c r="AW332" s="1">
        <f t="shared" si="380"/>
        <v>-1.405574827646408</v>
      </c>
      <c r="AX332" s="1">
        <f t="shared" si="381"/>
        <v>1.64500000000001</v>
      </c>
      <c r="AY332" s="1">
        <f t="shared" si="382"/>
        <v>2.4675000000000149</v>
      </c>
      <c r="AZ332" s="1">
        <f t="shared" si="427"/>
        <v>5.0000000000001155E-2</v>
      </c>
      <c r="BA332" s="1">
        <f t="shared" si="383"/>
        <v>4.0597303391243429</v>
      </c>
      <c r="BB332" s="1">
        <f t="shared" si="384"/>
        <v>2.4353189950353444</v>
      </c>
      <c r="BC332" s="1">
        <f t="shared" si="385"/>
        <v>3.8300966374024359E-2</v>
      </c>
      <c r="BD332" s="1">
        <f t="shared" si="406"/>
        <v>2.4356201616026141</v>
      </c>
      <c r="BE332" s="1">
        <f t="shared" si="407"/>
        <v>1.5725992790377407E-2</v>
      </c>
      <c r="BF332" s="1">
        <f t="shared" si="408"/>
        <v>-0.19096637715180109</v>
      </c>
      <c r="BG332" s="1">
        <f t="shared" si="386"/>
        <v>-0.46512155837913555</v>
      </c>
      <c r="BH332" s="1">
        <f t="shared" si="428"/>
        <v>5.0509650178853835</v>
      </c>
      <c r="BI332" s="1">
        <f t="shared" si="387"/>
        <v>12.302552880111032</v>
      </c>
      <c r="BJ332" s="1">
        <f t="shared" si="388"/>
        <v>4.4762067164550867</v>
      </c>
      <c r="BK332" s="1">
        <f t="shared" si="389"/>
        <v>-1.405574827646408</v>
      </c>
      <c r="BL332" s="1">
        <f t="shared" si="409"/>
        <v>4.6917019475400243</v>
      </c>
      <c r="BM332" s="1">
        <f t="shared" si="410"/>
        <v>-0.30426016993910859</v>
      </c>
      <c r="BN332" s="1">
        <f t="shared" si="411"/>
        <v>2.9911961396799636E-2</v>
      </c>
      <c r="BO332" s="1">
        <f t="shared" si="390"/>
        <v>0.14033800754010689</v>
      </c>
      <c r="BP332" s="1">
        <f t="shared" si="429"/>
        <v>0.89427878500384639</v>
      </c>
      <c r="BQ332" s="1">
        <f t="shared" si="391"/>
        <v>4.1956916171865766</v>
      </c>
      <c r="BR332" s="1">
        <f t="shared" si="412"/>
        <v>0.80518388268742236</v>
      </c>
      <c r="BS332" s="1">
        <f t="shared" si="413"/>
        <v>-0.59302522295464566</v>
      </c>
      <c r="BT332" s="1">
        <f t="shared" si="414"/>
        <v>7.1765063089612244</v>
      </c>
      <c r="BU332" s="1">
        <f t="shared" si="415"/>
        <v>3.8225830196980088</v>
      </c>
      <c r="BV332" s="1">
        <f t="shared" si="416"/>
        <v>8.1310751899760341</v>
      </c>
      <c r="BW332" s="1">
        <f t="shared" si="392"/>
        <v>0.48942700654929017</v>
      </c>
      <c r="BX332" s="1">
        <f t="shared" si="393"/>
        <v>-0.14828047744640085</v>
      </c>
      <c r="BY332" s="1">
        <f t="shared" si="394"/>
        <v>0.73842646087072816</v>
      </c>
      <c r="BZ332" s="1" t="e">
        <f>SQRT(POWER((BV332)*(#REF!^2),2) + POWER(CA332*BV332,2))</f>
        <v>#REF!</v>
      </c>
    </row>
    <row r="333" spans="4:78" x14ac:dyDescent="0.2">
      <c r="D333" s="14">
        <f t="shared" si="417"/>
        <v>330</v>
      </c>
      <c r="E333" s="1">
        <f t="shared" si="430"/>
        <v>33.000000000000199</v>
      </c>
      <c r="F333" s="1">
        <f t="shared" si="360"/>
        <v>1.6500000000000101</v>
      </c>
      <c r="G333" s="1">
        <f t="shared" si="361"/>
        <v>27.225000000000332</v>
      </c>
      <c r="H333" s="1">
        <f t="shared" si="395"/>
        <v>11.785114535082478</v>
      </c>
      <c r="I333" s="1">
        <f t="shared" si="362"/>
        <v>-0.22255820885065014</v>
      </c>
      <c r="J333" s="1">
        <f t="shared" si="396"/>
        <v>0.79071707572815453</v>
      </c>
      <c r="K333" s="1">
        <f t="shared" si="397"/>
        <v>2.5734337867122887</v>
      </c>
      <c r="L333" s="1">
        <f t="shared" si="398"/>
        <v>0.65845970875764392</v>
      </c>
      <c r="M333" s="1">
        <f t="shared" si="363"/>
        <v>0.62854006873807089</v>
      </c>
      <c r="N333" s="1">
        <f t="shared" si="364"/>
        <v>-1.4944462302506152</v>
      </c>
      <c r="O333" s="1">
        <f t="shared" si="365"/>
        <v>-2.6012747768910831</v>
      </c>
      <c r="P333" s="1">
        <f t="shared" si="399"/>
        <v>1.6500000000000448</v>
      </c>
      <c r="Q333" s="1">
        <f t="shared" si="400"/>
        <v>4.9500000000001343</v>
      </c>
      <c r="R333" s="1">
        <f t="shared" si="418"/>
        <v>4.9999999999972289E-2</v>
      </c>
      <c r="S333" s="1">
        <f t="shared" si="401"/>
        <v>8.1688772943414456</v>
      </c>
      <c r="V333" s="1">
        <f t="shared" si="366"/>
        <v>5.7855345894279084</v>
      </c>
      <c r="W333" s="1">
        <f t="shared" si="367"/>
        <v>2.6904054161206661</v>
      </c>
      <c r="X333" s="1">
        <f t="shared" si="403"/>
        <v>0.4334297434068457</v>
      </c>
      <c r="Y333" s="1">
        <f t="shared" si="368"/>
        <v>2.1671487170342285</v>
      </c>
      <c r="Z333" s="1">
        <f t="shared" si="420"/>
        <v>-0.85561419635542535</v>
      </c>
      <c r="AA333" s="1">
        <f t="shared" si="369"/>
        <v>4.3799758475346282</v>
      </c>
      <c r="AD333" s="1">
        <f t="shared" si="370"/>
        <v>10</v>
      </c>
      <c r="AE333" s="1">
        <f>0</f>
        <v>0</v>
      </c>
      <c r="AF333" s="1">
        <f t="shared" si="422"/>
        <v>0.4334297434068457</v>
      </c>
      <c r="AG333" s="1">
        <f t="shared" si="371"/>
        <v>0</v>
      </c>
      <c r="AH333" s="1">
        <f t="shared" si="423"/>
        <v>-0.85561419635542535</v>
      </c>
      <c r="AI333" s="1">
        <f t="shared" si="372"/>
        <v>0</v>
      </c>
      <c r="AL333" s="1">
        <f t="shared" si="373"/>
        <v>1.1655760233700552</v>
      </c>
      <c r="AM333" s="1">
        <f t="shared" si="374"/>
        <v>6.5187187324400941</v>
      </c>
      <c r="AN333" s="1">
        <f t="shared" si="375"/>
        <v>6.6221039994038557</v>
      </c>
      <c r="AO333" s="1">
        <f t="shared" si="376"/>
        <v>1.393861643601211</v>
      </c>
      <c r="AP333" s="1">
        <f t="shared" si="405"/>
        <v>-0.13555781407748491</v>
      </c>
      <c r="AQ333" s="1">
        <f t="shared" si="377"/>
        <v>-0.89767794275295709</v>
      </c>
      <c r="AR333" s="1">
        <f t="shared" si="425"/>
        <v>-62.809381026580866</v>
      </c>
      <c r="AS333" s="1">
        <f t="shared" si="378"/>
        <v>415.93027109700944</v>
      </c>
      <c r="AV333" s="1">
        <f t="shared" si="379"/>
        <v>-0.74722311512530759</v>
      </c>
      <c r="AW333" s="1">
        <f t="shared" si="380"/>
        <v>-1.3006373884455416</v>
      </c>
      <c r="AX333" s="1">
        <f t="shared" si="381"/>
        <v>1.6500000000000101</v>
      </c>
      <c r="AY333" s="1">
        <f t="shared" si="382"/>
        <v>2.4750000000000152</v>
      </c>
      <c r="AZ333" s="1">
        <f t="shared" si="427"/>
        <v>5.0000000000000044E-2</v>
      </c>
      <c r="BA333" s="1">
        <f t="shared" si="383"/>
        <v>4.0844386471705514</v>
      </c>
      <c r="BB333" s="1">
        <f t="shared" si="384"/>
        <v>2.1455441795886467</v>
      </c>
      <c r="BC333" s="1">
        <f t="shared" si="385"/>
        <v>4.4565319614791488E-2</v>
      </c>
      <c r="BD333" s="1">
        <f t="shared" si="406"/>
        <v>2.1460069651049802</v>
      </c>
      <c r="BE333" s="1">
        <f t="shared" si="407"/>
        <v>2.0768116839063475E-2</v>
      </c>
      <c r="BF333" s="1">
        <f t="shared" si="408"/>
        <v>0.31728356480705711</v>
      </c>
      <c r="BG333" s="1">
        <f t="shared" si="386"/>
        <v>0.6808927399892819</v>
      </c>
      <c r="BH333" s="1">
        <f t="shared" si="428"/>
        <v>5.0818562718349263</v>
      </c>
      <c r="BI333" s="1">
        <f t="shared" si="387"/>
        <v>10.907838524821184</v>
      </c>
      <c r="BJ333" s="1">
        <f t="shared" si="388"/>
        <v>4.2527768848746925</v>
      </c>
      <c r="BK333" s="1">
        <f t="shared" si="389"/>
        <v>-1.3006373884455416</v>
      </c>
      <c r="BL333" s="1">
        <f t="shared" si="409"/>
        <v>4.4472203508199293</v>
      </c>
      <c r="BM333" s="1">
        <f t="shared" si="410"/>
        <v>-0.29679908554438506</v>
      </c>
      <c r="BN333" s="1">
        <f t="shared" si="411"/>
        <v>0.12621404838505879</v>
      </c>
      <c r="BO333" s="1">
        <f t="shared" si="390"/>
        <v>0.5613016845374047</v>
      </c>
      <c r="BP333" s="1" t="e">
        <f t="shared" si="429"/>
        <v>#DIV/0!</v>
      </c>
      <c r="BQ333" s="1" t="e">
        <f t="shared" si="391"/>
        <v>#DIV/0!</v>
      </c>
      <c r="BR333" s="1">
        <f t="shared" si="412"/>
        <v>0.76999309434297558</v>
      </c>
      <c r="BS333" s="1">
        <f t="shared" si="413"/>
        <v>-0.63805221938657131</v>
      </c>
      <c r="BT333" s="1">
        <f t="shared" si="414"/>
        <v>6.8024454545030659</v>
      </c>
      <c r="BU333" s="1">
        <f t="shared" si="415"/>
        <v>4.1592829547902186</v>
      </c>
      <c r="BV333" s="1">
        <f t="shared" si="416"/>
        <v>7.9732614944888063</v>
      </c>
      <c r="BW333" s="1">
        <f t="shared" si="392"/>
        <v>0.54878836862508718</v>
      </c>
      <c r="BX333" s="1">
        <f t="shared" si="393"/>
        <v>-0.4058203676119323</v>
      </c>
      <c r="BY333" s="1">
        <f t="shared" si="394"/>
        <v>1.8057878981492914</v>
      </c>
      <c r="BZ333" s="1" t="e">
        <f>SQRT(POWER((BV333)*(#REF!^2),2) + POWER(CA333*BV333,2))</f>
        <v>#REF!</v>
      </c>
    </row>
    <row r="334" spans="4:78" x14ac:dyDescent="0.2">
      <c r="D334" s="14">
        <f t="shared" si="417"/>
        <v>331</v>
      </c>
      <c r="E334" s="1">
        <f t="shared" si="430"/>
        <v>33.1000000000002</v>
      </c>
      <c r="F334" s="1">
        <f t="shared" si="360"/>
        <v>1.65500000000001</v>
      </c>
      <c r="G334" s="1">
        <f t="shared" si="361"/>
        <v>27.390250000000336</v>
      </c>
      <c r="H334" s="1">
        <f t="shared" si="395"/>
        <v>12.126000741011699</v>
      </c>
      <c r="I334" s="1">
        <f t="shared" si="362"/>
        <v>-0.19251160401964507</v>
      </c>
      <c r="J334" s="1">
        <f t="shared" si="396"/>
        <v>0.72155039351291461</v>
      </c>
      <c r="K334" s="1">
        <f t="shared" si="397"/>
        <v>2.6125538640965238</v>
      </c>
      <c r="L334" s="1">
        <f t="shared" si="398"/>
        <v>0.65845970875764392</v>
      </c>
      <c r="M334" s="1">
        <f t="shared" si="363"/>
        <v>0.56826334888886498</v>
      </c>
      <c r="N334" s="1">
        <f t="shared" si="364"/>
        <v>-1.9019946985508143</v>
      </c>
      <c r="O334" s="1">
        <f t="shared" si="365"/>
        <v>-2.3200034841966546</v>
      </c>
      <c r="P334" s="1">
        <f t="shared" si="399"/>
        <v>1.6550000000000331</v>
      </c>
      <c r="Q334" s="1">
        <f t="shared" si="400"/>
        <v>4.9650000000000993</v>
      </c>
      <c r="V334" s="1">
        <f t="shared" si="366"/>
        <v>5.683537020928763</v>
      </c>
      <c r="W334" s="1">
        <f t="shared" si="367"/>
        <v>2.5235188428675261</v>
      </c>
      <c r="X334" s="1">
        <f t="shared" si="403"/>
        <v>0.34471520158470881</v>
      </c>
      <c r="Y334" s="1">
        <f t="shared" si="368"/>
        <v>1.723576007923544</v>
      </c>
      <c r="AD334" s="1">
        <f t="shared" si="370"/>
        <v>10</v>
      </c>
      <c r="AE334" s="1">
        <f>0</f>
        <v>0</v>
      </c>
      <c r="AF334" s="1">
        <f t="shared" si="422"/>
        <v>0.34471520158470881</v>
      </c>
      <c r="AG334" s="1">
        <f t="shared" si="371"/>
        <v>0</v>
      </c>
      <c r="AL334" s="1">
        <f t="shared" si="373"/>
        <v>1.3025871821067732</v>
      </c>
      <c r="AM334" s="1">
        <f t="shared" si="374"/>
        <v>6.6231869403756125</v>
      </c>
      <c r="AN334" s="1">
        <f t="shared" si="375"/>
        <v>6.7500621192808987</v>
      </c>
      <c r="AO334" s="1">
        <f t="shared" si="376"/>
        <v>1.376604003072589</v>
      </c>
      <c r="AP334" s="1">
        <f>PRODUCT(1/(2*$B$6),(AV335)-(AO333))</f>
        <v>-12.616082950110489</v>
      </c>
      <c r="AQ334" s="1">
        <f t="shared" si="377"/>
        <v>-85.159343615246414</v>
      </c>
      <c r="AV334" s="1">
        <f t="shared" si="379"/>
        <v>-0.95099734927540713</v>
      </c>
      <c r="AW334" s="1">
        <f t="shared" si="380"/>
        <v>-1.1600017420983273</v>
      </c>
      <c r="AX334" s="1">
        <f t="shared" si="381"/>
        <v>1.65500000000001</v>
      </c>
      <c r="AY334" s="1">
        <f t="shared" si="382"/>
        <v>2.482500000000015</v>
      </c>
      <c r="BB334" s="1">
        <f t="shared" si="384"/>
        <v>1.8907711611889744</v>
      </c>
      <c r="BC334" s="1">
        <f t="shared" si="385"/>
        <v>0.10175767933543578</v>
      </c>
      <c r="BD334" s="1">
        <f t="shared" si="406"/>
        <v>1.8935073829503903</v>
      </c>
      <c r="BE334" s="1">
        <f t="shared" si="407"/>
        <v>5.3766213820674508E-2</v>
      </c>
      <c r="BF334" s="1">
        <f t="shared" si="408"/>
        <v>0.82540487721518396</v>
      </c>
      <c r="BG334" s="1">
        <f t="shared" si="386"/>
        <v>1.5629102289302113</v>
      </c>
      <c r="BJ334" s="1">
        <f t="shared" si="388"/>
        <v>4.0490026507245931</v>
      </c>
      <c r="BK334" s="1">
        <f t="shared" si="389"/>
        <v>-1.1600017420983273</v>
      </c>
      <c r="BL334" s="1">
        <f t="shared" si="409"/>
        <v>4.2118910844472151</v>
      </c>
      <c r="BM334" s="1">
        <f t="shared" si="410"/>
        <v>-0.27901736026209684</v>
      </c>
      <c r="BN334" s="1" t="e">
        <f t="shared" si="411"/>
        <v>#DIV/0!</v>
      </c>
      <c r="BO334" s="1" t="e">
        <f t="shared" si="390"/>
        <v>#DIV/0!</v>
      </c>
      <c r="BR334" s="1">
        <f t="shared" si="412"/>
        <v>0.73015830647033175</v>
      </c>
      <c r="BS334" s="1">
        <f t="shared" si="413"/>
        <v>-0.68327801625134776</v>
      </c>
      <c r="BT334" s="1">
        <f t="shared" si="414"/>
        <v>6.3504882137862744</v>
      </c>
      <c r="BU334" s="1">
        <f t="shared" si="415"/>
        <v>4.525478033881682</v>
      </c>
      <c r="BV334" s="1">
        <f t="shared" si="416"/>
        <v>7.7979902531731859</v>
      </c>
      <c r="BW334" s="1">
        <f t="shared" si="392"/>
        <v>0.61914492561444612</v>
      </c>
      <c r="BX334" s="1">
        <f t="shared" si="393"/>
        <v>-40.660258325144497</v>
      </c>
      <c r="BY334" s="1">
        <f t="shared" si="394"/>
        <v>163.67696191269386</v>
      </c>
      <c r="BZ334" s="1" t="e">
        <f>SQRT(POWER((BV334)*(#REF!^2),2) + POWER(CA334*BV334,2))</f>
        <v>#REF!</v>
      </c>
    </row>
    <row r="335" spans="4:78" x14ac:dyDescent="0.2">
      <c r="D335" s="14">
        <f t="shared" si="417"/>
        <v>332</v>
      </c>
      <c r="E335" s="1">
        <f t="shared" si="430"/>
        <v>33.200000000000202</v>
      </c>
      <c r="F335" s="1">
        <f t="shared" si="360"/>
        <v>1.6600000000000101</v>
      </c>
      <c r="G335" s="1">
        <f t="shared" si="361"/>
        <v>27.556000000000338</v>
      </c>
      <c r="H335" s="1">
        <f t="shared" si="395"/>
        <v>12.416690293988792</v>
      </c>
      <c r="I335" s="1">
        <f t="shared" si="362"/>
        <v>-0.15968908280712313</v>
      </c>
      <c r="J335" s="1">
        <f t="shared" si="396"/>
        <v>0.65890490936768598</v>
      </c>
      <c r="K335" s="1">
        <f t="shared" si="397"/>
        <v>2.6423768270292305</v>
      </c>
      <c r="L335" s="1">
        <f t="shared" si="398"/>
        <v>0.65845970875764392</v>
      </c>
      <c r="M335" s="1">
        <f t="shared" si="363"/>
        <v>0.50675448178286009</v>
      </c>
      <c r="N335" s="1">
        <f t="shared" si="364"/>
        <v>-2.258709892841773</v>
      </c>
      <c r="O335" s="1">
        <f t="shared" si="365"/>
        <v>-1.9743934815478583</v>
      </c>
      <c r="V335" s="1">
        <f t="shared" si="366"/>
        <v>5.6102087759981014</v>
      </c>
      <c r="W335" s="1">
        <f t="shared" si="367"/>
        <v>2.3936860716635149</v>
      </c>
      <c r="AD335" s="1">
        <f t="shared" si="370"/>
        <v>10</v>
      </c>
      <c r="AE335" s="1">
        <f>0</f>
        <v>0</v>
      </c>
      <c r="AL335" s="1">
        <f t="shared" si="373"/>
        <v>1.4895506030000036</v>
      </c>
      <c r="AM335" s="1">
        <f t="shared" si="374"/>
        <v>6.7548987724273726</v>
      </c>
      <c r="AO335" s="1">
        <f t="shared" si="376"/>
        <v>1.3537556831247979</v>
      </c>
      <c r="AV335" s="1">
        <f t="shared" si="379"/>
        <v>-1.1293549464208865</v>
      </c>
      <c r="AW335" s="1">
        <f t="shared" si="380"/>
        <v>-0.98719674077392916</v>
      </c>
      <c r="BB335" s="1">
        <f t="shared" si="384"/>
        <v>1.6757494415781642</v>
      </c>
      <c r="BC335" s="1">
        <f t="shared" si="385"/>
        <v>0.20964629505782828</v>
      </c>
      <c r="BD335" s="1">
        <f t="shared" si="406"/>
        <v>1.6888125295547174</v>
      </c>
      <c r="BE335" s="1">
        <f t="shared" si="407"/>
        <v>0.12445935384889985</v>
      </c>
      <c r="BH335" s="1">
        <f t="shared" ref="BH335" si="431">5+(0.5)*(N335)</f>
        <v>3.8706450535791133</v>
      </c>
      <c r="BI335" s="1">
        <f t="shared" ref="BI335" si="432">O335/2</f>
        <v>-0.98719674077392916</v>
      </c>
      <c r="BL335" s="1">
        <f t="shared" si="409"/>
        <v>0</v>
      </c>
      <c r="BM335" s="1" t="e">
        <f t="shared" si="410"/>
        <v>#DIV/0!</v>
      </c>
      <c r="BR335" s="1">
        <f t="shared" si="412"/>
        <v>0.68677636216634952</v>
      </c>
      <c r="BS335" s="1">
        <f t="shared" si="413"/>
        <v>-0.72686878346064276</v>
      </c>
      <c r="BT335" s="1">
        <f t="shared" si="414"/>
        <v>5.8447754772724609</v>
      </c>
      <c r="BU335" s="1">
        <f t="shared" si="415"/>
        <v>4.9099250531140735</v>
      </c>
      <c r="BV335" s="1">
        <f t="shared" si="416"/>
        <v>7.6333979594229699</v>
      </c>
      <c r="BW335" s="1">
        <f t="shared" si="392"/>
        <v>0.69869128712139239</v>
      </c>
      <c r="BX335" s="1">
        <f t="shared" si="393"/>
        <v>0</v>
      </c>
      <c r="BY335" s="1">
        <f t="shared" si="394"/>
        <v>0</v>
      </c>
      <c r="BZ335" s="1" t="e">
        <f>SQRT(POWER((BV335)*(#REF!^2),2) + POWER(CA335*BV335,2))</f>
        <v>#REF!</v>
      </c>
    </row>
  </sheetData>
  <mergeCells count="10">
    <mergeCell ref="BR1:CA1"/>
    <mergeCell ref="BJ1:BQ1"/>
    <mergeCell ref="BB1:BI1"/>
    <mergeCell ref="F1:M1"/>
    <mergeCell ref="A1:C2"/>
    <mergeCell ref="AD1:AK1"/>
    <mergeCell ref="V1:AC1"/>
    <mergeCell ref="N1:U1"/>
    <mergeCell ref="AL1:AU1"/>
    <mergeCell ref="AV1:BA1"/>
  </mergeCells>
  <pageMargins left="0.7" right="0.7" top="0.75" bottom="0.75" header="0.3" footer="0.3"/>
  <pageSetup orientation="portrait" horizontalDpi="4294967295" verticalDpi="4294967295" r:id="rId1"/>
  <ignoredErrors>
    <ignoredError sqref="S4:S33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zoomScalePageLayoutView="70" workbookViewId="0">
      <selection activeCell="AC55" sqref="AC5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2016-10-23T17:53:23Z</dcterms:created>
  <dcterms:modified xsi:type="dcterms:W3CDTF">2016-10-24T18:48:26Z</dcterms:modified>
</cp:coreProperties>
</file>