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arain\Downloads\한빛아카데미_안비단\"/>
    </mc:Choice>
  </mc:AlternateContent>
  <bookViews>
    <workbookView xWindow="0" yWindow="0" windowWidth="11676" windowHeight="8988"/>
  </bookViews>
  <sheets>
    <sheet name="거래명세서" sheetId="1" r:id="rId1"/>
  </sheets>
  <definedNames>
    <definedName name="공급가액">거래명세서!$F$8:$F$17</definedName>
    <definedName name="단가">거래명세서!$E$8:$E$17</definedName>
    <definedName name="세액">거래명세서!$G$8:$G$17</definedName>
    <definedName name="세율">거래명세서!$B$5</definedName>
    <definedName name="수량">거래명세서!$D$8:$D$17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F9" i="1"/>
  <c r="F10" i="1"/>
  <c r="F11" i="1"/>
  <c r="F12" i="1"/>
  <c r="F13" i="1"/>
  <c r="G13" i="1" s="1"/>
  <c r="F14" i="1"/>
  <c r="G14" i="1" s="1"/>
  <c r="F15" i="1"/>
  <c r="F8" i="1"/>
  <c r="G8" i="1" s="1"/>
  <c r="G9" i="1"/>
  <c r="G10" i="1"/>
  <c r="G11" i="1"/>
  <c r="G12" i="1"/>
  <c r="G15" i="1"/>
  <c r="F18" i="1"/>
  <c r="E18" i="1"/>
  <c r="G18" i="1" l="1"/>
  <c r="B4" i="1" s="1"/>
</calcChain>
</file>

<file path=xl/sharedStrings.xml><?xml version="1.0" encoding="utf-8"?>
<sst xmlns="http://schemas.openxmlformats.org/spreadsheetml/2006/main" count="35" uniqueCount="35">
  <si>
    <t>거래처</t>
    <phoneticPr fontId="2" type="noConversion"/>
  </si>
  <si>
    <t>합계액</t>
    <phoneticPr fontId="2" type="noConversion"/>
  </si>
  <si>
    <t>세율</t>
    <phoneticPr fontId="2" type="noConversion"/>
  </si>
  <si>
    <t>번호</t>
    <phoneticPr fontId="2" type="noConversion"/>
  </si>
  <si>
    <t>품목</t>
    <phoneticPr fontId="2" type="noConversion"/>
  </si>
  <si>
    <t>수량</t>
    <phoneticPr fontId="2" type="noConversion"/>
  </si>
  <si>
    <t>단가</t>
    <phoneticPr fontId="2" type="noConversion"/>
  </si>
  <si>
    <t>공급가액</t>
    <phoneticPr fontId="2" type="noConversion"/>
  </si>
  <si>
    <t>세액</t>
    <phoneticPr fontId="2" type="noConversion"/>
  </si>
  <si>
    <t>비고</t>
    <phoneticPr fontId="2" type="noConversion"/>
  </si>
  <si>
    <t>종목</t>
    <phoneticPr fontId="2" type="noConversion"/>
  </si>
  <si>
    <t>이름</t>
    <phoneticPr fontId="2" type="noConversion"/>
  </si>
  <si>
    <t>일련번호</t>
    <phoneticPr fontId="2" type="noConversion"/>
  </si>
  <si>
    <t>거래명세서</t>
    <phoneticPr fontId="2" type="noConversion"/>
  </si>
  <si>
    <t>상호</t>
    <phoneticPr fontId="2" type="noConversion"/>
  </si>
  <si>
    <t>주소</t>
    <phoneticPr fontId="2" type="noConversion"/>
  </si>
  <si>
    <t>업태</t>
    <phoneticPr fontId="2" type="noConversion"/>
  </si>
  <si>
    <t>인도인</t>
    <phoneticPr fontId="2" type="noConversion"/>
  </si>
  <si>
    <t>합계</t>
    <phoneticPr fontId="2" type="noConversion"/>
  </si>
  <si>
    <t>공
급
자</t>
    <phoneticPr fontId="2" type="noConversion"/>
  </si>
  <si>
    <t>은수정</t>
    <phoneticPr fontId="2" type="noConversion"/>
  </si>
  <si>
    <t>증정</t>
    <phoneticPr fontId="2" type="noConversion"/>
  </si>
  <si>
    <t>증정</t>
    <phoneticPr fontId="2" type="noConversion"/>
  </si>
  <si>
    <t>한빛 인터넷서점</t>
    <phoneticPr fontId="2" type="noConversion"/>
  </si>
  <si>
    <t>김성무</t>
    <phoneticPr fontId="2" type="noConversion"/>
  </si>
  <si>
    <t>서울시 마포구 서교동 1234</t>
    <phoneticPr fontId="2" type="noConversion"/>
  </si>
  <si>
    <t>전자상거래</t>
    <phoneticPr fontId="2" type="noConversion"/>
  </si>
  <si>
    <t>인생 수업</t>
    <phoneticPr fontId="2" type="noConversion"/>
  </si>
  <si>
    <t>자본주의</t>
    <phoneticPr fontId="2" type="noConversion"/>
  </si>
  <si>
    <t>경제학자의 생각법</t>
    <phoneticPr fontId="2" type="noConversion"/>
  </si>
  <si>
    <t>생각읽기</t>
    <phoneticPr fontId="2" type="noConversion"/>
  </si>
  <si>
    <t>야망의 시대</t>
    <phoneticPr fontId="2" type="noConversion"/>
  </si>
  <si>
    <t>과학혁명</t>
    <phoneticPr fontId="2" type="noConversion"/>
  </si>
  <si>
    <t>뇌물의 역사</t>
    <phoneticPr fontId="2" type="noConversion"/>
  </si>
  <si>
    <t>레버리지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</si>
</sst>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yyyy&quot;年&quot;\ m&quot;月&quot;\ d&quot;日&quot;\(aaaa\)"/>
    <numFmt numFmtId="177" formatCode="000000\-00"/>
    <numFmt numFmtId="178" formatCode="@\ &quot;귀하&quot;"/>
    <numFmt numFmtId="179" formatCode="General&quot;권&quot;"/>
    <numFmt numFmtId="181" formatCode="&quot;₩&quot;\ #,##0"/>
    <numFmt numFmtId="182" formatCode="[DBNum4][$-412]General\ &quot;원정&quot;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6"/>
      <color rgb="FF0070C0"/>
      <name val="맑은 고딕"/>
      <family val="2"/>
      <charset val="129"/>
      <scheme val="minor"/>
    </font>
    <font>
      <sz val="16"/>
      <color rgb="FF0070C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double">
        <color rgb="FF0070C0"/>
      </bottom>
      <diagonal/>
    </border>
    <border>
      <left/>
      <right/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7" fontId="6" fillId="0" borderId="2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78" fontId="6" fillId="0" borderId="2" xfId="0" applyNumberFormat="1" applyFont="1" applyBorder="1" applyAlignment="1">
      <alignment horizontal="right" vertical="center"/>
    </xf>
    <xf numFmtId="181" fontId="6" fillId="0" borderId="3" xfId="0" applyNumberFormat="1" applyFont="1" applyBorder="1" applyAlignment="1">
      <alignment horizontal="right" vertical="center"/>
    </xf>
    <xf numFmtId="181" fontId="6" fillId="0" borderId="4" xfId="0" applyNumberFormat="1" applyFont="1" applyBorder="1" applyAlignment="1">
      <alignment horizontal="right" vertical="center"/>
    </xf>
    <xf numFmtId="181" fontId="6" fillId="0" borderId="5" xfId="0" applyNumberFormat="1" applyFont="1" applyBorder="1" applyAlignment="1">
      <alignment horizontal="right" vertical="center"/>
    </xf>
    <xf numFmtId="9" fontId="6" fillId="0" borderId="2" xfId="1" applyFont="1" applyBorder="1" applyAlignment="1">
      <alignment horizontal="right" vertical="center"/>
    </xf>
    <xf numFmtId="182" fontId="6" fillId="0" borderId="2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179" fontId="6" fillId="0" borderId="3" xfId="0" applyNumberFormat="1" applyFont="1" applyBorder="1" applyAlignment="1">
      <alignment horizontal="right" vertical="center"/>
    </xf>
  </cellXfs>
  <cellStyles count="2">
    <cellStyle name="백분율" xfId="1" builtinId="5"/>
    <cellStyle name="표준" xfId="0" builtinId="0"/>
  </cellStyles>
  <dxfs count="1">
    <dxf>
      <font>
        <b val="0"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showGridLines="0" tabSelected="1" workbookViewId="0">
      <selection activeCell="B16" sqref="B16:C16"/>
    </sheetView>
  </sheetViews>
  <sheetFormatPr defaultRowHeight="17.399999999999999"/>
  <cols>
    <col min="2" max="2" width="24.796875" bestFit="1" customWidth="1"/>
    <col min="4" max="4" width="4.5" customWidth="1"/>
    <col min="5" max="5" width="12.3984375" customWidth="1"/>
    <col min="6" max="6" width="13.796875" customWidth="1"/>
    <col min="8" max="8" width="2.19921875" customWidth="1"/>
    <col min="9" max="9" width="11.59765625" customWidth="1"/>
  </cols>
  <sheetData>
    <row r="1" spans="1:9" ht="25.8" thickBot="1">
      <c r="A1" s="5"/>
      <c r="B1" s="5"/>
      <c r="C1" s="5"/>
      <c r="D1" s="1" t="s">
        <v>13</v>
      </c>
      <c r="E1" s="2"/>
      <c r="F1" s="5"/>
      <c r="G1" s="5"/>
      <c r="H1" s="5"/>
      <c r="I1" s="5"/>
    </row>
    <row r="2" spans="1:9" ht="18" thickTop="1">
      <c r="A2" s="11">
        <v>44788</v>
      </c>
      <c r="B2" s="11"/>
      <c r="C2" s="5"/>
      <c r="D2" s="5"/>
      <c r="E2" s="5"/>
      <c r="F2" s="5"/>
      <c r="G2" s="5" t="s">
        <v>12</v>
      </c>
      <c r="H2" s="12">
        <v>22081501</v>
      </c>
      <c r="I2" s="12"/>
    </row>
    <row r="3" spans="1:9">
      <c r="A3" s="6" t="s">
        <v>0</v>
      </c>
      <c r="B3" s="14" t="s">
        <v>20</v>
      </c>
      <c r="C3" s="7"/>
      <c r="D3" s="8" t="s">
        <v>19</v>
      </c>
      <c r="E3" s="3" t="s">
        <v>14</v>
      </c>
      <c r="F3" s="20" t="s">
        <v>23</v>
      </c>
      <c r="G3" s="3" t="s">
        <v>11</v>
      </c>
      <c r="H3" s="21" t="s">
        <v>24</v>
      </c>
      <c r="I3" s="21"/>
    </row>
    <row r="4" spans="1:9">
      <c r="A4" s="6" t="s">
        <v>1</v>
      </c>
      <c r="B4" s="19">
        <f>SUM(F18:G18)</f>
        <v>662420</v>
      </c>
      <c r="C4" s="7"/>
      <c r="D4" s="4"/>
      <c r="E4" s="3" t="s">
        <v>15</v>
      </c>
      <c r="F4" s="21" t="s">
        <v>25</v>
      </c>
      <c r="G4" s="21"/>
      <c r="H4" s="21"/>
      <c r="I4" s="21"/>
    </row>
    <row r="5" spans="1:9">
      <c r="A5" s="6" t="s">
        <v>2</v>
      </c>
      <c r="B5" s="18">
        <v>0.1</v>
      </c>
      <c r="C5" s="7"/>
      <c r="D5" s="4"/>
      <c r="E5" s="3" t="s">
        <v>16</v>
      </c>
      <c r="F5" s="20" t="s">
        <v>26</v>
      </c>
      <c r="G5" s="3" t="s">
        <v>10</v>
      </c>
      <c r="H5" s="21"/>
      <c r="I5" s="21"/>
    </row>
    <row r="6" spans="1:9">
      <c r="A6" s="5"/>
      <c r="B6" s="5"/>
      <c r="C6" s="5"/>
      <c r="D6" s="5"/>
      <c r="E6" s="5"/>
      <c r="F6" s="5"/>
      <c r="G6" s="5"/>
      <c r="H6" s="5"/>
      <c r="I6" s="5"/>
    </row>
    <row r="7" spans="1:9">
      <c r="A7" s="3" t="s">
        <v>3</v>
      </c>
      <c r="B7" s="4" t="s">
        <v>4</v>
      </c>
      <c r="C7" s="4"/>
      <c r="D7" s="3" t="s">
        <v>5</v>
      </c>
      <c r="E7" s="3" t="s">
        <v>6</v>
      </c>
      <c r="F7" s="3" t="s">
        <v>7</v>
      </c>
      <c r="G7" s="9" t="s">
        <v>8</v>
      </c>
      <c r="H7" s="10"/>
      <c r="I7" s="3" t="s">
        <v>9</v>
      </c>
    </row>
    <row r="8" spans="1:9">
      <c r="A8" s="3">
        <v>1</v>
      </c>
      <c r="B8" s="21" t="s">
        <v>27</v>
      </c>
      <c r="C8" s="21"/>
      <c r="D8" s="22">
        <v>5</v>
      </c>
      <c r="E8" s="15">
        <v>13000</v>
      </c>
      <c r="F8" s="15">
        <f>수량*단가</f>
        <v>65000</v>
      </c>
      <c r="G8" s="16">
        <f>F8*세율</f>
        <v>6500</v>
      </c>
      <c r="H8" s="17"/>
      <c r="I8" s="13"/>
    </row>
    <row r="9" spans="1:9">
      <c r="A9" s="3">
        <v>2</v>
      </c>
      <c r="B9" s="21" t="s">
        <v>28</v>
      </c>
      <c r="C9" s="21"/>
      <c r="D9" s="22">
        <v>7</v>
      </c>
      <c r="E9" s="15">
        <v>17000</v>
      </c>
      <c r="F9" s="15">
        <f>수량*단가</f>
        <v>119000</v>
      </c>
      <c r="G9" s="16">
        <f>F9*세율</f>
        <v>11900</v>
      </c>
      <c r="H9" s="17"/>
      <c r="I9" s="13"/>
    </row>
    <row r="10" spans="1:9">
      <c r="A10" s="3">
        <v>3</v>
      </c>
      <c r="B10" s="21" t="s">
        <v>29</v>
      </c>
      <c r="C10" s="21"/>
      <c r="D10" s="22">
        <v>3</v>
      </c>
      <c r="E10" s="15">
        <v>15000</v>
      </c>
      <c r="F10" s="15">
        <f>수량*단가</f>
        <v>45000</v>
      </c>
      <c r="G10" s="16">
        <f>F10*세율</f>
        <v>4500</v>
      </c>
      <c r="H10" s="17"/>
      <c r="I10" s="13"/>
    </row>
    <row r="11" spans="1:9">
      <c r="A11" s="3">
        <v>4</v>
      </c>
      <c r="B11" s="21" t="s">
        <v>30</v>
      </c>
      <c r="C11" s="21"/>
      <c r="D11" s="22">
        <v>9</v>
      </c>
      <c r="E11" s="15">
        <v>14800</v>
      </c>
      <c r="F11" s="15">
        <f>수량*단가</f>
        <v>133200</v>
      </c>
      <c r="G11" s="16">
        <f>F11*세율</f>
        <v>13320</v>
      </c>
      <c r="H11" s="17"/>
      <c r="I11" s="13"/>
    </row>
    <row r="12" spans="1:9">
      <c r="A12" s="3">
        <v>5</v>
      </c>
      <c r="B12" s="21" t="s">
        <v>31</v>
      </c>
      <c r="C12" s="21"/>
      <c r="D12" s="22">
        <v>1</v>
      </c>
      <c r="E12" s="15">
        <v>0</v>
      </c>
      <c r="F12" s="15">
        <f>수량*단가</f>
        <v>0</v>
      </c>
      <c r="G12" s="16">
        <f>F12*세율</f>
        <v>0</v>
      </c>
      <c r="H12" s="17"/>
      <c r="I12" s="13" t="s">
        <v>21</v>
      </c>
    </row>
    <row r="13" spans="1:9">
      <c r="A13" s="3">
        <v>6</v>
      </c>
      <c r="B13" s="21" t="s">
        <v>32</v>
      </c>
      <c r="C13" s="21"/>
      <c r="D13" s="22">
        <v>5</v>
      </c>
      <c r="E13" s="15">
        <v>18000</v>
      </c>
      <c r="F13" s="15">
        <f>수량*단가</f>
        <v>90000</v>
      </c>
      <c r="G13" s="16">
        <f>F13*세율</f>
        <v>9000</v>
      </c>
      <c r="H13" s="17"/>
      <c r="I13" s="13"/>
    </row>
    <row r="14" spans="1:9">
      <c r="A14" s="3">
        <v>7</v>
      </c>
      <c r="B14" s="21" t="s">
        <v>33</v>
      </c>
      <c r="C14" s="21"/>
      <c r="D14" s="22">
        <v>12</v>
      </c>
      <c r="E14" s="15">
        <v>12500</v>
      </c>
      <c r="F14" s="15">
        <f>수량*단가</f>
        <v>150000</v>
      </c>
      <c r="G14" s="16">
        <f>F14*세율</f>
        <v>15000</v>
      </c>
      <c r="H14" s="17"/>
      <c r="I14" s="13"/>
    </row>
    <row r="15" spans="1:9">
      <c r="A15" s="3">
        <v>8</v>
      </c>
      <c r="B15" s="21" t="s">
        <v>34</v>
      </c>
      <c r="C15" s="21"/>
      <c r="D15" s="22">
        <v>1</v>
      </c>
      <c r="E15" s="15">
        <v>0</v>
      </c>
      <c r="F15" s="15">
        <f>수량*단가</f>
        <v>0</v>
      </c>
      <c r="G15" s="16">
        <f>F15*세율</f>
        <v>0</v>
      </c>
      <c r="H15" s="17"/>
      <c r="I15" s="13" t="s">
        <v>22</v>
      </c>
    </row>
    <row r="16" spans="1:9">
      <c r="A16" s="3">
        <v>9</v>
      </c>
      <c r="B16" s="21"/>
      <c r="C16" s="21"/>
      <c r="D16" s="22"/>
      <c r="E16" s="15"/>
      <c r="F16" s="15"/>
      <c r="G16" s="16"/>
      <c r="H16" s="17"/>
      <c r="I16" s="13"/>
    </row>
    <row r="17" spans="1:9">
      <c r="A17" s="3">
        <v>10</v>
      </c>
      <c r="B17" s="21"/>
      <c r="C17" s="21"/>
      <c r="D17" s="22"/>
      <c r="E17" s="15"/>
      <c r="F17" s="15"/>
      <c r="G17" s="16"/>
      <c r="H17" s="17"/>
      <c r="I17" s="13"/>
    </row>
    <row r="18" spans="1:9">
      <c r="A18" s="3" t="s">
        <v>17</v>
      </c>
      <c r="B18" s="20"/>
      <c r="C18" s="3" t="s">
        <v>18</v>
      </c>
      <c r="D18" s="22">
        <f>SUM(수량)</f>
        <v>43</v>
      </c>
      <c r="E18" s="15">
        <f>SUM(단가)</f>
        <v>90300</v>
      </c>
      <c r="F18" s="15">
        <f>SUM(공급가액)</f>
        <v>602200</v>
      </c>
      <c r="G18" s="16">
        <f>SUM(세액)</f>
        <v>60220</v>
      </c>
      <c r="H18" s="17"/>
      <c r="I18" s="13"/>
    </row>
  </sheetData>
  <mergeCells count="30">
    <mergeCell ref="G14:H14"/>
    <mergeCell ref="G15:H15"/>
    <mergeCell ref="G16:H16"/>
    <mergeCell ref="G17:H17"/>
    <mergeCell ref="G18:H18"/>
    <mergeCell ref="A2:B2"/>
    <mergeCell ref="H2:I2"/>
    <mergeCell ref="G8:H8"/>
    <mergeCell ref="G9:H9"/>
    <mergeCell ref="G10:H10"/>
    <mergeCell ref="G11:H11"/>
    <mergeCell ref="G12:H12"/>
    <mergeCell ref="G13:H13"/>
    <mergeCell ref="H3:I3"/>
    <mergeCell ref="H5:I5"/>
    <mergeCell ref="F4:I4"/>
    <mergeCell ref="D3:D5"/>
    <mergeCell ref="G7:H7"/>
    <mergeCell ref="B12:C12"/>
    <mergeCell ref="B13:C13"/>
    <mergeCell ref="B14:C14"/>
    <mergeCell ref="B15:C15"/>
    <mergeCell ref="B16:C16"/>
    <mergeCell ref="B17:C17"/>
    <mergeCell ref="D1:E1"/>
    <mergeCell ref="B7:C7"/>
    <mergeCell ref="B8:C8"/>
    <mergeCell ref="B9:C9"/>
    <mergeCell ref="B10:C10"/>
    <mergeCell ref="B11:C11"/>
  </mergeCells>
  <phoneticPr fontId="2" type="noConversion"/>
  <conditionalFormatting sqref="B8:I17">
    <cfRule type="expression" dxfId="0" priority="1">
      <formula>$I8="증정"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5</vt:i4>
      </vt:variant>
    </vt:vector>
  </HeadingPairs>
  <TitlesOfParts>
    <vt:vector size="6" baseType="lpstr">
      <vt:lpstr>거래명세서</vt:lpstr>
      <vt:lpstr>공급가액</vt:lpstr>
      <vt:lpstr>단가</vt:lpstr>
      <vt:lpstr>세액</vt:lpstr>
      <vt:lpstr>세율</vt:lpstr>
      <vt:lpstr>수량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starain</dc:creator>
  <cp:lastModifiedBy>starain</cp:lastModifiedBy>
  <dcterms:created xsi:type="dcterms:W3CDTF">2022-02-10T09:47:34Z</dcterms:created>
  <dcterms:modified xsi:type="dcterms:W3CDTF">2022-02-10T10:12:20Z</dcterms:modified>
</cp:coreProperties>
</file>