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8\"/>
    </mc:Choice>
  </mc:AlternateContent>
  <xr:revisionPtr revIDLastSave="0" documentId="13_ncr:1_{FB6AC6EA-A8EA-4A57-B8ED-5C169BA486CC}" xr6:coauthVersionLast="47" xr6:coauthVersionMax="47" xr10:uidLastSave="{00000000-0000-0000-0000-000000000000}"/>
  <bookViews>
    <workbookView xWindow="3570" yWindow="1740" windowWidth="21030" windowHeight="12795" xr2:uid="{43A6F335-6A09-436E-8F69-3A16FD9BF706}"/>
  </bookViews>
  <sheets>
    <sheet name="판매목록" sheetId="1" r:id="rId1"/>
    <sheet name="단가표" sheetId="2" r:id="rId2"/>
  </sheets>
  <definedNames>
    <definedName name="_xlnm._FilterDatabase" localSheetId="0" hidden="1">판매목록!$A$3:$H$74</definedName>
    <definedName name="_xlnm.Criteria" localSheetId="0">판매목록!$J$1:$K$3</definedName>
    <definedName name="_xlnm.Extract" localSheetId="0">판매목록!$A$80:$H$80</definedName>
    <definedName name="단가표">단가표!$A$4:$B$9</definedName>
    <definedName name="판매목록" localSheetId="0">판매목록!$A$1:$G$74</definedName>
    <definedName name="판매목록_1" localSheetId="1">단가표!$A$1:$B$65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5" i="1" l="1"/>
  <c r="F56" i="1"/>
  <c r="F50" i="1"/>
  <c r="F45" i="1"/>
  <c r="F51" i="1" s="1"/>
  <c r="F35" i="1"/>
  <c r="F29" i="1"/>
  <c r="F16" i="1"/>
  <c r="F76" i="1"/>
  <c r="F57" i="1"/>
  <c r="F36" i="1"/>
  <c r="G47" i="1"/>
  <c r="H47" i="1" s="1"/>
  <c r="G70" i="1"/>
  <c r="H70" i="1" s="1"/>
  <c r="G26" i="1"/>
  <c r="H26" i="1" s="1"/>
  <c r="G13" i="1"/>
  <c r="H13" i="1" s="1"/>
  <c r="G46" i="1"/>
  <c r="H46" i="1" s="1"/>
  <c r="G43" i="1"/>
  <c r="H43" i="1" s="1"/>
  <c r="G66" i="1"/>
  <c r="H66" i="1" s="1"/>
  <c r="G33" i="1"/>
  <c r="H33" i="1" s="1"/>
  <c r="G20" i="1"/>
  <c r="H20" i="1" s="1"/>
  <c r="G12" i="1"/>
  <c r="H12" i="1" s="1"/>
  <c r="G65" i="1"/>
  <c r="H65" i="1" s="1"/>
  <c r="G27" i="1"/>
  <c r="H27" i="1" s="1"/>
  <c r="G31" i="1"/>
  <c r="H31" i="1" s="1"/>
  <c r="G54" i="1"/>
  <c r="H54" i="1" s="1"/>
  <c r="G67" i="1"/>
  <c r="H67" i="1" s="1"/>
  <c r="G39" i="1"/>
  <c r="H39" i="1" s="1"/>
  <c r="G18" i="1"/>
  <c r="H18" i="1" s="1"/>
  <c r="G21" i="1"/>
  <c r="H21" i="1" s="1"/>
  <c r="G68" i="1"/>
  <c r="H68" i="1" s="1"/>
  <c r="G15" i="1"/>
  <c r="H15" i="1" s="1"/>
  <c r="G58" i="1"/>
  <c r="H58" i="1" s="1"/>
  <c r="G8" i="1"/>
  <c r="H8" i="1" s="1"/>
  <c r="G72" i="1"/>
  <c r="H72" i="1" s="1"/>
  <c r="G22" i="1"/>
  <c r="H22" i="1" s="1"/>
  <c r="G6" i="1"/>
  <c r="H6" i="1" s="1"/>
  <c r="G9" i="1"/>
  <c r="H9" i="1" s="1"/>
  <c r="G69" i="1"/>
  <c r="H69" i="1" s="1"/>
  <c r="G28" i="1"/>
  <c r="H28" i="1" s="1"/>
  <c r="G59" i="1"/>
  <c r="H59" i="1" s="1"/>
  <c r="G23" i="1"/>
  <c r="H23" i="1" s="1"/>
  <c r="G71" i="1"/>
  <c r="H71" i="1" s="1"/>
  <c r="G10" i="1"/>
  <c r="H10" i="1" s="1"/>
  <c r="G34" i="1"/>
  <c r="H34" i="1" s="1"/>
  <c r="G52" i="1"/>
  <c r="H52" i="1" s="1"/>
  <c r="G61" i="1"/>
  <c r="H61" i="1" s="1"/>
  <c r="G49" i="1"/>
  <c r="H49" i="1" s="1"/>
  <c r="G41" i="1"/>
  <c r="H41" i="1" s="1"/>
  <c r="G19" i="1"/>
  <c r="H19" i="1" s="1"/>
  <c r="G14" i="1"/>
  <c r="H14" i="1" s="1"/>
  <c r="G63" i="1"/>
  <c r="H63" i="1" s="1"/>
  <c r="G40" i="1"/>
  <c r="H40" i="1" s="1"/>
  <c r="G53" i="1"/>
  <c r="H53" i="1" s="1"/>
  <c r="G11" i="1"/>
  <c r="H11" i="1" s="1"/>
  <c r="G73" i="1"/>
  <c r="H73" i="1" s="1"/>
  <c r="G30" i="1"/>
  <c r="H30" i="1" s="1"/>
  <c r="G44" i="1"/>
  <c r="H44" i="1" s="1"/>
  <c r="G37" i="1"/>
  <c r="H37" i="1" s="1"/>
  <c r="G74" i="1"/>
  <c r="H74" i="1" s="1"/>
  <c r="G25" i="1"/>
  <c r="H25" i="1" s="1"/>
  <c r="G42" i="1"/>
  <c r="H42" i="1" s="1"/>
  <c r="G60" i="1"/>
  <c r="H60" i="1" s="1"/>
  <c r="G17" i="1"/>
  <c r="H17" i="1" s="1"/>
  <c r="G32" i="1"/>
  <c r="H32" i="1" s="1"/>
  <c r="G48" i="1"/>
  <c r="H48" i="1" s="1"/>
  <c r="G7" i="1"/>
  <c r="H7" i="1" s="1"/>
  <c r="G62" i="1"/>
  <c r="H62" i="1" s="1"/>
  <c r="G5" i="1"/>
  <c r="H5" i="1" s="1"/>
  <c r="G55" i="1"/>
  <c r="H55" i="1" s="1"/>
  <c r="G38" i="1"/>
  <c r="H38" i="1" s="1"/>
  <c r="G4" i="1"/>
  <c r="H4" i="1" s="1"/>
  <c r="G24" i="1"/>
  <c r="H24" i="1" s="1"/>
  <c r="G64" i="1"/>
  <c r="H64" i="1" s="1"/>
  <c r="H35" i="1" l="1"/>
  <c r="H50" i="1"/>
  <c r="F78" i="1"/>
  <c r="F77" i="1"/>
  <c r="H75" i="1"/>
  <c r="H29" i="1"/>
  <c r="H16" i="1"/>
  <c r="H36" i="1" s="1"/>
  <c r="H57" i="1"/>
  <c r="H76" i="1"/>
  <c r="H45" i="1"/>
  <c r="H51" i="1" s="1"/>
  <c r="H56" i="1"/>
  <c r="H77" i="1" l="1"/>
  <c r="H7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DD0DF-1833-4715-8822-EFA6D5E99014}" name="판매목록" type="6" refreshedVersion="7" background="1" saveData="1">
    <textPr codePage="949" sourceFile="D:\엑셀 2019_김지연\02 원고개발 이후\예제소스\Ch 08\판매목록.txt">
      <textFields count="6">
        <textField/>
        <textField/>
        <textField/>
        <textField/>
        <textField/>
        <textField/>
      </textFields>
    </textPr>
  </connection>
  <connection id="2" xr16:uid="{3C11DCD8-6467-4739-8293-34B0D08FEDA8}" name="판매목록1" type="6" refreshedVersion="7" background="1" saveData="1">
    <textPr codePage="949" sourceFile="D:\엑셀 2019_김지연\02 원고개발 이후\예제소스\Ch 08\판매목록.txt">
      <textFields count="6">
        <textField type="skip"/>
        <textField type="skip"/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<sst xmlns="http://schemas.openxmlformats.org/spreadsheetml/2006/main" count="372" uniqueCount="107">
  <si>
    <t>물품 판매 현황</t>
  </si>
  <si>
    <t>판매번호</t>
  </si>
  <si>
    <t>분류</t>
  </si>
  <si>
    <t>품번</t>
  </si>
  <si>
    <t>수량</t>
  </si>
  <si>
    <t>단가</t>
  </si>
  <si>
    <t>21S1001</t>
  </si>
  <si>
    <t>목재</t>
  </si>
  <si>
    <t>OP-3002</t>
  </si>
  <si>
    <t>21S1002</t>
  </si>
  <si>
    <t>철재</t>
  </si>
  <si>
    <t>DP-2010</t>
  </si>
  <si>
    <t>21S1003</t>
  </si>
  <si>
    <t>DP-3010</t>
  </si>
  <si>
    <t>21S1004</t>
  </si>
  <si>
    <t>OP-2020</t>
  </si>
  <si>
    <t>21S1005</t>
  </si>
  <si>
    <t>21S1006</t>
  </si>
  <si>
    <t>OP-1052</t>
  </si>
  <si>
    <t>21S1007</t>
  </si>
  <si>
    <t>DP-1050</t>
  </si>
  <si>
    <t>21S1008</t>
  </si>
  <si>
    <t>21S1009</t>
  </si>
  <si>
    <t>21S1010</t>
  </si>
  <si>
    <t>21S1011</t>
  </si>
  <si>
    <t>21S1012</t>
  </si>
  <si>
    <t>21S1013</t>
  </si>
  <si>
    <t>21S1014</t>
  </si>
  <si>
    <t>21S1015</t>
  </si>
  <si>
    <t>21S1016</t>
  </si>
  <si>
    <t>21S1017</t>
  </si>
  <si>
    <t>21S1018</t>
  </si>
  <si>
    <t>21S1019</t>
  </si>
  <si>
    <t>21S1020</t>
  </si>
  <si>
    <t>21S1021</t>
  </si>
  <si>
    <t>21S1022</t>
  </si>
  <si>
    <t>21S1023</t>
  </si>
  <si>
    <t>21S1024</t>
  </si>
  <si>
    <t>21S1025</t>
  </si>
  <si>
    <t>21S1026</t>
  </si>
  <si>
    <t>21S1027</t>
  </si>
  <si>
    <t>21S1028</t>
  </si>
  <si>
    <t>21S1029</t>
  </si>
  <si>
    <t>21S1030</t>
  </si>
  <si>
    <t>21S1031</t>
  </si>
  <si>
    <t>21S1032</t>
  </si>
  <si>
    <t>21S1033</t>
  </si>
  <si>
    <t>21S1034</t>
  </si>
  <si>
    <t>21S1035</t>
  </si>
  <si>
    <t>21S1036</t>
  </si>
  <si>
    <t>21S1037</t>
  </si>
  <si>
    <t>21S1038</t>
  </si>
  <si>
    <t>21S1039</t>
  </si>
  <si>
    <t>21S1040</t>
  </si>
  <si>
    <t>21S1041</t>
  </si>
  <si>
    <t>21S1042</t>
  </si>
  <si>
    <t>21S1043</t>
  </si>
  <si>
    <t>21S1044</t>
  </si>
  <si>
    <t>21S1045</t>
  </si>
  <si>
    <t>21S1046</t>
  </si>
  <si>
    <t>21S1047</t>
  </si>
  <si>
    <t>21S1048</t>
  </si>
  <si>
    <t>21S1049</t>
  </si>
  <si>
    <t>21S1050</t>
  </si>
  <si>
    <t>21S1051</t>
  </si>
  <si>
    <t>21S1052</t>
  </si>
  <si>
    <t>21S1053</t>
  </si>
  <si>
    <t>21S1054</t>
  </si>
  <si>
    <t>21S1055</t>
  </si>
  <si>
    <t>21S1056</t>
  </si>
  <si>
    <t>21S1057</t>
  </si>
  <si>
    <t>21S1058</t>
  </si>
  <si>
    <t>21S1059</t>
  </si>
  <si>
    <t>21S1060</t>
  </si>
  <si>
    <t>21S1061</t>
  </si>
  <si>
    <t>21S1062</t>
  </si>
  <si>
    <t>서울</t>
  </si>
  <si>
    <t>종로</t>
  </si>
  <si>
    <t>충남</t>
  </si>
  <si>
    <t>천안</t>
  </si>
  <si>
    <t>경기</t>
  </si>
  <si>
    <t>수원</t>
  </si>
  <si>
    <t>구리</t>
  </si>
  <si>
    <t>노원</t>
  </si>
  <si>
    <t>안산</t>
  </si>
  <si>
    <t>인천</t>
  </si>
  <si>
    <t>계양</t>
  </si>
  <si>
    <t>지역</t>
    <phoneticPr fontId="2" type="noConversion"/>
  </si>
  <si>
    <t>지점명</t>
    <phoneticPr fontId="2" type="noConversion"/>
  </si>
  <si>
    <t>판매액</t>
    <phoneticPr fontId="2" type="noConversion"/>
  </si>
  <si>
    <t>단가</t>
    <phoneticPr fontId="2" type="noConversion"/>
  </si>
  <si>
    <t>수량</t>
    <phoneticPr fontId="2" type="noConversion"/>
  </si>
  <si>
    <t>&gt;=10</t>
    <phoneticPr fontId="2" type="noConversion"/>
  </si>
  <si>
    <t>&gt;=3000000</t>
    <phoneticPr fontId="2" type="noConversion"/>
  </si>
  <si>
    <t>경기 요약</t>
  </si>
  <si>
    <t>서울 요약</t>
  </si>
  <si>
    <t>인천 요약</t>
  </si>
  <si>
    <t>충남 요약</t>
  </si>
  <si>
    <t>총합계</t>
  </si>
  <si>
    <t>구리 평균</t>
  </si>
  <si>
    <t>수원 평균</t>
  </si>
  <si>
    <t>안산 평균</t>
  </si>
  <si>
    <t>노원 평균</t>
  </si>
  <si>
    <t>종로 평균</t>
  </si>
  <si>
    <t>계양 평균</t>
  </si>
  <si>
    <t>천안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</si>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</sst>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9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Border="1">
      <alignment vertical="center"/>
    </xf>
    <xf numFmtId="179" fontId="0" fillId="0" borderId="1" xfId="0" applyNumberFormat="1" applyBorder="1">
      <alignment vertical="center"/>
    </xf>
    <xf numFmtId="179" fontId="0" fillId="0" borderId="0" xfId="0" applyNumberFormat="1" applyBorder="1">
      <alignment vertical="center"/>
    </xf>
    <xf numFmtId="42" fontId="0" fillId="0" borderId="1" xfId="1" applyNumberFormat="1" applyFont="1" applyBorder="1">
      <alignment vertical="center"/>
    </xf>
    <xf numFmtId="42" fontId="0" fillId="0" borderId="0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판매목록" connectionId="1" xr16:uid="{4B013E2A-E7A9-4763-8214-6B440C72B0B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판매목록_1" connectionId="2" xr16:uid="{5E707CAB-D3F8-4DFD-A5A8-A2AA12AE6C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FE8A-3032-4B64-8703-F6C57C00F33F}">
  <dimension ref="A1:K84"/>
  <sheetViews>
    <sheetView tabSelected="1" workbookViewId="0">
      <selection sqref="A1:H1"/>
    </sheetView>
  </sheetViews>
  <sheetFormatPr defaultRowHeight="16.5" outlineLevelRow="3" x14ac:dyDescent="0.3"/>
  <cols>
    <col min="1" max="1" width="14.375" bestFit="1" customWidth="1"/>
    <col min="2" max="2" width="13" bestFit="1" customWidth="1"/>
    <col min="3" max="3" width="13" customWidth="1"/>
    <col min="4" max="4" width="9.25" customWidth="1"/>
    <col min="5" max="5" width="11.375" customWidth="1"/>
    <col min="6" max="6" width="8.125" customWidth="1"/>
    <col min="7" max="7" width="12.625" customWidth="1"/>
    <col min="8" max="8" width="13.625" customWidth="1"/>
  </cols>
  <sheetData>
    <row r="1" spans="1:11" x14ac:dyDescent="0.3">
      <c r="A1" s="6" t="s">
        <v>0</v>
      </c>
      <c r="B1" s="6"/>
      <c r="C1" s="6"/>
      <c r="D1" s="6"/>
      <c r="E1" s="6"/>
      <c r="F1" s="6"/>
      <c r="G1" s="6"/>
      <c r="H1" s="6"/>
      <c r="J1" t="s">
        <v>91</v>
      </c>
      <c r="K1" t="s">
        <v>89</v>
      </c>
    </row>
    <row r="2" spans="1:11" x14ac:dyDescent="0.3">
      <c r="J2" t="s">
        <v>92</v>
      </c>
    </row>
    <row r="3" spans="1:11" x14ac:dyDescent="0.3">
      <c r="A3" s="1" t="s">
        <v>1</v>
      </c>
      <c r="B3" s="1" t="s">
        <v>87</v>
      </c>
      <c r="C3" s="1" t="s">
        <v>88</v>
      </c>
      <c r="D3" s="1" t="s">
        <v>2</v>
      </c>
      <c r="E3" s="1" t="s">
        <v>3</v>
      </c>
      <c r="F3" s="1" t="s">
        <v>4</v>
      </c>
      <c r="G3" s="4" t="s">
        <v>90</v>
      </c>
      <c r="H3" s="4" t="s">
        <v>89</v>
      </c>
      <c r="K3" t="s">
        <v>93</v>
      </c>
    </row>
    <row r="4" spans="1:11" hidden="1" outlineLevel="3" x14ac:dyDescent="0.3">
      <c r="A4" s="3" t="s">
        <v>73</v>
      </c>
      <c r="B4" s="3" t="s">
        <v>80</v>
      </c>
      <c r="C4" s="3" t="s">
        <v>82</v>
      </c>
      <c r="D4" s="3" t="s">
        <v>10</v>
      </c>
      <c r="E4" s="3" t="s">
        <v>11</v>
      </c>
      <c r="F4" s="3">
        <v>9</v>
      </c>
      <c r="G4" s="5">
        <f>VLOOKUP(E4,단가표,2,FALSE)</f>
        <v>300000</v>
      </c>
      <c r="H4" s="5">
        <f>PRODUCT(F4:G4)</f>
        <v>2700000</v>
      </c>
    </row>
    <row r="5" spans="1:11" hidden="1" outlineLevel="3" x14ac:dyDescent="0.3">
      <c r="A5" s="3" t="s">
        <v>70</v>
      </c>
      <c r="B5" s="3" t="s">
        <v>80</v>
      </c>
      <c r="C5" s="3" t="s">
        <v>82</v>
      </c>
      <c r="D5" s="3" t="s">
        <v>10</v>
      </c>
      <c r="E5" s="3" t="s">
        <v>13</v>
      </c>
      <c r="F5" s="3">
        <v>7</v>
      </c>
      <c r="G5" s="5">
        <f>VLOOKUP(E5,단가표,2,FALSE)</f>
        <v>350000</v>
      </c>
      <c r="H5" s="5">
        <f>PRODUCT(F5:G5)</f>
        <v>2450000</v>
      </c>
    </row>
    <row r="6" spans="1:11" hidden="1" outlineLevel="3" x14ac:dyDescent="0.3">
      <c r="A6" s="3" t="s">
        <v>38</v>
      </c>
      <c r="B6" s="3" t="s">
        <v>80</v>
      </c>
      <c r="C6" s="3" t="s">
        <v>82</v>
      </c>
      <c r="D6" s="3" t="s">
        <v>10</v>
      </c>
      <c r="E6" s="3" t="s">
        <v>13</v>
      </c>
      <c r="F6" s="3">
        <v>6</v>
      </c>
      <c r="G6" s="5">
        <f>VLOOKUP(E6,단가표,2,FALSE)</f>
        <v>350000</v>
      </c>
      <c r="H6" s="5">
        <f>PRODUCT(F6:G6)</f>
        <v>2100000</v>
      </c>
    </row>
    <row r="7" spans="1:11" hidden="1" outlineLevel="3" x14ac:dyDescent="0.3">
      <c r="A7" s="3" t="s">
        <v>68</v>
      </c>
      <c r="B7" s="3" t="s">
        <v>80</v>
      </c>
      <c r="C7" s="3" t="s">
        <v>82</v>
      </c>
      <c r="D7" s="3" t="s">
        <v>10</v>
      </c>
      <c r="E7" s="3" t="s">
        <v>20</v>
      </c>
      <c r="F7" s="3">
        <v>7</v>
      </c>
      <c r="G7" s="5">
        <f>VLOOKUP(E7,단가표,2,FALSE)</f>
        <v>250000</v>
      </c>
      <c r="H7" s="5">
        <f>PRODUCT(F7:G7)</f>
        <v>1750000</v>
      </c>
    </row>
    <row r="8" spans="1:11" hidden="1" outlineLevel="3" x14ac:dyDescent="0.3">
      <c r="A8" s="3" t="s">
        <v>35</v>
      </c>
      <c r="B8" s="3" t="s">
        <v>80</v>
      </c>
      <c r="C8" s="3" t="s">
        <v>82</v>
      </c>
      <c r="D8" s="3" t="s">
        <v>7</v>
      </c>
      <c r="E8" s="3" t="s">
        <v>8</v>
      </c>
      <c r="F8" s="3">
        <v>4</v>
      </c>
      <c r="G8" s="5">
        <f>VLOOKUP(E8,단가표,2,FALSE)</f>
        <v>400000</v>
      </c>
      <c r="H8" s="5">
        <f>PRODUCT(F8:G8)</f>
        <v>1600000</v>
      </c>
    </row>
    <row r="9" spans="1:11" hidden="1" outlineLevel="3" x14ac:dyDescent="0.3">
      <c r="A9" s="3" t="s">
        <v>39</v>
      </c>
      <c r="B9" s="3" t="s">
        <v>80</v>
      </c>
      <c r="C9" s="3" t="s">
        <v>82</v>
      </c>
      <c r="D9" s="3" t="s">
        <v>7</v>
      </c>
      <c r="E9" s="3" t="s">
        <v>15</v>
      </c>
      <c r="F9" s="3">
        <v>5</v>
      </c>
      <c r="G9" s="5">
        <f>VLOOKUP(E9,단가표,2,FALSE)</f>
        <v>320000</v>
      </c>
      <c r="H9" s="5">
        <f>PRODUCT(F9:G9)</f>
        <v>1600000</v>
      </c>
    </row>
    <row r="10" spans="1:11" hidden="1" outlineLevel="3" x14ac:dyDescent="0.3">
      <c r="A10" s="3" t="s">
        <v>45</v>
      </c>
      <c r="B10" s="3" t="s">
        <v>80</v>
      </c>
      <c r="C10" s="3" t="s">
        <v>82</v>
      </c>
      <c r="D10" s="3" t="s">
        <v>7</v>
      </c>
      <c r="E10" s="3" t="s">
        <v>15</v>
      </c>
      <c r="F10" s="3">
        <v>5</v>
      </c>
      <c r="G10" s="5">
        <f>VLOOKUP(E10,단가표,2,FALSE)</f>
        <v>320000</v>
      </c>
      <c r="H10" s="5">
        <f>PRODUCT(F10:G10)</f>
        <v>1600000</v>
      </c>
    </row>
    <row r="11" spans="1:11" hidden="1" outlineLevel="3" x14ac:dyDescent="0.3">
      <c r="A11" s="3" t="s">
        <v>56</v>
      </c>
      <c r="B11" s="3" t="s">
        <v>80</v>
      </c>
      <c r="C11" s="3" t="s">
        <v>82</v>
      </c>
      <c r="D11" s="3" t="s">
        <v>10</v>
      </c>
      <c r="E11" s="3" t="s">
        <v>11</v>
      </c>
      <c r="F11" s="3">
        <v>5</v>
      </c>
      <c r="G11" s="5">
        <f>VLOOKUP(E11,단가표,2,FALSE)</f>
        <v>300000</v>
      </c>
      <c r="H11" s="5">
        <f>PRODUCT(F11:G11)</f>
        <v>1500000</v>
      </c>
    </row>
    <row r="12" spans="1:11" hidden="1" outlineLevel="3" x14ac:dyDescent="0.3">
      <c r="A12" s="3" t="s">
        <v>23</v>
      </c>
      <c r="B12" s="3" t="s">
        <v>80</v>
      </c>
      <c r="C12" s="3" t="s">
        <v>82</v>
      </c>
      <c r="D12" s="3" t="s">
        <v>7</v>
      </c>
      <c r="E12" s="3" t="s">
        <v>18</v>
      </c>
      <c r="F12" s="3">
        <v>5</v>
      </c>
      <c r="G12" s="5">
        <f>VLOOKUP(E12,단가표,2,FALSE)</f>
        <v>270000</v>
      </c>
      <c r="H12" s="5">
        <f>PRODUCT(F12:G12)</f>
        <v>1350000</v>
      </c>
    </row>
    <row r="13" spans="1:11" hidden="1" outlineLevel="3" x14ac:dyDescent="0.3">
      <c r="A13" s="3" t="s">
        <v>14</v>
      </c>
      <c r="B13" s="3" t="s">
        <v>80</v>
      </c>
      <c r="C13" s="3" t="s">
        <v>82</v>
      </c>
      <c r="D13" s="3" t="s">
        <v>7</v>
      </c>
      <c r="E13" s="3" t="s">
        <v>15</v>
      </c>
      <c r="F13" s="3">
        <v>4</v>
      </c>
      <c r="G13" s="5">
        <f>VLOOKUP(E13,단가표,2,FALSE)</f>
        <v>320000</v>
      </c>
      <c r="H13" s="5">
        <f>PRODUCT(F13:G13)</f>
        <v>1280000</v>
      </c>
    </row>
    <row r="14" spans="1:11" hidden="1" outlineLevel="3" x14ac:dyDescent="0.3">
      <c r="A14" s="3" t="s">
        <v>52</v>
      </c>
      <c r="B14" s="3" t="s">
        <v>80</v>
      </c>
      <c r="C14" s="3" t="s">
        <v>82</v>
      </c>
      <c r="D14" s="3" t="s">
        <v>10</v>
      </c>
      <c r="E14" s="3" t="s">
        <v>13</v>
      </c>
      <c r="F14" s="3">
        <v>1</v>
      </c>
      <c r="G14" s="5">
        <f>VLOOKUP(E14,단가표,2,FALSE)</f>
        <v>350000</v>
      </c>
      <c r="H14" s="5">
        <f>PRODUCT(F14:G14)</f>
        <v>350000</v>
      </c>
    </row>
    <row r="15" spans="1:11" hidden="1" outlineLevel="3" x14ac:dyDescent="0.3">
      <c r="A15" s="3" t="s">
        <v>33</v>
      </c>
      <c r="B15" s="3" t="s">
        <v>80</v>
      </c>
      <c r="C15" s="3" t="s">
        <v>82</v>
      </c>
      <c r="D15" s="3" t="s">
        <v>7</v>
      </c>
      <c r="E15" s="3" t="s">
        <v>18</v>
      </c>
      <c r="F15" s="3">
        <v>1</v>
      </c>
      <c r="G15" s="5">
        <f>VLOOKUP(E15,단가표,2,FALSE)</f>
        <v>270000</v>
      </c>
      <c r="H15" s="5">
        <f>PRODUCT(F15:G15)</f>
        <v>270000</v>
      </c>
    </row>
    <row r="16" spans="1:11" outlineLevel="2" collapsed="1" x14ac:dyDescent="0.3">
      <c r="A16" s="3"/>
      <c r="B16" s="3"/>
      <c r="C16" s="7" t="s">
        <v>99</v>
      </c>
      <c r="D16" s="3"/>
      <c r="E16" s="3"/>
      <c r="F16" s="11">
        <f>SUBTOTAL(1,F4:F15)</f>
        <v>4.916666666666667</v>
      </c>
      <c r="G16" s="5"/>
      <c r="H16" s="13">
        <f>SUBTOTAL(1,H4:H15)</f>
        <v>1545833.3333333333</v>
      </c>
    </row>
    <row r="17" spans="1:8" hidden="1" outlineLevel="3" x14ac:dyDescent="0.3">
      <c r="A17" s="3" t="s">
        <v>65</v>
      </c>
      <c r="B17" s="3" t="s">
        <v>80</v>
      </c>
      <c r="C17" s="3" t="s">
        <v>81</v>
      </c>
      <c r="D17" s="3" t="s">
        <v>7</v>
      </c>
      <c r="E17" s="3" t="s">
        <v>15</v>
      </c>
      <c r="F17" s="11">
        <v>8</v>
      </c>
      <c r="G17" s="5">
        <f>VLOOKUP(E17,단가표,2,FALSE)</f>
        <v>320000</v>
      </c>
      <c r="H17" s="13">
        <f>PRODUCT(F17:G17)</f>
        <v>2560000</v>
      </c>
    </row>
    <row r="18" spans="1:8" hidden="1" outlineLevel="3" x14ac:dyDescent="0.3">
      <c r="A18" s="3" t="s">
        <v>30</v>
      </c>
      <c r="B18" s="3" t="s">
        <v>80</v>
      </c>
      <c r="C18" s="3" t="s">
        <v>81</v>
      </c>
      <c r="D18" s="3" t="s">
        <v>10</v>
      </c>
      <c r="E18" s="3" t="s">
        <v>13</v>
      </c>
      <c r="F18" s="11">
        <v>6</v>
      </c>
      <c r="G18" s="5">
        <f>VLOOKUP(E18,단가표,2,FALSE)</f>
        <v>350000</v>
      </c>
      <c r="H18" s="13">
        <f>PRODUCT(F18:G18)</f>
        <v>2100000</v>
      </c>
    </row>
    <row r="19" spans="1:8" hidden="1" outlineLevel="3" x14ac:dyDescent="0.3">
      <c r="A19" s="3" t="s">
        <v>51</v>
      </c>
      <c r="B19" s="3" t="s">
        <v>80</v>
      </c>
      <c r="C19" s="3" t="s">
        <v>81</v>
      </c>
      <c r="D19" s="3" t="s">
        <v>7</v>
      </c>
      <c r="E19" s="3" t="s">
        <v>8</v>
      </c>
      <c r="F19" s="11">
        <v>5</v>
      </c>
      <c r="G19" s="5">
        <f>VLOOKUP(E19,단가표,2,FALSE)</f>
        <v>400000</v>
      </c>
      <c r="H19" s="13">
        <f>PRODUCT(F19:G19)</f>
        <v>2000000</v>
      </c>
    </row>
    <row r="20" spans="1:8" hidden="1" outlineLevel="3" x14ac:dyDescent="0.3">
      <c r="A20" s="3" t="s">
        <v>22</v>
      </c>
      <c r="B20" s="3" t="s">
        <v>80</v>
      </c>
      <c r="C20" s="3" t="s">
        <v>81</v>
      </c>
      <c r="D20" s="3" t="s">
        <v>10</v>
      </c>
      <c r="E20" s="3" t="s">
        <v>11</v>
      </c>
      <c r="F20" s="11">
        <v>6</v>
      </c>
      <c r="G20" s="5">
        <f>VLOOKUP(E20,단가표,2,FALSE)</f>
        <v>300000</v>
      </c>
      <c r="H20" s="13">
        <f>PRODUCT(F20:G20)</f>
        <v>1800000</v>
      </c>
    </row>
    <row r="21" spans="1:8" hidden="1" outlineLevel="3" x14ac:dyDescent="0.3">
      <c r="A21" s="3" t="s">
        <v>31</v>
      </c>
      <c r="B21" s="3" t="s">
        <v>80</v>
      </c>
      <c r="C21" s="3" t="s">
        <v>81</v>
      </c>
      <c r="D21" s="3" t="s">
        <v>7</v>
      </c>
      <c r="E21" s="3" t="s">
        <v>15</v>
      </c>
      <c r="F21" s="11">
        <v>5</v>
      </c>
      <c r="G21" s="5">
        <f>VLOOKUP(E21,단가표,2,FALSE)</f>
        <v>320000</v>
      </c>
      <c r="H21" s="13">
        <f>PRODUCT(F21:G21)</f>
        <v>1600000</v>
      </c>
    </row>
    <row r="22" spans="1:8" hidden="1" outlineLevel="3" x14ac:dyDescent="0.3">
      <c r="A22" s="3" t="s">
        <v>37</v>
      </c>
      <c r="B22" s="3" t="s">
        <v>80</v>
      </c>
      <c r="C22" s="3" t="s">
        <v>81</v>
      </c>
      <c r="D22" s="3" t="s">
        <v>7</v>
      </c>
      <c r="E22" s="3" t="s">
        <v>15</v>
      </c>
      <c r="F22" s="11">
        <v>5</v>
      </c>
      <c r="G22" s="5">
        <f>VLOOKUP(E22,단가표,2,FALSE)</f>
        <v>320000</v>
      </c>
      <c r="H22" s="13">
        <f>PRODUCT(F22:G22)</f>
        <v>1600000</v>
      </c>
    </row>
    <row r="23" spans="1:8" hidden="1" outlineLevel="3" x14ac:dyDescent="0.3">
      <c r="A23" s="3" t="s">
        <v>43</v>
      </c>
      <c r="B23" s="3" t="s">
        <v>80</v>
      </c>
      <c r="C23" s="3" t="s">
        <v>81</v>
      </c>
      <c r="D23" s="3" t="s">
        <v>7</v>
      </c>
      <c r="E23" s="3" t="s">
        <v>8</v>
      </c>
      <c r="F23" s="11">
        <v>4</v>
      </c>
      <c r="G23" s="5">
        <f>VLOOKUP(E23,단가표,2,FALSE)</f>
        <v>400000</v>
      </c>
      <c r="H23" s="13">
        <f>PRODUCT(F23:G23)</f>
        <v>1600000</v>
      </c>
    </row>
    <row r="24" spans="1:8" hidden="1" outlineLevel="3" x14ac:dyDescent="0.3">
      <c r="A24" s="3" t="s">
        <v>74</v>
      </c>
      <c r="B24" s="3" t="s">
        <v>80</v>
      </c>
      <c r="C24" s="3" t="s">
        <v>81</v>
      </c>
      <c r="D24" s="3" t="s">
        <v>7</v>
      </c>
      <c r="E24" s="3" t="s">
        <v>18</v>
      </c>
      <c r="F24" s="11">
        <v>5</v>
      </c>
      <c r="G24" s="5">
        <f>VLOOKUP(E24,단가표,2,FALSE)</f>
        <v>270000</v>
      </c>
      <c r="H24" s="13">
        <f>PRODUCT(F24:G24)</f>
        <v>1350000</v>
      </c>
    </row>
    <row r="25" spans="1:8" hidden="1" outlineLevel="3" x14ac:dyDescent="0.3">
      <c r="A25" s="3" t="s">
        <v>62</v>
      </c>
      <c r="B25" s="3" t="s">
        <v>80</v>
      </c>
      <c r="C25" s="3" t="s">
        <v>81</v>
      </c>
      <c r="D25" s="3" t="s">
        <v>7</v>
      </c>
      <c r="E25" s="3" t="s">
        <v>18</v>
      </c>
      <c r="F25" s="11">
        <v>3</v>
      </c>
      <c r="G25" s="5">
        <f>VLOOKUP(E25,단가표,2,FALSE)</f>
        <v>270000</v>
      </c>
      <c r="H25" s="13">
        <f>PRODUCT(F25:G25)</f>
        <v>810000</v>
      </c>
    </row>
    <row r="26" spans="1:8" hidden="1" outlineLevel="3" x14ac:dyDescent="0.3">
      <c r="A26" s="3" t="s">
        <v>12</v>
      </c>
      <c r="B26" s="3" t="s">
        <v>80</v>
      </c>
      <c r="C26" s="3" t="s">
        <v>81</v>
      </c>
      <c r="D26" s="3" t="s">
        <v>10</v>
      </c>
      <c r="E26" s="3" t="s">
        <v>13</v>
      </c>
      <c r="F26" s="11">
        <v>2</v>
      </c>
      <c r="G26" s="5">
        <f>VLOOKUP(E26,단가표,2,FALSE)</f>
        <v>350000</v>
      </c>
      <c r="H26" s="13">
        <f>PRODUCT(F26:G26)</f>
        <v>700000</v>
      </c>
    </row>
    <row r="27" spans="1:8" hidden="1" outlineLevel="3" x14ac:dyDescent="0.3">
      <c r="A27" s="3" t="s">
        <v>25</v>
      </c>
      <c r="B27" s="3" t="s">
        <v>80</v>
      </c>
      <c r="C27" s="3" t="s">
        <v>81</v>
      </c>
      <c r="D27" s="3" t="s">
        <v>7</v>
      </c>
      <c r="E27" s="3" t="s">
        <v>8</v>
      </c>
      <c r="F27" s="11">
        <v>1</v>
      </c>
      <c r="G27" s="5">
        <f>VLOOKUP(E27,단가표,2,FALSE)</f>
        <v>400000</v>
      </c>
      <c r="H27" s="13">
        <f>PRODUCT(F27:G27)</f>
        <v>400000</v>
      </c>
    </row>
    <row r="28" spans="1:8" hidden="1" outlineLevel="3" x14ac:dyDescent="0.3">
      <c r="A28" s="3" t="s">
        <v>41</v>
      </c>
      <c r="B28" s="3" t="s">
        <v>80</v>
      </c>
      <c r="C28" s="3" t="s">
        <v>81</v>
      </c>
      <c r="D28" s="3" t="s">
        <v>7</v>
      </c>
      <c r="E28" s="3" t="s">
        <v>18</v>
      </c>
      <c r="F28" s="11">
        <v>1</v>
      </c>
      <c r="G28" s="5">
        <f>VLOOKUP(E28,단가표,2,FALSE)</f>
        <v>270000</v>
      </c>
      <c r="H28" s="13">
        <f>PRODUCT(F28:G28)</f>
        <v>270000</v>
      </c>
    </row>
    <row r="29" spans="1:8" outlineLevel="2" collapsed="1" x14ac:dyDescent="0.3">
      <c r="A29" s="3"/>
      <c r="B29" s="3"/>
      <c r="C29" s="7" t="s">
        <v>100</v>
      </c>
      <c r="D29" s="3"/>
      <c r="E29" s="3"/>
      <c r="F29" s="11">
        <f>SUBTOTAL(1,F17:F28)</f>
        <v>4.25</v>
      </c>
      <c r="G29" s="5"/>
      <c r="H29" s="13">
        <f>SUBTOTAL(1,H17:H28)</f>
        <v>1399166.6666666667</v>
      </c>
    </row>
    <row r="30" spans="1:8" hidden="1" outlineLevel="3" x14ac:dyDescent="0.3">
      <c r="A30" s="3" t="s">
        <v>58</v>
      </c>
      <c r="B30" s="3" t="s">
        <v>80</v>
      </c>
      <c r="C30" s="3" t="s">
        <v>84</v>
      </c>
      <c r="D30" s="3" t="s">
        <v>7</v>
      </c>
      <c r="E30" s="3" t="s">
        <v>15</v>
      </c>
      <c r="F30" s="11">
        <v>12</v>
      </c>
      <c r="G30" s="5">
        <f>VLOOKUP(E30,단가표,2,FALSE)</f>
        <v>320000</v>
      </c>
      <c r="H30" s="13">
        <f>PRODUCT(F30:G30)</f>
        <v>3840000</v>
      </c>
    </row>
    <row r="31" spans="1:8" hidden="1" outlineLevel="3" x14ac:dyDescent="0.3">
      <c r="A31" s="3" t="s">
        <v>26</v>
      </c>
      <c r="B31" s="3" t="s">
        <v>80</v>
      </c>
      <c r="C31" s="3" t="s">
        <v>84</v>
      </c>
      <c r="D31" s="3" t="s">
        <v>7</v>
      </c>
      <c r="E31" s="3" t="s">
        <v>15</v>
      </c>
      <c r="F31" s="11">
        <v>6</v>
      </c>
      <c r="G31" s="5">
        <f>VLOOKUP(E31,단가표,2,FALSE)</f>
        <v>320000</v>
      </c>
      <c r="H31" s="13">
        <f>PRODUCT(F31:G31)</f>
        <v>1920000</v>
      </c>
    </row>
    <row r="32" spans="1:8" hidden="1" outlineLevel="3" x14ac:dyDescent="0.3">
      <c r="A32" s="3" t="s">
        <v>66</v>
      </c>
      <c r="B32" s="3" t="s">
        <v>80</v>
      </c>
      <c r="C32" s="3" t="s">
        <v>84</v>
      </c>
      <c r="D32" s="3" t="s">
        <v>7</v>
      </c>
      <c r="E32" s="3" t="s">
        <v>18</v>
      </c>
      <c r="F32" s="11">
        <v>6</v>
      </c>
      <c r="G32" s="5">
        <f>VLOOKUP(E32,단가표,2,FALSE)</f>
        <v>270000</v>
      </c>
      <c r="H32" s="13">
        <f>PRODUCT(F32:G32)</f>
        <v>1620000</v>
      </c>
    </row>
    <row r="33" spans="1:8" hidden="1" outlineLevel="3" x14ac:dyDescent="0.3">
      <c r="A33" s="3" t="s">
        <v>21</v>
      </c>
      <c r="B33" s="3" t="s">
        <v>80</v>
      </c>
      <c r="C33" s="3" t="s">
        <v>84</v>
      </c>
      <c r="D33" s="3" t="s">
        <v>7</v>
      </c>
      <c r="E33" s="3" t="s">
        <v>8</v>
      </c>
      <c r="F33" s="11">
        <v>4</v>
      </c>
      <c r="G33" s="5">
        <f>VLOOKUP(E33,단가표,2,FALSE)</f>
        <v>400000</v>
      </c>
      <c r="H33" s="13">
        <f>PRODUCT(F33:G33)</f>
        <v>1600000</v>
      </c>
    </row>
    <row r="34" spans="1:8" hidden="1" outlineLevel="3" x14ac:dyDescent="0.3">
      <c r="A34" s="3" t="s">
        <v>46</v>
      </c>
      <c r="B34" s="3" t="s">
        <v>80</v>
      </c>
      <c r="C34" s="3" t="s">
        <v>84</v>
      </c>
      <c r="D34" s="3" t="s">
        <v>10</v>
      </c>
      <c r="E34" s="3" t="s">
        <v>11</v>
      </c>
      <c r="F34" s="11">
        <v>5</v>
      </c>
      <c r="G34" s="5">
        <f>VLOOKUP(E34,단가표,2,FALSE)</f>
        <v>300000</v>
      </c>
      <c r="H34" s="13">
        <f>PRODUCT(F34:G34)</f>
        <v>1500000</v>
      </c>
    </row>
    <row r="35" spans="1:8" outlineLevel="2" collapsed="1" x14ac:dyDescent="0.3">
      <c r="A35" s="3"/>
      <c r="B35" s="3"/>
      <c r="C35" s="7" t="s">
        <v>101</v>
      </c>
      <c r="D35" s="3"/>
      <c r="E35" s="3"/>
      <c r="F35" s="11">
        <f>SUBTOTAL(1,F30:F34)</f>
        <v>6.6</v>
      </c>
      <c r="G35" s="5"/>
      <c r="H35" s="13">
        <f>SUBTOTAL(1,H30:H34)</f>
        <v>2096000</v>
      </c>
    </row>
    <row r="36" spans="1:8" outlineLevel="1" x14ac:dyDescent="0.3">
      <c r="A36" s="3"/>
      <c r="B36" s="7" t="s">
        <v>94</v>
      </c>
      <c r="C36" s="3"/>
      <c r="D36" s="3"/>
      <c r="E36" s="3"/>
      <c r="F36" s="11">
        <f>SUBTOTAL(9,F4:F34)</f>
        <v>143</v>
      </c>
      <c r="G36" s="5"/>
      <c r="H36" s="13">
        <f>SUBTOTAL(9,H4:H34)</f>
        <v>45820000</v>
      </c>
    </row>
    <row r="37" spans="1:8" hidden="1" outlineLevel="3" x14ac:dyDescent="0.3">
      <c r="A37" s="3" t="s">
        <v>60</v>
      </c>
      <c r="B37" s="3" t="s">
        <v>76</v>
      </c>
      <c r="C37" s="3" t="s">
        <v>83</v>
      </c>
      <c r="D37" s="3" t="s">
        <v>7</v>
      </c>
      <c r="E37" s="3" t="s">
        <v>8</v>
      </c>
      <c r="F37" s="11">
        <v>5</v>
      </c>
      <c r="G37" s="5">
        <f>VLOOKUP(E37,단가표,2,FALSE)</f>
        <v>400000</v>
      </c>
      <c r="H37" s="13">
        <f>PRODUCT(F37:G37)</f>
        <v>2000000</v>
      </c>
    </row>
    <row r="38" spans="1:8" hidden="1" outlineLevel="3" x14ac:dyDescent="0.3">
      <c r="A38" s="3" t="s">
        <v>72</v>
      </c>
      <c r="B38" s="3" t="s">
        <v>76</v>
      </c>
      <c r="C38" s="3" t="s">
        <v>83</v>
      </c>
      <c r="D38" s="3" t="s">
        <v>7</v>
      </c>
      <c r="E38" s="3" t="s">
        <v>15</v>
      </c>
      <c r="F38" s="11">
        <v>3</v>
      </c>
      <c r="G38" s="5">
        <f>VLOOKUP(E38,단가표,2,FALSE)</f>
        <v>320000</v>
      </c>
      <c r="H38" s="13">
        <f>PRODUCT(F38:G38)</f>
        <v>960000</v>
      </c>
    </row>
    <row r="39" spans="1:8" hidden="1" outlineLevel="3" x14ac:dyDescent="0.3">
      <c r="A39" s="3" t="s">
        <v>29</v>
      </c>
      <c r="B39" s="3" t="s">
        <v>76</v>
      </c>
      <c r="C39" s="3" t="s">
        <v>83</v>
      </c>
      <c r="D39" s="3" t="s">
        <v>10</v>
      </c>
      <c r="E39" s="3" t="s">
        <v>11</v>
      </c>
      <c r="F39" s="11">
        <v>2</v>
      </c>
      <c r="G39" s="5">
        <f>VLOOKUP(E39,단가표,2,FALSE)</f>
        <v>300000</v>
      </c>
      <c r="H39" s="13">
        <f>PRODUCT(F39:G39)</f>
        <v>600000</v>
      </c>
    </row>
    <row r="40" spans="1:8" hidden="1" outlineLevel="3" x14ac:dyDescent="0.3">
      <c r="A40" s="3" t="s">
        <v>54</v>
      </c>
      <c r="B40" s="3" t="s">
        <v>76</v>
      </c>
      <c r="C40" s="3" t="s">
        <v>83</v>
      </c>
      <c r="D40" s="3" t="s">
        <v>10</v>
      </c>
      <c r="E40" s="3" t="s">
        <v>11</v>
      </c>
      <c r="F40" s="11">
        <v>2</v>
      </c>
      <c r="G40" s="5">
        <f>VLOOKUP(E40,단가표,2,FALSE)</f>
        <v>300000</v>
      </c>
      <c r="H40" s="13">
        <f>PRODUCT(F40:G40)</f>
        <v>600000</v>
      </c>
    </row>
    <row r="41" spans="1:8" hidden="1" outlineLevel="3" x14ac:dyDescent="0.3">
      <c r="A41" s="3" t="s">
        <v>50</v>
      </c>
      <c r="B41" s="3" t="s">
        <v>76</v>
      </c>
      <c r="C41" s="3" t="s">
        <v>83</v>
      </c>
      <c r="D41" s="3" t="s">
        <v>10</v>
      </c>
      <c r="E41" s="3" t="s">
        <v>11</v>
      </c>
      <c r="F41" s="11">
        <v>1</v>
      </c>
      <c r="G41" s="5">
        <f>VLOOKUP(E41,단가표,2,FALSE)</f>
        <v>300000</v>
      </c>
      <c r="H41" s="13">
        <f>PRODUCT(F41:G41)</f>
        <v>300000</v>
      </c>
    </row>
    <row r="42" spans="1:8" hidden="1" outlineLevel="3" x14ac:dyDescent="0.3">
      <c r="A42" s="3" t="s">
        <v>63</v>
      </c>
      <c r="B42" s="3" t="s">
        <v>76</v>
      </c>
      <c r="C42" s="3" t="s">
        <v>83</v>
      </c>
      <c r="D42" s="3" t="s">
        <v>10</v>
      </c>
      <c r="E42" s="3" t="s">
        <v>11</v>
      </c>
      <c r="F42" s="11">
        <v>1</v>
      </c>
      <c r="G42" s="5">
        <f>VLOOKUP(E42,단가표,2,FALSE)</f>
        <v>300000</v>
      </c>
      <c r="H42" s="13">
        <f>PRODUCT(F42:G42)</f>
        <v>300000</v>
      </c>
    </row>
    <row r="43" spans="1:8" hidden="1" outlineLevel="3" x14ac:dyDescent="0.3">
      <c r="A43" s="3" t="s">
        <v>17</v>
      </c>
      <c r="B43" s="3" t="s">
        <v>76</v>
      </c>
      <c r="C43" s="3" t="s">
        <v>83</v>
      </c>
      <c r="D43" s="3" t="s">
        <v>7</v>
      </c>
      <c r="E43" s="3" t="s">
        <v>18</v>
      </c>
      <c r="F43" s="11">
        <v>1</v>
      </c>
      <c r="G43" s="5">
        <f>VLOOKUP(E43,단가표,2,FALSE)</f>
        <v>270000</v>
      </c>
      <c r="H43" s="13">
        <f>PRODUCT(F43:G43)</f>
        <v>270000</v>
      </c>
    </row>
    <row r="44" spans="1:8" hidden="1" outlineLevel="3" x14ac:dyDescent="0.3">
      <c r="A44" s="3" t="s">
        <v>59</v>
      </c>
      <c r="B44" s="3" t="s">
        <v>76</v>
      </c>
      <c r="C44" s="3" t="s">
        <v>83</v>
      </c>
      <c r="D44" s="3" t="s">
        <v>7</v>
      </c>
      <c r="E44" s="3" t="s">
        <v>18</v>
      </c>
      <c r="F44" s="11">
        <v>1</v>
      </c>
      <c r="G44" s="5">
        <f>VLOOKUP(E44,단가표,2,FALSE)</f>
        <v>270000</v>
      </c>
      <c r="H44" s="13">
        <f>PRODUCT(F44:G44)</f>
        <v>270000</v>
      </c>
    </row>
    <row r="45" spans="1:8" outlineLevel="2" collapsed="1" x14ac:dyDescent="0.3">
      <c r="A45" s="3"/>
      <c r="B45" s="3"/>
      <c r="C45" s="7" t="s">
        <v>102</v>
      </c>
      <c r="D45" s="3"/>
      <c r="E45" s="3"/>
      <c r="F45" s="11">
        <f>SUBTOTAL(1,F37:F44)</f>
        <v>2</v>
      </c>
      <c r="G45" s="5"/>
      <c r="H45" s="13">
        <f>SUBTOTAL(1,H37:H44)</f>
        <v>662500</v>
      </c>
    </row>
    <row r="46" spans="1:8" hidden="1" outlineLevel="3" x14ac:dyDescent="0.3">
      <c r="A46" s="3" t="s">
        <v>16</v>
      </c>
      <c r="B46" s="3" t="s">
        <v>76</v>
      </c>
      <c r="C46" s="3" t="s">
        <v>77</v>
      </c>
      <c r="D46" s="3" t="s">
        <v>7</v>
      </c>
      <c r="E46" s="3" t="s">
        <v>8</v>
      </c>
      <c r="F46" s="11">
        <v>6</v>
      </c>
      <c r="G46" s="5">
        <f>VLOOKUP(E46,단가표,2,FALSE)</f>
        <v>400000</v>
      </c>
      <c r="H46" s="13">
        <f>PRODUCT(F46:G46)</f>
        <v>2400000</v>
      </c>
    </row>
    <row r="47" spans="1:8" hidden="1" outlineLevel="3" x14ac:dyDescent="0.3">
      <c r="A47" s="3" t="s">
        <v>6</v>
      </c>
      <c r="B47" s="3" t="s">
        <v>76</v>
      </c>
      <c r="C47" s="3" t="s">
        <v>77</v>
      </c>
      <c r="D47" s="3" t="s">
        <v>7</v>
      </c>
      <c r="E47" s="3" t="s">
        <v>8</v>
      </c>
      <c r="F47" s="11">
        <v>5</v>
      </c>
      <c r="G47" s="5">
        <f>VLOOKUP(E47,단가표,2,FALSE)</f>
        <v>400000</v>
      </c>
      <c r="H47" s="13">
        <f>PRODUCT(F47:G47)</f>
        <v>2000000</v>
      </c>
    </row>
    <row r="48" spans="1:8" hidden="1" outlineLevel="3" x14ac:dyDescent="0.3">
      <c r="A48" s="3" t="s">
        <v>67</v>
      </c>
      <c r="B48" s="3" t="s">
        <v>76</v>
      </c>
      <c r="C48" s="3" t="s">
        <v>77</v>
      </c>
      <c r="D48" s="3" t="s">
        <v>10</v>
      </c>
      <c r="E48" s="3" t="s">
        <v>11</v>
      </c>
      <c r="F48" s="11">
        <v>5</v>
      </c>
      <c r="G48" s="5">
        <f>VLOOKUP(E48,단가표,2,FALSE)</f>
        <v>300000</v>
      </c>
      <c r="H48" s="13">
        <f>PRODUCT(F48:G48)</f>
        <v>1500000</v>
      </c>
    </row>
    <row r="49" spans="1:8" hidden="1" outlineLevel="3" x14ac:dyDescent="0.3">
      <c r="A49" s="3" t="s">
        <v>49</v>
      </c>
      <c r="B49" s="3" t="s">
        <v>76</v>
      </c>
      <c r="C49" s="3" t="s">
        <v>77</v>
      </c>
      <c r="D49" s="3" t="s">
        <v>7</v>
      </c>
      <c r="E49" s="3" t="s">
        <v>15</v>
      </c>
      <c r="F49" s="11">
        <v>3</v>
      </c>
      <c r="G49" s="5">
        <f>VLOOKUP(E49,단가표,2,FALSE)</f>
        <v>320000</v>
      </c>
      <c r="H49" s="13">
        <f>PRODUCT(F49:G49)</f>
        <v>960000</v>
      </c>
    </row>
    <row r="50" spans="1:8" outlineLevel="2" collapsed="1" x14ac:dyDescent="0.3">
      <c r="A50" s="3"/>
      <c r="B50" s="3"/>
      <c r="C50" s="7" t="s">
        <v>103</v>
      </c>
      <c r="D50" s="3"/>
      <c r="E50" s="3"/>
      <c r="F50" s="11">
        <f>SUBTOTAL(1,F46:F49)</f>
        <v>4.75</v>
      </c>
      <c r="G50" s="5"/>
      <c r="H50" s="13">
        <f>SUBTOTAL(1,H46:H49)</f>
        <v>1715000</v>
      </c>
    </row>
    <row r="51" spans="1:8" outlineLevel="1" x14ac:dyDescent="0.3">
      <c r="A51" s="3"/>
      <c r="B51" s="7" t="s">
        <v>95</v>
      </c>
      <c r="C51" s="3"/>
      <c r="D51" s="3"/>
      <c r="E51" s="3"/>
      <c r="F51" s="11">
        <f>SUBTOTAL(9,F37:F49)</f>
        <v>35</v>
      </c>
      <c r="G51" s="5"/>
      <c r="H51" s="13">
        <f>SUBTOTAL(9,H37:H49)</f>
        <v>12160000</v>
      </c>
    </row>
    <row r="52" spans="1:8" hidden="1" outlineLevel="3" x14ac:dyDescent="0.3">
      <c r="A52" s="3" t="s">
        <v>47</v>
      </c>
      <c r="B52" s="3" t="s">
        <v>85</v>
      </c>
      <c r="C52" s="3" t="s">
        <v>86</v>
      </c>
      <c r="D52" s="3" t="s">
        <v>7</v>
      </c>
      <c r="E52" s="3" t="s">
        <v>18</v>
      </c>
      <c r="F52" s="11">
        <v>5</v>
      </c>
      <c r="G52" s="5">
        <f>VLOOKUP(E52,단가표,2,FALSE)</f>
        <v>270000</v>
      </c>
      <c r="H52" s="13">
        <f>PRODUCT(F52:G52)</f>
        <v>1350000</v>
      </c>
    </row>
    <row r="53" spans="1:8" hidden="1" outlineLevel="3" x14ac:dyDescent="0.3">
      <c r="A53" s="3" t="s">
        <v>55</v>
      </c>
      <c r="B53" s="3" t="s">
        <v>85</v>
      </c>
      <c r="C53" s="3" t="s">
        <v>86</v>
      </c>
      <c r="D53" s="3" t="s">
        <v>7</v>
      </c>
      <c r="E53" s="3" t="s">
        <v>15</v>
      </c>
      <c r="F53" s="11">
        <v>2</v>
      </c>
      <c r="G53" s="5">
        <f>VLOOKUP(E53,단가표,2,FALSE)</f>
        <v>320000</v>
      </c>
      <c r="H53" s="13">
        <f>PRODUCT(F53:G53)</f>
        <v>640000</v>
      </c>
    </row>
    <row r="54" spans="1:8" hidden="1" outlineLevel="3" x14ac:dyDescent="0.3">
      <c r="A54" s="3" t="s">
        <v>27</v>
      </c>
      <c r="B54" s="3" t="s">
        <v>85</v>
      </c>
      <c r="C54" s="3" t="s">
        <v>86</v>
      </c>
      <c r="D54" s="3" t="s">
        <v>10</v>
      </c>
      <c r="E54" s="3" t="s">
        <v>11</v>
      </c>
      <c r="F54" s="11">
        <v>1</v>
      </c>
      <c r="G54" s="5">
        <f>VLOOKUP(E54,단가표,2,FALSE)</f>
        <v>300000</v>
      </c>
      <c r="H54" s="13">
        <f>PRODUCT(F54:G54)</f>
        <v>300000</v>
      </c>
    </row>
    <row r="55" spans="1:8" hidden="1" outlineLevel="3" x14ac:dyDescent="0.3">
      <c r="A55" s="3" t="s">
        <v>71</v>
      </c>
      <c r="B55" s="3" t="s">
        <v>85</v>
      </c>
      <c r="C55" s="3" t="s">
        <v>86</v>
      </c>
      <c r="D55" s="3" t="s">
        <v>7</v>
      </c>
      <c r="E55" s="3" t="s">
        <v>18</v>
      </c>
      <c r="F55" s="11">
        <v>1</v>
      </c>
      <c r="G55" s="5">
        <f>VLOOKUP(E55,단가표,2,FALSE)</f>
        <v>270000</v>
      </c>
      <c r="H55" s="13">
        <f>PRODUCT(F55:G55)</f>
        <v>270000</v>
      </c>
    </row>
    <row r="56" spans="1:8" outlineLevel="2" collapsed="1" x14ac:dyDescent="0.3">
      <c r="A56" s="3"/>
      <c r="B56" s="3"/>
      <c r="C56" s="7" t="s">
        <v>104</v>
      </c>
      <c r="D56" s="3"/>
      <c r="E56" s="3"/>
      <c r="F56" s="11">
        <f>SUBTOTAL(1,F52:F55)</f>
        <v>2.25</v>
      </c>
      <c r="G56" s="5"/>
      <c r="H56" s="13">
        <f>SUBTOTAL(1,H52:H55)</f>
        <v>640000</v>
      </c>
    </row>
    <row r="57" spans="1:8" outlineLevel="1" x14ac:dyDescent="0.3">
      <c r="A57" s="3"/>
      <c r="B57" s="7" t="s">
        <v>96</v>
      </c>
      <c r="C57" s="3"/>
      <c r="D57" s="3"/>
      <c r="E57" s="3"/>
      <c r="F57" s="11">
        <f>SUBTOTAL(9,F52:F55)</f>
        <v>9</v>
      </c>
      <c r="G57" s="5"/>
      <c r="H57" s="13">
        <f>SUBTOTAL(9,H52:H55)</f>
        <v>2560000</v>
      </c>
    </row>
    <row r="58" spans="1:8" hidden="1" outlineLevel="3" x14ac:dyDescent="0.3">
      <c r="A58" s="3" t="s">
        <v>34</v>
      </c>
      <c r="B58" s="3" t="s">
        <v>78</v>
      </c>
      <c r="C58" s="3" t="s">
        <v>79</v>
      </c>
      <c r="D58" s="3" t="s">
        <v>10</v>
      </c>
      <c r="E58" s="3" t="s">
        <v>20</v>
      </c>
      <c r="F58" s="11">
        <v>15</v>
      </c>
      <c r="G58" s="5">
        <f>VLOOKUP(E58,단가표,2,FALSE)</f>
        <v>250000</v>
      </c>
      <c r="H58" s="13">
        <f>PRODUCT(F58:G58)</f>
        <v>3750000</v>
      </c>
    </row>
    <row r="59" spans="1:8" hidden="1" outlineLevel="3" x14ac:dyDescent="0.3">
      <c r="A59" s="3" t="s">
        <v>42</v>
      </c>
      <c r="B59" s="3" t="s">
        <v>78</v>
      </c>
      <c r="C59" s="3" t="s">
        <v>79</v>
      </c>
      <c r="D59" s="3" t="s">
        <v>10</v>
      </c>
      <c r="E59" s="3" t="s">
        <v>20</v>
      </c>
      <c r="F59" s="11">
        <v>15</v>
      </c>
      <c r="G59" s="5">
        <f>VLOOKUP(E59,단가표,2,FALSE)</f>
        <v>250000</v>
      </c>
      <c r="H59" s="13">
        <f>PRODUCT(F59:G59)</f>
        <v>3750000</v>
      </c>
    </row>
    <row r="60" spans="1:8" hidden="1" outlineLevel="3" x14ac:dyDescent="0.3">
      <c r="A60" s="3" t="s">
        <v>64</v>
      </c>
      <c r="B60" s="3" t="s">
        <v>78</v>
      </c>
      <c r="C60" s="3" t="s">
        <v>79</v>
      </c>
      <c r="D60" s="3" t="s">
        <v>10</v>
      </c>
      <c r="E60" s="3" t="s">
        <v>13</v>
      </c>
      <c r="F60" s="11">
        <v>9</v>
      </c>
      <c r="G60" s="5">
        <f>VLOOKUP(E60,단가표,2,FALSE)</f>
        <v>350000</v>
      </c>
      <c r="H60" s="13">
        <f>PRODUCT(F60:G60)</f>
        <v>3150000</v>
      </c>
    </row>
    <row r="61" spans="1:8" hidden="1" outlineLevel="3" x14ac:dyDescent="0.3">
      <c r="A61" s="3" t="s">
        <v>48</v>
      </c>
      <c r="B61" s="3" t="s">
        <v>78</v>
      </c>
      <c r="C61" s="3" t="s">
        <v>79</v>
      </c>
      <c r="D61" s="3" t="s">
        <v>10</v>
      </c>
      <c r="E61" s="3" t="s">
        <v>20</v>
      </c>
      <c r="F61" s="11">
        <v>8</v>
      </c>
      <c r="G61" s="5">
        <f>VLOOKUP(E61,단가표,2,FALSE)</f>
        <v>250000</v>
      </c>
      <c r="H61" s="13">
        <f>PRODUCT(F61:G61)</f>
        <v>2000000</v>
      </c>
    </row>
    <row r="62" spans="1:8" hidden="1" outlineLevel="3" x14ac:dyDescent="0.3">
      <c r="A62" s="3" t="s">
        <v>69</v>
      </c>
      <c r="B62" s="3" t="s">
        <v>78</v>
      </c>
      <c r="C62" s="3" t="s">
        <v>79</v>
      </c>
      <c r="D62" s="3" t="s">
        <v>7</v>
      </c>
      <c r="E62" s="3" t="s">
        <v>8</v>
      </c>
      <c r="F62" s="11">
        <v>5</v>
      </c>
      <c r="G62" s="5">
        <f>VLOOKUP(E62,단가표,2,FALSE)</f>
        <v>400000</v>
      </c>
      <c r="H62" s="13">
        <f>PRODUCT(F62:G62)</f>
        <v>2000000</v>
      </c>
    </row>
    <row r="63" spans="1:8" hidden="1" outlineLevel="3" x14ac:dyDescent="0.3">
      <c r="A63" s="3" t="s">
        <v>53</v>
      </c>
      <c r="B63" s="3" t="s">
        <v>78</v>
      </c>
      <c r="C63" s="3" t="s">
        <v>79</v>
      </c>
      <c r="D63" s="3" t="s">
        <v>7</v>
      </c>
      <c r="E63" s="3" t="s">
        <v>18</v>
      </c>
      <c r="F63" s="11">
        <v>6</v>
      </c>
      <c r="G63" s="5">
        <f>VLOOKUP(E63,단가표,2,FALSE)</f>
        <v>270000</v>
      </c>
      <c r="H63" s="13">
        <f>PRODUCT(F63:G63)</f>
        <v>1620000</v>
      </c>
    </row>
    <row r="64" spans="1:8" hidden="1" outlineLevel="3" x14ac:dyDescent="0.3">
      <c r="A64" s="3" t="s">
        <v>75</v>
      </c>
      <c r="B64" s="3" t="s">
        <v>78</v>
      </c>
      <c r="C64" s="3" t="s">
        <v>79</v>
      </c>
      <c r="D64" s="3" t="s">
        <v>7</v>
      </c>
      <c r="E64" s="3" t="s">
        <v>8</v>
      </c>
      <c r="F64" s="11">
        <v>4</v>
      </c>
      <c r="G64" s="5">
        <f>VLOOKUP(E64,단가표,2,FALSE)</f>
        <v>400000</v>
      </c>
      <c r="H64" s="13">
        <f>PRODUCT(F64:G64)</f>
        <v>1600000</v>
      </c>
    </row>
    <row r="65" spans="1:8" hidden="1" outlineLevel="3" x14ac:dyDescent="0.3">
      <c r="A65" s="3" t="s">
        <v>24</v>
      </c>
      <c r="B65" s="3" t="s">
        <v>78</v>
      </c>
      <c r="C65" s="3" t="s">
        <v>79</v>
      </c>
      <c r="D65" s="3" t="s">
        <v>7</v>
      </c>
      <c r="E65" s="3" t="s">
        <v>18</v>
      </c>
      <c r="F65" s="11">
        <v>4</v>
      </c>
      <c r="G65" s="5">
        <f>VLOOKUP(E65,단가표,2,FALSE)</f>
        <v>270000</v>
      </c>
      <c r="H65" s="13">
        <f>PRODUCT(F65:G65)</f>
        <v>1080000</v>
      </c>
    </row>
    <row r="66" spans="1:8" hidden="1" outlineLevel="3" x14ac:dyDescent="0.3">
      <c r="A66" s="3" t="s">
        <v>19</v>
      </c>
      <c r="B66" s="3" t="s">
        <v>78</v>
      </c>
      <c r="C66" s="3" t="s">
        <v>79</v>
      </c>
      <c r="D66" s="3" t="s">
        <v>10</v>
      </c>
      <c r="E66" s="3" t="s">
        <v>20</v>
      </c>
      <c r="F66" s="11">
        <v>4</v>
      </c>
      <c r="G66" s="5">
        <f>VLOOKUP(E66,단가표,2,FALSE)</f>
        <v>250000</v>
      </c>
      <c r="H66" s="13">
        <f>PRODUCT(F66:G66)</f>
        <v>1000000</v>
      </c>
    </row>
    <row r="67" spans="1:8" hidden="1" outlineLevel="3" x14ac:dyDescent="0.3">
      <c r="A67" s="3" t="s">
        <v>28</v>
      </c>
      <c r="B67" s="3" t="s">
        <v>78</v>
      </c>
      <c r="C67" s="3" t="s">
        <v>79</v>
      </c>
      <c r="D67" s="3" t="s">
        <v>10</v>
      </c>
      <c r="E67" s="3" t="s">
        <v>20</v>
      </c>
      <c r="F67" s="11">
        <v>4</v>
      </c>
      <c r="G67" s="5">
        <f>VLOOKUP(E67,단가표,2,FALSE)</f>
        <v>250000</v>
      </c>
      <c r="H67" s="13">
        <f>PRODUCT(F67:G67)</f>
        <v>1000000</v>
      </c>
    </row>
    <row r="68" spans="1:8" hidden="1" outlineLevel="3" x14ac:dyDescent="0.3">
      <c r="A68" s="3" t="s">
        <v>32</v>
      </c>
      <c r="B68" s="3" t="s">
        <v>78</v>
      </c>
      <c r="C68" s="3" t="s">
        <v>79</v>
      </c>
      <c r="D68" s="3" t="s">
        <v>10</v>
      </c>
      <c r="E68" s="3" t="s">
        <v>20</v>
      </c>
      <c r="F68" s="11">
        <v>4</v>
      </c>
      <c r="G68" s="5">
        <f>VLOOKUP(E68,단가표,2,FALSE)</f>
        <v>250000</v>
      </c>
      <c r="H68" s="13">
        <f>PRODUCT(F68:G68)</f>
        <v>1000000</v>
      </c>
    </row>
    <row r="69" spans="1:8" hidden="1" outlineLevel="3" x14ac:dyDescent="0.3">
      <c r="A69" s="3" t="s">
        <v>40</v>
      </c>
      <c r="B69" s="3" t="s">
        <v>78</v>
      </c>
      <c r="C69" s="3" t="s">
        <v>79</v>
      </c>
      <c r="D69" s="3" t="s">
        <v>10</v>
      </c>
      <c r="E69" s="3" t="s">
        <v>20</v>
      </c>
      <c r="F69" s="11">
        <v>4</v>
      </c>
      <c r="G69" s="5">
        <f>VLOOKUP(E69,단가표,2,FALSE)</f>
        <v>250000</v>
      </c>
      <c r="H69" s="13">
        <f>PRODUCT(F69:G69)</f>
        <v>1000000</v>
      </c>
    </row>
    <row r="70" spans="1:8" hidden="1" outlineLevel="3" x14ac:dyDescent="0.3">
      <c r="A70" s="3" t="s">
        <v>9</v>
      </c>
      <c r="B70" s="3" t="s">
        <v>78</v>
      </c>
      <c r="C70" s="3" t="s">
        <v>79</v>
      </c>
      <c r="D70" s="3" t="s">
        <v>10</v>
      </c>
      <c r="E70" s="3" t="s">
        <v>11</v>
      </c>
      <c r="F70" s="11">
        <v>3</v>
      </c>
      <c r="G70" s="5">
        <f>VLOOKUP(E70,단가표,2,FALSE)</f>
        <v>300000</v>
      </c>
      <c r="H70" s="13">
        <f>PRODUCT(F70:G70)</f>
        <v>900000</v>
      </c>
    </row>
    <row r="71" spans="1:8" hidden="1" outlineLevel="3" x14ac:dyDescent="0.3">
      <c r="A71" s="3" t="s">
        <v>44</v>
      </c>
      <c r="B71" s="3" t="s">
        <v>78</v>
      </c>
      <c r="C71" s="3" t="s">
        <v>79</v>
      </c>
      <c r="D71" s="3" t="s">
        <v>10</v>
      </c>
      <c r="E71" s="3" t="s">
        <v>11</v>
      </c>
      <c r="F71" s="11">
        <v>3</v>
      </c>
      <c r="G71" s="5">
        <f>VLOOKUP(E71,단가표,2,FALSE)</f>
        <v>300000</v>
      </c>
      <c r="H71" s="13">
        <f>PRODUCT(F71:G71)</f>
        <v>900000</v>
      </c>
    </row>
    <row r="72" spans="1:8" hidden="1" outlineLevel="3" x14ac:dyDescent="0.3">
      <c r="A72" s="3" t="s">
        <v>36</v>
      </c>
      <c r="B72" s="3" t="s">
        <v>78</v>
      </c>
      <c r="C72" s="3" t="s">
        <v>79</v>
      </c>
      <c r="D72" s="3" t="s">
        <v>10</v>
      </c>
      <c r="E72" s="3" t="s">
        <v>20</v>
      </c>
      <c r="F72" s="11">
        <v>3</v>
      </c>
      <c r="G72" s="5">
        <f>VLOOKUP(E72,단가표,2,FALSE)</f>
        <v>250000</v>
      </c>
      <c r="H72" s="13">
        <f>PRODUCT(F72:G72)</f>
        <v>750000</v>
      </c>
    </row>
    <row r="73" spans="1:8" hidden="1" outlineLevel="3" x14ac:dyDescent="0.3">
      <c r="A73" s="3" t="s">
        <v>57</v>
      </c>
      <c r="B73" s="3" t="s">
        <v>78</v>
      </c>
      <c r="C73" s="3" t="s">
        <v>79</v>
      </c>
      <c r="D73" s="3" t="s">
        <v>7</v>
      </c>
      <c r="E73" s="3" t="s">
        <v>20</v>
      </c>
      <c r="F73" s="11">
        <v>3</v>
      </c>
      <c r="G73" s="5">
        <f>VLOOKUP(E73,단가표,2,FALSE)</f>
        <v>250000</v>
      </c>
      <c r="H73" s="13">
        <f>PRODUCT(F73:G73)</f>
        <v>750000</v>
      </c>
    </row>
    <row r="74" spans="1:8" hidden="1" outlineLevel="3" x14ac:dyDescent="0.3">
      <c r="A74" s="3" t="s">
        <v>61</v>
      </c>
      <c r="B74" s="3" t="s">
        <v>78</v>
      </c>
      <c r="C74" s="3" t="s">
        <v>79</v>
      </c>
      <c r="D74" s="3" t="s">
        <v>10</v>
      </c>
      <c r="E74" s="3" t="s">
        <v>20</v>
      </c>
      <c r="F74" s="11">
        <v>3</v>
      </c>
      <c r="G74" s="5">
        <f>VLOOKUP(E74,단가표,2,FALSE)</f>
        <v>250000</v>
      </c>
      <c r="H74" s="13">
        <f>PRODUCT(F74:G74)</f>
        <v>750000</v>
      </c>
    </row>
    <row r="75" spans="1:8" outlineLevel="2" collapsed="1" x14ac:dyDescent="0.3">
      <c r="A75" s="8"/>
      <c r="B75" s="8"/>
      <c r="C75" s="10" t="s">
        <v>105</v>
      </c>
      <c r="D75" s="8"/>
      <c r="E75" s="8"/>
      <c r="F75" s="12">
        <f>SUBTOTAL(1,F58:F74)</f>
        <v>5.7058823529411766</v>
      </c>
      <c r="G75" s="9"/>
      <c r="H75" s="14">
        <f>SUBTOTAL(1,H58:H74)</f>
        <v>1588235.294117647</v>
      </c>
    </row>
    <row r="76" spans="1:8" outlineLevel="1" x14ac:dyDescent="0.3">
      <c r="A76" s="8"/>
      <c r="B76" s="10" t="s">
        <v>97</v>
      </c>
      <c r="C76" s="8"/>
      <c r="D76" s="8"/>
      <c r="E76" s="8"/>
      <c r="F76" s="12">
        <f>SUBTOTAL(9,F58:F74)</f>
        <v>97</v>
      </c>
      <c r="G76" s="9"/>
      <c r="H76" s="14">
        <f>SUBTOTAL(9,H58:H74)</f>
        <v>27000000</v>
      </c>
    </row>
    <row r="77" spans="1:8" x14ac:dyDescent="0.3">
      <c r="A77" s="8"/>
      <c r="B77" s="10"/>
      <c r="C77" s="10" t="s">
        <v>106</v>
      </c>
      <c r="D77" s="8"/>
      <c r="E77" s="8"/>
      <c r="F77" s="12">
        <f>SUBTOTAL(1,F4:F74)</f>
        <v>4.580645161290323</v>
      </c>
      <c r="G77" s="9"/>
      <c r="H77" s="14">
        <f>SUBTOTAL(1,H4:H74)</f>
        <v>1411935.4838709678</v>
      </c>
    </row>
    <row r="78" spans="1:8" x14ac:dyDescent="0.3">
      <c r="A78" s="8"/>
      <c r="B78" s="10" t="s">
        <v>98</v>
      </c>
      <c r="C78" s="8"/>
      <c r="D78" s="8"/>
      <c r="E78" s="8"/>
      <c r="F78" s="12">
        <f>SUBTOTAL(9,F4:F74)</f>
        <v>284</v>
      </c>
      <c r="G78" s="9"/>
      <c r="H78" s="14">
        <f>SUBTOTAL(9,H4:H74)</f>
        <v>87540000</v>
      </c>
    </row>
    <row r="80" spans="1:8" x14ac:dyDescent="0.3">
      <c r="A80" s="1" t="s">
        <v>1</v>
      </c>
      <c r="B80" s="1" t="s">
        <v>87</v>
      </c>
      <c r="C80" s="1" t="s">
        <v>88</v>
      </c>
      <c r="D80" s="1" t="s">
        <v>2</v>
      </c>
      <c r="E80" s="1" t="s">
        <v>3</v>
      </c>
      <c r="F80" s="1" t="s">
        <v>4</v>
      </c>
      <c r="G80" s="4" t="s">
        <v>90</v>
      </c>
      <c r="H80" s="4" t="s">
        <v>89</v>
      </c>
    </row>
    <row r="81" spans="1:8" x14ac:dyDescent="0.3">
      <c r="A81" s="3" t="s">
        <v>58</v>
      </c>
      <c r="B81" s="3" t="s">
        <v>80</v>
      </c>
      <c r="C81" s="3" t="s">
        <v>84</v>
      </c>
      <c r="D81" s="3" t="s">
        <v>7</v>
      </c>
      <c r="E81" s="3" t="s">
        <v>15</v>
      </c>
      <c r="F81" s="3">
        <v>12</v>
      </c>
      <c r="G81" s="5">
        <v>320000</v>
      </c>
      <c r="H81" s="5">
        <v>3840000</v>
      </c>
    </row>
    <row r="82" spans="1:8" x14ac:dyDescent="0.3">
      <c r="A82" s="3" t="s">
        <v>34</v>
      </c>
      <c r="B82" s="3" t="s">
        <v>78</v>
      </c>
      <c r="C82" s="3" t="s">
        <v>79</v>
      </c>
      <c r="D82" s="3" t="s">
        <v>10</v>
      </c>
      <c r="E82" s="3" t="s">
        <v>20</v>
      </c>
      <c r="F82" s="3">
        <v>15</v>
      </c>
      <c r="G82" s="5">
        <v>250000</v>
      </c>
      <c r="H82" s="5">
        <v>3750000</v>
      </c>
    </row>
    <row r="83" spans="1:8" x14ac:dyDescent="0.3">
      <c r="A83" s="3" t="s">
        <v>42</v>
      </c>
      <c r="B83" s="3" t="s">
        <v>78</v>
      </c>
      <c r="C83" s="3" t="s">
        <v>79</v>
      </c>
      <c r="D83" s="3" t="s">
        <v>10</v>
      </c>
      <c r="E83" s="3" t="s">
        <v>20</v>
      </c>
      <c r="F83" s="3">
        <v>15</v>
      </c>
      <c r="G83" s="5">
        <v>250000</v>
      </c>
      <c r="H83" s="5">
        <v>3750000</v>
      </c>
    </row>
    <row r="84" spans="1:8" x14ac:dyDescent="0.3">
      <c r="A84" s="3" t="s">
        <v>64</v>
      </c>
      <c r="B84" s="3" t="s">
        <v>78</v>
      </c>
      <c r="C84" s="3" t="s">
        <v>79</v>
      </c>
      <c r="D84" s="3" t="s">
        <v>10</v>
      </c>
      <c r="E84" s="3" t="s">
        <v>13</v>
      </c>
      <c r="F84" s="3">
        <v>9</v>
      </c>
      <c r="G84" s="5">
        <v>350000</v>
      </c>
      <c r="H84" s="5">
        <v>3150000</v>
      </c>
    </row>
  </sheetData>
  <sortState xmlns:xlrd2="http://schemas.microsoft.com/office/spreadsheetml/2017/richdata2" ref="A4:H74">
    <sortCondition ref="B4:B74"/>
    <sortCondition ref="C4:C74"/>
  </sortState>
  <mergeCells count="1">
    <mergeCell ref="A1:H1"/>
  </mergeCells>
  <phoneticPr fontId="2" type="noConversion"/>
  <dataValidations count="1">
    <dataValidation type="whole" errorStyle="warning" operator="greaterThan" allowBlank="1" showInputMessage="1" showErrorMessage="1" errorTitle="수량 오류" error="수량은 양수로 입력하세요." sqref="F46:F49 F52:F55 F30:F34 F4:F15 F17:F28 F37:F44 F58:F74" xr:uid="{4927E027-DB85-4172-9588-89D5E6FB1FD5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품번 오류" error="입력한 품번이 단가표에 없습니다." xr:uid="{A5F1C069-B24B-4053-A975-E7FA46FCD33F}">
          <x14:formula1>
            <xm:f>단가표!$A$4:$A$9</xm:f>
          </x14:formula1>
          <xm:sqref>E46:E49 E52:E55 E30:E34 E4:E15 E17:E28 E37:E44 E58:E74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8745-3D45-456A-8551-D5547861F654}">
  <dimension ref="A3:B9"/>
  <sheetViews>
    <sheetView workbookViewId="0">
      <selection activeCell="A8" sqref="A8"/>
    </sheetView>
  </sheetViews>
  <sheetFormatPr defaultRowHeight="16.5" x14ac:dyDescent="0.3"/>
  <cols>
    <col min="1" max="2" width="14.125" customWidth="1"/>
  </cols>
  <sheetData>
    <row r="3" spans="1:2" x14ac:dyDescent="0.3">
      <c r="A3" s="1" t="s">
        <v>3</v>
      </c>
      <c r="B3" s="1" t="s">
        <v>5</v>
      </c>
    </row>
    <row r="4" spans="1:2" x14ac:dyDescent="0.3">
      <c r="A4" s="1" t="s">
        <v>8</v>
      </c>
      <c r="B4" s="2">
        <v>400000</v>
      </c>
    </row>
    <row r="5" spans="1:2" x14ac:dyDescent="0.3">
      <c r="A5" s="1" t="s">
        <v>11</v>
      </c>
      <c r="B5" s="2">
        <v>300000</v>
      </c>
    </row>
    <row r="6" spans="1:2" x14ac:dyDescent="0.3">
      <c r="A6" s="1" t="s">
        <v>13</v>
      </c>
      <c r="B6" s="2">
        <v>350000</v>
      </c>
    </row>
    <row r="7" spans="1:2" x14ac:dyDescent="0.3">
      <c r="A7" s="1" t="s">
        <v>15</v>
      </c>
      <c r="B7" s="2">
        <v>320000</v>
      </c>
    </row>
    <row r="8" spans="1:2" x14ac:dyDescent="0.3">
      <c r="A8" s="1" t="s">
        <v>18</v>
      </c>
      <c r="B8" s="2">
        <v>270000</v>
      </c>
    </row>
    <row r="9" spans="1:2" x14ac:dyDescent="0.3">
      <c r="A9" s="1" t="s">
        <v>20</v>
      </c>
      <c r="B9" s="2">
        <v>250000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판매목록</vt:lpstr>
      <vt:lpstr>단가표</vt:lpstr>
      <vt:lpstr>판매목록!Criteria</vt:lpstr>
      <vt:lpstr>판매목록!Extract</vt:lpstr>
      <vt:lpstr>단가표</vt:lpstr>
      <vt:lpstr>판매목록!판매목록</vt:lpstr>
      <vt:lpstr>단가표!판매목록_1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안비단</dc:creator>
  <cp:lastModifiedBy>안비단</cp:lastModifiedBy>
  <dcterms:created xsi:type="dcterms:W3CDTF">2022-03-04T07:27:38Z</dcterms:created>
  <dcterms:modified xsi:type="dcterms:W3CDTF">2022-03-07T01:47:00Z</dcterms:modified>
</cp:coreProperties>
</file>