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엑셀 2019_김지연\02 원고개발 이후\예제소스\Ch 11\"/>
    </mc:Choice>
  </mc:AlternateContent>
  <xr:revisionPtr revIDLastSave="0" documentId="13_ncr:1_{24EB54E9-0FD4-47E8-BD8A-7B13BEC079C4}" xr6:coauthVersionLast="47" xr6:coauthVersionMax="47" xr10:uidLastSave="{00000000-0000-0000-0000-000000000000}"/>
  <bookViews>
    <workbookView xWindow="3120" yWindow="3660" windowWidth="19530" windowHeight="11715" activeTab="1" xr2:uid="{00000000-000D-0000-FFFF-FFFF00000000}"/>
  </bookViews>
  <sheets>
    <sheet name="피벗" sheetId="11" r:id="rId1"/>
    <sheet name="매출" sheetId="10" r:id="rId2"/>
    <sheet name="임금" sheetId="9" r:id="rId3"/>
    <sheet name="시나리오 요약" sheetId="13" r:id="rId4"/>
    <sheet name="지출" sheetId="8" r:id="rId5"/>
  </sheets>
  <definedNames>
    <definedName name="NativeTimeline_날짜">#N/A</definedName>
    <definedName name="슬라이서_종류">#N/A</definedName>
  </definedNames>
  <calcPr calcId="191029"/>
  <pivotCaches>
    <pivotCache cacheId="15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8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9" l="1"/>
  <c r="H12" i="9"/>
  <c r="H11" i="9"/>
  <c r="H10" i="9"/>
  <c r="H9" i="9"/>
  <c r="H7" i="9"/>
  <c r="H6" i="9"/>
  <c r="H5" i="9"/>
  <c r="H4" i="9"/>
  <c r="H3" i="9"/>
  <c r="G4" i="9"/>
  <c r="G5" i="9"/>
  <c r="G6" i="9"/>
  <c r="G7" i="9"/>
  <c r="G8" i="9"/>
  <c r="H8" i="9" s="1"/>
  <c r="G9" i="9"/>
  <c r="G10" i="9"/>
  <c r="G11" i="9"/>
  <c r="G12" i="9"/>
  <c r="G3" i="9"/>
  <c r="D13" i="8"/>
  <c r="D14" i="8" s="1"/>
</calcChain>
</file>

<file path=xl/sharedStrings.xml><?xml version="1.0" encoding="utf-8"?>
<sst xmlns="http://schemas.openxmlformats.org/spreadsheetml/2006/main" count="115" uniqueCount="64">
  <si>
    <t>금액</t>
    <phoneticPr fontId="4" type="noConversion"/>
  </si>
  <si>
    <t>등기</t>
  </si>
  <si>
    <t>보통</t>
  </si>
  <si>
    <t>종류</t>
    <phoneticPr fontId="1" type="noConversion"/>
  </si>
  <si>
    <t>건수</t>
    <phoneticPr fontId="1" type="noConversion"/>
  </si>
  <si>
    <t>일반</t>
    <phoneticPr fontId="4" type="noConversion"/>
  </si>
  <si>
    <t>특수</t>
    <phoneticPr fontId="4" type="noConversion"/>
  </si>
  <si>
    <t>날짜</t>
    <phoneticPr fontId="4" type="noConversion"/>
  </si>
  <si>
    <t>기본급</t>
    <phoneticPr fontId="1" type="noConversion"/>
  </si>
  <si>
    <t>직책수당</t>
    <phoneticPr fontId="1" type="noConversion"/>
  </si>
  <si>
    <t>상여금</t>
    <phoneticPr fontId="1" type="noConversion"/>
  </si>
  <si>
    <t>임금총액</t>
    <phoneticPr fontId="1" type="noConversion"/>
  </si>
  <si>
    <t>김강우</t>
    <phoneticPr fontId="1" type="noConversion"/>
  </si>
  <si>
    <t>이경수</t>
    <phoneticPr fontId="1" type="noConversion"/>
  </si>
  <si>
    <t>김은수</t>
    <phoneticPr fontId="1" type="noConversion"/>
  </si>
  <si>
    <t>순이익</t>
    <phoneticPr fontId="1" type="noConversion"/>
  </si>
  <si>
    <t>지출 관리</t>
    <phoneticPr fontId="1" type="noConversion"/>
  </si>
  <si>
    <t>총수입</t>
    <phoneticPr fontId="1" type="noConversion"/>
  </si>
  <si>
    <t>고정지출</t>
    <phoneticPr fontId="1" type="noConversion"/>
  </si>
  <si>
    <t>인건비</t>
    <phoneticPr fontId="1" type="noConversion"/>
  </si>
  <si>
    <t>전기요금</t>
    <phoneticPr fontId="1" type="noConversion"/>
  </si>
  <si>
    <t>임대료</t>
    <phoneticPr fontId="1" type="noConversion"/>
  </si>
  <si>
    <t>기타경비</t>
    <phoneticPr fontId="1" type="noConversion"/>
  </si>
  <si>
    <t>변동지출</t>
    <phoneticPr fontId="1" type="noConversion"/>
  </si>
  <si>
    <t>총지출</t>
    <phoneticPr fontId="1" type="noConversion"/>
  </si>
  <si>
    <t>보험료</t>
    <phoneticPr fontId="1" type="noConversion"/>
  </si>
  <si>
    <t>수도요금</t>
    <phoneticPr fontId="1" type="noConversion"/>
  </si>
  <si>
    <t>통신비</t>
    <phoneticPr fontId="1" type="noConversion"/>
  </si>
  <si>
    <t>식재료비</t>
    <phoneticPr fontId="1" type="noConversion"/>
  </si>
  <si>
    <t>소모품비</t>
    <phoneticPr fontId="1" type="noConversion"/>
  </si>
  <si>
    <t>수수료</t>
    <phoneticPr fontId="1" type="noConversion"/>
  </si>
  <si>
    <t>남가을</t>
    <phoneticPr fontId="1" type="noConversion"/>
  </si>
  <si>
    <t>월별 매출 현황</t>
    <phoneticPr fontId="1" type="noConversion"/>
  </si>
  <si>
    <t>임금 산출</t>
    <phoneticPr fontId="1" type="noConversion"/>
  </si>
  <si>
    <t>상여금 산출(기본급 기준)</t>
    <phoneticPr fontId="1" type="noConversion"/>
  </si>
  <si>
    <t>이름</t>
    <phoneticPr fontId="1" type="noConversion"/>
  </si>
  <si>
    <t>가족수당</t>
    <phoneticPr fontId="1" type="noConversion"/>
  </si>
  <si>
    <t>근속수당</t>
    <phoneticPr fontId="1" type="noConversion"/>
  </si>
  <si>
    <t>월평균보수</t>
    <phoneticPr fontId="1" type="noConversion"/>
  </si>
  <si>
    <t>은혜상</t>
    <phoneticPr fontId="1" type="noConversion"/>
  </si>
  <si>
    <t>정선미</t>
    <phoneticPr fontId="1" type="noConversion"/>
  </si>
  <si>
    <t>최민아</t>
    <phoneticPr fontId="1" type="noConversion"/>
  </si>
  <si>
    <t>한지호</t>
    <phoneticPr fontId="1" type="noConversion"/>
  </si>
  <si>
    <t>조해영</t>
    <phoneticPr fontId="1" type="noConversion"/>
  </si>
  <si>
    <t>박상호</t>
    <phoneticPr fontId="1" type="noConversion"/>
  </si>
  <si>
    <t>일반</t>
  </si>
  <si>
    <t>특수</t>
  </si>
  <si>
    <t>총합계</t>
  </si>
  <si>
    <t>합계 : 금액</t>
  </si>
  <si>
    <t>1사분기</t>
  </si>
  <si>
    <t>2사분기</t>
  </si>
  <si>
    <t>3사분기</t>
  </si>
  <si>
    <t>4사분기</t>
  </si>
  <si>
    <t>최소지출</t>
  </si>
  <si>
    <t>만든 사람 김지연 날짜 2022-03-09</t>
  </si>
  <si>
    <t>최대지출</t>
  </si>
  <si>
    <t>시나리오 요약</t>
  </si>
  <si>
    <t>변경 셀:</t>
  </si>
  <si>
    <t>현재 값:</t>
  </si>
  <si>
    <t>결과 셀:</t>
  </si>
  <si>
    <t>참고: 현재 값 열은 시나리오 요약 보고서가 작성될 때의</t>
  </si>
  <si>
    <t>변경 셀 값을 나타냅니다. 각 시나리오의 변경 셀들은</t>
  </si>
  <si>
    <t>회색으로 표시됩니다.</t>
  </si>
  <si>
    <t>만든 사람 김지연 날짜 2022-03-09
수정한 사람 김지연 날짜 2022-03-09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</si>
</sst>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yyyy&quot;년&quot;\ m&quot;월&quot;;@"/>
    <numFmt numFmtId="177" formatCode="#,##0_ 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2"/>
      <color indexed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indexed="9"/>
      <name val="맑은 고딕"/>
      <family val="2"/>
      <charset val="129"/>
      <scheme val="minor"/>
    </font>
    <font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11"/>
      <color indexed="18"/>
      <name val="맑은 고딕"/>
      <family val="2"/>
      <charset val="129"/>
      <scheme val="minor"/>
    </font>
    <font>
      <sz val="11"/>
      <color indexed="1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E2EC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0" borderId="0" xfId="1">
      <alignment vertical="center"/>
    </xf>
    <xf numFmtId="0" fontId="2" fillId="2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3" fontId="2" fillId="0" borderId="1" xfId="1" applyNumberFormat="1" applyBorder="1" applyAlignment="1">
      <alignment horizontal="right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176" fontId="2" fillId="3" borderId="1" xfId="1" applyNumberFormat="1" applyFill="1" applyBorder="1" applyAlignment="1">
      <alignment horizontal="center" vertical="center"/>
    </xf>
    <xf numFmtId="41" fontId="2" fillId="5" borderId="1" xfId="2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1" fontId="0" fillId="0" borderId="1" xfId="2" applyFont="1" applyBorder="1">
      <alignment vertical="center"/>
    </xf>
    <xf numFmtId="9" fontId="0" fillId="0" borderId="1" xfId="2" applyNumberFormat="1" applyFont="1" applyBorder="1">
      <alignment vertical="center"/>
    </xf>
    <xf numFmtId="41" fontId="0" fillId="4" borderId="1" xfId="2" applyFont="1" applyFill="1" applyBorder="1">
      <alignment vertical="center"/>
    </xf>
    <xf numFmtId="0" fontId="7" fillId="0" borderId="0" xfId="0" applyFont="1">
      <alignment vertical="center"/>
    </xf>
    <xf numFmtId="41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9" fontId="0" fillId="0" borderId="0" xfId="0" applyNumberFormat="1">
      <alignment vertical="center"/>
    </xf>
    <xf numFmtId="0" fontId="8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pivotButton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Fill="1" applyBorder="1" applyAlignment="1">
      <alignment vertical="center"/>
    </xf>
    <xf numFmtId="41" fontId="0" fillId="0" borderId="0" xfId="0" applyNumberFormat="1" applyFill="1" applyBorder="1" applyAlignment="1">
      <alignment vertical="center"/>
    </xf>
    <xf numFmtId="0" fontId="11" fillId="7" borderId="2" xfId="0" applyFont="1" applyFill="1" applyBorder="1" applyAlignment="1">
      <alignment horizontal="left" vertical="center"/>
    </xf>
    <xf numFmtId="0" fontId="10" fillId="7" borderId="8" xfId="0" applyFont="1" applyFill="1" applyBorder="1" applyAlignment="1">
      <alignment horizontal="left" vertical="center"/>
    </xf>
    <xf numFmtId="0" fontId="11" fillId="7" borderId="8" xfId="0" applyFont="1" applyFill="1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0" fontId="12" fillId="8" borderId="0" xfId="0" applyFont="1" applyFill="1" applyBorder="1" applyAlignment="1">
      <alignment horizontal="left" vertical="center"/>
    </xf>
    <xf numFmtId="0" fontId="13" fillId="8" borderId="10" xfId="0" applyFont="1" applyFill="1" applyBorder="1" applyAlignment="1">
      <alignment horizontal="left" vertical="center"/>
    </xf>
    <xf numFmtId="0" fontId="14" fillId="8" borderId="10" xfId="0" applyFont="1" applyFill="1" applyBorder="1" applyAlignment="1">
      <alignment horizontal="left" vertical="center"/>
    </xf>
    <xf numFmtId="0" fontId="12" fillId="8" borderId="9" xfId="0" applyFont="1" applyFill="1" applyBorder="1" applyAlignment="1">
      <alignment horizontal="left" vertical="center"/>
    </xf>
    <xf numFmtId="0" fontId="10" fillId="7" borderId="8" xfId="0" applyFont="1" applyFill="1" applyBorder="1" applyAlignment="1">
      <alignment horizontal="right" vertical="center"/>
    </xf>
    <xf numFmtId="0" fontId="10" fillId="7" borderId="2" xfId="0" applyFont="1" applyFill="1" applyBorder="1" applyAlignment="1">
      <alignment horizontal="right" vertical="center"/>
    </xf>
    <xf numFmtId="41" fontId="0" fillId="9" borderId="0" xfId="0" applyNumberFormat="1" applyFill="1" applyBorder="1" applyAlignment="1">
      <alignment vertical="center"/>
    </xf>
    <xf numFmtId="0" fontId="15" fillId="0" borderId="0" xfId="0" applyFont="1" applyFill="1" applyBorder="1" applyAlignment="1">
      <alignment vertical="top" wrapText="1"/>
    </xf>
    <xf numFmtId="41" fontId="0" fillId="0" borderId="9" xfId="0" applyNumberFormat="1" applyFill="1" applyBorder="1" applyAlignment="1">
      <alignment vertical="center"/>
    </xf>
  </cellXfs>
  <cellStyles count="3">
    <cellStyle name="쉼표 [0]" xfId="2" builtinId="6"/>
    <cellStyle name="표준" xfId="0" builtinId="0"/>
    <cellStyle name="표준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1/relationships/timelineCache" Target="timelineCaches/timelineCach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[11장-기본예제-완성.xlsx]피벗!분기별 매출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피벗!$B$1:$B$2</c:f>
              <c:strCache>
                <c:ptCount val="1"/>
                <c:pt idx="0">
                  <c:v>등기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피벗!$A$3:$A$7</c:f>
              <c:strCache>
                <c:ptCount val="4"/>
                <c:pt idx="0">
                  <c:v>1사분기</c:v>
                </c:pt>
                <c:pt idx="1">
                  <c:v>2사분기</c:v>
                </c:pt>
                <c:pt idx="2">
                  <c:v>3사분기</c:v>
                </c:pt>
                <c:pt idx="3">
                  <c:v>4사분기</c:v>
                </c:pt>
              </c:strCache>
            </c:strRef>
          </c:cat>
          <c:val>
            <c:numRef>
              <c:f>피벗!$B$3:$B$7</c:f>
              <c:numCache>
                <c:formatCode>#,##0_ </c:formatCode>
                <c:ptCount val="4"/>
                <c:pt idx="0">
                  <c:v>161689</c:v>
                </c:pt>
                <c:pt idx="1">
                  <c:v>180918</c:v>
                </c:pt>
                <c:pt idx="2">
                  <c:v>151615</c:v>
                </c:pt>
                <c:pt idx="3">
                  <c:v>168847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E-4906-8C45-DD5F9B5149D0}"/>
            </c:ext>
          </c:extLst>
        </c:ser>
        <c:ser>
          <c:idx val="1"/>
          <c:order val="1"/>
          <c:tx>
            <c:strRef>
              <c:f>피벗!$C$1:$C$2</c:f>
              <c:strCache>
                <c:ptCount val="1"/>
                <c:pt idx="0">
                  <c:v>보통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피벗!$A$3:$A$7</c:f>
              <c:strCache>
                <c:ptCount val="4"/>
                <c:pt idx="0">
                  <c:v>1사분기</c:v>
                </c:pt>
                <c:pt idx="1">
                  <c:v>2사분기</c:v>
                </c:pt>
                <c:pt idx="2">
                  <c:v>3사분기</c:v>
                </c:pt>
                <c:pt idx="3">
                  <c:v>4사분기</c:v>
                </c:pt>
              </c:strCache>
            </c:strRef>
          </c:cat>
          <c:val>
            <c:numRef>
              <c:f>피벗!$C$3:$C$7</c:f>
              <c:numCache>
                <c:formatCode>#,##0_ </c:formatCode>
                <c:ptCount val="4"/>
                <c:pt idx="0">
                  <c:v>131093</c:v>
                </c:pt>
                <c:pt idx="1">
                  <c:v>64914</c:v>
                </c:pt>
                <c:pt idx="2">
                  <c:v>61805</c:v>
                </c:pt>
                <c:pt idx="3">
                  <c:v>113995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6E-4906-8C45-DD5F9B5149D0}"/>
            </c:ext>
          </c:extLst>
        </c:ser>
        <c:ser>
          <c:idx val="2"/>
          <c:order val="2"/>
          <c:tx>
            <c:strRef>
              <c:f>피벗!$D$1:$D$2</c:f>
              <c:strCache>
                <c:ptCount val="1"/>
                <c:pt idx="0">
                  <c:v>일반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피벗!$A$3:$A$7</c:f>
              <c:strCache>
                <c:ptCount val="4"/>
                <c:pt idx="0">
                  <c:v>1사분기</c:v>
                </c:pt>
                <c:pt idx="1">
                  <c:v>2사분기</c:v>
                </c:pt>
                <c:pt idx="2">
                  <c:v>3사분기</c:v>
                </c:pt>
                <c:pt idx="3">
                  <c:v>4사분기</c:v>
                </c:pt>
              </c:strCache>
            </c:strRef>
          </c:cat>
          <c:val>
            <c:numRef>
              <c:f>피벗!$D$3:$D$7</c:f>
              <c:numCache>
                <c:formatCode>#,##0_ </c:formatCode>
                <c:ptCount val="4"/>
                <c:pt idx="0">
                  <c:v>150006</c:v>
                </c:pt>
                <c:pt idx="1">
                  <c:v>226896</c:v>
                </c:pt>
                <c:pt idx="2">
                  <c:v>127464</c:v>
                </c:pt>
                <c:pt idx="3">
                  <c:v>112113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6E-4906-8C45-DD5F9B5149D0}"/>
            </c:ext>
          </c:extLst>
        </c:ser>
        <c:ser>
          <c:idx val="3"/>
          <c:order val="3"/>
          <c:tx>
            <c:strRef>
              <c:f>피벗!$E$1:$E$2</c:f>
              <c:strCache>
                <c:ptCount val="1"/>
                <c:pt idx="0">
                  <c:v>특수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피벗!$A$3:$A$7</c:f>
              <c:strCache>
                <c:ptCount val="4"/>
                <c:pt idx="0">
                  <c:v>1사분기</c:v>
                </c:pt>
                <c:pt idx="1">
                  <c:v>2사분기</c:v>
                </c:pt>
                <c:pt idx="2">
                  <c:v>3사분기</c:v>
                </c:pt>
                <c:pt idx="3">
                  <c:v>4사분기</c:v>
                </c:pt>
              </c:strCache>
            </c:strRef>
          </c:cat>
          <c:val>
            <c:numRef>
              <c:f>피벗!$E$3:$E$7</c:f>
              <c:numCache>
                <c:formatCode>#,##0_ </c:formatCode>
                <c:ptCount val="4"/>
                <c:pt idx="0">
                  <c:v>182152</c:v>
                </c:pt>
                <c:pt idx="1">
                  <c:v>194445</c:v>
                </c:pt>
                <c:pt idx="2">
                  <c:v>186340</c:v>
                </c:pt>
                <c:pt idx="3">
                  <c:v>174020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6E-4906-8C45-DD5F9B514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82571496"/>
        <c:axId val="482577072"/>
      </c:barChart>
      <c:catAx>
        <c:axId val="482571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2577072"/>
        <c:crosses val="autoZero"/>
        <c:auto val="1"/>
        <c:lblAlgn val="ctr"/>
        <c:lblOffset val="100"/>
        <c:noMultiLvlLbl val="0"/>
      </c:catAx>
      <c:valAx>
        <c:axId val="48257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2571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38100</xdr:rowOff>
    </xdr:from>
    <xdr:to>
      <xdr:col>5</xdr:col>
      <xdr:colOff>538575</xdr:colOff>
      <xdr:row>12</xdr:row>
      <xdr:rowOff>70350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" name="날짜">
              <a:extLst>
                <a:ext uri="{FF2B5EF4-FFF2-40B4-BE49-F238E27FC236}">
                  <a16:creationId xmlns:a16="http://schemas.microsoft.com/office/drawing/2014/main" id="{EBD76C86-5A3B-4E07-B822-E8F343809B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날짜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504950"/>
              <a:ext cx="4320000" cy="10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시간 표시 막대: Excel 2013 이상에서 작동합니다. 이동하거나 크기를 조정하지 마세요.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695325</xdr:colOff>
      <xdr:row>8</xdr:row>
      <xdr:rowOff>0</xdr:rowOff>
    </xdr:from>
    <xdr:to>
      <xdr:col>8</xdr:col>
      <xdr:colOff>188326</xdr:colOff>
      <xdr:row>11</xdr:row>
      <xdr:rowOff>91350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종류">
              <a:extLst>
                <a:ext uri="{FF2B5EF4-FFF2-40B4-BE49-F238E27FC236}">
                  <a16:creationId xmlns:a16="http://schemas.microsoft.com/office/drawing/2014/main" id="{36D56CB8-A659-47FF-BA08-9DDD13B2E1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종류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76750" y="1676400"/>
              <a:ext cx="2417176" cy="7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>
    <xdr:from>
      <xdr:col>1</xdr:col>
      <xdr:colOff>38099</xdr:colOff>
      <xdr:row>13</xdr:row>
      <xdr:rowOff>33336</xdr:rowOff>
    </xdr:from>
    <xdr:to>
      <xdr:col>8</xdr:col>
      <xdr:colOff>590549</xdr:colOff>
      <xdr:row>28</xdr:row>
      <xdr:rowOff>95249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25CDC02-B2E8-4905-BF2C-5360AF3E3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안비단" refreshedDate="44643.714228703706" createdVersion="7" refreshedVersion="7" minRefreshableVersion="3" recordCount="48" xr:uid="{F18FF055-5092-4B64-A95E-4E9303097CC6}">
  <cacheSource type="worksheet">
    <worksheetSource ref="A2:D50" sheet="매출"/>
  </cacheSource>
  <cacheFields count="4">
    <cacheField name="날짜" numFmtId="176">
      <sharedItems containsSemiMixedTypes="0" containsNonDate="0" containsDate="1" containsString="0" minDate="2021-01-31T00:00:00" maxDate="2022-01-01T00:00:00" count="12">
        <d v="2021-05-31T00:00:00"/>
        <d v="2021-06-30T00:00:00"/>
        <d v="2021-02-28T00:00:00"/>
        <d v="2021-01-31T00:00:00"/>
        <d v="2021-04-30T00:00:00"/>
        <d v="2021-09-30T00:00:00"/>
        <d v="2021-10-31T00:00:00"/>
        <d v="2021-03-31T00:00:00"/>
        <d v="2021-07-31T00:00:00"/>
        <d v="2021-12-31T00:00:00"/>
        <d v="2021-11-30T00:00:00"/>
        <d v="2021-08-31T00:00:00"/>
      </sharedItems>
      <fieldGroup base="0">
        <rangePr groupBy="quarters" startDate="2021-01-31T00:00:00" endDate="2022-01-01T00:00:00"/>
        <groupItems count="6">
          <s v="&lt;2021-01-31"/>
          <s v="1사분기"/>
          <s v="2사분기"/>
          <s v="3사분기"/>
          <s v="4사분기"/>
          <s v="&gt;2022-01-01"/>
        </groupItems>
      </fieldGroup>
    </cacheField>
    <cacheField name="종류" numFmtId="0">
      <sharedItems count="4">
        <s v="일반"/>
        <s v="보통"/>
        <s v="특수"/>
        <s v="등기"/>
      </sharedItems>
    </cacheField>
    <cacheField name="건수" numFmtId="41">
      <sharedItems containsSemiMixedTypes="0" containsString="0" containsNumber="1" containsInteger="1" minValue="35" maxValue="687"/>
    </cacheField>
    <cacheField name="금액" numFmtId="3">
      <sharedItems containsSemiMixedTypes="0" containsString="0" containsNumber="1" containsInteger="1" minValue="2541" maxValue="104076"/>
    </cacheField>
  </cacheFields>
  <extLst>
    <ext xmlns:x14="http://schemas.microsoft.com/office/spreadsheetml/2009/9/main" uri="{725AE2AE-9491-48be-B2B4-4EB974FC3084}">
      <x14:pivotCacheDefinition pivotCacheId="385703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x v="0"/>
    <n v="687"/>
    <n v="104076"/>
  </r>
  <r>
    <x v="1"/>
    <x v="0"/>
    <n v="587"/>
    <n v="81300"/>
  </r>
  <r>
    <x v="2"/>
    <x v="1"/>
    <n v="363"/>
    <n v="68110"/>
  </r>
  <r>
    <x v="3"/>
    <x v="0"/>
    <n v="310"/>
    <n v="67456"/>
  </r>
  <r>
    <x v="4"/>
    <x v="2"/>
    <n v="215"/>
    <n v="65467"/>
  </r>
  <r>
    <x v="5"/>
    <x v="2"/>
    <n v="243"/>
    <n v="65421"/>
  </r>
  <r>
    <x v="6"/>
    <x v="3"/>
    <n v="184"/>
    <n v="65412"/>
  </r>
  <r>
    <x v="1"/>
    <x v="2"/>
    <n v="198"/>
    <n v="64546"/>
  </r>
  <r>
    <x v="0"/>
    <x v="2"/>
    <n v="240"/>
    <n v="64432"/>
  </r>
  <r>
    <x v="1"/>
    <x v="3"/>
    <n v="146"/>
    <n v="63611"/>
  </r>
  <r>
    <x v="7"/>
    <x v="2"/>
    <n v="241"/>
    <n v="62256"/>
  </r>
  <r>
    <x v="6"/>
    <x v="0"/>
    <n v="456"/>
    <n v="62154"/>
  </r>
  <r>
    <x v="8"/>
    <x v="2"/>
    <n v="214"/>
    <n v="61457"/>
  </r>
  <r>
    <x v="7"/>
    <x v="3"/>
    <n v="178"/>
    <n v="60511"/>
  </r>
  <r>
    <x v="2"/>
    <x v="2"/>
    <n v="215"/>
    <n v="60437"/>
  </r>
  <r>
    <x v="9"/>
    <x v="1"/>
    <n v="336"/>
    <n v="60213"/>
  </r>
  <r>
    <x v="10"/>
    <x v="2"/>
    <n v="185"/>
    <n v="60154"/>
  </r>
  <r>
    <x v="4"/>
    <x v="3"/>
    <n v="154"/>
    <n v="59845"/>
  </r>
  <r>
    <x v="11"/>
    <x v="2"/>
    <n v="204"/>
    <n v="59462"/>
  </r>
  <r>
    <x v="3"/>
    <x v="2"/>
    <n v="210"/>
    <n v="59459"/>
  </r>
  <r>
    <x v="6"/>
    <x v="2"/>
    <n v="211"/>
    <n v="58454"/>
  </r>
  <r>
    <x v="7"/>
    <x v="1"/>
    <n v="315"/>
    <n v="58413"/>
  </r>
  <r>
    <x v="10"/>
    <x v="3"/>
    <n v="123"/>
    <n v="58123"/>
  </r>
  <r>
    <x v="0"/>
    <x v="3"/>
    <n v="160"/>
    <n v="57462"/>
  </r>
  <r>
    <x v="9"/>
    <x v="2"/>
    <n v="185"/>
    <n v="55412"/>
  </r>
  <r>
    <x v="2"/>
    <x v="3"/>
    <n v="164"/>
    <n v="51452"/>
  </r>
  <r>
    <x v="5"/>
    <x v="3"/>
    <n v="145"/>
    <n v="51324"/>
  </r>
  <r>
    <x v="6"/>
    <x v="1"/>
    <n v="241"/>
    <n v="51241"/>
  </r>
  <r>
    <x v="2"/>
    <x v="0"/>
    <n v="342"/>
    <n v="51031"/>
  </r>
  <r>
    <x v="8"/>
    <x v="3"/>
    <n v="275"/>
    <n v="50146"/>
  </r>
  <r>
    <x v="11"/>
    <x v="3"/>
    <n v="157"/>
    <n v="50145"/>
  </r>
  <r>
    <x v="3"/>
    <x v="3"/>
    <n v="265"/>
    <n v="49726"/>
  </r>
  <r>
    <x v="8"/>
    <x v="0"/>
    <n v="459"/>
    <n v="46542"/>
  </r>
  <r>
    <x v="9"/>
    <x v="3"/>
    <n v="211"/>
    <n v="45312"/>
  </r>
  <r>
    <x v="11"/>
    <x v="0"/>
    <n v="246"/>
    <n v="45310"/>
  </r>
  <r>
    <x v="11"/>
    <x v="1"/>
    <n v="204"/>
    <n v="44153"/>
  </r>
  <r>
    <x v="4"/>
    <x v="0"/>
    <n v="343"/>
    <n v="41520"/>
  </r>
  <r>
    <x v="9"/>
    <x v="0"/>
    <n v="489"/>
    <n v="38745"/>
  </r>
  <r>
    <x v="1"/>
    <x v="1"/>
    <n v="150"/>
    <n v="36450"/>
  </r>
  <r>
    <x v="5"/>
    <x v="0"/>
    <n v="246"/>
    <n v="35612"/>
  </r>
  <r>
    <x v="7"/>
    <x v="0"/>
    <n v="214"/>
    <n v="31519"/>
  </r>
  <r>
    <x v="0"/>
    <x v="1"/>
    <n v="175"/>
    <n v="20100"/>
  </r>
  <r>
    <x v="8"/>
    <x v="1"/>
    <n v="165"/>
    <n v="14571"/>
  </r>
  <r>
    <x v="10"/>
    <x v="0"/>
    <n v="246"/>
    <n v="11214"/>
  </r>
  <r>
    <x v="4"/>
    <x v="1"/>
    <n v="64"/>
    <n v="8364"/>
  </r>
  <r>
    <x v="3"/>
    <x v="1"/>
    <n v="65"/>
    <n v="4570"/>
  </r>
  <r>
    <x v="5"/>
    <x v="1"/>
    <n v="48"/>
    <n v="3081"/>
  </r>
  <r>
    <x v="10"/>
    <x v="1"/>
    <n v="35"/>
    <n v="25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C6DD05-9890-4037-8659-819D84DAE9AE}" name="분기별 매출" cacheId="15" applyNumberFormats="0" applyBorderFormats="0" applyFontFormats="0" applyPatternFormats="0" applyAlignmentFormats="0" applyWidthHeightFormats="1" dataCaption="값" updatedVersion="7" minRefreshableVersion="5" useAutoFormatting="1" itemPrintTitles="1" createdVersion="7" indent="0" showHeaders="0" outline="1" outlineData="1" multipleFieldFilters="0" chartFormat="1">
  <location ref="A1:F7" firstHeaderRow="1" firstDataRow="2" firstDataCol="1"/>
  <pivotFields count="4">
    <pivotField axis="axisRow" numFmtId="176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5">
        <item x="3"/>
        <item x="1"/>
        <item x="0"/>
        <item x="2"/>
        <item t="default"/>
      </items>
    </pivotField>
    <pivotField numFmtId="41" showAll="0"/>
    <pivotField dataField="1" numFmtId="3" showAll="0"/>
  </pivotFields>
  <rowFields count="1">
    <field x="0"/>
  </rowFields>
  <rowItems count="5">
    <i>
      <x v="1"/>
    </i>
    <i>
      <x v="2"/>
    </i>
    <i>
      <x v="3"/>
    </i>
    <i>
      <x v="4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합계 : 금액" fld="3" baseField="0" baseItem="0" numFmtId="177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Medium8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종류" xr10:uid="{C1EB8ABB-BBCE-4726-ACCD-F9C55939EBBA}" sourceName="종류">
  <pivotTables>
    <pivotTable tabId="11" name="분기별 매출"/>
  </pivotTables>
  <data>
    <tabular pivotCacheId="38570330">
      <items count="4">
        <i x="3" s="1"/>
        <i x="1" s="1"/>
        <i x="0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종류" xr10:uid="{50B3A88B-9144-400C-B5D0-D732FDD43834}" cache="슬라이서_종류" caption="종류" columnCount="4" rowHeight="288000"/>
</slicer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날짜" xr10:uid="{A602323F-8AB1-4320-8A22-16751127B020}" sourceName="날짜">
  <pivotTables>
    <pivotTable tabId="11" name="분기별 매출"/>
  </pivotTables>
  <state minimalRefreshVersion="6" lastRefreshVersion="6" pivotCacheId="38570330" filterType="unknown">
    <bounds startDate="2021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날짜" xr10:uid="{5A5740F8-FC9C-45A8-831C-E649D319FED5}" cache="NativeTimeline_날짜" caption="날짜" showHeader="0" showSelectionLabel="0" showTimeLevel="0" showHorizontalScrollbar="0" level="2" selectionLevel="2" scrollPosition="2021-01-01T00:00:00"/>
</timeline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microsoft.com/office/2011/relationships/timeline" Target="../timelines/timelin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EAEA-8531-4AE6-BC1B-0A2156DDCDE1}">
  <dimension ref="A1:F7"/>
  <sheetViews>
    <sheetView workbookViewId="0">
      <selection activeCell="C4" sqref="C4"/>
    </sheetView>
  </sheetViews>
  <sheetFormatPr defaultRowHeight="16.5"/>
  <cols>
    <col min="1" max="1" width="11.125" bestFit="1" customWidth="1"/>
    <col min="2" max="5" width="9.625" bestFit="1" customWidth="1"/>
    <col min="6" max="6" width="11.375" bestFit="1" customWidth="1"/>
    <col min="7" max="7" width="11.125" bestFit="1" customWidth="1"/>
    <col min="8" max="11" width="15.875" bestFit="1" customWidth="1"/>
    <col min="12" max="13" width="8.5" bestFit="1" customWidth="1"/>
    <col min="14" max="14" width="9.625" bestFit="1" customWidth="1"/>
    <col min="15" max="15" width="9.125" bestFit="1" customWidth="1"/>
    <col min="16" max="16" width="8.875" bestFit="1" customWidth="1"/>
    <col min="17" max="17" width="9.125" bestFit="1" customWidth="1"/>
    <col min="18" max="18" width="8.875" bestFit="1" customWidth="1"/>
    <col min="19" max="19" width="9.125" bestFit="1" customWidth="1"/>
    <col min="20" max="20" width="10" bestFit="1" customWidth="1"/>
    <col min="21" max="21" width="10.25" bestFit="1" customWidth="1"/>
    <col min="22" max="22" width="10" bestFit="1" customWidth="1"/>
    <col min="23" max="23" width="10.25" bestFit="1" customWidth="1"/>
    <col min="24" max="24" width="10" bestFit="1" customWidth="1"/>
    <col min="25" max="25" width="10.25" bestFit="1" customWidth="1"/>
    <col min="26" max="26" width="7.375" bestFit="1" customWidth="1"/>
  </cols>
  <sheetData>
    <row r="1" spans="1:6">
      <c r="A1" s="27" t="s">
        <v>48</v>
      </c>
    </row>
    <row r="2" spans="1:6">
      <c r="B2" t="s">
        <v>1</v>
      </c>
      <c r="C2" t="s">
        <v>2</v>
      </c>
      <c r="D2" t="s">
        <v>45</v>
      </c>
      <c r="E2" t="s">
        <v>46</v>
      </c>
      <c r="F2" t="s">
        <v>47</v>
      </c>
    </row>
    <row r="3" spans="1:6">
      <c r="A3" s="29" t="s">
        <v>49</v>
      </c>
      <c r="B3" s="28">
        <v>161689</v>
      </c>
      <c r="C3" s="28">
        <v>131093</v>
      </c>
      <c r="D3" s="28">
        <v>150006</v>
      </c>
      <c r="E3" s="28">
        <v>182152</v>
      </c>
      <c r="F3" s="28">
        <v>624940</v>
      </c>
    </row>
    <row r="4" spans="1:6">
      <c r="A4" s="29" t="s">
        <v>50</v>
      </c>
      <c r="B4" s="28">
        <v>180918</v>
      </c>
      <c r="C4" s="28">
        <v>64914</v>
      </c>
      <c r="D4" s="28">
        <v>226896</v>
      </c>
      <c r="E4" s="28">
        <v>194445</v>
      </c>
      <c r="F4" s="28">
        <v>667173</v>
      </c>
    </row>
    <row r="5" spans="1:6">
      <c r="A5" s="29" t="s">
        <v>51</v>
      </c>
      <c r="B5" s="28">
        <v>151615</v>
      </c>
      <c r="C5" s="28">
        <v>61805</v>
      </c>
      <c r="D5" s="28">
        <v>127464</v>
      </c>
      <c r="E5" s="28">
        <v>186340</v>
      </c>
      <c r="F5" s="28">
        <v>527224</v>
      </c>
    </row>
    <row r="6" spans="1:6">
      <c r="A6" s="29" t="s">
        <v>52</v>
      </c>
      <c r="B6" s="28">
        <v>168847</v>
      </c>
      <c r="C6" s="28">
        <v>113995</v>
      </c>
      <c r="D6" s="28">
        <v>112113</v>
      </c>
      <c r="E6" s="28">
        <v>174020</v>
      </c>
      <c r="F6" s="28">
        <v>568975</v>
      </c>
    </row>
    <row r="7" spans="1:6">
      <c r="A7" s="29" t="s">
        <v>47</v>
      </c>
      <c r="B7" s="28">
        <v>663069</v>
      </c>
      <c r="C7" s="28">
        <v>371807</v>
      </c>
      <c r="D7" s="28">
        <v>616479</v>
      </c>
      <c r="E7" s="28">
        <v>736957</v>
      </c>
      <c r="F7" s="28">
        <v>2388312</v>
      </c>
    </row>
  </sheetData>
  <phoneticPr fontId="1" type="noConversion"/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D94F-C051-4DAC-81CD-1F146D149B8B}">
  <dimension ref="A1:D50"/>
  <sheetViews>
    <sheetView tabSelected="1" topLeftCell="A2" workbookViewId="0">
      <selection activeCell="B10" sqref="B10"/>
    </sheetView>
  </sheetViews>
  <sheetFormatPr defaultColWidth="9" defaultRowHeight="16.5"/>
  <cols>
    <col min="1" max="1" width="15.875" style="1" customWidth="1"/>
    <col min="2" max="3" width="12.75" style="1" customWidth="1"/>
    <col min="4" max="4" width="13" style="1" customWidth="1"/>
    <col min="5" max="14" width="8.75" style="1" customWidth="1"/>
    <col min="15" max="16384" width="9" style="1"/>
  </cols>
  <sheetData>
    <row r="1" spans="1:4" ht="17.25" customHeight="1">
      <c r="A1" s="19" t="s">
        <v>32</v>
      </c>
      <c r="B1" s="19"/>
      <c r="C1" s="19"/>
      <c r="D1" s="19"/>
    </row>
    <row r="2" spans="1:4" ht="16.5" customHeight="1">
      <c r="A2" s="2" t="s">
        <v>7</v>
      </c>
      <c r="B2" s="2" t="s">
        <v>3</v>
      </c>
      <c r="C2" s="2" t="s">
        <v>4</v>
      </c>
      <c r="D2" s="2" t="s">
        <v>0</v>
      </c>
    </row>
    <row r="3" spans="1:4" ht="20.100000000000001" customHeight="1">
      <c r="A3" s="7">
        <v>44347</v>
      </c>
      <c r="B3" s="3" t="s">
        <v>5</v>
      </c>
      <c r="C3" s="8">
        <v>687</v>
      </c>
      <c r="D3" s="4">
        <v>104076</v>
      </c>
    </row>
    <row r="4" spans="1:4" ht="20.100000000000001" customHeight="1">
      <c r="A4" s="7">
        <v>44377</v>
      </c>
      <c r="B4" s="3" t="s">
        <v>5</v>
      </c>
      <c r="C4" s="8">
        <v>587</v>
      </c>
      <c r="D4" s="4">
        <v>81300</v>
      </c>
    </row>
    <row r="5" spans="1:4" ht="20.100000000000001" customHeight="1">
      <c r="A5" s="7">
        <v>44255</v>
      </c>
      <c r="B5" s="3" t="s">
        <v>2</v>
      </c>
      <c r="C5" s="8">
        <v>363</v>
      </c>
      <c r="D5" s="4">
        <v>68110</v>
      </c>
    </row>
    <row r="6" spans="1:4" ht="20.100000000000001" customHeight="1">
      <c r="A6" s="7">
        <v>44227</v>
      </c>
      <c r="B6" s="3" t="s">
        <v>5</v>
      </c>
      <c r="C6" s="8">
        <v>310</v>
      </c>
      <c r="D6" s="4">
        <v>67456</v>
      </c>
    </row>
    <row r="7" spans="1:4">
      <c r="A7" s="7">
        <v>44316</v>
      </c>
      <c r="B7" s="3" t="s">
        <v>6</v>
      </c>
      <c r="C7" s="8">
        <v>215</v>
      </c>
      <c r="D7" s="4">
        <v>65467</v>
      </c>
    </row>
    <row r="8" spans="1:4">
      <c r="A8" s="7">
        <v>44469</v>
      </c>
      <c r="B8" s="3" t="s">
        <v>6</v>
      </c>
      <c r="C8" s="8">
        <v>243</v>
      </c>
      <c r="D8" s="4">
        <v>65421</v>
      </c>
    </row>
    <row r="9" spans="1:4">
      <c r="A9" s="7">
        <v>44500</v>
      </c>
      <c r="B9" s="3" t="s">
        <v>1</v>
      </c>
      <c r="C9" s="8">
        <v>184</v>
      </c>
      <c r="D9" s="4">
        <v>65412</v>
      </c>
    </row>
    <row r="10" spans="1:4">
      <c r="A10" s="7">
        <v>44377</v>
      </c>
      <c r="B10" s="3" t="s">
        <v>6</v>
      </c>
      <c r="C10" s="8">
        <v>198</v>
      </c>
      <c r="D10" s="4">
        <v>64546</v>
      </c>
    </row>
    <row r="11" spans="1:4">
      <c r="A11" s="7">
        <v>44347</v>
      </c>
      <c r="B11" s="3" t="s">
        <v>6</v>
      </c>
      <c r="C11" s="8">
        <v>240</v>
      </c>
      <c r="D11" s="4">
        <v>64432</v>
      </c>
    </row>
    <row r="12" spans="1:4">
      <c r="A12" s="7">
        <v>44377</v>
      </c>
      <c r="B12" s="3" t="s">
        <v>1</v>
      </c>
      <c r="C12" s="8">
        <v>146</v>
      </c>
      <c r="D12" s="4">
        <v>63611</v>
      </c>
    </row>
    <row r="13" spans="1:4">
      <c r="A13" s="7">
        <v>44286</v>
      </c>
      <c r="B13" s="3" t="s">
        <v>6</v>
      </c>
      <c r="C13" s="8">
        <v>241</v>
      </c>
      <c r="D13" s="4">
        <v>62256</v>
      </c>
    </row>
    <row r="14" spans="1:4">
      <c r="A14" s="7">
        <v>44500</v>
      </c>
      <c r="B14" s="3" t="s">
        <v>5</v>
      </c>
      <c r="C14" s="8">
        <v>456</v>
      </c>
      <c r="D14" s="4">
        <v>62154</v>
      </c>
    </row>
    <row r="15" spans="1:4">
      <c r="A15" s="7">
        <v>44408</v>
      </c>
      <c r="B15" s="3" t="s">
        <v>6</v>
      </c>
      <c r="C15" s="8">
        <v>214</v>
      </c>
      <c r="D15" s="4">
        <v>61457</v>
      </c>
    </row>
    <row r="16" spans="1:4">
      <c r="A16" s="7">
        <v>44286</v>
      </c>
      <c r="B16" s="3" t="s">
        <v>1</v>
      </c>
      <c r="C16" s="8">
        <v>178</v>
      </c>
      <c r="D16" s="4">
        <v>60511</v>
      </c>
    </row>
    <row r="17" spans="1:4">
      <c r="A17" s="7">
        <v>44255</v>
      </c>
      <c r="B17" s="3" t="s">
        <v>6</v>
      </c>
      <c r="C17" s="8">
        <v>215</v>
      </c>
      <c r="D17" s="4">
        <v>60437</v>
      </c>
    </row>
    <row r="18" spans="1:4">
      <c r="A18" s="7">
        <v>44561</v>
      </c>
      <c r="B18" s="3" t="s">
        <v>2</v>
      </c>
      <c r="C18" s="8">
        <v>336</v>
      </c>
      <c r="D18" s="4">
        <v>60213</v>
      </c>
    </row>
    <row r="19" spans="1:4">
      <c r="A19" s="7">
        <v>44530</v>
      </c>
      <c r="B19" s="3" t="s">
        <v>6</v>
      </c>
      <c r="C19" s="8">
        <v>185</v>
      </c>
      <c r="D19" s="4">
        <v>60154</v>
      </c>
    </row>
    <row r="20" spans="1:4">
      <c r="A20" s="7">
        <v>44316</v>
      </c>
      <c r="B20" s="3" t="s">
        <v>1</v>
      </c>
      <c r="C20" s="8">
        <v>154</v>
      </c>
      <c r="D20" s="4">
        <v>59845</v>
      </c>
    </row>
    <row r="21" spans="1:4">
      <c r="A21" s="7">
        <v>44439</v>
      </c>
      <c r="B21" s="3" t="s">
        <v>6</v>
      </c>
      <c r="C21" s="8">
        <v>204</v>
      </c>
      <c r="D21" s="4">
        <v>59462</v>
      </c>
    </row>
    <row r="22" spans="1:4">
      <c r="A22" s="7">
        <v>44227</v>
      </c>
      <c r="B22" s="3" t="s">
        <v>6</v>
      </c>
      <c r="C22" s="8">
        <v>210</v>
      </c>
      <c r="D22" s="4">
        <v>59459</v>
      </c>
    </row>
    <row r="23" spans="1:4">
      <c r="A23" s="7">
        <v>44500</v>
      </c>
      <c r="B23" s="3" t="s">
        <v>6</v>
      </c>
      <c r="C23" s="8">
        <v>211</v>
      </c>
      <c r="D23" s="4">
        <v>58454</v>
      </c>
    </row>
    <row r="24" spans="1:4">
      <c r="A24" s="7">
        <v>44286</v>
      </c>
      <c r="B24" s="3" t="s">
        <v>2</v>
      </c>
      <c r="C24" s="8">
        <v>315</v>
      </c>
      <c r="D24" s="4">
        <v>58413</v>
      </c>
    </row>
    <row r="25" spans="1:4">
      <c r="A25" s="7">
        <v>44530</v>
      </c>
      <c r="B25" s="3" t="s">
        <v>1</v>
      </c>
      <c r="C25" s="8">
        <v>123</v>
      </c>
      <c r="D25" s="4">
        <v>58123</v>
      </c>
    </row>
    <row r="26" spans="1:4">
      <c r="A26" s="7">
        <v>44347</v>
      </c>
      <c r="B26" s="3" t="s">
        <v>1</v>
      </c>
      <c r="C26" s="8">
        <v>160</v>
      </c>
      <c r="D26" s="4">
        <v>57462</v>
      </c>
    </row>
    <row r="27" spans="1:4">
      <c r="A27" s="7">
        <v>44561</v>
      </c>
      <c r="B27" s="3" t="s">
        <v>6</v>
      </c>
      <c r="C27" s="8">
        <v>185</v>
      </c>
      <c r="D27" s="4">
        <v>55412</v>
      </c>
    </row>
    <row r="28" spans="1:4">
      <c r="A28" s="7">
        <v>44255</v>
      </c>
      <c r="B28" s="3" t="s">
        <v>1</v>
      </c>
      <c r="C28" s="8">
        <v>164</v>
      </c>
      <c r="D28" s="4">
        <v>51452</v>
      </c>
    </row>
    <row r="29" spans="1:4">
      <c r="A29" s="7">
        <v>44469</v>
      </c>
      <c r="B29" s="3" t="s">
        <v>1</v>
      </c>
      <c r="C29" s="8">
        <v>145</v>
      </c>
      <c r="D29" s="4">
        <v>51324</v>
      </c>
    </row>
    <row r="30" spans="1:4">
      <c r="A30" s="7">
        <v>44500</v>
      </c>
      <c r="B30" s="3" t="s">
        <v>2</v>
      </c>
      <c r="C30" s="8">
        <v>241</v>
      </c>
      <c r="D30" s="4">
        <v>51241</v>
      </c>
    </row>
    <row r="31" spans="1:4">
      <c r="A31" s="7">
        <v>44255</v>
      </c>
      <c r="B31" s="3" t="s">
        <v>5</v>
      </c>
      <c r="C31" s="8">
        <v>342</v>
      </c>
      <c r="D31" s="4">
        <v>51031</v>
      </c>
    </row>
    <row r="32" spans="1:4">
      <c r="A32" s="7">
        <v>44408</v>
      </c>
      <c r="B32" s="3" t="s">
        <v>1</v>
      </c>
      <c r="C32" s="8">
        <v>275</v>
      </c>
      <c r="D32" s="4">
        <v>50146</v>
      </c>
    </row>
    <row r="33" spans="1:4">
      <c r="A33" s="7">
        <v>44439</v>
      </c>
      <c r="B33" s="3" t="s">
        <v>1</v>
      </c>
      <c r="C33" s="8">
        <v>157</v>
      </c>
      <c r="D33" s="4">
        <v>50145</v>
      </c>
    </row>
    <row r="34" spans="1:4">
      <c r="A34" s="7">
        <v>44227</v>
      </c>
      <c r="B34" s="3" t="s">
        <v>1</v>
      </c>
      <c r="C34" s="8">
        <v>265</v>
      </c>
      <c r="D34" s="4">
        <v>49726</v>
      </c>
    </row>
    <row r="35" spans="1:4">
      <c r="A35" s="7">
        <v>44408</v>
      </c>
      <c r="B35" s="3" t="s">
        <v>5</v>
      </c>
      <c r="C35" s="8">
        <v>459</v>
      </c>
      <c r="D35" s="4">
        <v>46542</v>
      </c>
    </row>
    <row r="36" spans="1:4">
      <c r="A36" s="7">
        <v>44561</v>
      </c>
      <c r="B36" s="3" t="s">
        <v>1</v>
      </c>
      <c r="C36" s="8">
        <v>211</v>
      </c>
      <c r="D36" s="4">
        <v>45312</v>
      </c>
    </row>
    <row r="37" spans="1:4">
      <c r="A37" s="7">
        <v>44439</v>
      </c>
      <c r="B37" s="3" t="s">
        <v>5</v>
      </c>
      <c r="C37" s="8">
        <v>246</v>
      </c>
      <c r="D37" s="4">
        <v>45310</v>
      </c>
    </row>
    <row r="38" spans="1:4">
      <c r="A38" s="7">
        <v>44439</v>
      </c>
      <c r="B38" s="3" t="s">
        <v>2</v>
      </c>
      <c r="C38" s="8">
        <v>204</v>
      </c>
      <c r="D38" s="4">
        <v>44153</v>
      </c>
    </row>
    <row r="39" spans="1:4">
      <c r="A39" s="7">
        <v>44316</v>
      </c>
      <c r="B39" s="3" t="s">
        <v>5</v>
      </c>
      <c r="C39" s="8">
        <v>343</v>
      </c>
      <c r="D39" s="4">
        <v>41520</v>
      </c>
    </row>
    <row r="40" spans="1:4">
      <c r="A40" s="7">
        <v>44561</v>
      </c>
      <c r="B40" s="3" t="s">
        <v>5</v>
      </c>
      <c r="C40" s="8">
        <v>489</v>
      </c>
      <c r="D40" s="4">
        <v>38745</v>
      </c>
    </row>
    <row r="41" spans="1:4">
      <c r="A41" s="7">
        <v>44377</v>
      </c>
      <c r="B41" s="3" t="s">
        <v>2</v>
      </c>
      <c r="C41" s="8">
        <v>150</v>
      </c>
      <c r="D41" s="4">
        <v>36450</v>
      </c>
    </row>
    <row r="42" spans="1:4">
      <c r="A42" s="7">
        <v>44469</v>
      </c>
      <c r="B42" s="3" t="s">
        <v>5</v>
      </c>
      <c r="C42" s="8">
        <v>246</v>
      </c>
      <c r="D42" s="4">
        <v>35612</v>
      </c>
    </row>
    <row r="43" spans="1:4">
      <c r="A43" s="7">
        <v>44286</v>
      </c>
      <c r="B43" s="3" t="s">
        <v>5</v>
      </c>
      <c r="C43" s="8">
        <v>214</v>
      </c>
      <c r="D43" s="4">
        <v>31519</v>
      </c>
    </row>
    <row r="44" spans="1:4">
      <c r="A44" s="7">
        <v>44347</v>
      </c>
      <c r="B44" s="3" t="s">
        <v>2</v>
      </c>
      <c r="C44" s="8">
        <v>175</v>
      </c>
      <c r="D44" s="4">
        <v>20100</v>
      </c>
    </row>
    <row r="45" spans="1:4">
      <c r="A45" s="7">
        <v>44408</v>
      </c>
      <c r="B45" s="3" t="s">
        <v>2</v>
      </c>
      <c r="C45" s="8">
        <v>165</v>
      </c>
      <c r="D45" s="4">
        <v>14571</v>
      </c>
    </row>
    <row r="46" spans="1:4">
      <c r="A46" s="7">
        <v>44530</v>
      </c>
      <c r="B46" s="3" t="s">
        <v>5</v>
      </c>
      <c r="C46" s="8">
        <v>246</v>
      </c>
      <c r="D46" s="4">
        <v>11214</v>
      </c>
    </row>
    <row r="47" spans="1:4">
      <c r="A47" s="7">
        <v>44316</v>
      </c>
      <c r="B47" s="3" t="s">
        <v>2</v>
      </c>
      <c r="C47" s="8">
        <v>64</v>
      </c>
      <c r="D47" s="4">
        <v>8364</v>
      </c>
    </row>
    <row r="48" spans="1:4">
      <c r="A48" s="7">
        <v>44227</v>
      </c>
      <c r="B48" s="3" t="s">
        <v>2</v>
      </c>
      <c r="C48" s="8">
        <v>65</v>
      </c>
      <c r="D48" s="4">
        <v>4570</v>
      </c>
    </row>
    <row r="49" spans="1:4">
      <c r="A49" s="7">
        <v>44469</v>
      </c>
      <c r="B49" s="3" t="s">
        <v>2</v>
      </c>
      <c r="C49" s="8">
        <v>48</v>
      </c>
      <c r="D49" s="4">
        <v>3081</v>
      </c>
    </row>
    <row r="50" spans="1:4">
      <c r="A50" s="7">
        <v>44530</v>
      </c>
      <c r="B50" s="3" t="s">
        <v>2</v>
      </c>
      <c r="C50" s="8">
        <v>35</v>
      </c>
      <c r="D50" s="4">
        <v>2541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J2" sqref="J2:M7"/>
    </sheetView>
  </sheetViews>
  <sheetFormatPr defaultRowHeight="16.5"/>
  <cols>
    <col min="1" max="1" width="10.125" customWidth="1"/>
    <col min="2" max="6" width="9.875" customWidth="1"/>
    <col min="7" max="7" width="12.5" customWidth="1"/>
    <col min="8" max="8" width="13.125" customWidth="1"/>
    <col min="9" max="9" width="2.875" customWidth="1"/>
    <col min="10" max="13" width="11.25" customWidth="1"/>
  </cols>
  <sheetData>
    <row r="1" spans="1:14" ht="25.5" customHeight="1">
      <c r="A1" s="20" t="s">
        <v>33</v>
      </c>
      <c r="B1" s="20"/>
      <c r="C1" s="20"/>
      <c r="D1" s="20"/>
      <c r="E1" s="20"/>
      <c r="F1" s="20"/>
      <c r="G1" s="20"/>
      <c r="H1" s="20"/>
      <c r="J1" s="13" t="s">
        <v>34</v>
      </c>
    </row>
    <row r="2" spans="1:14">
      <c r="A2" s="9" t="s">
        <v>35</v>
      </c>
      <c r="B2" s="9" t="s">
        <v>8</v>
      </c>
      <c r="C2" s="9" t="s">
        <v>9</v>
      </c>
      <c r="D2" s="9" t="s">
        <v>36</v>
      </c>
      <c r="E2" s="9" t="s">
        <v>37</v>
      </c>
      <c r="F2" s="9" t="s">
        <v>10</v>
      </c>
      <c r="G2" s="6" t="s">
        <v>11</v>
      </c>
      <c r="H2" s="6" t="s">
        <v>38</v>
      </c>
      <c r="J2" s="14">
        <f>B3*F3</f>
        <v>9800000</v>
      </c>
      <c r="K2" s="15">
        <v>2</v>
      </c>
      <c r="L2" s="15">
        <v>3</v>
      </c>
      <c r="M2" s="15">
        <v>4</v>
      </c>
      <c r="N2" s="16"/>
    </row>
    <row r="3" spans="1:14">
      <c r="A3" s="17" t="s">
        <v>12</v>
      </c>
      <c r="B3" s="10">
        <v>2450000</v>
      </c>
      <c r="C3" s="10">
        <v>200000</v>
      </c>
      <c r="D3" s="10">
        <v>50000</v>
      </c>
      <c r="E3" s="10">
        <v>200000</v>
      </c>
      <c r="F3" s="11">
        <v>4</v>
      </c>
      <c r="G3" s="12">
        <f>SUM(B3:E3)*12+B3*F3</f>
        <v>44600000</v>
      </c>
      <c r="H3" s="12">
        <f>G3/12</f>
        <v>3716666.6666666665</v>
      </c>
      <c r="J3" s="10">
        <v>1650000</v>
      </c>
      <c r="K3" s="10">
        <f t="dataTable" ref="K3:M7" dt2D="1" dtr="1" r1="F3" r2="B3"/>
        <v>3300000</v>
      </c>
      <c r="L3" s="10">
        <v>4950000</v>
      </c>
      <c r="M3" s="10">
        <v>6600000</v>
      </c>
    </row>
    <row r="4" spans="1:14">
      <c r="A4" s="18" t="s">
        <v>13</v>
      </c>
      <c r="B4" s="10">
        <v>1850000</v>
      </c>
      <c r="C4" s="10">
        <v>100000</v>
      </c>
      <c r="D4" s="10">
        <v>10000</v>
      </c>
      <c r="E4" s="10">
        <v>60000</v>
      </c>
      <c r="F4" s="11">
        <v>2</v>
      </c>
      <c r="G4" s="12">
        <f t="shared" ref="G4:G12" si="0">SUM(B4:E4)*12+B4*F4</f>
        <v>27940000</v>
      </c>
      <c r="H4" s="12">
        <f t="shared" ref="H4:H12" si="1">G4/12</f>
        <v>2328333.3333333335</v>
      </c>
      <c r="J4" s="10">
        <v>1850000</v>
      </c>
      <c r="K4" s="10">
        <v>3700000</v>
      </c>
      <c r="L4" s="10">
        <v>5550000</v>
      </c>
      <c r="M4" s="10">
        <v>7400000</v>
      </c>
    </row>
    <row r="5" spans="1:14">
      <c r="A5" s="18" t="s">
        <v>39</v>
      </c>
      <c r="B5" s="10">
        <v>2220000</v>
      </c>
      <c r="C5" s="10">
        <v>180000</v>
      </c>
      <c r="D5" s="10">
        <v>50000</v>
      </c>
      <c r="E5" s="10">
        <v>200000</v>
      </c>
      <c r="F5" s="11">
        <v>4</v>
      </c>
      <c r="G5" s="12">
        <f t="shared" si="0"/>
        <v>40680000</v>
      </c>
      <c r="H5" s="12">
        <f t="shared" si="1"/>
        <v>3390000</v>
      </c>
      <c r="J5" s="10">
        <v>1950000</v>
      </c>
      <c r="K5" s="10">
        <v>3900000</v>
      </c>
      <c r="L5" s="10">
        <v>5850000</v>
      </c>
      <c r="M5" s="10">
        <v>7800000</v>
      </c>
    </row>
    <row r="6" spans="1:14">
      <c r="A6" s="18" t="s">
        <v>31</v>
      </c>
      <c r="B6" s="10">
        <v>1950000</v>
      </c>
      <c r="C6" s="10">
        <v>150000</v>
      </c>
      <c r="D6" s="10">
        <v>10000</v>
      </c>
      <c r="E6" s="10">
        <v>140000</v>
      </c>
      <c r="F6" s="11">
        <v>3</v>
      </c>
      <c r="G6" s="12">
        <f t="shared" si="0"/>
        <v>32850000</v>
      </c>
      <c r="H6" s="12">
        <f t="shared" si="1"/>
        <v>2737500</v>
      </c>
      <c r="J6" s="10">
        <v>2220000</v>
      </c>
      <c r="K6" s="10">
        <v>4440000</v>
      </c>
      <c r="L6" s="10">
        <v>6660000</v>
      </c>
      <c r="M6" s="10">
        <v>8880000</v>
      </c>
    </row>
    <row r="7" spans="1:14">
      <c r="A7" s="18" t="s">
        <v>40</v>
      </c>
      <c r="B7" s="10">
        <v>1850000</v>
      </c>
      <c r="C7" s="10">
        <v>100000</v>
      </c>
      <c r="D7" s="10">
        <v>50000</v>
      </c>
      <c r="E7" s="10">
        <v>120000</v>
      </c>
      <c r="F7" s="11">
        <v>3</v>
      </c>
      <c r="G7" s="12">
        <f t="shared" si="0"/>
        <v>30990000</v>
      </c>
      <c r="H7" s="12">
        <f t="shared" si="1"/>
        <v>2582500</v>
      </c>
      <c r="J7" s="10">
        <v>2450000</v>
      </c>
      <c r="K7" s="10">
        <v>4900000</v>
      </c>
      <c r="L7" s="10">
        <v>7350000</v>
      </c>
      <c r="M7" s="10">
        <v>9800000</v>
      </c>
    </row>
    <row r="8" spans="1:14">
      <c r="A8" s="18" t="s">
        <v>41</v>
      </c>
      <c r="B8" s="10">
        <v>1950000</v>
      </c>
      <c r="C8" s="10">
        <v>150000</v>
      </c>
      <c r="D8" s="10">
        <v>50000</v>
      </c>
      <c r="E8" s="10">
        <v>140000</v>
      </c>
      <c r="F8" s="11">
        <v>3</v>
      </c>
      <c r="G8" s="12">
        <f t="shared" si="0"/>
        <v>33330000</v>
      </c>
      <c r="H8" s="12">
        <f t="shared" si="1"/>
        <v>2777500</v>
      </c>
    </row>
    <row r="9" spans="1:14">
      <c r="A9" s="18" t="s">
        <v>42</v>
      </c>
      <c r="B9" s="10">
        <v>2450000</v>
      </c>
      <c r="C9" s="10">
        <v>180000</v>
      </c>
      <c r="D9" s="10">
        <v>50000</v>
      </c>
      <c r="E9" s="10">
        <v>200000</v>
      </c>
      <c r="F9" s="11">
        <v>4</v>
      </c>
      <c r="G9" s="12">
        <f t="shared" si="0"/>
        <v>44360000</v>
      </c>
      <c r="H9" s="12">
        <f t="shared" si="1"/>
        <v>3696666.6666666665</v>
      </c>
    </row>
    <row r="10" spans="1:14">
      <c r="A10" s="18" t="s">
        <v>43</v>
      </c>
      <c r="B10" s="10">
        <v>1650000</v>
      </c>
      <c r="C10" s="10">
        <v>100000</v>
      </c>
      <c r="D10" s="10">
        <v>50000</v>
      </c>
      <c r="E10" s="10">
        <v>80000</v>
      </c>
      <c r="F10" s="11">
        <v>3</v>
      </c>
      <c r="G10" s="12">
        <f t="shared" si="0"/>
        <v>27510000</v>
      </c>
      <c r="H10" s="12">
        <f t="shared" si="1"/>
        <v>2292500</v>
      </c>
    </row>
    <row r="11" spans="1:14">
      <c r="A11" s="18" t="s">
        <v>14</v>
      </c>
      <c r="B11" s="10">
        <v>2220000</v>
      </c>
      <c r="C11" s="10">
        <v>150000</v>
      </c>
      <c r="D11" s="10">
        <v>50000</v>
      </c>
      <c r="E11" s="10">
        <v>140000</v>
      </c>
      <c r="F11" s="11">
        <v>4</v>
      </c>
      <c r="G11" s="12">
        <f t="shared" si="0"/>
        <v>39600000</v>
      </c>
      <c r="H11" s="12">
        <f t="shared" si="1"/>
        <v>3300000</v>
      </c>
    </row>
    <row r="12" spans="1:14">
      <c r="A12" s="18" t="s">
        <v>44</v>
      </c>
      <c r="B12" s="10">
        <v>1650000</v>
      </c>
      <c r="C12" s="10">
        <v>100000</v>
      </c>
      <c r="D12" s="10">
        <v>10000</v>
      </c>
      <c r="E12" s="10">
        <v>120000</v>
      </c>
      <c r="F12" s="11">
        <v>3</v>
      </c>
      <c r="G12" s="12">
        <f t="shared" si="0"/>
        <v>27510000</v>
      </c>
      <c r="H12" s="12">
        <f t="shared" si="1"/>
        <v>2292500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589C-6020-4847-8214-8206B12A4A68}">
  <sheetPr>
    <outlinePr summaryBelow="0"/>
  </sheetPr>
  <dimension ref="B1:F13"/>
  <sheetViews>
    <sheetView showGridLines="0" workbookViewId="0">
      <selection activeCell="C7" sqref="C7"/>
    </sheetView>
  </sheetViews>
  <sheetFormatPr defaultRowHeight="16.5" outlineLevelRow="1" outlineLevelCol="1"/>
  <cols>
    <col min="3" max="3" width="9" bestFit="1" customWidth="1"/>
    <col min="4" max="6" width="10.875" bestFit="1" customWidth="1" outlineLevel="1"/>
  </cols>
  <sheetData>
    <row r="1" spans="2:6" ht="17.25" thickBot="1"/>
    <row r="2" spans="2:6">
      <c r="B2" s="33" t="s">
        <v>56</v>
      </c>
      <c r="C2" s="34"/>
      <c r="D2" s="40"/>
      <c r="E2" s="40"/>
      <c r="F2" s="40"/>
    </row>
    <row r="3" spans="2:6" collapsed="1">
      <c r="B3" s="32"/>
      <c r="C3" s="32"/>
      <c r="D3" s="41" t="s">
        <v>58</v>
      </c>
      <c r="E3" s="41" t="s">
        <v>53</v>
      </c>
      <c r="F3" s="41" t="s">
        <v>55</v>
      </c>
    </row>
    <row r="4" spans="2:6" ht="81" hidden="1" outlineLevel="1">
      <c r="B4" s="36"/>
      <c r="C4" s="36"/>
      <c r="D4" s="30"/>
      <c r="E4" s="43" t="s">
        <v>54</v>
      </c>
      <c r="F4" s="43" t="s">
        <v>63</v>
      </c>
    </row>
    <row r="5" spans="2:6">
      <c r="B5" s="37" t="s">
        <v>57</v>
      </c>
      <c r="C5" s="38"/>
      <c r="D5" s="35"/>
      <c r="E5" s="35"/>
      <c r="F5" s="35"/>
    </row>
    <row r="6" spans="2:6" outlineLevel="1">
      <c r="B6" s="36"/>
      <c r="C6" s="36" t="s">
        <v>28</v>
      </c>
      <c r="D6" s="31">
        <v>1200000</v>
      </c>
      <c r="E6" s="42">
        <v>1000000</v>
      </c>
      <c r="F6" s="42">
        <v>1500000</v>
      </c>
    </row>
    <row r="7" spans="2:6" outlineLevel="1">
      <c r="B7" s="36"/>
      <c r="C7" s="36" t="s">
        <v>29</v>
      </c>
      <c r="D7" s="31">
        <v>200000</v>
      </c>
      <c r="E7" s="42">
        <v>170000</v>
      </c>
      <c r="F7" s="42">
        <v>300000</v>
      </c>
    </row>
    <row r="8" spans="2:6" outlineLevel="1">
      <c r="B8" s="36"/>
      <c r="C8" s="36" t="s">
        <v>30</v>
      </c>
      <c r="D8" s="31">
        <v>50000</v>
      </c>
      <c r="E8" s="42">
        <v>45000</v>
      </c>
      <c r="F8" s="42">
        <v>75000</v>
      </c>
    </row>
    <row r="9" spans="2:6">
      <c r="B9" s="37" t="s">
        <v>59</v>
      </c>
      <c r="C9" s="38"/>
      <c r="D9" s="35"/>
      <c r="E9" s="35"/>
      <c r="F9" s="35"/>
    </row>
    <row r="10" spans="2:6" ht="17.25" outlineLevel="1" thickBot="1">
      <c r="B10" s="39"/>
      <c r="C10" s="39" t="s">
        <v>15</v>
      </c>
      <c r="D10" s="44">
        <v>3705000</v>
      </c>
      <c r="E10" s="44">
        <v>3940000</v>
      </c>
      <c r="F10" s="44">
        <v>3280000</v>
      </c>
    </row>
    <row r="11" spans="2:6">
      <c r="B11" t="s">
        <v>60</v>
      </c>
    </row>
    <row r="12" spans="2:6">
      <c r="B12" t="s">
        <v>61</v>
      </c>
    </row>
    <row r="13" spans="2:6">
      <c r="B13" t="s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4"/>
  <sheetViews>
    <sheetView workbookViewId="0">
      <selection activeCell="D14" sqref="D14"/>
    </sheetView>
  </sheetViews>
  <sheetFormatPr defaultRowHeight="16.5"/>
  <cols>
    <col min="1" max="1" width="5.875" customWidth="1"/>
    <col min="2" max="2" width="12.25" customWidth="1"/>
    <col min="3" max="3" width="16.125" customWidth="1"/>
    <col min="4" max="4" width="10.875" bestFit="1" customWidth="1"/>
  </cols>
  <sheetData>
    <row r="1" spans="2:4" ht="28.5" customHeight="1">
      <c r="B1" s="23" t="s">
        <v>16</v>
      </c>
      <c r="C1" s="23"/>
      <c r="D1" s="23"/>
    </row>
    <row r="2" spans="2:4">
      <c r="B2" s="21" t="s">
        <v>17</v>
      </c>
      <c r="C2" s="22"/>
      <c r="D2" s="12">
        <v>8500000</v>
      </c>
    </row>
    <row r="3" spans="2:4">
      <c r="B3" s="24" t="s">
        <v>18</v>
      </c>
      <c r="C3" s="5" t="s">
        <v>19</v>
      </c>
      <c r="D3" s="10">
        <v>2000000</v>
      </c>
    </row>
    <row r="4" spans="2:4">
      <c r="B4" s="25"/>
      <c r="C4" s="5" t="s">
        <v>26</v>
      </c>
      <c r="D4" s="10">
        <v>110000</v>
      </c>
    </row>
    <row r="5" spans="2:4">
      <c r="B5" s="25"/>
      <c r="C5" s="5" t="s">
        <v>20</v>
      </c>
      <c r="D5" s="10">
        <v>100000</v>
      </c>
    </row>
    <row r="6" spans="2:4">
      <c r="B6" s="25"/>
      <c r="C6" s="5" t="s">
        <v>27</v>
      </c>
      <c r="D6" s="10">
        <v>95000</v>
      </c>
    </row>
    <row r="7" spans="2:4">
      <c r="B7" s="25"/>
      <c r="C7" s="5" t="s">
        <v>25</v>
      </c>
      <c r="D7" s="10">
        <v>90000</v>
      </c>
    </row>
    <row r="8" spans="2:4">
      <c r="B8" s="25"/>
      <c r="C8" s="5" t="s">
        <v>21</v>
      </c>
      <c r="D8" s="10">
        <v>850000</v>
      </c>
    </row>
    <row r="9" spans="2:4">
      <c r="B9" s="26"/>
      <c r="C9" s="5" t="s">
        <v>22</v>
      </c>
      <c r="D9" s="10">
        <v>100000</v>
      </c>
    </row>
    <row r="10" spans="2:4">
      <c r="B10" s="24" t="s">
        <v>23</v>
      </c>
      <c r="C10" s="5" t="s">
        <v>28</v>
      </c>
      <c r="D10" s="10">
        <v>1200000</v>
      </c>
    </row>
    <row r="11" spans="2:4">
      <c r="B11" s="25"/>
      <c r="C11" s="5" t="s">
        <v>29</v>
      </c>
      <c r="D11" s="10">
        <v>200000</v>
      </c>
    </row>
    <row r="12" spans="2:4">
      <c r="B12" s="25"/>
      <c r="C12" s="5" t="s">
        <v>30</v>
      </c>
      <c r="D12" s="10">
        <v>50000</v>
      </c>
    </row>
    <row r="13" spans="2:4">
      <c r="B13" s="21" t="s">
        <v>24</v>
      </c>
      <c r="C13" s="22"/>
      <c r="D13" s="12">
        <f>SUM(D3:D12)</f>
        <v>4795000</v>
      </c>
    </row>
    <row r="14" spans="2:4">
      <c r="B14" s="21" t="s">
        <v>15</v>
      </c>
      <c r="C14" s="22"/>
      <c r="D14" s="12">
        <f>D2-D13</f>
        <v>3705000</v>
      </c>
    </row>
  </sheetData>
  <scenarios current="1" sqref="D14">
    <scenario name="최소지출" locked="1" count="3" user="안비단" comment="만든 사람 김지연 날짜 2022-03-09">
      <inputCells r="D10" val="1000000" numFmtId="41"/>
      <inputCells r="D11" val="170000" numFmtId="41"/>
      <inputCells r="D12" val="45000" numFmtId="41"/>
    </scenario>
    <scenario name="최대지출" locked="1" count="3" user="안비단" comment="만든 사람 김지연 날짜 2022-03-09_x000a_수정한 사람 김지연 날짜 2022-03-09">
      <inputCells r="D10" val="1500000" numFmtId="41"/>
      <inputCells r="D11" val="300000" numFmtId="41"/>
      <inputCells r="D12" val="75000" numFmtId="41"/>
    </scenario>
  </scenarios>
  <mergeCells count="6">
    <mergeCell ref="B14:C14"/>
    <mergeCell ref="B1:D1"/>
    <mergeCell ref="B2:C2"/>
    <mergeCell ref="B3:B9"/>
    <mergeCell ref="B10:B12"/>
    <mergeCell ref="B13:C13"/>
  </mergeCells>
  <phoneticPr fontId="1" type="noConversion"/>
  <pageMargins left="0.7" right="0.7" top="0.75" bottom="0.75" header="0.3" footer="0.3"/>
  <pageSetup paperSize="9" orientation="portrait" verticalDpi="0" r:id="rId1"/>
  <ignoredErrors>
    <ignoredError sqref="D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피벗</vt:lpstr>
      <vt:lpstr>매출</vt:lpstr>
      <vt:lpstr>임금</vt:lpstr>
      <vt:lpstr>시나리오 요약</vt:lpstr>
      <vt:lpstr>지출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안비단</cp:lastModifiedBy>
  <dcterms:created xsi:type="dcterms:W3CDTF">2017-08-14T03:34:15Z</dcterms:created>
  <dcterms:modified xsi:type="dcterms:W3CDTF">2022-03-23T08:41:09Z</dcterms:modified>
</cp:coreProperties>
</file>