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/>
  <mc:AlternateContent xmlns:mc="http://schemas.openxmlformats.org/markup-compatibility/2006">
    <mc:Choice Requires="x15">
      <x15ac:absPath xmlns:x15ac="http://schemas.microsoft.com/office/spreadsheetml/2010/11/ac" url="C:\Users\User\Desktop\20250176\Computer_Utilization_Practice\Excel\"/>
    </mc:Choice>
  </mc:AlternateContent>
  <xr:revisionPtr revIDLastSave="0" documentId="13_ncr:1_{AA813495-42A3-4093-A6DD-29E7F2D4B3A0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판매" sheetId="1" r:id="rId1"/>
    <sheet name="가격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E5" i="4"/>
  <c r="F5" i="4"/>
  <c r="G5" i="4"/>
  <c r="H5" i="4"/>
  <c r="E6" i="4"/>
  <c r="F6" i="4"/>
  <c r="G6" i="4"/>
  <c r="H6" i="4"/>
  <c r="E7" i="4"/>
  <c r="F7" i="4"/>
  <c r="G7" i="4"/>
  <c r="H7" i="4"/>
  <c r="E8" i="4"/>
  <c r="F8" i="4"/>
  <c r="G8" i="4"/>
  <c r="H8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E13" i="4"/>
  <c r="F13" i="4"/>
  <c r="G13" i="4"/>
  <c r="H13" i="4"/>
  <c r="E14" i="4"/>
  <c r="F14" i="4"/>
  <c r="G14" i="4"/>
  <c r="H14" i="4"/>
  <c r="E15" i="4"/>
  <c r="F15" i="4"/>
  <c r="G15" i="4"/>
  <c r="H15" i="4"/>
  <c r="E16" i="4"/>
  <c r="F16" i="4"/>
  <c r="G16" i="4"/>
  <c r="H16" i="4"/>
  <c r="E17" i="4"/>
  <c r="F17" i="4"/>
  <c r="G17" i="4"/>
  <c r="H17" i="4"/>
  <c r="E18" i="4"/>
  <c r="F18" i="4"/>
  <c r="G18" i="4"/>
  <c r="H18" i="4"/>
  <c r="E19" i="4"/>
  <c r="F19" i="4"/>
  <c r="G19" i="4"/>
  <c r="H19" i="4"/>
  <c r="E20" i="4"/>
  <c r="F20" i="4"/>
  <c r="G20" i="4"/>
  <c r="H20" i="4"/>
  <c r="E21" i="4"/>
  <c r="F21" i="4"/>
  <c r="G21" i="4"/>
  <c r="H21" i="4"/>
  <c r="F4" i="4"/>
  <c r="G4" i="4"/>
  <c r="H4" i="4"/>
  <c r="E4" i="4"/>
  <c r="J11" i="1"/>
  <c r="J5" i="1"/>
  <c r="J6" i="1"/>
  <c r="J7" i="1"/>
  <c r="J8" i="1"/>
  <c r="J9" i="1"/>
  <c r="J10" i="1"/>
  <c r="J12" i="1"/>
  <c r="J13" i="1"/>
  <c r="J14" i="1"/>
  <c r="J15" i="1"/>
  <c r="J16" i="1"/>
  <c r="J17" i="1"/>
  <c r="J18" i="1"/>
  <c r="J19" i="1"/>
  <c r="J20" i="1"/>
  <c r="J21" i="1"/>
  <c r="J4" i="1"/>
  <c r="G4" i="1"/>
  <c r="F4" i="1"/>
  <c r="F5" i="1"/>
  <c r="M2" i="1"/>
  <c r="H4" i="1"/>
  <c r="G21" i="1"/>
  <c r="M3" i="1"/>
  <c r="M6" i="1"/>
  <c r="M5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17" i="1"/>
  <c r="H18" i="1"/>
  <c r="H19" i="1"/>
  <c r="H20" i="1"/>
  <c r="H21" i="1"/>
  <c r="G5" i="1"/>
  <c r="G6" i="1"/>
  <c r="G7" i="1"/>
  <c r="G8" i="1"/>
  <c r="G9" i="1"/>
  <c r="G17" i="1"/>
  <c r="G18" i="1"/>
  <c r="G19" i="1"/>
  <c r="G20" i="1"/>
  <c r="H5" i="1"/>
  <c r="F6" i="1"/>
  <c r="H6" i="1" s="1"/>
  <c r="F7" i="1"/>
  <c r="H7" i="1" s="1"/>
  <c r="F8" i="1"/>
  <c r="H8" i="1" s="1"/>
  <c r="F9" i="1"/>
  <c r="H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F18" i="1"/>
  <c r="F19" i="1"/>
  <c r="F20" i="1"/>
  <c r="F21" i="1"/>
  <c r="H16" i="1" l="1"/>
  <c r="H15" i="1"/>
  <c r="H14" i="1"/>
  <c r="H13" i="1"/>
  <c r="H12" i="1"/>
  <c r="H11" i="1"/>
  <c r="H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2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합계가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이상인가</t>
        </r>
        <r>
          <rPr>
            <sz val="9"/>
            <color indexed="81"/>
            <rFont val="Tahoma"/>
            <family val="2"/>
          </rPr>
          <t>?</t>
        </r>
      </text>
    </comment>
    <comment ref="J2" authorId="0" shapeId="0" xr:uid="{00000000-0006-0000-0000-000002000000}">
      <text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판매량보다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판매되었나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sharedStrings.xml><?xml version="1.0" encoding="utf-8"?>
<sst xmlns="http://schemas.openxmlformats.org/spreadsheetml/2006/main" count="97" uniqueCount="61">
  <si>
    <t>상품코드</t>
    <phoneticPr fontId="1" type="noConversion"/>
  </si>
  <si>
    <t>상품명</t>
    <phoneticPr fontId="1" type="noConversion"/>
  </si>
  <si>
    <t>상반기</t>
    <phoneticPr fontId="1" type="noConversion"/>
  </si>
  <si>
    <t>하반기</t>
    <phoneticPr fontId="1" type="noConversion"/>
  </si>
  <si>
    <t>평균</t>
    <phoneticPr fontId="1" type="noConversion"/>
  </si>
  <si>
    <t>합계</t>
    <phoneticPr fontId="1" type="noConversion"/>
  </si>
  <si>
    <t>D-60</t>
  </si>
  <si>
    <t>슬림패드</t>
  </si>
  <si>
    <t>D-68</t>
  </si>
  <si>
    <t>서류보관패드</t>
  </si>
  <si>
    <t>T-45</t>
  </si>
  <si>
    <t>서류정리함</t>
  </si>
  <si>
    <t>D-65</t>
  </si>
  <si>
    <t>데스크패드</t>
  </si>
  <si>
    <t>T-40</t>
  </si>
  <si>
    <t>다기능 트레이</t>
  </si>
  <si>
    <t>T-20</t>
  </si>
  <si>
    <t>다용도함</t>
  </si>
  <si>
    <t>S-30</t>
    <phoneticPr fontId="1" type="noConversion"/>
  </si>
  <si>
    <t>S-40</t>
    <phoneticPr fontId="1" type="noConversion"/>
  </si>
  <si>
    <t>T-50</t>
    <phoneticPr fontId="1" type="noConversion"/>
  </si>
  <si>
    <t>3단서류정리함</t>
    <phoneticPr fontId="1" type="noConversion"/>
  </si>
  <si>
    <t>D-50</t>
    <phoneticPr fontId="1" type="noConversion"/>
  </si>
  <si>
    <t>양방향패드</t>
    <phoneticPr fontId="1" type="noConversion"/>
  </si>
  <si>
    <t>D-30</t>
    <phoneticPr fontId="1" type="noConversion"/>
  </si>
  <si>
    <t>가죽패드</t>
    <phoneticPr fontId="1" type="noConversion"/>
  </si>
  <si>
    <t>S-20</t>
    <phoneticPr fontId="1" type="noConversion"/>
  </si>
  <si>
    <t>원형펜홀더</t>
    <phoneticPr fontId="1" type="noConversion"/>
  </si>
  <si>
    <t>펜홀더</t>
    <phoneticPr fontId="1" type="noConversion"/>
  </si>
  <si>
    <t>S-60</t>
    <phoneticPr fontId="1" type="noConversion"/>
  </si>
  <si>
    <t>S-25</t>
    <phoneticPr fontId="1" type="noConversion"/>
  </si>
  <si>
    <t>슬림홀더</t>
    <phoneticPr fontId="1" type="noConversion"/>
  </si>
  <si>
    <t>스타일홀더</t>
    <phoneticPr fontId="1" type="noConversion"/>
  </si>
  <si>
    <t>3단펜홀더</t>
    <phoneticPr fontId="1" type="noConversion"/>
  </si>
  <si>
    <t>S-65</t>
    <phoneticPr fontId="1" type="noConversion"/>
  </si>
  <si>
    <t>메모홀더</t>
    <phoneticPr fontId="1" type="noConversion"/>
  </si>
  <si>
    <t>S-70</t>
    <phoneticPr fontId="1" type="noConversion"/>
  </si>
  <si>
    <t>핸드폰홀더</t>
    <phoneticPr fontId="1" type="noConversion"/>
  </si>
  <si>
    <t>T-55</t>
    <phoneticPr fontId="1" type="noConversion"/>
  </si>
  <si>
    <t>1단서류정리함</t>
    <phoneticPr fontId="1" type="noConversion"/>
  </si>
  <si>
    <t>T-60</t>
    <phoneticPr fontId="1" type="noConversion"/>
  </si>
  <si>
    <t>프리미엄서랍</t>
    <phoneticPr fontId="1" type="noConversion"/>
  </si>
  <si>
    <t>평균 판매량</t>
    <phoneticPr fontId="1" type="noConversion"/>
  </si>
  <si>
    <t>상품 개수</t>
    <phoneticPr fontId="1" type="noConversion"/>
  </si>
  <si>
    <t>최고 판매량</t>
    <phoneticPr fontId="1" type="noConversion"/>
  </si>
  <si>
    <t>최저 판매량</t>
    <phoneticPr fontId="1" type="noConversion"/>
  </si>
  <si>
    <t>총 판매량</t>
    <phoneticPr fontId="1" type="noConversion"/>
  </si>
  <si>
    <t>목표량</t>
    <phoneticPr fontId="1" type="noConversion"/>
  </si>
  <si>
    <t>목표
달성</t>
    <phoneticPr fontId="1" type="noConversion"/>
  </si>
  <si>
    <t>우수
상품</t>
    <phoneticPr fontId="1" type="noConversion"/>
  </si>
  <si>
    <t>초과
달성량</t>
    <phoneticPr fontId="1" type="noConversion"/>
  </si>
  <si>
    <t>가죽패드</t>
    <phoneticPr fontId="1" type="noConversion"/>
  </si>
  <si>
    <t>S-60</t>
    <phoneticPr fontId="1" type="noConversion"/>
  </si>
  <si>
    <t>할인율</t>
    <phoneticPr fontId="1" type="noConversion"/>
  </si>
  <si>
    <t>정가</t>
    <phoneticPr fontId="1" type="noConversion"/>
  </si>
  <si>
    <t>환율(원/달러)</t>
    <phoneticPr fontId="1" type="noConversion"/>
  </si>
  <si>
    <t>달러</t>
    <phoneticPr fontId="1" type="noConversion"/>
  </si>
  <si>
    <t>원</t>
    <phoneticPr fontId="1" type="noConversion"/>
  </si>
  <si>
    <t>상품 판매 실적</t>
    <phoneticPr fontId="1" type="noConversion"/>
  </si>
  <si>
    <t>상품 가격표</t>
    <phoneticPr fontId="1" type="noConversion"/>
  </si>
  <si>
    <t>판매량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</si>
</sst>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81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41" fontId="0" fillId="0" borderId="1" xfId="1" applyFont="1" applyBorder="1">
      <alignment vertical="center"/>
    </xf>
    <xf numFmtId="0" fontId="0" fillId="0" borderId="1" xfId="1" applyNumberFormat="1" applyFont="1" applyBorder="1">
      <alignment vertical="center"/>
    </xf>
    <xf numFmtId="41" fontId="0" fillId="0" borderId="1" xfId="1" applyNumberFormat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81" fontId="0" fillId="0" borderId="1" xfId="0" applyNumberForma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J21" sqref="J21"/>
    </sheetView>
  </sheetViews>
  <sheetFormatPr defaultRowHeight="16.5" x14ac:dyDescent="0.3"/>
  <cols>
    <col min="1" max="1" width="8.75" customWidth="1"/>
    <col min="2" max="2" width="13.625" customWidth="1"/>
    <col min="3" max="10" width="8.125" customWidth="1"/>
    <col min="11" max="11" width="1.75" customWidth="1"/>
    <col min="12" max="12" width="12.25" customWidth="1"/>
    <col min="13" max="13" width="9.875" customWidth="1"/>
  </cols>
  <sheetData>
    <row r="1" spans="1:13" ht="24.75" customHeight="1" x14ac:dyDescent="0.3">
      <c r="A1" s="5" t="s">
        <v>58</v>
      </c>
      <c r="B1" s="3"/>
      <c r="C1" s="3"/>
      <c r="D1" s="3"/>
      <c r="E1" s="3"/>
      <c r="F1" s="3"/>
      <c r="G1" s="3"/>
      <c r="H1" s="3"/>
      <c r="I1" s="3"/>
      <c r="J1" s="3"/>
    </row>
    <row r="2" spans="1:13" ht="17.25" customHeight="1" x14ac:dyDescent="0.3">
      <c r="A2" s="15" t="s">
        <v>0</v>
      </c>
      <c r="B2" s="12" t="s">
        <v>1</v>
      </c>
      <c r="C2" s="12" t="s">
        <v>47</v>
      </c>
      <c r="D2" s="12" t="s">
        <v>60</v>
      </c>
      <c r="E2" s="12"/>
      <c r="F2" s="12" t="s">
        <v>5</v>
      </c>
      <c r="G2" s="12" t="s">
        <v>4</v>
      </c>
      <c r="H2" s="13" t="s">
        <v>48</v>
      </c>
      <c r="I2" s="16" t="s">
        <v>50</v>
      </c>
      <c r="J2" s="14" t="s">
        <v>49</v>
      </c>
      <c r="L2" s="4" t="s">
        <v>46</v>
      </c>
      <c r="M2" s="1">
        <f>SUM(F4:F21)</f>
        <v>1318</v>
      </c>
    </row>
    <row r="3" spans="1:13" x14ac:dyDescent="0.3">
      <c r="A3" s="15"/>
      <c r="B3" s="12"/>
      <c r="C3" s="12"/>
      <c r="D3" s="4" t="s">
        <v>2</v>
      </c>
      <c r="E3" s="4" t="s">
        <v>3</v>
      </c>
      <c r="F3" s="12"/>
      <c r="G3" s="12"/>
      <c r="H3" s="12"/>
      <c r="I3" s="17"/>
      <c r="J3" s="15"/>
      <c r="L3" s="4" t="s">
        <v>42</v>
      </c>
      <c r="M3" s="20">
        <f>AVERAGE(F4:F21)</f>
        <v>73.222222222222229</v>
      </c>
    </row>
    <row r="4" spans="1:13" x14ac:dyDescent="0.3">
      <c r="A4" s="2" t="s">
        <v>24</v>
      </c>
      <c r="B4" s="1" t="s">
        <v>25</v>
      </c>
      <c r="C4" s="1">
        <v>50</v>
      </c>
      <c r="D4" s="1">
        <v>23</v>
      </c>
      <c r="E4" s="1">
        <v>25</v>
      </c>
      <c r="F4" s="10">
        <f>D4+E4</f>
        <v>48</v>
      </c>
      <c r="G4" s="10">
        <f>F4/2</f>
        <v>24</v>
      </c>
      <c r="H4" s="10" t="b">
        <f>F4&gt;=C4</f>
        <v>0</v>
      </c>
      <c r="I4" s="10">
        <f t="shared" ref="I4:I21" si="0">F4-C4</f>
        <v>-2</v>
      </c>
      <c r="J4" s="10" t="b">
        <f>F4&gt;$M$3</f>
        <v>0</v>
      </c>
      <c r="L4" s="4" t="s">
        <v>43</v>
      </c>
      <c r="M4" s="1">
        <f>COUNT(F4:F21)</f>
        <v>18</v>
      </c>
    </row>
    <row r="5" spans="1:13" x14ac:dyDescent="0.3">
      <c r="A5" s="2" t="s">
        <v>22</v>
      </c>
      <c r="B5" s="1" t="s">
        <v>23</v>
      </c>
      <c r="C5" s="1">
        <v>60</v>
      </c>
      <c r="D5" s="1">
        <v>17</v>
      </c>
      <c r="E5" s="1">
        <v>22</v>
      </c>
      <c r="F5" s="10">
        <f>D5+E5</f>
        <v>39</v>
      </c>
      <c r="G5" s="10">
        <f>F5/2</f>
        <v>19.5</v>
      </c>
      <c r="H5" s="10" t="b">
        <f t="shared" ref="H4:H21" si="1">F5&gt;=C5</f>
        <v>0</v>
      </c>
      <c r="I5" s="10">
        <f t="shared" si="0"/>
        <v>-21</v>
      </c>
      <c r="J5" s="10" t="b">
        <f t="shared" ref="J5:J21" si="2">F5&gt;$M$3</f>
        <v>0</v>
      </c>
      <c r="L5" s="4" t="s">
        <v>44</v>
      </c>
      <c r="M5" s="1">
        <f>MAX(F4:F21)</f>
        <v>166</v>
      </c>
    </row>
    <row r="6" spans="1:13" x14ac:dyDescent="0.3">
      <c r="A6" s="2" t="s">
        <v>6</v>
      </c>
      <c r="B6" s="1" t="s">
        <v>7</v>
      </c>
      <c r="C6" s="1">
        <v>125</v>
      </c>
      <c r="D6" s="1">
        <v>54</v>
      </c>
      <c r="E6" s="1">
        <v>48</v>
      </c>
      <c r="F6" s="10">
        <f t="shared" ref="F5:F21" si="3">D6+E6</f>
        <v>102</v>
      </c>
      <c r="G6" s="10">
        <f>F6/2</f>
        <v>51</v>
      </c>
      <c r="H6" s="10" t="b">
        <f t="shared" si="1"/>
        <v>0</v>
      </c>
      <c r="I6" s="10">
        <f t="shared" si="0"/>
        <v>-23</v>
      </c>
      <c r="J6" s="10" t="b">
        <f t="shared" si="2"/>
        <v>1</v>
      </c>
      <c r="L6" s="4" t="s">
        <v>45</v>
      </c>
      <c r="M6" s="1">
        <f>MIN(F4:F21)</f>
        <v>20</v>
      </c>
    </row>
    <row r="7" spans="1:13" x14ac:dyDescent="0.3">
      <c r="A7" s="2" t="s">
        <v>12</v>
      </c>
      <c r="B7" s="1" t="s">
        <v>13</v>
      </c>
      <c r="C7" s="1">
        <v>65</v>
      </c>
      <c r="D7" s="1">
        <v>35</v>
      </c>
      <c r="E7" s="1">
        <v>38</v>
      </c>
      <c r="F7" s="10">
        <f t="shared" si="3"/>
        <v>73</v>
      </c>
      <c r="G7" s="10">
        <f>F7/2</f>
        <v>36.5</v>
      </c>
      <c r="H7" s="10" t="b">
        <f t="shared" si="1"/>
        <v>1</v>
      </c>
      <c r="I7" s="10">
        <f t="shared" si="0"/>
        <v>8</v>
      </c>
      <c r="J7" s="10" t="b">
        <f t="shared" si="2"/>
        <v>0</v>
      </c>
    </row>
    <row r="8" spans="1:13" x14ac:dyDescent="0.3">
      <c r="A8" s="2" t="s">
        <v>8</v>
      </c>
      <c r="B8" s="1" t="s">
        <v>9</v>
      </c>
      <c r="C8" s="1">
        <v>40</v>
      </c>
      <c r="D8" s="1">
        <v>13</v>
      </c>
      <c r="E8" s="1">
        <v>19</v>
      </c>
      <c r="F8" s="10">
        <f t="shared" si="3"/>
        <v>32</v>
      </c>
      <c r="G8" s="10">
        <f>F8/2</f>
        <v>16</v>
      </c>
      <c r="H8" s="10" t="b">
        <f t="shared" si="1"/>
        <v>0</v>
      </c>
      <c r="I8" s="10">
        <f t="shared" si="0"/>
        <v>-8</v>
      </c>
      <c r="J8" s="10" t="b">
        <f t="shared" si="2"/>
        <v>0</v>
      </c>
    </row>
    <row r="9" spans="1:13" x14ac:dyDescent="0.3">
      <c r="A9" s="2" t="s">
        <v>26</v>
      </c>
      <c r="B9" s="1" t="s">
        <v>27</v>
      </c>
      <c r="C9" s="1">
        <v>20</v>
      </c>
      <c r="D9" s="1">
        <v>11</v>
      </c>
      <c r="E9" s="1">
        <v>9</v>
      </c>
      <c r="F9" s="10">
        <f t="shared" si="3"/>
        <v>20</v>
      </c>
      <c r="G9" s="10">
        <f>F9/2</f>
        <v>10</v>
      </c>
      <c r="H9" s="10" t="b">
        <f t="shared" si="1"/>
        <v>1</v>
      </c>
      <c r="I9" s="10">
        <f t="shared" si="0"/>
        <v>0</v>
      </c>
      <c r="J9" s="10" t="b">
        <f t="shared" si="2"/>
        <v>0</v>
      </c>
    </row>
    <row r="10" spans="1:13" x14ac:dyDescent="0.3">
      <c r="A10" s="2" t="s">
        <v>30</v>
      </c>
      <c r="B10" s="1" t="s">
        <v>28</v>
      </c>
      <c r="C10" s="1">
        <v>50</v>
      </c>
      <c r="D10" s="1">
        <v>26</v>
      </c>
      <c r="E10" s="1">
        <v>30</v>
      </c>
      <c r="F10" s="10">
        <f t="shared" si="3"/>
        <v>56</v>
      </c>
      <c r="G10" s="10">
        <f>F10/2</f>
        <v>28</v>
      </c>
      <c r="H10" s="10" t="b">
        <f t="shared" si="1"/>
        <v>1</v>
      </c>
      <c r="I10" s="10">
        <f t="shared" si="0"/>
        <v>6</v>
      </c>
      <c r="J10" s="10" t="b">
        <f t="shared" si="2"/>
        <v>0</v>
      </c>
    </row>
    <row r="11" spans="1:13" x14ac:dyDescent="0.3">
      <c r="A11" s="2" t="s">
        <v>18</v>
      </c>
      <c r="B11" s="1" t="s">
        <v>31</v>
      </c>
      <c r="C11" s="1">
        <v>50</v>
      </c>
      <c r="D11" s="1">
        <v>16</v>
      </c>
      <c r="E11" s="1">
        <v>12</v>
      </c>
      <c r="F11" s="10">
        <f t="shared" si="3"/>
        <v>28</v>
      </c>
      <c r="G11" s="10">
        <f>F11/2</f>
        <v>14</v>
      </c>
      <c r="H11" s="10" t="b">
        <f t="shared" si="1"/>
        <v>0</v>
      </c>
      <c r="I11" s="10">
        <f t="shared" si="0"/>
        <v>-22</v>
      </c>
      <c r="J11" s="10" t="b">
        <f>F11&gt;$M$3</f>
        <v>0</v>
      </c>
    </row>
    <row r="12" spans="1:13" x14ac:dyDescent="0.3">
      <c r="A12" s="2" t="s">
        <v>19</v>
      </c>
      <c r="B12" s="1" t="s">
        <v>32</v>
      </c>
      <c r="C12" s="1">
        <v>30</v>
      </c>
      <c r="D12" s="1">
        <v>15</v>
      </c>
      <c r="E12" s="1">
        <v>15</v>
      </c>
      <c r="F12" s="10">
        <f t="shared" si="3"/>
        <v>30</v>
      </c>
      <c r="G12" s="10">
        <f>F12/2</f>
        <v>15</v>
      </c>
      <c r="H12" s="10" t="b">
        <f t="shared" si="1"/>
        <v>1</v>
      </c>
      <c r="I12" s="10">
        <f t="shared" si="0"/>
        <v>0</v>
      </c>
      <c r="J12" s="10" t="b">
        <f t="shared" si="2"/>
        <v>0</v>
      </c>
    </row>
    <row r="13" spans="1:13" x14ac:dyDescent="0.3">
      <c r="A13" s="2" t="s">
        <v>29</v>
      </c>
      <c r="B13" s="1" t="s">
        <v>33</v>
      </c>
      <c r="C13" s="1">
        <v>200</v>
      </c>
      <c r="D13" s="1">
        <v>81</v>
      </c>
      <c r="E13" s="1">
        <v>85</v>
      </c>
      <c r="F13" s="10">
        <f t="shared" si="3"/>
        <v>166</v>
      </c>
      <c r="G13" s="10">
        <f>F13/2</f>
        <v>83</v>
      </c>
      <c r="H13" s="10" t="b">
        <f t="shared" si="1"/>
        <v>0</v>
      </c>
      <c r="I13" s="10">
        <f t="shared" si="0"/>
        <v>-34</v>
      </c>
      <c r="J13" s="10" t="b">
        <f t="shared" si="2"/>
        <v>1</v>
      </c>
    </row>
    <row r="14" spans="1:13" x14ac:dyDescent="0.3">
      <c r="A14" s="2" t="s">
        <v>34</v>
      </c>
      <c r="B14" s="1" t="s">
        <v>35</v>
      </c>
      <c r="C14" s="1">
        <v>150</v>
      </c>
      <c r="D14" s="1">
        <v>64</v>
      </c>
      <c r="E14" s="1">
        <v>50</v>
      </c>
      <c r="F14" s="10">
        <f t="shared" si="3"/>
        <v>114</v>
      </c>
      <c r="G14" s="10">
        <f>F14/2</f>
        <v>57</v>
      </c>
      <c r="H14" s="10" t="b">
        <f t="shared" si="1"/>
        <v>0</v>
      </c>
      <c r="I14" s="10">
        <f t="shared" si="0"/>
        <v>-36</v>
      </c>
      <c r="J14" s="10" t="b">
        <f t="shared" si="2"/>
        <v>1</v>
      </c>
    </row>
    <row r="15" spans="1:13" x14ac:dyDescent="0.3">
      <c r="A15" s="2" t="s">
        <v>36</v>
      </c>
      <c r="B15" s="1" t="s">
        <v>37</v>
      </c>
      <c r="C15" s="1">
        <v>80</v>
      </c>
      <c r="D15" s="1">
        <v>38</v>
      </c>
      <c r="E15" s="1">
        <v>55</v>
      </c>
      <c r="F15" s="10">
        <f t="shared" si="3"/>
        <v>93</v>
      </c>
      <c r="G15" s="10">
        <f>F15/2</f>
        <v>46.5</v>
      </c>
      <c r="H15" s="10" t="b">
        <f t="shared" si="1"/>
        <v>1</v>
      </c>
      <c r="I15" s="10">
        <f t="shared" si="0"/>
        <v>13</v>
      </c>
      <c r="J15" s="10" t="b">
        <f t="shared" si="2"/>
        <v>1</v>
      </c>
    </row>
    <row r="16" spans="1:13" x14ac:dyDescent="0.3">
      <c r="A16" s="2" t="s">
        <v>16</v>
      </c>
      <c r="B16" s="1" t="s">
        <v>17</v>
      </c>
      <c r="C16" s="1">
        <v>120</v>
      </c>
      <c r="D16" s="1">
        <v>68</v>
      </c>
      <c r="E16" s="1">
        <v>79</v>
      </c>
      <c r="F16" s="10">
        <f t="shared" si="3"/>
        <v>147</v>
      </c>
      <c r="G16" s="10">
        <f>F16/2</f>
        <v>73.5</v>
      </c>
      <c r="H16" s="10" t="b">
        <f t="shared" si="1"/>
        <v>1</v>
      </c>
      <c r="I16" s="10">
        <f t="shared" si="0"/>
        <v>27</v>
      </c>
      <c r="J16" s="10" t="b">
        <f t="shared" si="2"/>
        <v>1</v>
      </c>
    </row>
    <row r="17" spans="1:10" x14ac:dyDescent="0.3">
      <c r="A17" s="2" t="s">
        <v>14</v>
      </c>
      <c r="B17" s="1" t="s">
        <v>15</v>
      </c>
      <c r="C17" s="1">
        <v>80</v>
      </c>
      <c r="D17" s="1">
        <v>28</v>
      </c>
      <c r="E17" s="1">
        <v>35</v>
      </c>
      <c r="F17" s="10">
        <f t="shared" si="3"/>
        <v>63</v>
      </c>
      <c r="G17" s="10">
        <f>F17/2</f>
        <v>31.5</v>
      </c>
      <c r="H17" s="10" t="b">
        <f t="shared" si="1"/>
        <v>0</v>
      </c>
      <c r="I17" s="10">
        <f t="shared" si="0"/>
        <v>-17</v>
      </c>
      <c r="J17" s="10" t="b">
        <f t="shared" si="2"/>
        <v>0</v>
      </c>
    </row>
    <row r="18" spans="1:10" x14ac:dyDescent="0.3">
      <c r="A18" s="2" t="s">
        <v>10</v>
      </c>
      <c r="B18" s="1" t="s">
        <v>11</v>
      </c>
      <c r="C18" s="1">
        <v>150</v>
      </c>
      <c r="D18" s="1">
        <v>61</v>
      </c>
      <c r="E18" s="1">
        <v>45</v>
      </c>
      <c r="F18" s="10">
        <f t="shared" si="3"/>
        <v>106</v>
      </c>
      <c r="G18" s="10">
        <f>F18/2</f>
        <v>53</v>
      </c>
      <c r="H18" s="10" t="b">
        <f t="shared" si="1"/>
        <v>0</v>
      </c>
      <c r="I18" s="10">
        <f t="shared" si="0"/>
        <v>-44</v>
      </c>
      <c r="J18" s="10" t="b">
        <f t="shared" si="2"/>
        <v>1</v>
      </c>
    </row>
    <row r="19" spans="1:10" x14ac:dyDescent="0.3">
      <c r="A19" s="2" t="s">
        <v>20</v>
      </c>
      <c r="B19" s="1" t="s">
        <v>21</v>
      </c>
      <c r="C19" s="1">
        <v>100</v>
      </c>
      <c r="D19" s="1">
        <v>38</v>
      </c>
      <c r="E19" s="1">
        <v>35</v>
      </c>
      <c r="F19" s="10">
        <f t="shared" si="3"/>
        <v>73</v>
      </c>
      <c r="G19" s="10">
        <f>F19/2</f>
        <v>36.5</v>
      </c>
      <c r="H19" s="10" t="b">
        <f t="shared" si="1"/>
        <v>0</v>
      </c>
      <c r="I19" s="10">
        <f t="shared" si="0"/>
        <v>-27</v>
      </c>
      <c r="J19" s="10" t="b">
        <f t="shared" si="2"/>
        <v>0</v>
      </c>
    </row>
    <row r="20" spans="1:10" x14ac:dyDescent="0.3">
      <c r="A20" s="2" t="s">
        <v>38</v>
      </c>
      <c r="B20" s="1" t="s">
        <v>39</v>
      </c>
      <c r="C20" s="1">
        <v>100</v>
      </c>
      <c r="D20" s="1">
        <v>52</v>
      </c>
      <c r="E20" s="1">
        <v>55</v>
      </c>
      <c r="F20" s="10">
        <f t="shared" si="3"/>
        <v>107</v>
      </c>
      <c r="G20" s="10">
        <f>F20/2</f>
        <v>53.5</v>
      </c>
      <c r="H20" s="10" t="b">
        <f t="shared" si="1"/>
        <v>1</v>
      </c>
      <c r="I20" s="10">
        <f t="shared" si="0"/>
        <v>7</v>
      </c>
      <c r="J20" s="10" t="b">
        <f t="shared" si="2"/>
        <v>1</v>
      </c>
    </row>
    <row r="21" spans="1:10" x14ac:dyDescent="0.3">
      <c r="A21" s="2" t="s">
        <v>40</v>
      </c>
      <c r="B21" s="1" t="s">
        <v>41</v>
      </c>
      <c r="C21" s="1">
        <v>20</v>
      </c>
      <c r="D21" s="1">
        <v>10</v>
      </c>
      <c r="E21" s="1">
        <v>11</v>
      </c>
      <c r="F21" s="10">
        <f t="shared" si="3"/>
        <v>21</v>
      </c>
      <c r="G21" s="10">
        <f>F21/2</f>
        <v>10.5</v>
      </c>
      <c r="H21" s="10" t="b">
        <f t="shared" si="1"/>
        <v>1</v>
      </c>
      <c r="I21" s="10">
        <f t="shared" si="0"/>
        <v>1</v>
      </c>
      <c r="J21" s="10" t="b">
        <f t="shared" si="2"/>
        <v>0</v>
      </c>
    </row>
  </sheetData>
  <sortState ref="A3:B20">
    <sortCondition ref="A3:A20"/>
  </sortState>
  <mergeCells count="9">
    <mergeCell ref="G2:G3"/>
    <mergeCell ref="H2:H3"/>
    <mergeCell ref="J2:J3"/>
    <mergeCell ref="I2:I3"/>
    <mergeCell ref="A2:A3"/>
    <mergeCell ref="B2:B3"/>
    <mergeCell ref="C2:C3"/>
    <mergeCell ref="D2:E2"/>
    <mergeCell ref="F2:F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J9" sqref="J9"/>
    </sheetView>
  </sheetViews>
  <sheetFormatPr defaultRowHeight="16.5" x14ac:dyDescent="0.3"/>
  <cols>
    <col min="1" max="1" width="7" customWidth="1"/>
    <col min="2" max="2" width="14.25" customWidth="1"/>
    <col min="3" max="8" width="8.5" customWidth="1"/>
    <col min="9" max="9" width="2.5" customWidth="1"/>
    <col min="10" max="10" width="12.375" customWidth="1"/>
    <col min="11" max="11" width="6.625" customWidth="1"/>
  </cols>
  <sheetData>
    <row r="1" spans="1:10" ht="24.75" customHeight="1" x14ac:dyDescent="0.3">
      <c r="A1" s="5" t="s">
        <v>59</v>
      </c>
      <c r="B1" s="3"/>
      <c r="C1" s="3"/>
      <c r="D1" s="3"/>
      <c r="E1" s="3"/>
      <c r="F1" s="3"/>
      <c r="G1" s="3"/>
      <c r="H1" s="3"/>
    </row>
    <row r="2" spans="1:10" ht="17.25" customHeight="1" x14ac:dyDescent="0.3">
      <c r="A2" s="15" t="s">
        <v>0</v>
      </c>
      <c r="B2" s="12" t="s">
        <v>1</v>
      </c>
      <c r="C2" s="18" t="s">
        <v>54</v>
      </c>
      <c r="D2" s="19"/>
      <c r="E2" s="12" t="s">
        <v>53</v>
      </c>
      <c r="F2" s="12"/>
      <c r="G2" s="12"/>
      <c r="H2" s="12"/>
      <c r="J2" s="7" t="s">
        <v>55</v>
      </c>
    </row>
    <row r="3" spans="1:10" x14ac:dyDescent="0.3">
      <c r="A3" s="15"/>
      <c r="B3" s="12"/>
      <c r="C3" s="7" t="s">
        <v>57</v>
      </c>
      <c r="D3" s="7" t="s">
        <v>56</v>
      </c>
      <c r="E3" s="6">
        <v>0.1</v>
      </c>
      <c r="F3" s="6">
        <v>0.2</v>
      </c>
      <c r="G3" s="6">
        <v>0.3</v>
      </c>
      <c r="H3" s="6">
        <v>0.4</v>
      </c>
      <c r="J3" s="8">
        <v>1200</v>
      </c>
    </row>
    <row r="4" spans="1:10" x14ac:dyDescent="0.3">
      <c r="A4" s="2" t="s">
        <v>24</v>
      </c>
      <c r="B4" s="1" t="s">
        <v>51</v>
      </c>
      <c r="C4" s="9">
        <v>32000</v>
      </c>
      <c r="D4" s="10"/>
      <c r="E4" s="11">
        <f>$C4*(1-E$3)</f>
        <v>28800</v>
      </c>
      <c r="F4" s="11">
        <f t="shared" ref="F4:H19" si="0">$C4*(1-F$3)</f>
        <v>25600</v>
      </c>
      <c r="G4" s="11">
        <f t="shared" si="0"/>
        <v>22400</v>
      </c>
      <c r="H4" s="11">
        <f t="shared" si="0"/>
        <v>19200</v>
      </c>
    </row>
    <row r="5" spans="1:10" x14ac:dyDescent="0.3">
      <c r="A5" s="2" t="s">
        <v>22</v>
      </c>
      <c r="B5" s="1" t="s">
        <v>23</v>
      </c>
      <c r="C5" s="9">
        <v>42000</v>
      </c>
      <c r="D5" s="10"/>
      <c r="E5" s="11">
        <f t="shared" ref="E5:H21" si="1">$C5*(1-E$3)</f>
        <v>37800</v>
      </c>
      <c r="F5" s="11">
        <f t="shared" si="0"/>
        <v>33600</v>
      </c>
      <c r="G5" s="11">
        <f t="shared" si="0"/>
        <v>29399.999999999996</v>
      </c>
      <c r="H5" s="11">
        <f t="shared" si="0"/>
        <v>25200</v>
      </c>
    </row>
    <row r="6" spans="1:10" x14ac:dyDescent="0.3">
      <c r="A6" s="2" t="s">
        <v>6</v>
      </c>
      <c r="B6" s="1" t="s">
        <v>7</v>
      </c>
      <c r="C6" s="9">
        <v>28000</v>
      </c>
      <c r="D6" s="10"/>
      <c r="E6" s="11">
        <f t="shared" si="1"/>
        <v>25200</v>
      </c>
      <c r="F6" s="11">
        <f t="shared" si="0"/>
        <v>22400</v>
      </c>
      <c r="G6" s="11">
        <f t="shared" si="0"/>
        <v>19600</v>
      </c>
      <c r="H6" s="11">
        <f t="shared" si="0"/>
        <v>16800</v>
      </c>
    </row>
    <row r="7" spans="1:10" x14ac:dyDescent="0.3">
      <c r="A7" s="2" t="s">
        <v>12</v>
      </c>
      <c r="B7" s="1" t="s">
        <v>13</v>
      </c>
      <c r="C7" s="9">
        <v>21000</v>
      </c>
      <c r="D7" s="10"/>
      <c r="E7" s="11">
        <f t="shared" si="1"/>
        <v>18900</v>
      </c>
      <c r="F7" s="11">
        <f t="shared" si="0"/>
        <v>16800</v>
      </c>
      <c r="G7" s="11">
        <f t="shared" si="0"/>
        <v>14699.999999999998</v>
      </c>
      <c r="H7" s="11">
        <f t="shared" si="0"/>
        <v>12600</v>
      </c>
    </row>
    <row r="8" spans="1:10" x14ac:dyDescent="0.3">
      <c r="A8" s="2" t="s">
        <v>8</v>
      </c>
      <c r="B8" s="1" t="s">
        <v>9</v>
      </c>
      <c r="C8" s="9">
        <v>35000</v>
      </c>
      <c r="D8" s="10"/>
      <c r="E8" s="11">
        <f t="shared" si="1"/>
        <v>31500</v>
      </c>
      <c r="F8" s="11">
        <f t="shared" si="0"/>
        <v>28000</v>
      </c>
      <c r="G8" s="11">
        <f t="shared" si="0"/>
        <v>24500</v>
      </c>
      <c r="H8" s="11">
        <f t="shared" si="0"/>
        <v>21000</v>
      </c>
    </row>
    <row r="9" spans="1:10" x14ac:dyDescent="0.3">
      <c r="A9" s="2" t="s">
        <v>26</v>
      </c>
      <c r="B9" s="1" t="s">
        <v>27</v>
      </c>
      <c r="C9" s="9">
        <v>25000</v>
      </c>
      <c r="D9" s="10"/>
      <c r="E9" s="11">
        <f t="shared" si="1"/>
        <v>22500</v>
      </c>
      <c r="F9" s="11">
        <f t="shared" si="0"/>
        <v>20000</v>
      </c>
      <c r="G9" s="11">
        <f t="shared" si="0"/>
        <v>17500</v>
      </c>
      <c r="H9" s="11">
        <f t="shared" si="0"/>
        <v>15000</v>
      </c>
    </row>
    <row r="10" spans="1:10" x14ac:dyDescent="0.3">
      <c r="A10" s="2" t="s">
        <v>30</v>
      </c>
      <c r="B10" s="1" t="s">
        <v>28</v>
      </c>
      <c r="C10" s="9">
        <v>29000</v>
      </c>
      <c r="D10" s="10"/>
      <c r="E10" s="11">
        <f t="shared" si="1"/>
        <v>26100</v>
      </c>
      <c r="F10" s="11">
        <f t="shared" si="0"/>
        <v>23200</v>
      </c>
      <c r="G10" s="11">
        <f t="shared" si="0"/>
        <v>20300</v>
      </c>
      <c r="H10" s="11">
        <f t="shared" si="0"/>
        <v>17400</v>
      </c>
    </row>
    <row r="11" spans="1:10" x14ac:dyDescent="0.3">
      <c r="A11" s="2" t="s">
        <v>18</v>
      </c>
      <c r="B11" s="1" t="s">
        <v>31</v>
      </c>
      <c r="C11" s="9">
        <v>23000</v>
      </c>
      <c r="D11" s="10"/>
      <c r="E11" s="11">
        <f t="shared" si="1"/>
        <v>20700</v>
      </c>
      <c r="F11" s="11">
        <f t="shared" si="0"/>
        <v>18400</v>
      </c>
      <c r="G11" s="11">
        <f t="shared" si="0"/>
        <v>16099.999999999998</v>
      </c>
      <c r="H11" s="11">
        <f t="shared" si="0"/>
        <v>13800</v>
      </c>
    </row>
    <row r="12" spans="1:10" x14ac:dyDescent="0.3">
      <c r="A12" s="2" t="s">
        <v>19</v>
      </c>
      <c r="B12" s="1" t="s">
        <v>32</v>
      </c>
      <c r="C12" s="9">
        <v>31000</v>
      </c>
      <c r="D12" s="10"/>
      <c r="E12" s="11">
        <f t="shared" si="1"/>
        <v>27900</v>
      </c>
      <c r="F12" s="11">
        <f t="shared" si="0"/>
        <v>24800</v>
      </c>
      <c r="G12" s="11">
        <f t="shared" si="0"/>
        <v>21700</v>
      </c>
      <c r="H12" s="11">
        <f t="shared" si="0"/>
        <v>18600</v>
      </c>
    </row>
    <row r="13" spans="1:10" x14ac:dyDescent="0.3">
      <c r="A13" s="2" t="s">
        <v>52</v>
      </c>
      <c r="B13" s="1" t="s">
        <v>33</v>
      </c>
      <c r="C13" s="9">
        <v>35000</v>
      </c>
      <c r="D13" s="10"/>
      <c r="E13" s="11">
        <f t="shared" si="1"/>
        <v>31500</v>
      </c>
      <c r="F13" s="11">
        <f t="shared" si="0"/>
        <v>28000</v>
      </c>
      <c r="G13" s="11">
        <f t="shared" si="0"/>
        <v>24500</v>
      </c>
      <c r="H13" s="11">
        <f t="shared" si="0"/>
        <v>21000</v>
      </c>
    </row>
    <row r="14" spans="1:10" x14ac:dyDescent="0.3">
      <c r="A14" s="2" t="s">
        <v>34</v>
      </c>
      <c r="B14" s="1" t="s">
        <v>35</v>
      </c>
      <c r="C14" s="9">
        <v>19000</v>
      </c>
      <c r="D14" s="10"/>
      <c r="E14" s="11">
        <f t="shared" si="1"/>
        <v>17100</v>
      </c>
      <c r="F14" s="11">
        <f t="shared" si="0"/>
        <v>15200</v>
      </c>
      <c r="G14" s="11">
        <f t="shared" si="0"/>
        <v>13300</v>
      </c>
      <c r="H14" s="11">
        <f t="shared" si="0"/>
        <v>11400</v>
      </c>
    </row>
    <row r="15" spans="1:10" x14ac:dyDescent="0.3">
      <c r="A15" s="2" t="s">
        <v>36</v>
      </c>
      <c r="B15" s="1" t="s">
        <v>37</v>
      </c>
      <c r="C15" s="9">
        <v>22000</v>
      </c>
      <c r="D15" s="10"/>
      <c r="E15" s="11">
        <f t="shared" si="1"/>
        <v>19800</v>
      </c>
      <c r="F15" s="11">
        <f t="shared" si="0"/>
        <v>17600</v>
      </c>
      <c r="G15" s="11">
        <f t="shared" si="0"/>
        <v>15399.999999999998</v>
      </c>
      <c r="H15" s="11">
        <f t="shared" si="0"/>
        <v>13200</v>
      </c>
    </row>
    <row r="16" spans="1:10" x14ac:dyDescent="0.3">
      <c r="A16" s="2" t="s">
        <v>16</v>
      </c>
      <c r="B16" s="1" t="s">
        <v>17</v>
      </c>
      <c r="C16" s="9">
        <v>55000</v>
      </c>
      <c r="D16" s="10"/>
      <c r="E16" s="11">
        <f t="shared" si="1"/>
        <v>49500</v>
      </c>
      <c r="F16" s="11">
        <f t="shared" si="0"/>
        <v>44000</v>
      </c>
      <c r="G16" s="11">
        <f t="shared" si="0"/>
        <v>38500</v>
      </c>
      <c r="H16" s="11">
        <f t="shared" si="0"/>
        <v>33000</v>
      </c>
    </row>
    <row r="17" spans="1:8" x14ac:dyDescent="0.3">
      <c r="A17" s="2" t="s">
        <v>14</v>
      </c>
      <c r="B17" s="1" t="s">
        <v>15</v>
      </c>
      <c r="C17" s="9">
        <v>65000</v>
      </c>
      <c r="D17" s="10"/>
      <c r="E17" s="11">
        <f t="shared" si="1"/>
        <v>58500</v>
      </c>
      <c r="F17" s="11">
        <f t="shared" si="0"/>
        <v>52000</v>
      </c>
      <c r="G17" s="11">
        <f t="shared" si="0"/>
        <v>45500</v>
      </c>
      <c r="H17" s="11">
        <f t="shared" si="0"/>
        <v>39000</v>
      </c>
    </row>
    <row r="18" spans="1:8" x14ac:dyDescent="0.3">
      <c r="A18" s="2" t="s">
        <v>10</v>
      </c>
      <c r="B18" s="1" t="s">
        <v>11</v>
      </c>
      <c r="C18" s="9">
        <v>78000</v>
      </c>
      <c r="D18" s="10"/>
      <c r="E18" s="11">
        <f t="shared" si="1"/>
        <v>70200</v>
      </c>
      <c r="F18" s="11">
        <f t="shared" si="0"/>
        <v>62400</v>
      </c>
      <c r="G18" s="11">
        <f t="shared" si="0"/>
        <v>54600</v>
      </c>
      <c r="H18" s="11">
        <f t="shared" si="0"/>
        <v>46800</v>
      </c>
    </row>
    <row r="19" spans="1:8" x14ac:dyDescent="0.3">
      <c r="A19" s="2" t="s">
        <v>20</v>
      </c>
      <c r="B19" s="1" t="s">
        <v>21</v>
      </c>
      <c r="C19" s="9">
        <v>88000</v>
      </c>
      <c r="D19" s="10"/>
      <c r="E19" s="11">
        <f t="shared" si="1"/>
        <v>79200</v>
      </c>
      <c r="F19" s="11">
        <f t="shared" si="0"/>
        <v>70400</v>
      </c>
      <c r="G19" s="11">
        <f t="shared" si="0"/>
        <v>61599.999999999993</v>
      </c>
      <c r="H19" s="11">
        <f t="shared" si="0"/>
        <v>52800</v>
      </c>
    </row>
    <row r="20" spans="1:8" x14ac:dyDescent="0.3">
      <c r="A20" s="2" t="s">
        <v>38</v>
      </c>
      <c r="B20" s="1" t="s">
        <v>39</v>
      </c>
      <c r="C20" s="9">
        <v>38000</v>
      </c>
      <c r="D20" s="10"/>
      <c r="E20" s="11">
        <f t="shared" si="1"/>
        <v>34200</v>
      </c>
      <c r="F20" s="11">
        <f t="shared" si="1"/>
        <v>30400</v>
      </c>
      <c r="G20" s="11">
        <f t="shared" si="1"/>
        <v>26600</v>
      </c>
      <c r="H20" s="11">
        <f t="shared" si="1"/>
        <v>22800</v>
      </c>
    </row>
    <row r="21" spans="1:8" x14ac:dyDescent="0.3">
      <c r="A21" s="2" t="s">
        <v>40</v>
      </c>
      <c r="B21" s="1" t="s">
        <v>41</v>
      </c>
      <c r="C21" s="9">
        <v>52000</v>
      </c>
      <c r="D21" s="10"/>
      <c r="E21" s="11">
        <f t="shared" si="1"/>
        <v>46800</v>
      </c>
      <c r="F21" s="11">
        <f t="shared" si="1"/>
        <v>41600</v>
      </c>
      <c r="G21" s="11">
        <f t="shared" si="1"/>
        <v>36400</v>
      </c>
      <c r="H21" s="11">
        <f t="shared" si="1"/>
        <v>31200</v>
      </c>
    </row>
  </sheetData>
  <mergeCells count="4">
    <mergeCell ref="A2:A3"/>
    <mergeCell ref="B2:B3"/>
    <mergeCell ref="C2:D2"/>
    <mergeCell ref="E2:H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판매</vt:lpstr>
      <vt:lpstr>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D502-01</cp:lastModifiedBy>
  <cp:lastPrinted>2025-04-10T06:18:47Z</cp:lastPrinted>
  <dcterms:created xsi:type="dcterms:W3CDTF">2018-01-24T05:56:20Z</dcterms:created>
  <dcterms:modified xsi:type="dcterms:W3CDTF">2025-04-10T06:53:20Z</dcterms:modified>
</cp:coreProperties>
</file>