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hstud18/Documents/INFO 525 - Data Analysis and Visualization/WP1 Tables and Data Manipulation/"/>
    </mc:Choice>
  </mc:AlternateContent>
  <xr:revisionPtr revIDLastSave="0" documentId="13_ncr:1_{0DC3AE13-1277-B84A-951A-1A5DF24906FB}" xr6:coauthVersionLast="45" xr6:coauthVersionMax="45" xr10:uidLastSave="{00000000-0000-0000-0000-000000000000}"/>
  <bookViews>
    <workbookView xWindow="380" yWindow="500" windowWidth="28040" windowHeight="16380" activeTab="2" xr2:uid="{00000000-000D-0000-FFFF-FFFF00000000}"/>
  </bookViews>
  <sheets>
    <sheet name="Importable_Table" sheetId="1" r:id="rId1"/>
    <sheet name="Publication Table" sheetId="2" r:id="rId2"/>
    <sheet name="Wide Publication Table"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47" i="3" l="1"/>
  <c r="F47" i="3"/>
  <c r="E47" i="3"/>
  <c r="G46" i="3"/>
  <c r="F46" i="3"/>
  <c r="E46" i="3"/>
  <c r="G43" i="3"/>
  <c r="F43" i="3"/>
  <c r="E43" i="3"/>
  <c r="G42" i="3"/>
  <c r="F42" i="3"/>
  <c r="E42" i="3"/>
  <c r="G39" i="3"/>
  <c r="F39" i="3"/>
  <c r="E39" i="3"/>
  <c r="G38" i="3"/>
  <c r="E38" i="3"/>
  <c r="F38" i="3"/>
  <c r="G35" i="3"/>
  <c r="F35" i="3"/>
  <c r="E35" i="3"/>
  <c r="G34" i="3"/>
  <c r="F34" i="3"/>
  <c r="E34" i="3"/>
</calcChain>
</file>

<file path=xl/sharedStrings.xml><?xml version="1.0" encoding="utf-8"?>
<sst xmlns="http://schemas.openxmlformats.org/spreadsheetml/2006/main" count="71" uniqueCount="34">
  <si>
    <t>Year</t>
  </si>
  <si>
    <t>Total_Consumption_of_Cigarettes</t>
  </si>
  <si>
    <t>Avg_Per_Capita_Consumption_of_Cigarettes</t>
  </si>
  <si>
    <t>Total_Domestic_Tobacco</t>
  </si>
  <si>
    <t>Total_Imports_Tobacco</t>
  </si>
  <si>
    <t>Per_Capita_Domestic_Tobacco</t>
  </si>
  <si>
    <t>Per_Capita_Imports_Tobacco</t>
  </si>
  <si>
    <t>Avg_Domestic_Per_Capita_Chewing_Tobacco</t>
  </si>
  <si>
    <t>Avg_Imports_Per_Capita_Chewing_Tobacco</t>
  </si>
  <si>
    <t>Tobacco Consumption Trends in the US</t>
  </si>
  <si>
    <t>Publication Table</t>
  </si>
  <si>
    <t>Yearly data on various tobacco products</t>
  </si>
  <si>
    <t>Total Cigarette Consumption</t>
  </si>
  <si>
    <t>Average Per Capita Cigarette Consumption</t>
  </si>
  <si>
    <t>Total Domestic Tobacco Production</t>
  </si>
  <si>
    <t>Total Tobacco Imports</t>
  </si>
  <si>
    <t>Average Domestic Tobacco Consumption Per Capita</t>
  </si>
  <si>
    <t>Average Import Tobacco Consumption Per Capita</t>
  </si>
  <si>
    <t>Average Domestic Chewing Tobacco Consumption Per Capita</t>
  </si>
  <si>
    <t>Average Import Chewing Tobacco Consumption Per Capita</t>
  </si>
  <si>
    <t>Cigarette Consumption</t>
  </si>
  <si>
    <t>Domestic vs. Imports</t>
  </si>
  <si>
    <t>Average Domestic vs Imports Per Capita</t>
  </si>
  <si>
    <t>Chewing Tobacco Consumption</t>
  </si>
  <si>
    <t>Domestic Vs. Imports</t>
  </si>
  <si>
    <t>Tobacco Metrics</t>
  </si>
  <si>
    <t>Total Domestic Tobacco Consumption</t>
  </si>
  <si>
    <t>Total Tobacco Imports Consumption</t>
  </si>
  <si>
    <t>Caption: This table presents yearly data on various tobacco products in the United States. The table includes information on total cigarette consumption, average per capita cigarette consumption, total domestic and import tobacco consumption, average domestic and import tobacco consumption per capita, and average domestic and import chewing tobacco consumption per capita.</t>
  </si>
  <si>
    <t>Importable Table</t>
  </si>
  <si>
    <t>Data Manipulation Code from R Markdown:</t>
  </si>
  <si>
    <t>2000-2006</t>
  </si>
  <si>
    <t>2007-2013</t>
  </si>
  <si>
    <t>2014-2021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</si>
</sst>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 fontId="0" fillId="0" borderId="0" xfId="0" applyNumberFormat="1"/>
    <xf numFmtId="0" fontId="0" fillId="0" borderId="0" xfId="0" applyBorder="1"/>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0" fillId="0" borderId="0" xfId="0" applyBorder="1" applyAlignment="1">
      <alignment horizontal="center"/>
    </xf>
    <xf numFmtId="1" fontId="0" fillId="0" borderId="0" xfId="0" applyNumberFormat="1" applyAlignment="1">
      <alignment horizontal="center"/>
    </xf>
    <xf numFmtId="0" fontId="0" fillId="0" borderId="10" xfId="0" applyBorder="1" applyAlignment="1">
      <alignment horizontal="center"/>
    </xf>
    <xf numFmtId="0" fontId="0" fillId="0" borderId="10" xfId="0" applyBorder="1" applyAlignment="1">
      <alignment wrapText="1"/>
    </xf>
    <xf numFmtId="0" fontId="0" fillId="0" borderId="10" xfId="0" applyBorder="1" applyAlignment="1">
      <alignment horizontal="center" wrapText="1"/>
    </xf>
    <xf numFmtId="0" fontId="16" fillId="0" borderId="10" xfId="0" applyFont="1" applyBorder="1" applyAlignment="1">
      <alignment horizontal="center"/>
    </xf>
    <xf numFmtId="0" fontId="0" fillId="0" borderId="0" xfId="0" applyBorder="1" applyAlignment="1">
      <alignment horizontal="center" wrapText="1"/>
    </xf>
    <xf numFmtId="0" fontId="16" fillId="0" borderId="10" xfId="0" applyFont="1" applyBorder="1" applyAlignment="1">
      <alignment horizontal="center" wrapText="1"/>
    </xf>
    <xf numFmtId="0" fontId="16" fillId="0" borderId="10" xfId="0" applyFont="1" applyFill="1" applyBorder="1" applyAlignment="1">
      <alignment horizontal="center" wrapText="1"/>
    </xf>
    <xf numFmtId="0" fontId="0" fillId="0" borderId="0" xfId="0" applyBorder="1" applyAlignment="1">
      <alignment wrapText="1"/>
    </xf>
    <xf numFmtId="0" fontId="0" fillId="0" borderId="11" xfId="0" applyBorder="1" applyAlignment="1">
      <alignment horizontal="center"/>
    </xf>
    <xf numFmtId="3" fontId="0" fillId="0" borderId="0" xfId="0" applyNumberFormat="1"/>
    <xf numFmtId="0" fontId="0" fillId="0" borderId="0" xfId="0" applyAlignment="1">
      <alignment horizontal="left" wrapText="1"/>
    </xf>
    <xf numFmtId="0" fontId="0" fillId="0" borderId="0" xfId="0" applyAlignment="1">
      <alignment horizontal="left" wrapText="1"/>
    </xf>
    <xf numFmtId="0" fontId="0" fillId="0" borderId="0" xfId="0" applyBorder="1" applyAlignment="1">
      <alignment horizontal="center"/>
    </xf>
    <xf numFmtId="0" fontId="0" fillId="0" borderId="10" xfId="0" applyBorder="1" applyAlignment="1">
      <alignment horizontal="center"/>
    </xf>
    <xf numFmtId="0" fontId="0" fillId="0" borderId="0" xfId="0" applyAlignment="1">
      <alignment horizontal="center"/>
    </xf>
    <xf numFmtId="1" fontId="0" fillId="0" borderId="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419100</xdr:colOff>
      <xdr:row>56</xdr:row>
      <xdr:rowOff>63500</xdr:rowOff>
    </xdr:from>
    <xdr:to>
      <xdr:col>11</xdr:col>
      <xdr:colOff>1358900</xdr:colOff>
      <xdr:row>114</xdr:row>
      <xdr:rowOff>190500</xdr:rowOff>
    </xdr:to>
    <xdr:sp macro="" textlink="">
      <xdr:nvSpPr>
        <xdr:cNvPr id="2" name="TextBox 1">
          <a:extLst>
            <a:ext uri="{FF2B5EF4-FFF2-40B4-BE49-F238E27FC236}">
              <a16:creationId xmlns:a16="http://schemas.microsoft.com/office/drawing/2014/main" id="{0D424D72-FD43-924D-A757-86DF73029893}"/>
            </a:ext>
          </a:extLst>
        </xdr:cNvPr>
        <xdr:cNvSpPr txBox="1"/>
      </xdr:nvSpPr>
      <xdr:spPr>
        <a:xfrm>
          <a:off x="4051300" y="12725400"/>
          <a:ext cx="9550400" cy="1257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#Step 1 - Install and Add Libraries to coding environment</a:t>
          </a:r>
        </a:p>
        <a:p>
          <a:r>
            <a:rPr lang="en-US" sz="1100"/>
            <a:t>options(repos = c(CRAN = "https://cloud.r-project.org/"))</a:t>
          </a:r>
        </a:p>
        <a:p>
          <a:r>
            <a:rPr lang="en-US" sz="1100"/>
            <a:t>#install.packages("dplyr")</a:t>
          </a:r>
        </a:p>
        <a:p>
          <a:r>
            <a:rPr lang="en-US" sz="1100"/>
            <a:t>#install.packages("reshape2")</a:t>
          </a:r>
        </a:p>
        <a:p>
          <a:r>
            <a:rPr lang="en-US" sz="1100"/>
            <a:t>library("dplyr")</a:t>
          </a:r>
        </a:p>
        <a:p>
          <a:r>
            <a:rPr lang="en-US" sz="1100"/>
            <a:t>library("reshape2")</a:t>
          </a:r>
        </a:p>
        <a:p>
          <a:endParaRPr lang="en-US" sz="1100"/>
        </a:p>
        <a:p>
          <a:r>
            <a:rPr lang="en-US" sz="1100"/>
            <a:t>#Step 2 - Load Data into coding environment</a:t>
          </a:r>
        </a:p>
        <a:p>
          <a:endParaRPr lang="en-US" sz="1100"/>
        </a:p>
        <a:p>
          <a:r>
            <a:rPr lang="en-US" sz="1100"/>
            <a:t>tobacco &lt;- read.csv("Tobacco_Consumption.csv")</a:t>
          </a:r>
        </a:p>
        <a:p>
          <a:endParaRPr lang="en-US" sz="1100"/>
        </a:p>
        <a:p>
          <a:r>
            <a:rPr lang="en-US" sz="1100"/>
            <a:t>#Step 3 - Filter data to answer Question 1. How has smoking cigarettes changed over time?</a:t>
          </a:r>
        </a:p>
        <a:p>
          <a:endParaRPr lang="en-US" sz="1100"/>
        </a:p>
        <a:p>
          <a:r>
            <a:rPr lang="en-US" sz="1100"/>
            <a:t>cigarette_data &lt;- tobacco %&gt;% filter(Measure == "Cigarettes")</a:t>
          </a:r>
        </a:p>
        <a:p>
          <a:endParaRPr lang="en-US" sz="1100"/>
        </a:p>
        <a:p>
          <a:r>
            <a:rPr lang="en-US" sz="1100"/>
            <a:t>#Step 4 - Use group_by function to summarize total cigarette consumption by year and remove scientific notation</a:t>
          </a:r>
        </a:p>
        <a:p>
          <a:endParaRPr lang="en-US" sz="1100"/>
        </a:p>
        <a:p>
          <a:r>
            <a:rPr lang="en-US" sz="1100"/>
            <a:t>cigarette_total &lt;- cigarette_data %&gt;%</a:t>
          </a:r>
        </a:p>
        <a:p>
          <a:r>
            <a:rPr lang="en-US" sz="1100"/>
            <a:t>                    group_by(Year) %&gt;%</a:t>
          </a:r>
        </a:p>
        <a:p>
          <a:r>
            <a:rPr lang="en-US" sz="1100"/>
            <a:t>                    summarize(Total_Consumption_of_Cigarettes = sum(Total, na.rm = TRUE))</a:t>
          </a:r>
        </a:p>
        <a:p>
          <a:endParaRPr lang="en-US" sz="1100"/>
        </a:p>
        <a:p>
          <a:r>
            <a:rPr lang="en-US" sz="1100"/>
            <a:t>cigarette_total$Total_Consumption_of_Cigarettes &lt;- format(cigarette_total$Total_Consumption_of_Cigarettes, scientific=FALSE)</a:t>
          </a:r>
        </a:p>
        <a:p>
          <a:endParaRPr lang="en-US" sz="1100"/>
        </a:p>
        <a:p>
          <a:endParaRPr lang="en-US" sz="1100"/>
        </a:p>
        <a:p>
          <a:r>
            <a:rPr lang="en-US" sz="1100"/>
            <a:t>#Step 5 - Use group_by function to summarize average cigarette consumption per capita</a:t>
          </a:r>
        </a:p>
        <a:p>
          <a:endParaRPr lang="en-US" sz="1100"/>
        </a:p>
        <a:p>
          <a:r>
            <a:rPr lang="en-US" sz="1100"/>
            <a:t>cigarette_PC &lt;- cigarette_data %&gt;%</a:t>
          </a:r>
        </a:p>
        <a:p>
          <a:r>
            <a:rPr lang="en-US" sz="1100"/>
            <a:t>                group_by(Year) %&gt;%</a:t>
          </a:r>
        </a:p>
        <a:p>
          <a:r>
            <a:rPr lang="en-US" sz="1100"/>
            <a:t>                summarize(Avg_Per_Capita_Consumption_of_Cigarettes = mean(`Total.Per.Capita`, na.rm = TRUE))</a:t>
          </a:r>
        </a:p>
        <a:p>
          <a:endParaRPr lang="en-US" sz="1100"/>
        </a:p>
        <a:p>
          <a:r>
            <a:rPr lang="en-US" sz="1100"/>
            <a:t>#Step 6 - Answer question 2. How have domestic versus imported tobacco products changed over time? Use group_by function to isolate data for Total domestic and imports by year</a:t>
          </a:r>
        </a:p>
        <a:p>
          <a:endParaRPr lang="en-US" sz="1100"/>
        </a:p>
        <a:p>
          <a:r>
            <a:rPr lang="en-US" sz="1100"/>
            <a:t>domestic_import_data &lt;- tobacco %&gt;%</a:t>
          </a:r>
        </a:p>
        <a:p>
          <a:r>
            <a:rPr lang="en-US" sz="1100"/>
            <a:t>                        group_by(Year) %&gt;%</a:t>
          </a:r>
        </a:p>
        <a:p>
          <a:r>
            <a:rPr lang="en-US" sz="1100"/>
            <a:t>                        summarize(Total_Domestic_Tobacco = sum(Domestic, na.rm = TRUE), Total_Imports_Tobacco = sum(Imports, na.rm = TRUE))</a:t>
          </a:r>
        </a:p>
        <a:p>
          <a:r>
            <a:rPr lang="en-US" sz="1100"/>
            <a:t>#Step 7 - Create table for average per capita consumption</a:t>
          </a:r>
        </a:p>
        <a:p>
          <a:endParaRPr lang="en-US" sz="1100"/>
        </a:p>
        <a:p>
          <a:r>
            <a:rPr lang="en-US" sz="1100"/>
            <a:t>domestic_import_pc &lt;- tobacco %&gt;%</a:t>
          </a:r>
        </a:p>
        <a:p>
          <a:r>
            <a:rPr lang="en-US" sz="1100"/>
            <a:t>                      group_by(Year) %&gt;%</a:t>
          </a:r>
        </a:p>
        <a:p>
          <a:r>
            <a:rPr lang="en-US" sz="1100"/>
            <a:t>                      summarize(Per_Capita_Domestic_Tobacco = mean(Domestic.Per.Capita, na.rm = TRUE), Per_Capita_Imports_Tobacco = mean(Imports.Per.Capita, na.rm = TRUE))</a:t>
          </a:r>
        </a:p>
        <a:p>
          <a:r>
            <a:rPr lang="en-US" sz="1100"/>
            <a:t>          </a:t>
          </a:r>
        </a:p>
        <a:p>
          <a:r>
            <a:rPr lang="en-US" sz="1100"/>
            <a:t>#Step 8 - Combine the Total and Average Per Capita Tables</a:t>
          </a:r>
        </a:p>
        <a:p>
          <a:endParaRPr lang="en-US" sz="1100"/>
        </a:p>
        <a:p>
          <a:r>
            <a:rPr lang="en-US" sz="1100"/>
            <a:t>domestic_import_combine &lt;- left_join(domestic_import_data, domestic_import_pc, by = "Year")</a:t>
          </a:r>
        </a:p>
        <a:p>
          <a:endParaRPr lang="en-US" sz="1100"/>
        </a:p>
        <a:p>
          <a:r>
            <a:rPr lang="en-US" sz="1100"/>
            <a:t>#Step 9 - Answer Question 3 How has chewing tobacco consumption per capita changed over time? Filter the data for chewing tobacco</a:t>
          </a:r>
        </a:p>
        <a:p>
          <a:endParaRPr lang="en-US" sz="1100"/>
        </a:p>
        <a:p>
          <a:r>
            <a:rPr lang="en-US" sz="1100"/>
            <a:t>chewing_data &lt;- tobacco %&gt;%</a:t>
          </a:r>
        </a:p>
        <a:p>
          <a:r>
            <a:rPr lang="en-US" sz="1100"/>
            <a:t>                filter(Submeasure == "Chewing Tobacco")</a:t>
          </a:r>
        </a:p>
        <a:p>
          <a:r>
            <a:rPr lang="en-US" sz="1100"/>
            <a:t>#Step 10 - Use group-by function to group the data by year and summarize the average chewing tobacco consumption per capita</a:t>
          </a:r>
        </a:p>
        <a:p>
          <a:endParaRPr lang="en-US" sz="1100"/>
        </a:p>
        <a:p>
          <a:r>
            <a:rPr lang="en-US" sz="1100"/>
            <a:t>chewing_PC &lt;- chewing_data %&gt;%</a:t>
          </a:r>
        </a:p>
        <a:p>
          <a:r>
            <a:rPr lang="en-US" sz="1100"/>
            <a:t>              group_by(Year) %&gt;%</a:t>
          </a:r>
        </a:p>
        <a:p>
          <a:r>
            <a:rPr lang="en-US" sz="1100"/>
            <a:t>              summarize(Avg_Domestic_Per_Capita_Chewing_Tobacco = mean(Domestic.Per.Capita, na.rm = TRUE), Avg_Imports_Per_Capita_Chewing_Tobacco = mean(Imports.Per.Capita, na.rm = TRUE))</a:t>
          </a:r>
        </a:p>
        <a:p>
          <a:endParaRPr lang="en-US" sz="1100"/>
        </a:p>
        <a:p>
          <a:r>
            <a:rPr lang="en-US" sz="1100"/>
            <a:t>#Step 11 - Combine the data tables that answered questions into single table</a:t>
          </a:r>
        </a:p>
        <a:p>
          <a:endParaRPr lang="en-US" sz="1100"/>
        </a:p>
        <a:p>
          <a:r>
            <a:rPr lang="en-US" sz="1100"/>
            <a:t>combined_data &lt;- cigarette_total %&gt;%</a:t>
          </a:r>
        </a:p>
        <a:p>
          <a:r>
            <a:rPr lang="en-US" sz="1100"/>
            <a:t>  left_join(cigarette_PC, by = "Year") %&gt;%</a:t>
          </a:r>
        </a:p>
        <a:p>
          <a:r>
            <a:rPr lang="en-US" sz="1100"/>
            <a:t>  left_join(domestic_import_combine, by = "Year") %&gt;%</a:t>
          </a:r>
        </a:p>
        <a:p>
          <a:r>
            <a:rPr lang="en-US" sz="1100"/>
            <a:t>  left_join(chewing_PC, by = "Year")</a:t>
          </a:r>
        </a:p>
        <a:p>
          <a:endParaRPr lang="en-US" sz="1100"/>
        </a:p>
        <a:p>
          <a:r>
            <a:rPr lang="en-US" sz="1100"/>
            <a:t>#Step 12 - Export Importable Table to Excel file</a:t>
          </a:r>
        </a:p>
        <a:p>
          <a:endParaRPr lang="en-US" sz="1100"/>
        </a:p>
        <a:p>
          <a:r>
            <a:rPr lang="en-US" sz="1100"/>
            <a:t>write.csv(combined_data, "Importable_Table.csv", row.names = FALSE)</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sqref="A1:I23"/>
    </sheetView>
  </sheetViews>
  <sheetFormatPr baseColWidth="10" defaultRowHeight="16"/>
  <cols>
    <col min="1" max="1" width="5.1640625" bestFit="1" customWidth="1"/>
    <col min="2" max="2" width="29.5" bestFit="1" customWidth="1"/>
    <col min="3" max="3" width="38.5" bestFit="1" customWidth="1"/>
    <col min="4" max="4" width="22" bestFit="1" customWidth="1"/>
    <col min="5" max="5" width="20.5" bestFit="1" customWidth="1"/>
    <col min="6" max="6" width="26.83203125" bestFit="1" customWidth="1"/>
    <col min="7" max="7" width="25.33203125" bestFit="1" customWidth="1"/>
    <col min="8" max="8" width="39.1640625" bestFit="1" customWidth="1"/>
    <col min="9" max="9" width="37.83203125" bestFit="1" customWidth="1"/>
  </cols>
  <sheetData>
    <row r="1" spans="1:9">
      <c r="A1" t="s">
        <v>0</v>
      </c>
      <c r="B1" t="s">
        <v>1</v>
      </c>
      <c r="C1" t="s">
        <v>2</v>
      </c>
      <c r="D1" t="s">
        <v>3</v>
      </c>
      <c r="E1" t="s">
        <v>4</v>
      </c>
      <c r="F1" t="s">
        <v>5</v>
      </c>
      <c r="G1" t="s">
        <v>6</v>
      </c>
      <c r="H1" t="s">
        <v>7</v>
      </c>
      <c r="I1" t="s">
        <v>8</v>
      </c>
    </row>
    <row r="2" spans="1:9">
      <c r="A2">
        <v>2000</v>
      </c>
      <c r="B2" s="18">
        <v>435570000000</v>
      </c>
      <c r="C2">
        <v>2076</v>
      </c>
      <c r="D2" s="1">
        <v>888357608356</v>
      </c>
      <c r="E2">
        <v>28395244568</v>
      </c>
      <c r="F2">
        <v>325.88707692307702</v>
      </c>
      <c r="G2">
        <v>10.461538461538501</v>
      </c>
      <c r="H2">
        <v>0.217</v>
      </c>
      <c r="I2">
        <v>0</v>
      </c>
    </row>
    <row r="3" spans="1:9">
      <c r="A3">
        <v>2001</v>
      </c>
      <c r="B3" s="18">
        <v>426720000000</v>
      </c>
      <c r="C3">
        <v>2010</v>
      </c>
      <c r="D3" s="1">
        <v>861456473096</v>
      </c>
      <c r="E3">
        <v>34051515644</v>
      </c>
      <c r="F3">
        <v>311.96630769230802</v>
      </c>
      <c r="G3">
        <v>12.307692307692299</v>
      </c>
      <c r="H3">
        <v>0.23300000000000001</v>
      </c>
      <c r="I3">
        <v>0</v>
      </c>
    </row>
    <row r="4" spans="1:9">
      <c r="A4">
        <v>2002</v>
      </c>
      <c r="B4" s="18">
        <v>415724000000</v>
      </c>
      <c r="C4">
        <v>1936</v>
      </c>
      <c r="D4" s="1">
        <v>830186997520</v>
      </c>
      <c r="E4">
        <v>46532488445</v>
      </c>
      <c r="F4">
        <v>297.35007692307698</v>
      </c>
      <c r="G4">
        <v>16.615461538461499</v>
      </c>
      <c r="H4">
        <v>0.219</v>
      </c>
      <c r="I4">
        <v>1E-3</v>
      </c>
    </row>
    <row r="5" spans="1:9">
      <c r="A5">
        <v>2003</v>
      </c>
      <c r="B5" s="18">
        <v>400327000000</v>
      </c>
      <c r="C5">
        <v>1844</v>
      </c>
      <c r="D5" s="1">
        <v>796501366994</v>
      </c>
      <c r="E5">
        <v>51118156633</v>
      </c>
      <c r="F5">
        <v>282.27346153846202</v>
      </c>
      <c r="G5">
        <v>18.077000000000002</v>
      </c>
      <c r="H5">
        <v>0.21099999999999999</v>
      </c>
      <c r="I5">
        <v>1E-3</v>
      </c>
    </row>
    <row r="6" spans="1:9">
      <c r="A6">
        <v>2004</v>
      </c>
      <c r="B6" s="18">
        <v>397655000000</v>
      </c>
      <c r="C6">
        <v>1811</v>
      </c>
      <c r="D6" s="1">
        <v>795675704975</v>
      </c>
      <c r="E6">
        <v>50089679632</v>
      </c>
      <c r="F6">
        <v>278.734692307692</v>
      </c>
      <c r="G6">
        <v>17.538538461538501</v>
      </c>
      <c r="H6">
        <v>0.19600000000000001</v>
      </c>
      <c r="I6">
        <v>1E-3</v>
      </c>
    </row>
    <row r="7" spans="1:9">
      <c r="A7">
        <v>2005</v>
      </c>
      <c r="B7" s="18">
        <v>381098000000</v>
      </c>
      <c r="C7">
        <v>1717</v>
      </c>
      <c r="D7" s="1">
        <v>779331596380</v>
      </c>
      <c r="E7">
        <v>43295937178</v>
      </c>
      <c r="F7">
        <v>270.04123076923099</v>
      </c>
      <c r="G7">
        <v>15.0000769230769</v>
      </c>
      <c r="H7">
        <v>0.17499999999999999</v>
      </c>
      <c r="I7">
        <v>1E-3</v>
      </c>
    </row>
    <row r="8" spans="1:9">
      <c r="A8">
        <v>2006</v>
      </c>
      <c r="B8" s="18">
        <v>380594000000</v>
      </c>
      <c r="C8">
        <v>1695</v>
      </c>
      <c r="D8" s="1">
        <v>783973762423</v>
      </c>
      <c r="E8">
        <v>39328490610</v>
      </c>
      <c r="F8">
        <v>268.58138461538499</v>
      </c>
      <c r="G8">
        <v>13.461615384615399</v>
      </c>
      <c r="H8">
        <v>0.17299999999999999</v>
      </c>
      <c r="I8">
        <v>1E-3</v>
      </c>
    </row>
    <row r="9" spans="1:9">
      <c r="A9">
        <v>2007</v>
      </c>
      <c r="B9" s="18">
        <v>361590000000</v>
      </c>
      <c r="C9">
        <v>1591</v>
      </c>
      <c r="D9" s="1">
        <v>755487184343</v>
      </c>
      <c r="E9">
        <v>35353467849</v>
      </c>
      <c r="F9">
        <v>255.73400000000001</v>
      </c>
      <c r="G9">
        <v>11.9231538461538</v>
      </c>
      <c r="H9">
        <v>0.154</v>
      </c>
      <c r="I9">
        <v>1E-3</v>
      </c>
    </row>
    <row r="10" spans="1:9">
      <c r="A10">
        <v>2008</v>
      </c>
      <c r="B10" s="18">
        <v>346420000000</v>
      </c>
      <c r="C10">
        <v>1507</v>
      </c>
      <c r="D10" s="1">
        <v>736032909389</v>
      </c>
      <c r="E10">
        <v>31522700476</v>
      </c>
      <c r="F10">
        <v>246.19653846153801</v>
      </c>
      <c r="G10">
        <v>10.538615384615399</v>
      </c>
      <c r="H10">
        <v>0.14399999999999999</v>
      </c>
      <c r="I10">
        <v>1E-3</v>
      </c>
    </row>
    <row r="11" spans="1:9">
      <c r="A11">
        <v>2009</v>
      </c>
      <c r="B11" s="18">
        <v>317736000000</v>
      </c>
      <c r="C11">
        <v>1367</v>
      </c>
      <c r="D11" s="1">
        <v>680255074393</v>
      </c>
      <c r="E11">
        <v>28556407400</v>
      </c>
      <c r="F11">
        <v>225.041384615385</v>
      </c>
      <c r="G11">
        <v>9.4616923076923101</v>
      </c>
      <c r="H11">
        <v>0.13</v>
      </c>
      <c r="I11">
        <v>1E-3</v>
      </c>
    </row>
    <row r="12" spans="1:9">
      <c r="A12">
        <v>2010</v>
      </c>
      <c r="B12" s="18">
        <v>300451000000</v>
      </c>
      <c r="C12">
        <v>1278</v>
      </c>
      <c r="D12" s="1">
        <v>659854717018</v>
      </c>
      <c r="E12">
        <v>27602770512</v>
      </c>
      <c r="F12">
        <v>215.81076923076901</v>
      </c>
      <c r="G12">
        <v>9.0001538461538502</v>
      </c>
      <c r="H12">
        <v>0.11700000000000001</v>
      </c>
      <c r="I12">
        <v>1E-3</v>
      </c>
    </row>
    <row r="13" spans="1:9">
      <c r="A13">
        <v>2011</v>
      </c>
      <c r="B13" s="18">
        <v>292769000000</v>
      </c>
      <c r="C13">
        <v>1232</v>
      </c>
      <c r="D13" s="1">
        <v>660902191737</v>
      </c>
      <c r="E13">
        <v>26271496659</v>
      </c>
      <c r="F13">
        <v>213.81061538461501</v>
      </c>
      <c r="G13">
        <v>8.4617692307692298</v>
      </c>
      <c r="H13">
        <v>0.104</v>
      </c>
      <c r="I13">
        <v>1E-3</v>
      </c>
    </row>
    <row r="14" spans="1:9">
      <c r="A14">
        <v>2012</v>
      </c>
      <c r="B14" s="18">
        <v>287187000000</v>
      </c>
      <c r="C14">
        <v>1196</v>
      </c>
      <c r="D14" s="1">
        <v>650401880980</v>
      </c>
      <c r="E14">
        <v>29818755411</v>
      </c>
      <c r="F14">
        <v>208.27284615384599</v>
      </c>
      <c r="G14">
        <v>9.6156153846153796</v>
      </c>
      <c r="H14">
        <v>9.9000000000000005E-2</v>
      </c>
      <c r="I14">
        <v>1E-3</v>
      </c>
    </row>
    <row r="15" spans="1:9">
      <c r="A15">
        <v>2013</v>
      </c>
      <c r="B15" s="18">
        <v>273785000000</v>
      </c>
      <c r="C15">
        <v>1129</v>
      </c>
      <c r="D15" s="1">
        <v>620561603858</v>
      </c>
      <c r="E15">
        <v>34803986152</v>
      </c>
      <c r="F15">
        <v>196.81176923076899</v>
      </c>
      <c r="G15">
        <v>11.000384615384601</v>
      </c>
      <c r="H15">
        <v>0.09</v>
      </c>
      <c r="I15">
        <v>2E-3</v>
      </c>
    </row>
    <row r="16" spans="1:9">
      <c r="A16">
        <v>2014</v>
      </c>
      <c r="B16" s="18">
        <v>262681000000</v>
      </c>
      <c r="C16">
        <v>1071</v>
      </c>
      <c r="D16" s="1">
        <v>591790272318</v>
      </c>
      <c r="E16">
        <v>40341508503</v>
      </c>
      <c r="F16">
        <v>185.657692307692</v>
      </c>
      <c r="G16">
        <v>12.538923076923099</v>
      </c>
      <c r="H16">
        <v>8.6999999999999994E-2</v>
      </c>
      <c r="I16">
        <v>3.0000000000000001E-3</v>
      </c>
    </row>
    <row r="17" spans="1:9">
      <c r="A17">
        <v>2015</v>
      </c>
      <c r="B17" s="18">
        <v>268261000000</v>
      </c>
      <c r="C17">
        <v>1083</v>
      </c>
      <c r="D17" s="1">
        <v>597106820812</v>
      </c>
      <c r="E17">
        <v>43112497644</v>
      </c>
      <c r="F17">
        <v>185.27307692307701</v>
      </c>
      <c r="G17">
        <v>13.2311538461538</v>
      </c>
      <c r="H17">
        <v>7.8E-2</v>
      </c>
      <c r="I17">
        <v>3.0000000000000001E-3</v>
      </c>
    </row>
    <row r="18" spans="1:9">
      <c r="A18">
        <v>2016</v>
      </c>
      <c r="B18" s="18">
        <v>257454000000</v>
      </c>
      <c r="C18">
        <v>1032</v>
      </c>
      <c r="D18" s="1">
        <v>572034166535</v>
      </c>
      <c r="E18">
        <v>43847379260</v>
      </c>
      <c r="F18">
        <v>176.273153846154</v>
      </c>
      <c r="G18">
        <v>13.538923076923099</v>
      </c>
      <c r="H18">
        <v>7.5999999999999998E-2</v>
      </c>
      <c r="I18">
        <v>4.0000000000000001E-3</v>
      </c>
    </row>
    <row r="19" spans="1:9">
      <c r="A19">
        <v>2017</v>
      </c>
      <c r="B19" s="18">
        <v>247163000000</v>
      </c>
      <c r="C19">
        <v>981</v>
      </c>
      <c r="D19" s="1">
        <v>550994167052</v>
      </c>
      <c r="E19">
        <v>44886165763</v>
      </c>
      <c r="F19">
        <v>168.195384615385</v>
      </c>
      <c r="G19">
        <v>13.769692307692299</v>
      </c>
      <c r="H19">
        <v>6.9000000000000006E-2</v>
      </c>
      <c r="I19">
        <v>4.0000000000000001E-3</v>
      </c>
    </row>
    <row r="20" spans="1:9">
      <c r="A20">
        <v>2018</v>
      </c>
      <c r="B20" s="18">
        <v>235319000000</v>
      </c>
      <c r="C20">
        <v>927</v>
      </c>
      <c r="D20" s="1">
        <v>521325017803</v>
      </c>
      <c r="E20">
        <v>51084165673</v>
      </c>
      <c r="F20">
        <v>157.92307692307699</v>
      </c>
      <c r="G20">
        <v>15.384615384615399</v>
      </c>
      <c r="H20">
        <v>0</v>
      </c>
      <c r="I20">
        <v>0</v>
      </c>
    </row>
    <row r="21" spans="1:9">
      <c r="A21">
        <v>2019</v>
      </c>
      <c r="B21" s="18">
        <v>223433000000</v>
      </c>
      <c r="C21">
        <v>876</v>
      </c>
      <c r="D21" s="1">
        <v>490596405687</v>
      </c>
      <c r="E21">
        <v>55424283968</v>
      </c>
      <c r="F21">
        <v>144.52992307692301</v>
      </c>
      <c r="G21">
        <v>19.913846153846201</v>
      </c>
      <c r="H21">
        <v>5.8000000000000003E-2</v>
      </c>
      <c r="I21">
        <v>4.0000000000000001E-3</v>
      </c>
    </row>
    <row r="22" spans="1:9">
      <c r="A22">
        <v>2020</v>
      </c>
      <c r="B22" s="18">
        <v>228565000000</v>
      </c>
      <c r="C22">
        <v>890</v>
      </c>
      <c r="D22" s="1">
        <v>492002857858</v>
      </c>
      <c r="E22">
        <v>52478098121</v>
      </c>
      <c r="F22">
        <v>145.288076923077</v>
      </c>
      <c r="G22">
        <v>17.830615384615399</v>
      </c>
      <c r="H22">
        <v>5.8999999999999997E-2</v>
      </c>
      <c r="I22">
        <v>3.0000000000000001E-3</v>
      </c>
    </row>
    <row r="23" spans="1:9">
      <c r="A23">
        <v>2021</v>
      </c>
      <c r="B23" s="18">
        <v>220763000000</v>
      </c>
      <c r="C23">
        <v>855</v>
      </c>
      <c r="D23" s="1">
        <v>471642844369</v>
      </c>
      <c r="E23">
        <v>57223261397</v>
      </c>
      <c r="F23">
        <v>138.69169230769199</v>
      </c>
      <c r="G23">
        <v>18.8085384615385</v>
      </c>
      <c r="H23">
        <v>5.3999999999999999E-2</v>
      </c>
      <c r="I23">
        <v>3.0000000000000001E-3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5:L58"/>
  <sheetViews>
    <sheetView topLeftCell="A3" workbookViewId="0">
      <selection activeCell="C5" sqref="C5:L115"/>
    </sheetView>
  </sheetViews>
  <sheetFormatPr baseColWidth="10" defaultRowHeight="16"/>
  <cols>
    <col min="3" max="3" width="15.1640625" bestFit="1" customWidth="1"/>
    <col min="5" max="5" width="14.83203125" customWidth="1"/>
    <col min="6" max="6" width="16.5" customWidth="1"/>
    <col min="7" max="7" width="13.5" bestFit="1" customWidth="1"/>
    <col min="8" max="8" width="13.6640625" customWidth="1"/>
    <col min="9" max="9" width="17.6640625" customWidth="1"/>
    <col min="10" max="10" width="16.33203125" customWidth="1"/>
    <col min="11" max="11" width="20.5" customWidth="1"/>
    <col min="12" max="12" width="21.5" customWidth="1"/>
  </cols>
  <sheetData>
    <row r="5" spans="4:12">
      <c r="E5" t="s">
        <v>10</v>
      </c>
    </row>
    <row r="6" spans="4:12">
      <c r="E6" s="21" t="s">
        <v>9</v>
      </c>
      <c r="F6" s="21"/>
      <c r="G6" s="21"/>
      <c r="H6" s="21"/>
      <c r="I6" s="21"/>
      <c r="J6" s="21"/>
      <c r="K6" s="21"/>
      <c r="L6" s="21"/>
    </row>
    <row r="7" spans="4:12" ht="58" customHeight="1">
      <c r="E7" s="20" t="s">
        <v>28</v>
      </c>
      <c r="F7" s="20"/>
      <c r="G7" s="20"/>
      <c r="H7" s="20"/>
      <c r="I7" s="20"/>
      <c r="J7" s="20"/>
      <c r="K7" s="20"/>
      <c r="L7" s="20"/>
    </row>
    <row r="8" spans="4:12" ht="23" customHeight="1" thickBot="1">
      <c r="E8" s="22" t="s">
        <v>20</v>
      </c>
      <c r="F8" s="22"/>
      <c r="G8" s="22" t="s">
        <v>21</v>
      </c>
      <c r="H8" s="22"/>
      <c r="I8" s="22" t="s">
        <v>22</v>
      </c>
      <c r="J8" s="22"/>
      <c r="K8" s="22" t="s">
        <v>23</v>
      </c>
      <c r="L8" s="22"/>
    </row>
    <row r="9" spans="4:12" ht="68">
      <c r="D9" s="5" t="s">
        <v>0</v>
      </c>
      <c r="E9" s="4" t="s">
        <v>12</v>
      </c>
      <c r="F9" s="4" t="s">
        <v>13</v>
      </c>
      <c r="G9" s="4" t="s">
        <v>26</v>
      </c>
      <c r="H9" s="4" t="s">
        <v>27</v>
      </c>
      <c r="I9" s="4" t="s">
        <v>16</v>
      </c>
      <c r="J9" s="4" t="s">
        <v>17</v>
      </c>
      <c r="K9" s="4" t="s">
        <v>18</v>
      </c>
      <c r="L9" s="4" t="s">
        <v>19</v>
      </c>
    </row>
    <row r="10" spans="4:12">
      <c r="D10" s="5">
        <v>2000</v>
      </c>
      <c r="E10" s="8">
        <v>435570000000</v>
      </c>
      <c r="F10" s="5">
        <v>2076</v>
      </c>
      <c r="G10" s="8">
        <v>888357608356</v>
      </c>
      <c r="H10" s="5">
        <v>28395244568</v>
      </c>
      <c r="I10" s="5">
        <v>325.88707692307702</v>
      </c>
      <c r="J10" s="5">
        <v>10.461538461538501</v>
      </c>
      <c r="K10" s="5">
        <v>0.217</v>
      </c>
      <c r="L10" s="5">
        <v>0</v>
      </c>
    </row>
    <row r="11" spans="4:12">
      <c r="D11" s="5">
        <v>2001</v>
      </c>
      <c r="E11" s="8">
        <v>426720000000</v>
      </c>
      <c r="F11" s="5">
        <v>2010</v>
      </c>
      <c r="G11" s="8">
        <v>861456473096</v>
      </c>
      <c r="H11" s="5">
        <v>34051515644</v>
      </c>
      <c r="I11" s="5">
        <v>311.96630769230802</v>
      </c>
      <c r="J11" s="5">
        <v>12.307692307692299</v>
      </c>
      <c r="K11" s="5">
        <v>0.23300000000000001</v>
      </c>
      <c r="L11" s="5">
        <v>0</v>
      </c>
    </row>
    <row r="12" spans="4:12">
      <c r="D12" s="5">
        <v>2002</v>
      </c>
      <c r="E12" s="8">
        <v>415724000000</v>
      </c>
      <c r="F12" s="5">
        <v>1936</v>
      </c>
      <c r="G12" s="8">
        <v>830186997520</v>
      </c>
      <c r="H12" s="5">
        <v>46532488445</v>
      </c>
      <c r="I12" s="5">
        <v>297.35007692307698</v>
      </c>
      <c r="J12" s="5">
        <v>16.615461538461499</v>
      </c>
      <c r="K12" s="5">
        <v>0.219</v>
      </c>
      <c r="L12" s="5">
        <v>1E-3</v>
      </c>
    </row>
    <row r="13" spans="4:12">
      <c r="D13" s="5">
        <v>2003</v>
      </c>
      <c r="E13" s="8">
        <v>400327000000</v>
      </c>
      <c r="F13" s="5">
        <v>1844</v>
      </c>
      <c r="G13" s="8">
        <v>796501366994</v>
      </c>
      <c r="H13" s="5">
        <v>51118156633</v>
      </c>
      <c r="I13" s="5">
        <v>282.27346153846202</v>
      </c>
      <c r="J13" s="5">
        <v>18.077000000000002</v>
      </c>
      <c r="K13" s="5">
        <v>0.21099999999999999</v>
      </c>
      <c r="L13" s="5">
        <v>1E-3</v>
      </c>
    </row>
    <row r="14" spans="4:12">
      <c r="D14" s="5">
        <v>2004</v>
      </c>
      <c r="E14" s="8">
        <v>397655000000</v>
      </c>
      <c r="F14" s="5">
        <v>1811</v>
      </c>
      <c r="G14" s="8">
        <v>795675704975</v>
      </c>
      <c r="H14" s="5">
        <v>50089679632</v>
      </c>
      <c r="I14" s="5">
        <v>278.734692307692</v>
      </c>
      <c r="J14" s="5">
        <v>17.538538461538501</v>
      </c>
      <c r="K14" s="5">
        <v>0.19600000000000001</v>
      </c>
      <c r="L14" s="5">
        <v>1E-3</v>
      </c>
    </row>
    <row r="15" spans="4:12">
      <c r="D15" s="5">
        <v>2005</v>
      </c>
      <c r="E15" s="8">
        <v>381098000000</v>
      </c>
      <c r="F15" s="5">
        <v>1717</v>
      </c>
      <c r="G15" s="8">
        <v>779331596380</v>
      </c>
      <c r="H15" s="5">
        <v>43295937178</v>
      </c>
      <c r="I15" s="5">
        <v>270.04123076923099</v>
      </c>
      <c r="J15" s="5">
        <v>15.0000769230769</v>
      </c>
      <c r="K15" s="5">
        <v>0.17499999999999999</v>
      </c>
      <c r="L15" s="5">
        <v>1E-3</v>
      </c>
    </row>
    <row r="16" spans="4:12">
      <c r="D16" s="5">
        <v>2006</v>
      </c>
      <c r="E16" s="8">
        <v>380594000000</v>
      </c>
      <c r="F16" s="5">
        <v>1695</v>
      </c>
      <c r="G16" s="8">
        <v>783973762423</v>
      </c>
      <c r="H16" s="5">
        <v>39328490610</v>
      </c>
      <c r="I16" s="5">
        <v>268.58138461538499</v>
      </c>
      <c r="J16" s="5">
        <v>13.461615384615399</v>
      </c>
      <c r="K16" s="5">
        <v>0.17299999999999999</v>
      </c>
      <c r="L16" s="5">
        <v>1E-3</v>
      </c>
    </row>
    <row r="17" spans="4:12">
      <c r="D17" s="5">
        <v>2007</v>
      </c>
      <c r="E17" s="8">
        <v>361590000000</v>
      </c>
      <c r="F17" s="5">
        <v>1591</v>
      </c>
      <c r="G17" s="8">
        <v>755487184343</v>
      </c>
      <c r="H17" s="5">
        <v>35353467849</v>
      </c>
      <c r="I17" s="5">
        <v>255.73400000000001</v>
      </c>
      <c r="J17" s="5">
        <v>11.9231538461538</v>
      </c>
      <c r="K17" s="5">
        <v>0.154</v>
      </c>
      <c r="L17" s="5">
        <v>1E-3</v>
      </c>
    </row>
    <row r="18" spans="4:12">
      <c r="D18" s="5">
        <v>2008</v>
      </c>
      <c r="E18" s="8">
        <v>346420000000</v>
      </c>
      <c r="F18" s="5">
        <v>1507</v>
      </c>
      <c r="G18" s="8">
        <v>736032909389</v>
      </c>
      <c r="H18" s="5">
        <v>31522700476</v>
      </c>
      <c r="I18" s="5">
        <v>246.19653846153801</v>
      </c>
      <c r="J18" s="5">
        <v>10.538615384615399</v>
      </c>
      <c r="K18" s="5">
        <v>0.14399999999999999</v>
      </c>
      <c r="L18" s="5">
        <v>1E-3</v>
      </c>
    </row>
    <row r="19" spans="4:12">
      <c r="D19" s="5">
        <v>2009</v>
      </c>
      <c r="E19" s="8">
        <v>317736000000</v>
      </c>
      <c r="F19" s="5">
        <v>1367</v>
      </c>
      <c r="G19" s="8">
        <v>680255074393</v>
      </c>
      <c r="H19" s="5">
        <v>28556407400</v>
      </c>
      <c r="I19" s="5">
        <v>225.041384615385</v>
      </c>
      <c r="J19" s="5">
        <v>9.4616923076923101</v>
      </c>
      <c r="K19" s="5">
        <v>0.13</v>
      </c>
      <c r="L19" s="5">
        <v>1E-3</v>
      </c>
    </row>
    <row r="20" spans="4:12">
      <c r="D20" s="5">
        <v>2010</v>
      </c>
      <c r="E20" s="8">
        <v>300451000000</v>
      </c>
      <c r="F20" s="5">
        <v>1278</v>
      </c>
      <c r="G20" s="8">
        <v>659854717018</v>
      </c>
      <c r="H20" s="5">
        <v>27602770512</v>
      </c>
      <c r="I20" s="5">
        <v>215.81076923076901</v>
      </c>
      <c r="J20" s="5">
        <v>9.0001538461538502</v>
      </c>
      <c r="K20" s="5">
        <v>0.11700000000000001</v>
      </c>
      <c r="L20" s="5">
        <v>1E-3</v>
      </c>
    </row>
    <row r="21" spans="4:12">
      <c r="D21" s="5">
        <v>2011</v>
      </c>
      <c r="E21" s="8">
        <v>292769000000</v>
      </c>
      <c r="F21" s="5">
        <v>1232</v>
      </c>
      <c r="G21" s="8">
        <v>660902191737</v>
      </c>
      <c r="H21" s="5">
        <v>26271496659</v>
      </c>
      <c r="I21" s="5">
        <v>213.81061538461501</v>
      </c>
      <c r="J21" s="5">
        <v>8.4617692307692298</v>
      </c>
      <c r="K21" s="5">
        <v>0.104</v>
      </c>
      <c r="L21" s="5">
        <v>1E-3</v>
      </c>
    </row>
    <row r="22" spans="4:12">
      <c r="D22" s="5">
        <v>2012</v>
      </c>
      <c r="E22" s="8">
        <v>287187000000</v>
      </c>
      <c r="F22" s="5">
        <v>1196</v>
      </c>
      <c r="G22" s="8">
        <v>650401880980</v>
      </c>
      <c r="H22" s="5">
        <v>29818755411</v>
      </c>
      <c r="I22" s="5">
        <v>208.27284615384599</v>
      </c>
      <c r="J22" s="5">
        <v>9.6156153846153796</v>
      </c>
      <c r="K22" s="5">
        <v>9.9000000000000005E-2</v>
      </c>
      <c r="L22" s="5">
        <v>1E-3</v>
      </c>
    </row>
    <row r="23" spans="4:12">
      <c r="D23" s="5">
        <v>2013</v>
      </c>
      <c r="E23" s="8">
        <v>273785000000</v>
      </c>
      <c r="F23" s="5">
        <v>1129</v>
      </c>
      <c r="G23" s="8">
        <v>620561603858</v>
      </c>
      <c r="H23" s="5">
        <v>34803986152</v>
      </c>
      <c r="I23" s="5">
        <v>196.81176923076899</v>
      </c>
      <c r="J23" s="5">
        <v>11.000384615384601</v>
      </c>
      <c r="K23" s="5">
        <v>0.09</v>
      </c>
      <c r="L23" s="5">
        <v>2E-3</v>
      </c>
    </row>
    <row r="24" spans="4:12">
      <c r="D24" s="5">
        <v>2014</v>
      </c>
      <c r="E24" s="8">
        <v>262681000000</v>
      </c>
      <c r="F24" s="5">
        <v>1071</v>
      </c>
      <c r="G24" s="8">
        <v>591790272318</v>
      </c>
      <c r="H24" s="5">
        <v>40341508503</v>
      </c>
      <c r="I24" s="5">
        <v>185.657692307692</v>
      </c>
      <c r="J24" s="5">
        <v>12.538923076923099</v>
      </c>
      <c r="K24" s="5">
        <v>8.6999999999999994E-2</v>
      </c>
      <c r="L24" s="5">
        <v>3.0000000000000001E-3</v>
      </c>
    </row>
    <row r="25" spans="4:12">
      <c r="D25" s="5">
        <v>2015</v>
      </c>
      <c r="E25" s="8">
        <v>268261000000</v>
      </c>
      <c r="F25" s="5">
        <v>1083</v>
      </c>
      <c r="G25" s="8">
        <v>597106820812</v>
      </c>
      <c r="H25" s="5">
        <v>43112497644</v>
      </c>
      <c r="I25" s="5">
        <v>185.27307692307701</v>
      </c>
      <c r="J25" s="5">
        <v>13.2311538461538</v>
      </c>
      <c r="K25" s="5">
        <v>7.8E-2</v>
      </c>
      <c r="L25" s="5">
        <v>3.0000000000000001E-3</v>
      </c>
    </row>
    <row r="26" spans="4:12">
      <c r="D26" s="5">
        <v>2016</v>
      </c>
      <c r="E26" s="8">
        <v>257454000000</v>
      </c>
      <c r="F26" s="5">
        <v>1032</v>
      </c>
      <c r="G26" s="8">
        <v>572034166535</v>
      </c>
      <c r="H26" s="5">
        <v>43847379260</v>
      </c>
      <c r="I26" s="5">
        <v>176.273153846154</v>
      </c>
      <c r="J26" s="5">
        <v>13.538923076923099</v>
      </c>
      <c r="K26" s="5">
        <v>7.5999999999999998E-2</v>
      </c>
      <c r="L26" s="5">
        <v>4.0000000000000001E-3</v>
      </c>
    </row>
    <row r="27" spans="4:12">
      <c r="D27" s="5">
        <v>2017</v>
      </c>
      <c r="E27" s="8">
        <v>247163000000</v>
      </c>
      <c r="F27" s="5">
        <v>981</v>
      </c>
      <c r="G27" s="8">
        <v>550994167052</v>
      </c>
      <c r="H27" s="5">
        <v>44886165763</v>
      </c>
      <c r="I27" s="5">
        <v>168.195384615385</v>
      </c>
      <c r="J27" s="5">
        <v>13.769692307692299</v>
      </c>
      <c r="K27" s="5">
        <v>6.9000000000000006E-2</v>
      </c>
      <c r="L27" s="5">
        <v>4.0000000000000001E-3</v>
      </c>
    </row>
    <row r="28" spans="4:12">
      <c r="D28" s="5">
        <v>2018</v>
      </c>
      <c r="E28" s="8">
        <v>235319000000</v>
      </c>
      <c r="F28" s="5">
        <v>927</v>
      </c>
      <c r="G28" s="8">
        <v>521325017803</v>
      </c>
      <c r="H28" s="5">
        <v>51084165673</v>
      </c>
      <c r="I28" s="5">
        <v>157.92307692307699</v>
      </c>
      <c r="J28" s="5">
        <v>15.384615384615399</v>
      </c>
      <c r="K28" s="5">
        <v>0</v>
      </c>
      <c r="L28" s="5">
        <v>0</v>
      </c>
    </row>
    <row r="29" spans="4:12">
      <c r="D29" s="5">
        <v>2019</v>
      </c>
      <c r="E29" s="8">
        <v>223433000000</v>
      </c>
      <c r="F29" s="5">
        <v>876</v>
      </c>
      <c r="G29" s="8">
        <v>490596405687</v>
      </c>
      <c r="H29" s="5">
        <v>55424283968</v>
      </c>
      <c r="I29" s="5">
        <v>144.52992307692301</v>
      </c>
      <c r="J29" s="5">
        <v>19.913846153846201</v>
      </c>
      <c r="K29" s="5">
        <v>5.8000000000000003E-2</v>
      </c>
      <c r="L29" s="5">
        <v>4.0000000000000001E-3</v>
      </c>
    </row>
    <row r="30" spans="4:12">
      <c r="D30" s="5">
        <v>2020</v>
      </c>
      <c r="E30" s="8">
        <v>228565000000</v>
      </c>
      <c r="F30" s="5">
        <v>890</v>
      </c>
      <c r="G30" s="8">
        <v>492002857858</v>
      </c>
      <c r="H30" s="5">
        <v>52478098121</v>
      </c>
      <c r="I30" s="5">
        <v>145.288076923077</v>
      </c>
      <c r="J30" s="5">
        <v>17.830615384615399</v>
      </c>
      <c r="K30" s="5">
        <v>5.8999999999999997E-2</v>
      </c>
      <c r="L30" s="5">
        <v>3.0000000000000001E-3</v>
      </c>
    </row>
    <row r="31" spans="4:12">
      <c r="D31" s="5">
        <v>2021</v>
      </c>
      <c r="E31" s="8">
        <v>220763000000</v>
      </c>
      <c r="F31" s="5">
        <v>855</v>
      </c>
      <c r="G31" s="8">
        <v>471642844369</v>
      </c>
      <c r="H31" s="5">
        <v>57223261397</v>
      </c>
      <c r="I31" s="5">
        <v>138.69169230769199</v>
      </c>
      <c r="J31" s="5">
        <v>18.8085384615385</v>
      </c>
      <c r="K31" s="5">
        <v>5.3999999999999999E-2</v>
      </c>
      <c r="L31" s="5">
        <v>3.0000000000000001E-3</v>
      </c>
    </row>
    <row r="33" spans="3:12">
      <c r="C33" t="s">
        <v>29</v>
      </c>
    </row>
    <row r="34" spans="3:12">
      <c r="D34" t="s">
        <v>0</v>
      </c>
      <c r="E34" t="s">
        <v>1</v>
      </c>
      <c r="F34" t="s">
        <v>2</v>
      </c>
      <c r="G34" t="s">
        <v>3</v>
      </c>
      <c r="H34" t="s">
        <v>4</v>
      </c>
      <c r="I34" t="s">
        <v>5</v>
      </c>
      <c r="J34" t="s">
        <v>6</v>
      </c>
      <c r="K34" t="s">
        <v>7</v>
      </c>
      <c r="L34" t="s">
        <v>8</v>
      </c>
    </row>
    <row r="35" spans="3:12">
      <c r="D35">
        <v>2000</v>
      </c>
      <c r="E35" s="18">
        <v>435570000000</v>
      </c>
      <c r="F35">
        <v>2076</v>
      </c>
      <c r="G35" s="1">
        <v>888357608356</v>
      </c>
      <c r="H35">
        <v>28395244568</v>
      </c>
      <c r="I35">
        <v>325.88707692307702</v>
      </c>
      <c r="J35">
        <v>10.461538461538501</v>
      </c>
      <c r="K35">
        <v>0.217</v>
      </c>
      <c r="L35">
        <v>0</v>
      </c>
    </row>
    <row r="36" spans="3:12">
      <c r="D36">
        <v>2001</v>
      </c>
      <c r="E36" s="18">
        <v>426720000000</v>
      </c>
      <c r="F36">
        <v>2010</v>
      </c>
      <c r="G36" s="1">
        <v>861456473096</v>
      </c>
      <c r="H36">
        <v>34051515644</v>
      </c>
      <c r="I36">
        <v>311.96630769230802</v>
      </c>
      <c r="J36">
        <v>12.307692307692299</v>
      </c>
      <c r="K36">
        <v>0.23300000000000001</v>
      </c>
      <c r="L36">
        <v>0</v>
      </c>
    </row>
    <row r="37" spans="3:12">
      <c r="D37">
        <v>2002</v>
      </c>
      <c r="E37" s="18">
        <v>415724000000</v>
      </c>
      <c r="F37">
        <v>1936</v>
      </c>
      <c r="G37" s="1">
        <v>830186997520</v>
      </c>
      <c r="H37">
        <v>46532488445</v>
      </c>
      <c r="I37">
        <v>297.35007692307698</v>
      </c>
      <c r="J37">
        <v>16.615461538461499</v>
      </c>
      <c r="K37">
        <v>0.219</v>
      </c>
      <c r="L37">
        <v>1E-3</v>
      </c>
    </row>
    <row r="38" spans="3:12">
      <c r="D38">
        <v>2003</v>
      </c>
      <c r="E38" s="18">
        <v>400327000000</v>
      </c>
      <c r="F38">
        <v>1844</v>
      </c>
      <c r="G38" s="1">
        <v>796501366994</v>
      </c>
      <c r="H38">
        <v>51118156633</v>
      </c>
      <c r="I38">
        <v>282.27346153846202</v>
      </c>
      <c r="J38">
        <v>18.077000000000002</v>
      </c>
      <c r="K38">
        <v>0.21099999999999999</v>
      </c>
      <c r="L38">
        <v>1E-3</v>
      </c>
    </row>
    <row r="39" spans="3:12">
      <c r="D39">
        <v>2004</v>
      </c>
      <c r="E39" s="18">
        <v>397655000000</v>
      </c>
      <c r="F39">
        <v>1811</v>
      </c>
      <c r="G39" s="1">
        <v>795675704975</v>
      </c>
      <c r="H39">
        <v>50089679632</v>
      </c>
      <c r="I39">
        <v>278.734692307692</v>
      </c>
      <c r="J39">
        <v>17.538538461538501</v>
      </c>
      <c r="K39">
        <v>0.19600000000000001</v>
      </c>
      <c r="L39">
        <v>1E-3</v>
      </c>
    </row>
    <row r="40" spans="3:12">
      <c r="D40">
        <v>2005</v>
      </c>
      <c r="E40" s="18">
        <v>381098000000</v>
      </c>
      <c r="F40">
        <v>1717</v>
      </c>
      <c r="G40" s="1">
        <v>779331596380</v>
      </c>
      <c r="H40">
        <v>43295937178</v>
      </c>
      <c r="I40">
        <v>270.04123076923099</v>
      </c>
      <c r="J40">
        <v>15.0000769230769</v>
      </c>
      <c r="K40">
        <v>0.17499999999999999</v>
      </c>
      <c r="L40">
        <v>1E-3</v>
      </c>
    </row>
    <row r="41" spans="3:12">
      <c r="D41">
        <v>2006</v>
      </c>
      <c r="E41" s="18">
        <v>380594000000</v>
      </c>
      <c r="F41">
        <v>1695</v>
      </c>
      <c r="G41" s="1">
        <v>783973762423</v>
      </c>
      <c r="H41">
        <v>39328490610</v>
      </c>
      <c r="I41">
        <v>268.58138461538499</v>
      </c>
      <c r="J41">
        <v>13.461615384615399</v>
      </c>
      <c r="K41">
        <v>0.17299999999999999</v>
      </c>
      <c r="L41">
        <v>1E-3</v>
      </c>
    </row>
    <row r="42" spans="3:12">
      <c r="D42">
        <v>2007</v>
      </c>
      <c r="E42" s="18">
        <v>361590000000</v>
      </c>
      <c r="F42">
        <v>1591</v>
      </c>
      <c r="G42" s="1">
        <v>755487184343</v>
      </c>
      <c r="H42">
        <v>35353467849</v>
      </c>
      <c r="I42">
        <v>255.73400000000001</v>
      </c>
      <c r="J42">
        <v>11.9231538461538</v>
      </c>
      <c r="K42">
        <v>0.154</v>
      </c>
      <c r="L42">
        <v>1E-3</v>
      </c>
    </row>
    <row r="43" spans="3:12">
      <c r="D43">
        <v>2008</v>
      </c>
      <c r="E43" s="18">
        <v>346420000000</v>
      </c>
      <c r="F43">
        <v>1507</v>
      </c>
      <c r="G43" s="1">
        <v>736032909389</v>
      </c>
      <c r="H43">
        <v>31522700476</v>
      </c>
      <c r="I43">
        <v>246.19653846153801</v>
      </c>
      <c r="J43">
        <v>10.538615384615399</v>
      </c>
      <c r="K43">
        <v>0.14399999999999999</v>
      </c>
      <c r="L43">
        <v>1E-3</v>
      </c>
    </row>
    <row r="44" spans="3:12">
      <c r="D44">
        <v>2009</v>
      </c>
      <c r="E44" s="18">
        <v>317736000000</v>
      </c>
      <c r="F44">
        <v>1367</v>
      </c>
      <c r="G44" s="1">
        <v>680255074393</v>
      </c>
      <c r="H44">
        <v>28556407400</v>
      </c>
      <c r="I44">
        <v>225.041384615385</v>
      </c>
      <c r="J44">
        <v>9.4616923076923101</v>
      </c>
      <c r="K44">
        <v>0.13</v>
      </c>
      <c r="L44">
        <v>1E-3</v>
      </c>
    </row>
    <row r="45" spans="3:12">
      <c r="D45">
        <v>2010</v>
      </c>
      <c r="E45" s="18">
        <v>300451000000</v>
      </c>
      <c r="F45">
        <v>1278</v>
      </c>
      <c r="G45" s="1">
        <v>659854717018</v>
      </c>
      <c r="H45">
        <v>27602770512</v>
      </c>
      <c r="I45">
        <v>215.81076923076901</v>
      </c>
      <c r="J45">
        <v>9.0001538461538502</v>
      </c>
      <c r="K45">
        <v>0.11700000000000001</v>
      </c>
      <c r="L45">
        <v>1E-3</v>
      </c>
    </row>
    <row r="46" spans="3:12">
      <c r="D46">
        <v>2011</v>
      </c>
      <c r="E46" s="18">
        <v>292769000000</v>
      </c>
      <c r="F46">
        <v>1232</v>
      </c>
      <c r="G46" s="1">
        <v>660902191737</v>
      </c>
      <c r="H46">
        <v>26271496659</v>
      </c>
      <c r="I46">
        <v>213.81061538461501</v>
      </c>
      <c r="J46">
        <v>8.4617692307692298</v>
      </c>
      <c r="K46">
        <v>0.104</v>
      </c>
      <c r="L46">
        <v>1E-3</v>
      </c>
    </row>
    <row r="47" spans="3:12">
      <c r="D47">
        <v>2012</v>
      </c>
      <c r="E47" s="18">
        <v>287187000000</v>
      </c>
      <c r="F47">
        <v>1196</v>
      </c>
      <c r="G47" s="1">
        <v>650401880980</v>
      </c>
      <c r="H47">
        <v>29818755411</v>
      </c>
      <c r="I47">
        <v>208.27284615384599</v>
      </c>
      <c r="J47">
        <v>9.6156153846153796</v>
      </c>
      <c r="K47">
        <v>9.9000000000000005E-2</v>
      </c>
      <c r="L47">
        <v>1E-3</v>
      </c>
    </row>
    <row r="48" spans="3:12">
      <c r="D48">
        <v>2013</v>
      </c>
      <c r="E48" s="18">
        <v>273785000000</v>
      </c>
      <c r="F48">
        <v>1129</v>
      </c>
      <c r="G48" s="1">
        <v>620561603858</v>
      </c>
      <c r="H48">
        <v>34803986152</v>
      </c>
      <c r="I48">
        <v>196.81176923076899</v>
      </c>
      <c r="J48">
        <v>11.000384615384601</v>
      </c>
      <c r="K48">
        <v>0.09</v>
      </c>
      <c r="L48">
        <v>2E-3</v>
      </c>
    </row>
    <row r="49" spans="3:12">
      <c r="D49">
        <v>2014</v>
      </c>
      <c r="E49" s="18">
        <v>262681000000</v>
      </c>
      <c r="F49">
        <v>1071</v>
      </c>
      <c r="G49" s="1">
        <v>591790272318</v>
      </c>
      <c r="H49">
        <v>40341508503</v>
      </c>
      <c r="I49">
        <v>185.657692307692</v>
      </c>
      <c r="J49">
        <v>12.538923076923099</v>
      </c>
      <c r="K49">
        <v>8.6999999999999994E-2</v>
      </c>
      <c r="L49">
        <v>3.0000000000000001E-3</v>
      </c>
    </row>
    <row r="50" spans="3:12">
      <c r="D50">
        <v>2015</v>
      </c>
      <c r="E50" s="18">
        <v>268261000000</v>
      </c>
      <c r="F50">
        <v>1083</v>
      </c>
      <c r="G50" s="1">
        <v>597106820812</v>
      </c>
      <c r="H50">
        <v>43112497644</v>
      </c>
      <c r="I50">
        <v>185.27307692307701</v>
      </c>
      <c r="J50">
        <v>13.2311538461538</v>
      </c>
      <c r="K50">
        <v>7.8E-2</v>
      </c>
      <c r="L50">
        <v>3.0000000000000001E-3</v>
      </c>
    </row>
    <row r="51" spans="3:12">
      <c r="D51">
        <v>2016</v>
      </c>
      <c r="E51" s="18">
        <v>257454000000</v>
      </c>
      <c r="F51">
        <v>1032</v>
      </c>
      <c r="G51" s="1">
        <v>572034166535</v>
      </c>
      <c r="H51">
        <v>43847379260</v>
      </c>
      <c r="I51">
        <v>176.273153846154</v>
      </c>
      <c r="J51">
        <v>13.538923076923099</v>
      </c>
      <c r="K51">
        <v>7.5999999999999998E-2</v>
      </c>
      <c r="L51">
        <v>4.0000000000000001E-3</v>
      </c>
    </row>
    <row r="52" spans="3:12">
      <c r="D52">
        <v>2017</v>
      </c>
      <c r="E52" s="18">
        <v>247163000000</v>
      </c>
      <c r="F52">
        <v>981</v>
      </c>
      <c r="G52" s="1">
        <v>550994167052</v>
      </c>
      <c r="H52">
        <v>44886165763</v>
      </c>
      <c r="I52">
        <v>168.195384615385</v>
      </c>
      <c r="J52">
        <v>13.769692307692299</v>
      </c>
      <c r="K52">
        <v>6.9000000000000006E-2</v>
      </c>
      <c r="L52">
        <v>4.0000000000000001E-3</v>
      </c>
    </row>
    <row r="53" spans="3:12">
      <c r="D53">
        <v>2018</v>
      </c>
      <c r="E53" s="18">
        <v>235319000000</v>
      </c>
      <c r="F53">
        <v>927</v>
      </c>
      <c r="G53" s="1">
        <v>521325017803</v>
      </c>
      <c r="H53">
        <v>51084165673</v>
      </c>
      <c r="I53">
        <v>157.92307692307699</v>
      </c>
      <c r="J53">
        <v>15.384615384615399</v>
      </c>
      <c r="K53">
        <v>0</v>
      </c>
      <c r="L53">
        <v>0</v>
      </c>
    </row>
    <row r="54" spans="3:12">
      <c r="D54">
        <v>2019</v>
      </c>
      <c r="E54" s="18">
        <v>223433000000</v>
      </c>
      <c r="F54">
        <v>876</v>
      </c>
      <c r="G54" s="1">
        <v>490596405687</v>
      </c>
      <c r="H54">
        <v>55424283968</v>
      </c>
      <c r="I54">
        <v>144.52992307692301</v>
      </c>
      <c r="J54">
        <v>19.913846153846201</v>
      </c>
      <c r="K54">
        <v>5.8000000000000003E-2</v>
      </c>
      <c r="L54">
        <v>4.0000000000000001E-3</v>
      </c>
    </row>
    <row r="55" spans="3:12">
      <c r="D55">
        <v>2020</v>
      </c>
      <c r="E55" s="18">
        <v>228565000000</v>
      </c>
      <c r="F55">
        <v>890</v>
      </c>
      <c r="G55" s="1">
        <v>492002857858</v>
      </c>
      <c r="H55">
        <v>52478098121</v>
      </c>
      <c r="I55">
        <v>145.288076923077</v>
      </c>
      <c r="J55">
        <v>17.830615384615399</v>
      </c>
      <c r="K55">
        <v>5.8999999999999997E-2</v>
      </c>
      <c r="L55">
        <v>3.0000000000000001E-3</v>
      </c>
    </row>
    <row r="56" spans="3:12">
      <c r="D56">
        <v>2021</v>
      </c>
      <c r="E56" s="18">
        <v>220763000000</v>
      </c>
      <c r="F56">
        <v>855</v>
      </c>
      <c r="G56" s="1">
        <v>471642844369</v>
      </c>
      <c r="H56">
        <v>57223261397</v>
      </c>
      <c r="I56">
        <v>138.69169230769199</v>
      </c>
      <c r="J56">
        <v>18.8085384615385</v>
      </c>
      <c r="K56">
        <v>5.3999999999999999E-2</v>
      </c>
      <c r="L56">
        <v>3.0000000000000001E-3</v>
      </c>
    </row>
    <row r="58" spans="3:12" ht="68">
      <c r="C58" s="19" t="s">
        <v>30</v>
      </c>
      <c r="D58" s="3"/>
      <c r="E58" s="3"/>
      <c r="F58" s="3"/>
    </row>
  </sheetData>
  <mergeCells count="6">
    <mergeCell ref="E7:L7"/>
    <mergeCell ref="E6:L6"/>
    <mergeCell ref="E8:F8"/>
    <mergeCell ref="G8:H8"/>
    <mergeCell ref="I8:J8"/>
    <mergeCell ref="K8:L8"/>
  </mergeCells>
  <pageMargins left="0.7" right="0.7" top="0.75" bottom="0.75" header="0.3" footer="0.3"/>
  <pageSetup scale="36"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D5:Z47"/>
  <sheetViews>
    <sheetView tabSelected="1" topLeftCell="A20" zoomScale="70" zoomScaleNormal="70" workbookViewId="0">
      <selection activeCell="G48" sqref="G48"/>
    </sheetView>
  </sheetViews>
  <sheetFormatPr baseColWidth="10" defaultRowHeight="16"/>
  <cols>
    <col min="4" max="4" width="22.1640625" customWidth="1"/>
    <col min="5" max="5" width="15.1640625" bestFit="1" customWidth="1"/>
    <col min="6" max="26" width="13.1640625" bestFit="1" customWidth="1"/>
  </cols>
  <sheetData>
    <row r="5" spans="4:26">
      <c r="E5" t="s">
        <v>10</v>
      </c>
    </row>
    <row r="6" spans="4:26">
      <c r="E6" s="21" t="s">
        <v>9</v>
      </c>
      <c r="F6" s="21"/>
      <c r="G6" s="21"/>
      <c r="H6" s="21"/>
      <c r="I6" s="21"/>
      <c r="J6" s="21"/>
      <c r="K6" s="21"/>
      <c r="L6" s="21"/>
      <c r="M6" s="21"/>
      <c r="N6" s="21"/>
      <c r="O6" s="21"/>
      <c r="P6" s="21"/>
      <c r="Q6" s="21"/>
      <c r="R6" s="21"/>
      <c r="S6" s="21"/>
      <c r="T6" s="21"/>
      <c r="U6" s="21"/>
      <c r="V6" s="21"/>
      <c r="W6" s="21"/>
      <c r="X6" s="21"/>
      <c r="Y6" s="21"/>
      <c r="Z6" s="21"/>
    </row>
    <row r="7" spans="4:26">
      <c r="E7" s="23" t="s">
        <v>11</v>
      </c>
      <c r="F7" s="23"/>
      <c r="G7" s="23"/>
      <c r="H7" s="23"/>
      <c r="I7" s="23"/>
      <c r="J7" s="23"/>
      <c r="K7" s="23"/>
      <c r="L7" s="23"/>
      <c r="M7" s="23"/>
      <c r="N7" s="23"/>
      <c r="O7" s="23"/>
      <c r="P7" s="23"/>
      <c r="Q7" s="23"/>
      <c r="R7" s="23"/>
      <c r="S7" s="23"/>
      <c r="T7" s="23"/>
      <c r="U7" s="23"/>
      <c r="V7" s="23"/>
      <c r="W7" s="23"/>
      <c r="X7" s="23"/>
      <c r="Y7" s="23"/>
      <c r="Z7" s="23"/>
    </row>
    <row r="8" spans="4:26" ht="17" thickBot="1">
      <c r="D8" s="12" t="s">
        <v>25</v>
      </c>
      <c r="E8" s="5"/>
      <c r="F8" s="5"/>
      <c r="G8" s="5"/>
      <c r="H8" s="5"/>
      <c r="I8" s="5"/>
      <c r="J8" s="5"/>
      <c r="K8" s="5"/>
      <c r="L8" s="5"/>
      <c r="M8" s="5"/>
      <c r="N8" s="5"/>
      <c r="O8" s="5"/>
      <c r="P8" s="5"/>
      <c r="Q8" s="5"/>
      <c r="R8" s="5"/>
      <c r="S8" s="5"/>
      <c r="T8" s="5"/>
      <c r="U8" s="5"/>
      <c r="V8" s="5"/>
      <c r="W8" s="5"/>
      <c r="X8" s="5"/>
      <c r="Y8" s="5"/>
      <c r="Z8" s="5"/>
    </row>
    <row r="9" spans="4:26">
      <c r="E9" s="17">
        <v>2000</v>
      </c>
      <c r="F9" s="17">
        <v>2001</v>
      </c>
      <c r="G9" s="17">
        <v>2002</v>
      </c>
      <c r="H9" s="17">
        <v>2003</v>
      </c>
      <c r="I9" s="17">
        <v>2004</v>
      </c>
      <c r="J9" s="17">
        <v>2005</v>
      </c>
      <c r="K9" s="17">
        <v>2006</v>
      </c>
      <c r="L9" s="17">
        <v>2007</v>
      </c>
      <c r="M9" s="17">
        <v>2008</v>
      </c>
      <c r="N9" s="17">
        <v>2009</v>
      </c>
      <c r="O9" s="17">
        <v>2010</v>
      </c>
      <c r="P9" s="17">
        <v>2011</v>
      </c>
      <c r="Q9" s="17">
        <v>2012</v>
      </c>
      <c r="R9" s="17">
        <v>2013</v>
      </c>
      <c r="S9" s="17">
        <v>2014</v>
      </c>
      <c r="T9" s="17">
        <v>2015</v>
      </c>
      <c r="U9" s="17">
        <v>2016</v>
      </c>
      <c r="V9" s="17">
        <v>2017</v>
      </c>
      <c r="W9" s="17">
        <v>2018</v>
      </c>
      <c r="X9" s="17">
        <v>2019</v>
      </c>
      <c r="Y9" s="17">
        <v>2020</v>
      </c>
      <c r="Z9" s="17">
        <v>2021</v>
      </c>
    </row>
    <row r="10" spans="4:26" ht="18" thickBot="1">
      <c r="D10" s="14" t="s">
        <v>20</v>
      </c>
      <c r="E10" s="2"/>
      <c r="F10" s="2"/>
      <c r="G10" s="2"/>
      <c r="H10" s="2"/>
      <c r="I10" s="2"/>
      <c r="J10" s="2"/>
      <c r="K10" s="2"/>
      <c r="L10" s="2"/>
      <c r="M10" s="2"/>
      <c r="N10" s="2"/>
      <c r="O10" s="2"/>
      <c r="P10" s="2"/>
      <c r="Q10" s="2"/>
      <c r="R10" s="2"/>
      <c r="S10" s="2"/>
      <c r="T10" s="2"/>
      <c r="U10" s="2"/>
      <c r="V10" s="2"/>
      <c r="W10" s="2"/>
      <c r="X10" s="2"/>
      <c r="Y10" s="2"/>
      <c r="Z10" s="2"/>
    </row>
    <row r="11" spans="4:26" ht="34">
      <c r="D11" s="4" t="s">
        <v>12</v>
      </c>
      <c r="E11" s="8">
        <v>435570000000</v>
      </c>
      <c r="F11" s="8">
        <v>426720000000</v>
      </c>
      <c r="G11" s="8">
        <v>415724000000</v>
      </c>
      <c r="H11" s="8">
        <v>400327000000</v>
      </c>
      <c r="I11" s="8">
        <v>397655000000</v>
      </c>
      <c r="J11" s="8">
        <v>381098000000</v>
      </c>
      <c r="K11" s="8">
        <v>380594000000</v>
      </c>
      <c r="L11" s="8">
        <v>361590000000</v>
      </c>
      <c r="M11" s="8">
        <v>346420000000</v>
      </c>
      <c r="N11" s="8">
        <v>317736000000</v>
      </c>
      <c r="O11" s="8">
        <v>300451000000</v>
      </c>
      <c r="P11" s="8">
        <v>292769000000</v>
      </c>
      <c r="Q11" s="8">
        <v>287187000000</v>
      </c>
      <c r="R11" s="8">
        <v>273785000000</v>
      </c>
      <c r="S11" s="8">
        <v>262681000000</v>
      </c>
      <c r="T11" s="8">
        <v>268261000000</v>
      </c>
      <c r="U11" s="8">
        <v>257454000000</v>
      </c>
      <c r="V11" s="8">
        <v>247163000000</v>
      </c>
      <c r="W11" s="8">
        <v>235319000000</v>
      </c>
      <c r="X11" s="8">
        <v>223433000000</v>
      </c>
      <c r="Y11" s="8">
        <v>228565000000</v>
      </c>
      <c r="Z11" s="8">
        <v>220763000000</v>
      </c>
    </row>
    <row r="12" spans="4:26" ht="35" thickBot="1">
      <c r="D12" s="11" t="s">
        <v>13</v>
      </c>
      <c r="E12" s="9">
        <v>2076</v>
      </c>
      <c r="F12" s="9">
        <v>2010</v>
      </c>
      <c r="G12" s="9">
        <v>1936</v>
      </c>
      <c r="H12" s="9">
        <v>1844</v>
      </c>
      <c r="I12" s="9">
        <v>1811</v>
      </c>
      <c r="J12" s="9">
        <v>1717</v>
      </c>
      <c r="K12" s="9">
        <v>1695</v>
      </c>
      <c r="L12" s="9">
        <v>1591</v>
      </c>
      <c r="M12" s="9">
        <v>1507</v>
      </c>
      <c r="N12" s="9">
        <v>1367</v>
      </c>
      <c r="O12" s="9">
        <v>1278</v>
      </c>
      <c r="P12" s="9">
        <v>1232</v>
      </c>
      <c r="Q12" s="9">
        <v>1196</v>
      </c>
      <c r="R12" s="9">
        <v>1129</v>
      </c>
      <c r="S12" s="9">
        <v>1071</v>
      </c>
      <c r="T12" s="9">
        <v>1083</v>
      </c>
      <c r="U12" s="9">
        <v>1032</v>
      </c>
      <c r="V12" s="9">
        <v>981</v>
      </c>
      <c r="W12" s="9">
        <v>927</v>
      </c>
      <c r="X12" s="9">
        <v>876</v>
      </c>
      <c r="Y12" s="9">
        <v>890</v>
      </c>
      <c r="Z12" s="9">
        <v>855</v>
      </c>
    </row>
    <row r="13" spans="4:26">
      <c r="D13" s="13"/>
      <c r="E13" s="5"/>
      <c r="F13" s="5"/>
      <c r="G13" s="5"/>
      <c r="H13" s="5"/>
      <c r="I13" s="5"/>
      <c r="J13" s="5"/>
      <c r="K13" s="5"/>
      <c r="L13" s="5"/>
      <c r="M13" s="5"/>
      <c r="N13" s="5"/>
      <c r="O13" s="5"/>
      <c r="P13" s="5"/>
      <c r="Q13" s="5"/>
      <c r="R13" s="5"/>
      <c r="S13" s="5"/>
      <c r="T13" s="5"/>
      <c r="U13" s="5"/>
      <c r="V13" s="5"/>
      <c r="W13" s="5"/>
      <c r="X13" s="5"/>
      <c r="Y13" s="5"/>
      <c r="Z13" s="5"/>
    </row>
    <row r="14" spans="4:26" ht="18" thickBot="1">
      <c r="D14" s="15" t="s">
        <v>24</v>
      </c>
    </row>
    <row r="15" spans="4:26" ht="34">
      <c r="D15" s="4" t="s">
        <v>14</v>
      </c>
      <c r="E15" s="8">
        <v>888357608356</v>
      </c>
      <c r="F15" s="8">
        <v>861456473096</v>
      </c>
      <c r="G15" s="8">
        <v>830186997520</v>
      </c>
      <c r="H15" s="8">
        <v>796501366994</v>
      </c>
      <c r="I15" s="8">
        <v>795675704975</v>
      </c>
      <c r="J15" s="8">
        <v>779331596380</v>
      </c>
      <c r="K15" s="8">
        <v>783973762423</v>
      </c>
      <c r="L15" s="8">
        <v>755487184343</v>
      </c>
      <c r="M15" s="8">
        <v>736032909389</v>
      </c>
      <c r="N15" s="8">
        <v>680255074393</v>
      </c>
      <c r="O15" s="8">
        <v>659854717018</v>
      </c>
      <c r="P15" s="8">
        <v>660902191737</v>
      </c>
      <c r="Q15" s="8">
        <v>650401880980</v>
      </c>
      <c r="R15" s="8">
        <v>620561603858</v>
      </c>
      <c r="S15" s="8">
        <v>591790272318</v>
      </c>
      <c r="T15" s="8">
        <v>597106820812</v>
      </c>
      <c r="U15" s="8">
        <v>572034166535</v>
      </c>
      <c r="V15" s="8">
        <v>550994167052</v>
      </c>
      <c r="W15" s="8">
        <v>521325017803</v>
      </c>
      <c r="X15" s="8">
        <v>490596405687</v>
      </c>
      <c r="Y15" s="8">
        <v>492002857858</v>
      </c>
      <c r="Z15" s="8">
        <v>471642844369</v>
      </c>
    </row>
    <row r="16" spans="4:26" ht="18" thickBot="1">
      <c r="D16" s="11" t="s">
        <v>15</v>
      </c>
      <c r="E16" s="9">
        <v>28395244568</v>
      </c>
      <c r="F16" s="9">
        <v>34051515644</v>
      </c>
      <c r="G16" s="9">
        <v>46532488445</v>
      </c>
      <c r="H16" s="9">
        <v>51118156633</v>
      </c>
      <c r="I16" s="9">
        <v>50089679632</v>
      </c>
      <c r="J16" s="9">
        <v>43295937178</v>
      </c>
      <c r="K16" s="9">
        <v>39328490610</v>
      </c>
      <c r="L16" s="9">
        <v>35353467849</v>
      </c>
      <c r="M16" s="9">
        <v>31522700476</v>
      </c>
      <c r="N16" s="9">
        <v>28556407400</v>
      </c>
      <c r="O16" s="9">
        <v>27602770512</v>
      </c>
      <c r="P16" s="9">
        <v>26271496659</v>
      </c>
      <c r="Q16" s="9">
        <v>29818755411</v>
      </c>
      <c r="R16" s="9">
        <v>34803986152</v>
      </c>
      <c r="S16" s="9">
        <v>40341508503</v>
      </c>
      <c r="T16" s="9">
        <v>43112497644</v>
      </c>
      <c r="U16" s="9">
        <v>43847379260</v>
      </c>
      <c r="V16" s="9">
        <v>44886165763</v>
      </c>
      <c r="W16" s="9">
        <v>51084165673</v>
      </c>
      <c r="X16" s="9">
        <v>55424283968</v>
      </c>
      <c r="Y16" s="9">
        <v>52478098121</v>
      </c>
      <c r="Z16" s="9">
        <v>57223261397</v>
      </c>
    </row>
    <row r="17" spans="4:26">
      <c r="D17" s="13"/>
      <c r="E17" s="5"/>
      <c r="F17" s="5"/>
      <c r="G17" s="5"/>
      <c r="H17" s="5"/>
      <c r="I17" s="5"/>
      <c r="J17" s="5"/>
      <c r="K17" s="5"/>
      <c r="L17" s="5"/>
      <c r="M17" s="5"/>
      <c r="N17" s="5"/>
      <c r="O17" s="5"/>
      <c r="P17" s="5"/>
      <c r="Q17" s="5"/>
      <c r="R17" s="5"/>
      <c r="S17" s="5"/>
      <c r="T17" s="5"/>
      <c r="U17" s="5"/>
      <c r="V17" s="5"/>
      <c r="W17" s="5"/>
      <c r="X17" s="5"/>
      <c r="Y17" s="5"/>
      <c r="Z17" s="5"/>
    </row>
    <row r="18" spans="4:26" ht="35" thickBot="1">
      <c r="D18" s="14" t="s">
        <v>22</v>
      </c>
    </row>
    <row r="19" spans="4:26" ht="51">
      <c r="D19" s="4" t="s">
        <v>16</v>
      </c>
      <c r="E19" s="5">
        <v>325.88707692307702</v>
      </c>
      <c r="F19" s="5">
        <v>311.96630769230802</v>
      </c>
      <c r="G19" s="5">
        <v>297.35007692307698</v>
      </c>
      <c r="H19" s="5">
        <v>282.27346153846202</v>
      </c>
      <c r="I19" s="5">
        <v>278.734692307692</v>
      </c>
      <c r="J19" s="5">
        <v>270.04123076923099</v>
      </c>
      <c r="K19" s="5">
        <v>268.58138461538499</v>
      </c>
      <c r="L19" s="5">
        <v>255.73400000000001</v>
      </c>
      <c r="M19" s="5">
        <v>246.19653846153801</v>
      </c>
      <c r="N19" s="5">
        <v>225.041384615385</v>
      </c>
      <c r="O19" s="5">
        <v>215.81076923076901</v>
      </c>
      <c r="P19" s="5">
        <v>213.81061538461501</v>
      </c>
      <c r="Q19" s="5">
        <v>208.27284615384599</v>
      </c>
      <c r="R19" s="5">
        <v>196.81176923076899</v>
      </c>
      <c r="S19" s="5">
        <v>185.657692307692</v>
      </c>
      <c r="T19" s="5">
        <v>185.27307692307701</v>
      </c>
      <c r="U19" s="5">
        <v>176.273153846154</v>
      </c>
      <c r="V19" s="5">
        <v>168.195384615385</v>
      </c>
      <c r="W19" s="5">
        <v>157.92307692307699</v>
      </c>
      <c r="X19" s="5">
        <v>144.52992307692301</v>
      </c>
      <c r="Y19" s="5">
        <v>145.288076923077</v>
      </c>
      <c r="Z19" s="5">
        <v>138.69169230769199</v>
      </c>
    </row>
    <row r="20" spans="4:26" ht="35" thickBot="1">
      <c r="D20" s="10" t="s">
        <v>17</v>
      </c>
      <c r="E20" s="5">
        <v>10.461538461538501</v>
      </c>
      <c r="F20" s="5">
        <v>12.307692307692299</v>
      </c>
      <c r="G20" s="5">
        <v>16.615461538461499</v>
      </c>
      <c r="H20" s="5">
        <v>18.077000000000002</v>
      </c>
      <c r="I20" s="5">
        <v>17.538538461538501</v>
      </c>
      <c r="J20" s="5">
        <v>15.0000769230769</v>
      </c>
      <c r="K20" s="5">
        <v>13.461615384615399</v>
      </c>
      <c r="L20" s="5">
        <v>11.9231538461538</v>
      </c>
      <c r="M20" s="5">
        <v>10.538615384615399</v>
      </c>
      <c r="N20" s="5">
        <v>9.4616923076923101</v>
      </c>
      <c r="O20" s="5">
        <v>9.0001538461538502</v>
      </c>
      <c r="P20" s="5">
        <v>8.4617692307692298</v>
      </c>
      <c r="Q20" s="5">
        <v>9.6156153846153796</v>
      </c>
      <c r="R20" s="5">
        <v>11.000384615384601</v>
      </c>
      <c r="S20" s="5">
        <v>12.538923076923099</v>
      </c>
      <c r="T20" s="5">
        <v>13.2311538461538</v>
      </c>
      <c r="U20" s="5">
        <v>13.538923076923099</v>
      </c>
      <c r="V20" s="5">
        <v>13.769692307692299</v>
      </c>
      <c r="W20" s="5">
        <v>15.384615384615399</v>
      </c>
      <c r="X20" s="5">
        <v>19.913846153846201</v>
      </c>
      <c r="Y20" s="5">
        <v>17.830615384615399</v>
      </c>
      <c r="Z20" s="5">
        <v>18.8085384615385</v>
      </c>
    </row>
    <row r="21" spans="4:26">
      <c r="D21" s="16"/>
      <c r="E21" s="2"/>
      <c r="F21" s="2"/>
      <c r="G21" s="2"/>
      <c r="H21" s="2"/>
      <c r="I21" s="2"/>
      <c r="J21" s="2"/>
      <c r="K21" s="2"/>
      <c r="L21" s="2"/>
      <c r="M21" s="2"/>
      <c r="N21" s="2"/>
      <c r="O21" s="2"/>
      <c r="P21" s="2"/>
      <c r="Q21" s="2"/>
      <c r="R21" s="2"/>
      <c r="S21" s="2"/>
      <c r="T21" s="2"/>
      <c r="U21" s="2"/>
      <c r="V21" s="2"/>
      <c r="W21" s="2"/>
      <c r="X21" s="2"/>
      <c r="Y21" s="2"/>
      <c r="Z21" s="2"/>
    </row>
    <row r="22" spans="4:26" ht="35" thickBot="1">
      <c r="D22" s="14" t="s">
        <v>23</v>
      </c>
    </row>
    <row r="23" spans="4:26" ht="51">
      <c r="D23" s="4" t="s">
        <v>18</v>
      </c>
      <c r="E23" s="5">
        <v>0.217</v>
      </c>
      <c r="F23" s="5">
        <v>0.23300000000000001</v>
      </c>
      <c r="G23" s="5">
        <v>0.219</v>
      </c>
      <c r="H23" s="5">
        <v>0.21099999999999999</v>
      </c>
      <c r="I23" s="5">
        <v>0.19600000000000001</v>
      </c>
      <c r="J23" s="5">
        <v>0.17499999999999999</v>
      </c>
      <c r="K23" s="5">
        <v>0.17299999999999999</v>
      </c>
      <c r="L23" s="5">
        <v>0.154</v>
      </c>
      <c r="M23" s="5">
        <v>0.14399999999999999</v>
      </c>
      <c r="N23" s="5">
        <v>0.13</v>
      </c>
      <c r="O23" s="5">
        <v>0.11700000000000001</v>
      </c>
      <c r="P23" s="5">
        <v>0.104</v>
      </c>
      <c r="Q23" s="5">
        <v>9.9000000000000005E-2</v>
      </c>
      <c r="R23" s="5">
        <v>0.09</v>
      </c>
      <c r="S23" s="5">
        <v>8.6999999999999994E-2</v>
      </c>
      <c r="T23" s="5">
        <v>7.8E-2</v>
      </c>
      <c r="U23" s="5">
        <v>7.5999999999999998E-2</v>
      </c>
      <c r="V23" s="5">
        <v>6.9000000000000006E-2</v>
      </c>
      <c r="W23" s="5">
        <v>0</v>
      </c>
      <c r="X23" s="5">
        <v>5.8000000000000003E-2</v>
      </c>
      <c r="Y23" s="5">
        <v>5.8999999999999997E-2</v>
      </c>
      <c r="Z23" s="5">
        <v>5.3999999999999999E-2</v>
      </c>
    </row>
    <row r="24" spans="4:26" ht="52" thickBot="1">
      <c r="D24" s="11" t="s">
        <v>19</v>
      </c>
      <c r="E24" s="9">
        <v>0</v>
      </c>
      <c r="F24" s="9">
        <v>0</v>
      </c>
      <c r="G24" s="9">
        <v>1E-3</v>
      </c>
      <c r="H24" s="9">
        <v>1E-3</v>
      </c>
      <c r="I24" s="9">
        <v>1E-3</v>
      </c>
      <c r="J24" s="9">
        <v>1E-3</v>
      </c>
      <c r="K24" s="9">
        <v>1E-3</v>
      </c>
      <c r="L24" s="9">
        <v>1E-3</v>
      </c>
      <c r="M24" s="9">
        <v>1E-3</v>
      </c>
      <c r="N24" s="9">
        <v>1E-3</v>
      </c>
      <c r="O24" s="9">
        <v>1E-3</v>
      </c>
      <c r="P24" s="9">
        <v>1E-3</v>
      </c>
      <c r="Q24" s="9">
        <v>1E-3</v>
      </c>
      <c r="R24" s="9">
        <v>2E-3</v>
      </c>
      <c r="S24" s="9">
        <v>3.0000000000000001E-3</v>
      </c>
      <c r="T24" s="9">
        <v>3.0000000000000001E-3</v>
      </c>
      <c r="U24" s="9">
        <v>4.0000000000000001E-3</v>
      </c>
      <c r="V24" s="9">
        <v>4.0000000000000001E-3</v>
      </c>
      <c r="W24" s="9">
        <v>0</v>
      </c>
      <c r="X24" s="9">
        <v>4.0000000000000001E-3</v>
      </c>
      <c r="Y24" s="9">
        <v>3.0000000000000001E-3</v>
      </c>
      <c r="Z24" s="9">
        <v>3.0000000000000001E-3</v>
      </c>
    </row>
    <row r="28" spans="4:26">
      <c r="E28" t="s">
        <v>10</v>
      </c>
    </row>
    <row r="29" spans="4:26">
      <c r="E29" s="21" t="s">
        <v>9</v>
      </c>
      <c r="F29" s="21"/>
      <c r="G29" s="21"/>
      <c r="H29" s="21"/>
      <c r="I29" s="21"/>
      <c r="J29" s="21"/>
      <c r="K29" s="21"/>
      <c r="L29" s="21"/>
      <c r="M29" s="21"/>
      <c r="N29" s="21"/>
      <c r="O29" s="21"/>
      <c r="P29" s="21"/>
      <c r="Q29" s="21"/>
      <c r="R29" s="21"/>
      <c r="S29" s="21"/>
      <c r="T29" s="21"/>
      <c r="U29" s="21"/>
      <c r="V29" s="21"/>
      <c r="W29" s="21"/>
      <c r="X29" s="21"/>
      <c r="Y29" s="21"/>
      <c r="Z29" s="21"/>
    </row>
    <row r="30" spans="4:26">
      <c r="E30" s="23" t="s">
        <v>11</v>
      </c>
      <c r="F30" s="23"/>
      <c r="G30" s="23"/>
      <c r="H30" s="23"/>
      <c r="I30" s="23"/>
      <c r="J30" s="23"/>
      <c r="K30" s="23"/>
      <c r="L30" s="23"/>
      <c r="M30" s="23"/>
      <c r="N30" s="23"/>
      <c r="O30" s="23"/>
      <c r="P30" s="23"/>
      <c r="Q30" s="23"/>
      <c r="R30" s="23"/>
      <c r="S30" s="23"/>
      <c r="T30" s="23"/>
      <c r="U30" s="23"/>
      <c r="V30" s="23"/>
      <c r="W30" s="23"/>
      <c r="X30" s="23"/>
      <c r="Y30" s="23"/>
      <c r="Z30" s="23"/>
    </row>
    <row r="31" spans="4:26" ht="17" thickBot="1">
      <c r="D31" s="12" t="s">
        <v>25</v>
      </c>
      <c r="E31" s="6"/>
      <c r="F31" s="6"/>
      <c r="G31" s="6"/>
      <c r="H31" s="6"/>
      <c r="I31" s="6"/>
      <c r="J31" s="6"/>
      <c r="K31" s="6"/>
      <c r="L31" s="6"/>
      <c r="M31" s="6"/>
      <c r="N31" s="6"/>
      <c r="O31" s="6"/>
      <c r="P31" s="6"/>
      <c r="Q31" s="6"/>
      <c r="R31" s="6"/>
      <c r="S31" s="6"/>
      <c r="T31" s="6"/>
      <c r="U31" s="6"/>
      <c r="V31" s="6"/>
      <c r="W31" s="6"/>
      <c r="X31" s="6"/>
      <c r="Y31" s="6"/>
      <c r="Z31" s="6"/>
    </row>
    <row r="32" spans="4:26">
      <c r="E32" s="17" t="s">
        <v>31</v>
      </c>
      <c r="F32" s="17" t="s">
        <v>32</v>
      </c>
      <c r="G32" s="17" t="s">
        <v>33</v>
      </c>
      <c r="H32" s="7"/>
      <c r="I32" s="7"/>
      <c r="J32" s="7"/>
      <c r="K32" s="7"/>
      <c r="L32" s="7"/>
      <c r="M32" s="7"/>
      <c r="N32" s="7"/>
      <c r="O32" s="7"/>
      <c r="P32" s="7"/>
      <c r="Q32" s="7"/>
      <c r="R32" s="7"/>
      <c r="S32" s="7"/>
      <c r="T32" s="7"/>
      <c r="U32" s="7"/>
      <c r="V32" s="7"/>
      <c r="W32" s="7"/>
      <c r="X32" s="7"/>
      <c r="Y32" s="7"/>
      <c r="Z32" s="7"/>
    </row>
    <row r="33" spans="4:26" ht="18" thickBot="1">
      <c r="D33" s="14" t="s">
        <v>20</v>
      </c>
      <c r="E33" s="2"/>
      <c r="F33" s="2"/>
      <c r="G33" s="2"/>
      <c r="H33" s="2"/>
      <c r="I33" s="2"/>
      <c r="J33" s="2"/>
      <c r="K33" s="2"/>
      <c r="L33" s="2"/>
      <c r="M33" s="2"/>
      <c r="N33" s="2"/>
      <c r="O33" s="2"/>
      <c r="P33" s="2"/>
      <c r="Q33" s="2"/>
      <c r="R33" s="2"/>
      <c r="S33" s="2"/>
      <c r="T33" s="2"/>
      <c r="U33" s="2"/>
      <c r="V33" s="2"/>
      <c r="W33" s="2"/>
      <c r="X33" s="2"/>
      <c r="Y33" s="2"/>
      <c r="Z33" s="2"/>
    </row>
    <row r="34" spans="4:26" ht="34">
      <c r="D34" s="4" t="s">
        <v>12</v>
      </c>
      <c r="E34" s="8">
        <f>AVERAGE(E11:K11)</f>
        <v>405384000000</v>
      </c>
      <c r="F34" s="8">
        <f>(AVERAGE(L11:R11))</f>
        <v>311419714285.71429</v>
      </c>
      <c r="G34" s="8">
        <f>AVERAGE(S11:Z11)</f>
        <v>242954875000</v>
      </c>
      <c r="H34" s="24"/>
      <c r="I34" s="24"/>
      <c r="J34" s="24"/>
      <c r="K34" s="24"/>
      <c r="L34" s="24"/>
      <c r="M34" s="24"/>
      <c r="N34" s="24"/>
      <c r="O34" s="24"/>
      <c r="P34" s="24"/>
      <c r="Q34" s="24"/>
      <c r="R34" s="24"/>
      <c r="S34" s="24"/>
      <c r="T34" s="24"/>
      <c r="U34" s="24"/>
      <c r="V34" s="24"/>
      <c r="W34" s="24"/>
      <c r="X34" s="24"/>
      <c r="Y34" s="24"/>
      <c r="Z34" s="24"/>
    </row>
    <row r="35" spans="4:26" ht="35" thickBot="1">
      <c r="D35" s="11" t="s">
        <v>13</v>
      </c>
      <c r="E35" s="9">
        <f>AVERAGE(E12:K12)</f>
        <v>1869.8571428571429</v>
      </c>
      <c r="F35" s="9">
        <f>AVERAGE(L12:R12)</f>
        <v>1328.5714285714287</v>
      </c>
      <c r="G35" s="9">
        <f>AVERAGE(S12:Z12)</f>
        <v>964.375</v>
      </c>
      <c r="H35" s="7"/>
      <c r="I35" s="7"/>
      <c r="J35" s="7"/>
      <c r="K35" s="7"/>
      <c r="L35" s="7"/>
      <c r="M35" s="7"/>
      <c r="N35" s="7"/>
      <c r="O35" s="7"/>
      <c r="P35" s="7"/>
      <c r="Q35" s="7"/>
      <c r="R35" s="7"/>
      <c r="S35" s="7"/>
      <c r="T35" s="7"/>
      <c r="U35" s="7"/>
      <c r="V35" s="7"/>
      <c r="W35" s="7"/>
      <c r="X35" s="7"/>
      <c r="Y35" s="7"/>
      <c r="Z35" s="7"/>
    </row>
    <row r="36" spans="4:26">
      <c r="D36" s="13"/>
      <c r="E36" s="6"/>
      <c r="F36" s="6"/>
      <c r="G36" s="6"/>
      <c r="H36" s="7"/>
      <c r="I36" s="7"/>
      <c r="J36" s="7"/>
      <c r="K36" s="7"/>
      <c r="L36" s="7"/>
      <c r="M36" s="7"/>
      <c r="N36" s="7"/>
      <c r="O36" s="7"/>
      <c r="P36" s="7"/>
      <c r="Q36" s="7"/>
      <c r="R36" s="7"/>
      <c r="S36" s="7"/>
      <c r="T36" s="7"/>
      <c r="U36" s="7"/>
      <c r="V36" s="7"/>
      <c r="W36" s="7"/>
      <c r="X36" s="7"/>
      <c r="Y36" s="7"/>
      <c r="Z36" s="7"/>
    </row>
    <row r="37" spans="4:26" ht="18" thickBot="1">
      <c r="D37" s="15" t="s">
        <v>24</v>
      </c>
      <c r="H37" s="2"/>
      <c r="I37" s="2"/>
      <c r="J37" s="2"/>
      <c r="K37" s="2"/>
      <c r="L37" s="2"/>
      <c r="M37" s="2"/>
      <c r="N37" s="2"/>
      <c r="O37" s="2"/>
      <c r="P37" s="2"/>
      <c r="Q37" s="2"/>
      <c r="R37" s="2"/>
      <c r="S37" s="2"/>
      <c r="T37" s="2"/>
      <c r="U37" s="2"/>
      <c r="V37" s="2"/>
      <c r="W37" s="2"/>
      <c r="X37" s="2"/>
      <c r="Y37" s="2"/>
      <c r="Z37" s="2"/>
    </row>
    <row r="38" spans="4:26" ht="34">
      <c r="D38" s="4" t="s">
        <v>14</v>
      </c>
      <c r="E38" s="8">
        <f>AVERAGE(E15:K15)</f>
        <v>819354787106.28577</v>
      </c>
      <c r="F38" s="8">
        <f>AVERAGE(L15:R15)</f>
        <v>680499365959.71423</v>
      </c>
      <c r="G38" s="8">
        <f>AVERAGE(S15:Z15)</f>
        <v>535936569054.25</v>
      </c>
      <c r="H38" s="24"/>
      <c r="I38" s="24"/>
      <c r="J38" s="24"/>
      <c r="K38" s="24"/>
      <c r="L38" s="24"/>
      <c r="M38" s="24"/>
      <c r="N38" s="24"/>
      <c r="O38" s="24"/>
      <c r="P38" s="24"/>
      <c r="Q38" s="24"/>
      <c r="R38" s="24"/>
      <c r="S38" s="24"/>
      <c r="T38" s="24"/>
      <c r="U38" s="24"/>
      <c r="V38" s="24"/>
      <c r="W38" s="24"/>
      <c r="X38" s="24"/>
      <c r="Y38" s="24"/>
      <c r="Z38" s="24"/>
    </row>
    <row r="39" spans="4:26" ht="18" thickBot="1">
      <c r="D39" s="11" t="s">
        <v>15</v>
      </c>
      <c r="E39" s="9">
        <f>AVERAGE(E16:K16)</f>
        <v>41830216101.428574</v>
      </c>
      <c r="F39" s="9">
        <f>AVERAGE(L16:R16)</f>
        <v>30561369208.42857</v>
      </c>
      <c r="G39" s="9">
        <f>AVERAGE(S16:Z16)</f>
        <v>48549670041.125</v>
      </c>
      <c r="H39" s="7"/>
      <c r="I39" s="7"/>
      <c r="J39" s="7"/>
      <c r="K39" s="7"/>
      <c r="L39" s="7"/>
      <c r="M39" s="7"/>
      <c r="N39" s="7"/>
      <c r="O39" s="7"/>
      <c r="P39" s="7"/>
      <c r="Q39" s="7"/>
      <c r="R39" s="7"/>
      <c r="S39" s="7"/>
      <c r="T39" s="7"/>
      <c r="U39" s="7"/>
      <c r="V39" s="7"/>
      <c r="W39" s="7"/>
      <c r="X39" s="7"/>
      <c r="Y39" s="7"/>
      <c r="Z39" s="7"/>
    </row>
    <row r="40" spans="4:26">
      <c r="D40" s="13"/>
      <c r="E40" s="6"/>
      <c r="F40" s="6"/>
      <c r="G40" s="6"/>
      <c r="H40" s="7"/>
      <c r="I40" s="7"/>
      <c r="J40" s="7"/>
      <c r="K40" s="7"/>
      <c r="L40" s="7"/>
      <c r="M40" s="7"/>
      <c r="N40" s="7"/>
      <c r="O40" s="7"/>
      <c r="P40" s="7"/>
      <c r="Q40" s="7"/>
      <c r="R40" s="7"/>
      <c r="S40" s="7"/>
      <c r="T40" s="7"/>
      <c r="U40" s="7"/>
      <c r="V40" s="7"/>
      <c r="W40" s="7"/>
      <c r="X40" s="7"/>
      <c r="Y40" s="7"/>
      <c r="Z40" s="7"/>
    </row>
    <row r="41" spans="4:26" ht="35" thickBot="1">
      <c r="D41" s="14" t="s">
        <v>22</v>
      </c>
      <c r="H41" s="2"/>
      <c r="I41" s="2"/>
      <c r="J41" s="2"/>
      <c r="K41" s="2"/>
      <c r="L41" s="2"/>
      <c r="M41" s="2"/>
      <c r="N41" s="2"/>
      <c r="O41" s="2"/>
      <c r="P41" s="2"/>
      <c r="Q41" s="2"/>
      <c r="R41" s="2"/>
      <c r="S41" s="2"/>
      <c r="T41" s="2"/>
      <c r="U41" s="2"/>
      <c r="V41" s="2"/>
      <c r="W41" s="2"/>
      <c r="X41" s="2"/>
      <c r="Y41" s="2"/>
      <c r="Z41" s="2"/>
    </row>
    <row r="42" spans="4:26" ht="51">
      <c r="D42" s="4" t="s">
        <v>16</v>
      </c>
      <c r="E42" s="6">
        <f>AVERAGE(E19:K19)</f>
        <v>290.69060439560462</v>
      </c>
      <c r="F42" s="6">
        <f>AVERAGE(L19:R19)</f>
        <v>223.09684615384597</v>
      </c>
      <c r="G42" s="6">
        <f>AVERAGE(S19:Z19)</f>
        <v>162.72900961538463</v>
      </c>
      <c r="H42" s="7"/>
      <c r="I42" s="7"/>
      <c r="J42" s="7"/>
      <c r="K42" s="7"/>
      <c r="L42" s="7"/>
      <c r="M42" s="7"/>
      <c r="N42" s="7"/>
      <c r="O42" s="7"/>
      <c r="P42" s="7"/>
      <c r="Q42" s="7"/>
      <c r="R42" s="7"/>
      <c r="S42" s="7"/>
      <c r="T42" s="7"/>
      <c r="U42" s="7"/>
      <c r="V42" s="7"/>
      <c r="W42" s="7"/>
      <c r="X42" s="7"/>
      <c r="Y42" s="7"/>
      <c r="Z42" s="7"/>
    </row>
    <row r="43" spans="4:26" ht="35" thickBot="1">
      <c r="D43" s="10" t="s">
        <v>17</v>
      </c>
      <c r="E43" s="6">
        <f>AVERAGE(E20:K20)</f>
        <v>14.780274725274728</v>
      </c>
      <c r="F43" s="6">
        <f>AVERAGE(L20:R20)</f>
        <v>10.000197802197794</v>
      </c>
      <c r="G43" s="6">
        <f>AVERAGE(S20:Z20)</f>
        <v>15.627038461538476</v>
      </c>
      <c r="H43" s="7"/>
      <c r="I43" s="7"/>
      <c r="J43" s="7"/>
      <c r="K43" s="7"/>
      <c r="L43" s="7"/>
      <c r="M43" s="7"/>
      <c r="N43" s="7"/>
      <c r="O43" s="7"/>
      <c r="P43" s="7"/>
      <c r="Q43" s="7"/>
      <c r="R43" s="7"/>
      <c r="S43" s="7"/>
      <c r="T43" s="7"/>
      <c r="U43" s="7"/>
      <c r="V43" s="7"/>
      <c r="W43" s="7"/>
      <c r="X43" s="7"/>
      <c r="Y43" s="7"/>
      <c r="Z43" s="7"/>
    </row>
    <row r="44" spans="4:26">
      <c r="D44" s="16"/>
      <c r="E44" s="2"/>
      <c r="F44" s="2"/>
      <c r="G44" s="2"/>
      <c r="H44" s="2"/>
      <c r="I44" s="2"/>
      <c r="J44" s="2"/>
      <c r="K44" s="2"/>
      <c r="L44" s="2"/>
      <c r="M44" s="2"/>
      <c r="N44" s="2"/>
      <c r="O44" s="2"/>
      <c r="P44" s="2"/>
      <c r="Q44" s="2"/>
      <c r="R44" s="2"/>
      <c r="S44" s="2"/>
      <c r="T44" s="2"/>
      <c r="U44" s="2"/>
      <c r="V44" s="2"/>
      <c r="W44" s="2"/>
      <c r="X44" s="2"/>
      <c r="Y44" s="2"/>
      <c r="Z44" s="2"/>
    </row>
    <row r="45" spans="4:26" ht="35" thickBot="1">
      <c r="D45" s="14" t="s">
        <v>23</v>
      </c>
      <c r="H45" s="2"/>
      <c r="I45" s="2"/>
      <c r="J45" s="2"/>
      <c r="K45" s="2"/>
      <c r="L45" s="2"/>
      <c r="M45" s="2"/>
      <c r="N45" s="2"/>
      <c r="O45" s="2"/>
      <c r="P45" s="2"/>
      <c r="Q45" s="2"/>
      <c r="R45" s="2"/>
      <c r="S45" s="2"/>
      <c r="T45" s="2"/>
      <c r="U45" s="2"/>
      <c r="V45" s="2"/>
      <c r="W45" s="2"/>
      <c r="X45" s="2"/>
      <c r="Y45" s="2"/>
      <c r="Z45" s="2"/>
    </row>
    <row r="46" spans="4:26" ht="51">
      <c r="D46" s="4" t="s">
        <v>18</v>
      </c>
      <c r="E46" s="6">
        <f>AVERAGE(E23:K23)</f>
        <v>0.20342857142857146</v>
      </c>
      <c r="F46" s="6">
        <f>AVERAGE(L23:R23)</f>
        <v>0.1197142857142857</v>
      </c>
      <c r="G46" s="6">
        <f>AVERAGE(S23:Z23)</f>
        <v>6.0124999999999998E-2</v>
      </c>
      <c r="H46" s="7"/>
      <c r="I46" s="7"/>
      <c r="J46" s="7"/>
      <c r="K46" s="7"/>
      <c r="L46" s="7"/>
      <c r="M46" s="7"/>
      <c r="N46" s="7"/>
      <c r="O46" s="7"/>
      <c r="P46" s="7"/>
      <c r="Q46" s="7"/>
      <c r="R46" s="7"/>
      <c r="S46" s="7"/>
      <c r="T46" s="7"/>
      <c r="U46" s="7"/>
      <c r="V46" s="7"/>
      <c r="W46" s="7"/>
      <c r="X46" s="7"/>
      <c r="Y46" s="7"/>
      <c r="Z46" s="7"/>
    </row>
    <row r="47" spans="4:26" ht="52" thickBot="1">
      <c r="D47" s="11" t="s">
        <v>19</v>
      </c>
      <c r="E47" s="9">
        <f>AVERAGE(E24:K24)</f>
        <v>7.1428571428571429E-4</v>
      </c>
      <c r="F47" s="9">
        <f>AVERAGE(L24:R24)</f>
        <v>1.1428571428571429E-3</v>
      </c>
      <c r="G47" s="9">
        <f>AVERAGE(S24:Z24)</f>
        <v>3.0000000000000001E-3</v>
      </c>
      <c r="H47" s="7"/>
      <c r="I47" s="7"/>
      <c r="J47" s="7"/>
      <c r="K47" s="7"/>
      <c r="L47" s="7"/>
      <c r="M47" s="7"/>
      <c r="N47" s="7"/>
      <c r="O47" s="7"/>
      <c r="P47" s="7"/>
      <c r="Q47" s="7"/>
      <c r="R47" s="7"/>
      <c r="S47" s="7"/>
      <c r="T47" s="7"/>
      <c r="U47" s="7"/>
      <c r="V47" s="7"/>
      <c r="W47" s="7"/>
      <c r="X47" s="7"/>
      <c r="Y47" s="7"/>
      <c r="Z47" s="7"/>
    </row>
  </sheetData>
  <mergeCells count="4">
    <mergeCell ref="E6:Z6"/>
    <mergeCell ref="E7:Z7"/>
    <mergeCell ref="E29:Z29"/>
    <mergeCell ref="E30:Z30"/>
  </mergeCells>
  <pageMargins left="0.7" right="0.7" top="0.75" bottom="0.75" header="0.3" footer="0.3"/>
  <pageSetup scale="24"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Importable_Table</vt:lpstr>
      <vt:lpstr>Publication Table</vt:lpstr>
      <vt:lpstr>Wide Publication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2023-09-01T15:38:42Z</cp:lastPrinted>
  <dcterms:created xsi:type="dcterms:W3CDTF">2023-09-01T15:30:14Z</dcterms:created>
  <dcterms:modified xsi:type="dcterms:W3CDTF">2023-09-04T15:37:33Z</dcterms:modified>
</cp:coreProperties>
</file>