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l\Documents\GitHub\LinearModel-RViz-Summer2019\"/>
    </mc:Choice>
  </mc:AlternateContent>
  <xr:revisionPtr revIDLastSave="0" documentId="13_ncr:1_{209355BC-B9F8-47C8-97C1-6D3E794929C9}" xr6:coauthVersionLast="43" xr6:coauthVersionMax="43" xr10:uidLastSave="{00000000-0000-0000-0000-000000000000}"/>
  <bookViews>
    <workbookView xWindow="1152" yWindow="1152" windowWidth="17280" windowHeight="9420" firstSheet="3" activeTab="7" xr2:uid="{52C7A5B5-E4C9-488F-9EF2-517115249B59}"/>
  </bookViews>
  <sheets>
    <sheet name="Week of 6-24 " sheetId="1" r:id="rId1"/>
    <sheet name="Week of 7-1" sheetId="2" r:id="rId2"/>
    <sheet name="Werk of 7-8" sheetId="3" r:id="rId3"/>
    <sheet name="Week of 7-15" sheetId="4" r:id="rId4"/>
    <sheet name="Week of 7-22" sheetId="5" r:id="rId5"/>
    <sheet name="Week of 8-5" sheetId="6" r:id="rId6"/>
    <sheet name="Week of 8-12" sheetId="7" r:id="rId7"/>
    <sheet name="Week of 8-19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8" l="1"/>
  <c r="C5" i="8" l="1"/>
  <c r="C6" i="8" s="1"/>
  <c r="C13" i="8" l="1"/>
  <c r="C14" i="8" s="1"/>
  <c r="C11" i="8"/>
  <c r="C12" i="8" s="1"/>
  <c r="C9" i="8"/>
  <c r="C10" i="8" s="1"/>
  <c r="C7" i="8"/>
  <c r="C4" i="8"/>
  <c r="C2" i="8"/>
  <c r="C3" i="8" s="1"/>
  <c r="C15" i="8" l="1"/>
  <c r="C13" i="7"/>
  <c r="C14" i="7" s="1"/>
  <c r="C12" i="7"/>
  <c r="C3" i="7" l="1"/>
  <c r="C11" i="7" l="1"/>
  <c r="C9" i="7"/>
  <c r="C10" i="7" s="1"/>
  <c r="C7" i="7"/>
  <c r="C8" i="7" s="1"/>
  <c r="C5" i="7"/>
  <c r="C6" i="7" s="1"/>
  <c r="C2" i="7"/>
  <c r="C4" i="7" s="1"/>
  <c r="C15" i="7" l="1"/>
  <c r="C3" i="6"/>
  <c r="C10" i="6" l="1"/>
  <c r="C11" i="6" s="1"/>
  <c r="C8" i="6"/>
  <c r="C9" i="6" s="1"/>
  <c r="C6" i="6"/>
  <c r="C7" i="6" s="1"/>
  <c r="C4" i="6"/>
  <c r="C5" i="6" s="1"/>
  <c r="C2" i="6"/>
  <c r="C12" i="5"/>
  <c r="C12" i="6" l="1"/>
  <c r="C3" i="5"/>
  <c r="C5" i="5"/>
  <c r="C6" i="5" s="1"/>
  <c r="C11" i="5"/>
  <c r="C9" i="5"/>
  <c r="C10" i="5" s="1"/>
  <c r="C7" i="5"/>
  <c r="C8" i="5" s="1"/>
  <c r="C2" i="5"/>
  <c r="C12" i="4"/>
  <c r="C11" i="4"/>
  <c r="C9" i="4"/>
  <c r="C10" i="4" s="1"/>
  <c r="C4" i="5" l="1"/>
  <c r="C13" i="4"/>
  <c r="C6" i="4"/>
  <c r="C7" i="4"/>
  <c r="C13" i="5" l="1"/>
  <c r="C14" i="4"/>
  <c r="C8" i="4"/>
  <c r="C4" i="4"/>
  <c r="C5" i="4" s="1"/>
  <c r="C2" i="4"/>
  <c r="C3" i="4" s="1"/>
  <c r="C8" i="3"/>
  <c r="C6" i="2"/>
  <c r="C6" i="3" l="1"/>
  <c r="C7" i="3" s="1"/>
  <c r="C4" i="3"/>
  <c r="C5" i="3" s="1"/>
  <c r="C2" i="3"/>
  <c r="C3" i="3" s="1"/>
  <c r="C4" i="2" l="1"/>
  <c r="C5" i="2" s="1"/>
  <c r="C2" i="2"/>
  <c r="C3" i="2" s="1"/>
  <c r="C12" i="1" l="1"/>
  <c r="C13" i="1" s="1"/>
  <c r="C10" i="1" l="1"/>
  <c r="C11" i="1" s="1"/>
  <c r="C8" i="1" l="1"/>
  <c r="C7" i="1" l="1"/>
  <c r="C9" i="1" s="1"/>
  <c r="C3" i="1" l="1"/>
  <c r="C4" i="1"/>
  <c r="C5" i="1"/>
  <c r="C2" i="1"/>
  <c r="C6" i="1" l="1"/>
  <c r="C14" i="1" s="1"/>
</calcChain>
</file>

<file path=xl/sharedStrings.xml><?xml version="1.0" encoding="utf-8"?>
<sst xmlns="http://schemas.openxmlformats.org/spreadsheetml/2006/main" count="89" uniqueCount="45">
  <si>
    <t>Downloaded and setup GithubDesktop. Began reading on Git, GitHub, and Rprojects</t>
  </si>
  <si>
    <t>Continued reading. Began plotting ways to visualize plots in R using already constructed mothds.</t>
  </si>
  <si>
    <t>Start Time</t>
  </si>
  <si>
    <t>End Time</t>
  </si>
  <si>
    <t>Time Spent</t>
  </si>
  <si>
    <t>Date</t>
  </si>
  <si>
    <t>Description</t>
  </si>
  <si>
    <t>Visualizations using current methods.</t>
  </si>
  <si>
    <t>Visualizations using current methods. Began writing functions that provide some of the basic functionality we want to achieve in the package.</t>
  </si>
  <si>
    <t>Writing functions that provide some of the basic functionality we want to achieve in the package. Problem found with the slopes from the polynomial functions</t>
  </si>
  <si>
    <t>Writing functions that provide some of the basic functionality we want to achieve in the package. Problem found with the stat_function function in the polynomial functions only calling the last function in the loop.</t>
  </si>
  <si>
    <t>Completed survey. Continued provide some of the basic functionality we want to achieve in the package.</t>
  </si>
  <si>
    <t>Total:</t>
  </si>
  <si>
    <t>Completed general outline of package code. Need to add more features such as se and interactive.</t>
  </si>
  <si>
    <t>Added the SE feature which, when selected, shows the user the standard error ribbon.</t>
  </si>
  <si>
    <t>Wrote test cases in tester.R. Working on adding interactive feature.</t>
  </si>
  <si>
    <t>Converted geom_ablines to geom_segments. Working on making polynomial lines shorter</t>
  </si>
  <si>
    <t xml:space="preserve">Interaction feature moving along, small problem with the parse function. </t>
  </si>
  <si>
    <t>Added title, x axis label, y axis label, legend title. Working on interactive feature, problem with parse function.</t>
  </si>
  <si>
    <t>Finished interactive feature on non-polynomial points and lines. Added confidence interval and prediction interval functions, removed SE function.</t>
  </si>
  <si>
    <t xml:space="preserve">Dr. Ross talk about reproducability and </t>
  </si>
  <si>
    <t>Fixed problem with legend on plotly with CI/PI. Researched how to make interactive polynomial lines.</t>
  </si>
  <si>
    <t>Refactored rl_full_model. Researched interactive polynomial lines.</t>
  </si>
  <si>
    <t>Meeting with Dr. Glanz. Discovered how to make interactive polynomial lines</t>
  </si>
  <si>
    <t>Researched how to make interactive polynomial lines.</t>
  </si>
  <si>
    <t>Worked on interactive polynomial lines.</t>
  </si>
  <si>
    <t>Completed interactive polynomial lines.</t>
  </si>
  <si>
    <t>Fixed CI/PI</t>
  </si>
  <si>
    <t>Dr. Bodwin's talk on GitHub.</t>
  </si>
  <si>
    <t>Including tidyeval into functions.</t>
  </si>
  <si>
    <t>Finished coding. Moved on to package creation and documentation.</t>
  </si>
  <si>
    <t>Fixed bugs with polynomial. Wrote roxygen comments</t>
  </si>
  <si>
    <t>Fixed bugs in rl_poly_same_intercept. Finished roxygen comments</t>
  </si>
  <si>
    <t>Wrote vignette.</t>
  </si>
  <si>
    <t>Finished vignette. Working on pkgdown website.</t>
  </si>
  <si>
    <t>Worked on pkgdown files.</t>
  </si>
  <si>
    <t>pkgdown work and meeting with Dr. Glanz.</t>
  </si>
  <si>
    <t>Tried to fixed model coefs.</t>
  </si>
  <si>
    <t>Finished model coefs.</t>
  </si>
  <si>
    <t>Dr. Glanz's talk</t>
  </si>
  <si>
    <t>Finished returning model.</t>
  </si>
  <si>
    <t>Added ability to not input cat variable. Worked on vignette and pkgdown.</t>
  </si>
  <si>
    <t>Worked on documentation pages.</t>
  </si>
  <si>
    <t>Dr. Ottosen's talk.</t>
  </si>
  <si>
    <t>Built pkgdown site.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</si>
</sst>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-F400]h:mm:ss\ AM/PM"/>
    <numFmt numFmtId="165" formatCode="h:mm;@"/>
    <numFmt numFmtId="166" formatCode="[$-409]h:mm\ AM/PM;@"/>
    <numFmt numFmtId="167" formatCode="m/d;@"/>
    <numFmt numFmtId="168" formatCode="[h]:mm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Font="1"/>
    <xf numFmtId="164" fontId="0" fillId="0" borderId="0" xfId="0" applyNumberFormat="1" applyFont="1"/>
    <xf numFmtId="165" fontId="1" fillId="0" borderId="0" xfId="0" applyNumberFormat="1" applyFont="1"/>
    <xf numFmtId="165" fontId="0" fillId="0" borderId="0" xfId="0" applyNumberFormat="1" applyFont="1"/>
    <xf numFmtId="166" fontId="0" fillId="0" borderId="0" xfId="0" applyNumberFormat="1" applyFont="1"/>
    <xf numFmtId="167" fontId="0" fillId="0" borderId="0" xfId="0" applyNumberFormat="1" applyFont="1"/>
    <xf numFmtId="166" fontId="0" fillId="0" borderId="0" xfId="0" applyNumberFormat="1" applyFont="1" applyBorder="1"/>
    <xf numFmtId="165" fontId="0" fillId="0" borderId="0" xfId="0" applyNumberFormat="1" applyFont="1" applyBorder="1"/>
    <xf numFmtId="167" fontId="0" fillId="0" borderId="0" xfId="0" applyNumberFormat="1" applyFont="1" applyBorder="1"/>
    <xf numFmtId="166" fontId="0" fillId="0" borderId="1" xfId="0" applyNumberFormat="1" applyFont="1" applyBorder="1"/>
    <xf numFmtId="165" fontId="0" fillId="0" borderId="1" xfId="0" applyNumberFormat="1" applyFont="1" applyBorder="1"/>
    <xf numFmtId="167" fontId="0" fillId="0" borderId="1" xfId="0" applyNumberFormat="1" applyFont="1" applyBorder="1"/>
    <xf numFmtId="166" fontId="0" fillId="0" borderId="2" xfId="0" applyNumberFormat="1" applyFont="1" applyBorder="1"/>
    <xf numFmtId="165" fontId="0" fillId="0" borderId="2" xfId="0" applyNumberFormat="1" applyFont="1" applyBorder="1"/>
    <xf numFmtId="167" fontId="0" fillId="0" borderId="2" xfId="0" applyNumberFormat="1" applyFont="1" applyBorder="1"/>
    <xf numFmtId="0" fontId="0" fillId="0" borderId="2" xfId="0" applyNumberFormat="1" applyFont="1" applyBorder="1"/>
    <xf numFmtId="168" fontId="0" fillId="0" borderId="2" xfId="0" applyNumberFormat="1" applyFont="1" applyBorder="1"/>
    <xf numFmtId="0" fontId="0" fillId="0" borderId="2" xfId="0" applyNumberFormat="1" applyFont="1" applyBorder="1" applyAlignment="1">
      <alignment horizontal="right"/>
    </xf>
    <xf numFmtId="18" fontId="0" fillId="0" borderId="0" xfId="0" applyNumberFormat="1" applyFon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97D72-A3CA-4F29-98D3-B65C236AA949}">
  <dimension ref="A1:P23"/>
  <sheetViews>
    <sheetView workbookViewId="0">
      <selection activeCell="C26" sqref="C26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0.40277777777777773</v>
      </c>
      <c r="B2" s="5">
        <v>0.44166666666666665</v>
      </c>
      <c r="C2" s="3">
        <f>B2-A2</f>
        <v>3.8888888888888917E-2</v>
      </c>
      <c r="D2" s="6">
        <v>43641</v>
      </c>
      <c r="E2" s="1" t="s">
        <v>0</v>
      </c>
    </row>
    <row r="3" spans="1:16" x14ac:dyDescent="0.3">
      <c r="A3" s="5">
        <v>0.46111111111111108</v>
      </c>
      <c r="B3" s="5">
        <v>0.59027777777777779</v>
      </c>
      <c r="C3" s="3">
        <f>B3-A3</f>
        <v>0.12916666666666671</v>
      </c>
      <c r="D3" s="6">
        <v>43641</v>
      </c>
      <c r="E3" s="1" t="s">
        <v>1</v>
      </c>
    </row>
    <row r="4" spans="1:16" x14ac:dyDescent="0.3">
      <c r="A4" s="5">
        <v>0.66527777777777775</v>
      </c>
      <c r="B4" s="5">
        <v>0.7583333333333333</v>
      </c>
      <c r="C4" s="3">
        <f>B4-A4</f>
        <v>9.3055555555555558E-2</v>
      </c>
      <c r="D4" s="6">
        <v>43641</v>
      </c>
      <c r="E4" s="1" t="s">
        <v>7</v>
      </c>
    </row>
    <row r="5" spans="1:16" x14ac:dyDescent="0.3">
      <c r="A5" s="5">
        <v>0.80486111111111114</v>
      </c>
      <c r="B5" s="5">
        <v>0.87152777777777779</v>
      </c>
      <c r="C5" s="3">
        <f>B5-A5</f>
        <v>6.6666666666666652E-2</v>
      </c>
      <c r="D5" s="6">
        <v>43641</v>
      </c>
      <c r="E5" s="1" t="s">
        <v>7</v>
      </c>
    </row>
    <row r="6" spans="1:16" x14ac:dyDescent="0.3">
      <c r="C6" s="4">
        <f>SUM(C2:C5)</f>
        <v>0.32777777777777783</v>
      </c>
    </row>
    <row r="7" spans="1:16" x14ac:dyDescent="0.3">
      <c r="A7" s="13">
        <v>0.47291666666666665</v>
      </c>
      <c r="B7" s="13">
        <v>0.74305555555555547</v>
      </c>
      <c r="C7" s="14">
        <f>B7-A7</f>
        <v>0.27013888888888882</v>
      </c>
      <c r="D7" s="15">
        <v>43642</v>
      </c>
      <c r="E7" s="1" t="s">
        <v>8</v>
      </c>
    </row>
    <row r="8" spans="1:16" x14ac:dyDescent="0.3">
      <c r="A8" s="7">
        <v>0.84930555555555554</v>
      </c>
      <c r="B8" s="7">
        <v>0.91875000000000007</v>
      </c>
      <c r="C8" s="8">
        <f>B8-A8</f>
        <v>6.9444444444444531E-2</v>
      </c>
      <c r="D8" s="9">
        <v>43642</v>
      </c>
      <c r="E8" s="1" t="s">
        <v>9</v>
      </c>
    </row>
    <row r="9" spans="1:16" x14ac:dyDescent="0.3">
      <c r="A9" s="10"/>
      <c r="B9" s="10"/>
      <c r="C9" s="11">
        <f>C7+C8</f>
        <v>0.33958333333333335</v>
      </c>
      <c r="D9" s="12"/>
    </row>
    <row r="10" spans="1:16" x14ac:dyDescent="0.3">
      <c r="A10" s="5">
        <v>0.39999999999999997</v>
      </c>
      <c r="B10" s="5">
        <v>0.7368055555555556</v>
      </c>
      <c r="C10" s="4">
        <f>B10-A10</f>
        <v>0.33680555555555564</v>
      </c>
      <c r="D10" s="6">
        <v>43643</v>
      </c>
      <c r="E10" s="1" t="s">
        <v>10</v>
      </c>
    </row>
    <row r="11" spans="1:16" x14ac:dyDescent="0.3">
      <c r="A11" s="10"/>
      <c r="B11" s="10"/>
      <c r="C11" s="11">
        <f>C10</f>
        <v>0.33680555555555564</v>
      </c>
      <c r="D11" s="12"/>
      <c r="N11" s="2"/>
      <c r="O11" s="2"/>
      <c r="P11" s="2"/>
    </row>
    <row r="12" spans="1:16" x14ac:dyDescent="0.3">
      <c r="A12" s="5">
        <v>0.39583333333333331</v>
      </c>
      <c r="B12" s="5">
        <v>0.73333333333333339</v>
      </c>
      <c r="C12" s="4">
        <f>B12-A12</f>
        <v>0.33750000000000008</v>
      </c>
      <c r="D12" s="6">
        <v>43646</v>
      </c>
      <c r="E12" s="1" t="s">
        <v>11</v>
      </c>
      <c r="N12" s="2"/>
      <c r="O12" s="2"/>
      <c r="P12" s="2"/>
    </row>
    <row r="13" spans="1:16" x14ac:dyDescent="0.3">
      <c r="A13" s="5"/>
      <c r="B13" s="5"/>
      <c r="C13" s="4">
        <f>C12</f>
        <v>0.33750000000000008</v>
      </c>
      <c r="N13" s="2"/>
      <c r="O13" s="2"/>
      <c r="P13" s="2"/>
    </row>
    <row r="14" spans="1:16" x14ac:dyDescent="0.3">
      <c r="A14" s="16"/>
      <c r="B14" s="18" t="s">
        <v>12</v>
      </c>
      <c r="C14" s="17">
        <f>C6+C9+C11+C13</f>
        <v>1.341666666666667</v>
      </c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  <row r="18" spans="14:16" x14ac:dyDescent="0.3">
      <c r="N18" s="2"/>
      <c r="O18" s="2"/>
      <c r="P18" s="2"/>
    </row>
    <row r="19" spans="14:16" x14ac:dyDescent="0.3">
      <c r="N19" s="2"/>
      <c r="O19" s="2"/>
      <c r="P19" s="2"/>
    </row>
    <row r="20" spans="14:16" x14ac:dyDescent="0.3">
      <c r="N20" s="2"/>
      <c r="O20" s="2"/>
      <c r="P20" s="2"/>
    </row>
    <row r="21" spans="14:16" x14ac:dyDescent="0.3">
      <c r="N21" s="2"/>
      <c r="O21" s="2"/>
      <c r="P21" s="2"/>
    </row>
    <row r="22" spans="14:16" x14ac:dyDescent="0.3">
      <c r="N22" s="2"/>
      <c r="O22" s="2"/>
      <c r="P22" s="2"/>
    </row>
    <row r="23" spans="14:16" x14ac:dyDescent="0.3">
      <c r="N23" s="2"/>
      <c r="O23" s="2"/>
      <c r="P23" s="2"/>
    </row>
  </sheetData>
  <pageMargins left="0.7" right="0.7" top="0.75" bottom="0.75" header="0.3" footer="0.3"/>
  <pageSetup orientation="portrait" r:id="rId1"/>
  <ignoredErrors>
    <ignoredError sqref="C6 C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38474-AE34-4068-AAE5-DDA396741BA8}">
  <dimension ref="A1:E6"/>
  <sheetViews>
    <sheetView workbookViewId="0">
      <selection activeCell="B12" sqref="B12"/>
    </sheetView>
  </sheetViews>
  <sheetFormatPr defaultRowHeight="14.4" x14ac:dyDescent="0.3"/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0.66666666666666663</v>
      </c>
      <c r="B2" s="5">
        <v>0.76944444444444438</v>
      </c>
      <c r="C2" s="3">
        <f>B2-A2</f>
        <v>0.10277777777777775</v>
      </c>
      <c r="D2" s="6">
        <v>43647</v>
      </c>
      <c r="E2" s="1" t="s">
        <v>13</v>
      </c>
    </row>
    <row r="3" spans="1:5" x14ac:dyDescent="0.3">
      <c r="A3" s="1"/>
      <c r="B3" s="1"/>
      <c r="C3" s="4">
        <f>SUM(C2:C2)</f>
        <v>0.10277777777777775</v>
      </c>
      <c r="D3" s="6"/>
      <c r="E3" s="1"/>
    </row>
    <row r="4" spans="1:5" x14ac:dyDescent="0.3">
      <c r="A4" s="13">
        <v>0.73055555555555562</v>
      </c>
      <c r="B4" s="13">
        <v>0.76388888888888884</v>
      </c>
      <c r="C4" s="14">
        <f>B4-A4</f>
        <v>3.3333333333333215E-2</v>
      </c>
      <c r="D4" s="15">
        <v>43650</v>
      </c>
      <c r="E4" s="1" t="s">
        <v>14</v>
      </c>
    </row>
    <row r="5" spans="1:5" x14ac:dyDescent="0.3">
      <c r="A5" s="10"/>
      <c r="B5" s="10"/>
      <c r="C5" s="11">
        <f>C4</f>
        <v>3.3333333333333215E-2</v>
      </c>
      <c r="D5" s="12"/>
      <c r="E5" s="1"/>
    </row>
    <row r="6" spans="1:5" x14ac:dyDescent="0.3">
      <c r="A6" s="16"/>
      <c r="B6" s="18" t="s">
        <v>12</v>
      </c>
      <c r="C6" s="17">
        <f>C3+C5</f>
        <v>0.13611111111111096</v>
      </c>
      <c r="D6" s="6"/>
      <c r="E6" s="1"/>
    </row>
  </sheetData>
  <pageMargins left="0.7" right="0.7" top="0.75" bottom="0.75" header="0.3" footer="0.3"/>
  <ignoredErrors>
    <ignoredError sqref="C5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06E7-9E70-4EF0-9D9F-56592CF18FEA}">
  <dimension ref="A1:P17"/>
  <sheetViews>
    <sheetView workbookViewId="0">
      <selection activeCell="E19" sqref="E19"/>
    </sheetView>
  </sheetViews>
  <sheetFormatPr defaultColWidth="8.77734375" defaultRowHeight="14.4" x14ac:dyDescent="0.3"/>
  <cols>
    <col min="1" max="2" width="11.44140625" style="1" bestFit="1" customWidth="1"/>
    <col min="3" max="3" width="11.21875" style="1" bestFit="1" customWidth="1"/>
    <col min="4" max="4" width="8.88671875" style="6" bestFit="1" customWidth="1"/>
    <col min="5" max="13" width="8.77734375" style="1"/>
    <col min="14" max="16" width="11.33203125" style="1" bestFit="1" customWidth="1"/>
    <col min="17" max="16384" width="8.77734375" style="1"/>
  </cols>
  <sheetData>
    <row r="1" spans="1:16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16" x14ac:dyDescent="0.3">
      <c r="A2" s="5">
        <v>0.37013888888888885</v>
      </c>
      <c r="B2" s="5">
        <v>0.70416666666666661</v>
      </c>
      <c r="C2" s="3">
        <f>B2-A2</f>
        <v>0.33402777777777776</v>
      </c>
      <c r="D2" s="6">
        <v>43656</v>
      </c>
      <c r="E2" s="1" t="s">
        <v>15</v>
      </c>
    </row>
    <row r="3" spans="1:16" x14ac:dyDescent="0.3">
      <c r="C3" s="4">
        <f>SUM(C2:C2)</f>
        <v>0.33402777777777776</v>
      </c>
    </row>
    <row r="4" spans="1:16" x14ac:dyDescent="0.3">
      <c r="A4" s="13">
        <v>0.37847222222222227</v>
      </c>
      <c r="B4" s="13">
        <v>0.68888888888888899</v>
      </c>
      <c r="C4" s="14">
        <f>B4-A4</f>
        <v>0.31041666666666673</v>
      </c>
      <c r="D4" s="15">
        <v>43657</v>
      </c>
      <c r="E4" s="1" t="s">
        <v>16</v>
      </c>
    </row>
    <row r="5" spans="1:16" x14ac:dyDescent="0.3">
      <c r="A5" s="10"/>
      <c r="B5" s="10"/>
      <c r="C5" s="11">
        <f>C4</f>
        <v>0.31041666666666673</v>
      </c>
      <c r="D5" s="12"/>
    </row>
    <row r="6" spans="1:16" x14ac:dyDescent="0.3">
      <c r="A6" s="5">
        <v>0.375</v>
      </c>
      <c r="B6" s="5">
        <v>0.70347222222222217</v>
      </c>
      <c r="C6" s="4">
        <f>B6-A6</f>
        <v>0.32847222222222217</v>
      </c>
      <c r="D6" s="6">
        <v>43658</v>
      </c>
      <c r="E6" s="1" t="s">
        <v>17</v>
      </c>
    </row>
    <row r="7" spans="1:16" x14ac:dyDescent="0.3">
      <c r="A7" s="10"/>
      <c r="B7" s="10"/>
      <c r="C7" s="11">
        <f>C6</f>
        <v>0.32847222222222217</v>
      </c>
      <c r="D7" s="12"/>
      <c r="N7" s="2"/>
      <c r="O7" s="2"/>
      <c r="P7" s="2"/>
    </row>
    <row r="8" spans="1:16" x14ac:dyDescent="0.3">
      <c r="A8" s="16"/>
      <c r="B8" s="18" t="s">
        <v>12</v>
      </c>
      <c r="C8" s="17">
        <f>C3+C5+C7</f>
        <v>0.97291666666666665</v>
      </c>
      <c r="N8" s="2"/>
      <c r="O8" s="2"/>
      <c r="P8" s="2"/>
    </row>
    <row r="9" spans="1:16" x14ac:dyDescent="0.3">
      <c r="N9" s="2"/>
      <c r="O9" s="2"/>
      <c r="P9" s="2"/>
    </row>
    <row r="10" spans="1:16" x14ac:dyDescent="0.3">
      <c r="N10" s="2"/>
      <c r="O10" s="2"/>
      <c r="P10" s="2"/>
    </row>
    <row r="11" spans="1:16" x14ac:dyDescent="0.3">
      <c r="N11" s="2"/>
      <c r="O11" s="2"/>
      <c r="P11" s="2"/>
    </row>
    <row r="12" spans="1:16" x14ac:dyDescent="0.3">
      <c r="N12" s="2"/>
      <c r="O12" s="2"/>
      <c r="P12" s="2"/>
    </row>
    <row r="13" spans="1:16" x14ac:dyDescent="0.3">
      <c r="N13" s="2"/>
      <c r="O13" s="2"/>
      <c r="P13" s="2"/>
    </row>
    <row r="14" spans="1:16" x14ac:dyDescent="0.3">
      <c r="N14" s="2"/>
      <c r="O14" s="2"/>
      <c r="P14" s="2"/>
    </row>
    <row r="15" spans="1:16" x14ac:dyDescent="0.3">
      <c r="N15" s="2"/>
      <c r="O15" s="2"/>
      <c r="P15" s="2"/>
    </row>
    <row r="16" spans="1:16" x14ac:dyDescent="0.3">
      <c r="N16" s="2"/>
      <c r="O16" s="2"/>
      <c r="P16" s="2"/>
    </row>
    <row r="17" spans="14:16" x14ac:dyDescent="0.3">
      <c r="N17" s="2"/>
      <c r="O17" s="2"/>
      <c r="P1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C1C73-8987-43BF-9204-8DCCC597D9FD}">
  <dimension ref="A1:G24"/>
  <sheetViews>
    <sheetView workbookViewId="0">
      <selection sqref="A1:E14"/>
    </sheetView>
  </sheetViews>
  <sheetFormatPr defaultRowHeight="14.4" x14ac:dyDescent="0.3"/>
  <cols>
    <col min="1" max="1" width="9.21875" bestFit="1" customWidth="1"/>
    <col min="2" max="2" width="8.5546875" bestFit="1" customWidth="1"/>
    <col min="3" max="3" width="10.109375" bestFit="1" customWidth="1"/>
    <col min="4" max="4" width="4.77734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0.42499999999999999</v>
      </c>
      <c r="B2" s="5">
        <v>0.79236111111111107</v>
      </c>
      <c r="C2" s="3">
        <f>B2-A2</f>
        <v>0.36736111111111108</v>
      </c>
      <c r="D2" s="6">
        <v>43661</v>
      </c>
      <c r="E2" s="1" t="s">
        <v>18</v>
      </c>
    </row>
    <row r="3" spans="1:5" x14ac:dyDescent="0.3">
      <c r="A3" s="19"/>
      <c r="B3" s="1"/>
      <c r="C3" s="4">
        <f>SUM(C2:C2)</f>
        <v>0.36736111111111108</v>
      </c>
      <c r="D3" s="6"/>
      <c r="E3" s="1"/>
    </row>
    <row r="4" spans="1:5" x14ac:dyDescent="0.3">
      <c r="A4" s="13">
        <v>0.37777777777777777</v>
      </c>
      <c r="B4" s="13">
        <v>0.70000000000000007</v>
      </c>
      <c r="C4" s="14">
        <f>B4-A4</f>
        <v>0.3222222222222223</v>
      </c>
      <c r="D4" s="15">
        <v>43662</v>
      </c>
      <c r="E4" s="1" t="s">
        <v>19</v>
      </c>
    </row>
    <row r="5" spans="1:5" x14ac:dyDescent="0.3">
      <c r="A5" s="10"/>
      <c r="B5" s="10"/>
      <c r="C5" s="11">
        <f>C4</f>
        <v>0.3222222222222223</v>
      </c>
      <c r="D5" s="12"/>
      <c r="E5" s="1"/>
    </row>
    <row r="6" spans="1:5" x14ac:dyDescent="0.3">
      <c r="A6" s="7">
        <v>0.45833333333333331</v>
      </c>
      <c r="B6" s="7">
        <v>0.54166666666666663</v>
      </c>
      <c r="C6" s="8">
        <f>B6-A6</f>
        <v>8.3333333333333315E-2</v>
      </c>
      <c r="D6" s="6">
        <v>43663</v>
      </c>
      <c r="E6" s="1" t="s">
        <v>20</v>
      </c>
    </row>
    <row r="7" spans="1:5" x14ac:dyDescent="0.3">
      <c r="A7" s="7">
        <v>0.57986111111111105</v>
      </c>
      <c r="B7" s="5">
        <v>0.79236111111111107</v>
      </c>
      <c r="C7" s="4">
        <f>B7-A7</f>
        <v>0.21250000000000002</v>
      </c>
      <c r="D7" s="9">
        <v>43663</v>
      </c>
      <c r="E7" s="1" t="s">
        <v>21</v>
      </c>
    </row>
    <row r="8" spans="1:5" x14ac:dyDescent="0.3">
      <c r="A8" s="10"/>
      <c r="B8" s="10"/>
      <c r="C8" s="11">
        <f>C7+C6</f>
        <v>0.29583333333333334</v>
      </c>
      <c r="D8" s="6"/>
      <c r="E8" s="1"/>
    </row>
    <row r="9" spans="1:5" x14ac:dyDescent="0.3">
      <c r="A9" s="7">
        <v>0.38125000000000003</v>
      </c>
      <c r="B9" s="7">
        <v>0.71736111111111101</v>
      </c>
      <c r="C9" s="8">
        <f>B9-A9</f>
        <v>0.33611111111111097</v>
      </c>
      <c r="D9" s="6">
        <v>43664</v>
      </c>
      <c r="E9" s="1" t="s">
        <v>22</v>
      </c>
    </row>
    <row r="10" spans="1:5" x14ac:dyDescent="0.3">
      <c r="A10" s="7"/>
      <c r="B10" s="7"/>
      <c r="C10" s="8">
        <f>C9</f>
        <v>0.33611111111111097</v>
      </c>
      <c r="D10" s="6"/>
      <c r="E10" s="1"/>
    </row>
    <row r="11" spans="1:5" x14ac:dyDescent="0.3">
      <c r="A11" s="13">
        <v>0.37847222222222227</v>
      </c>
      <c r="B11" s="13">
        <v>0.54722222222222217</v>
      </c>
      <c r="C11" s="14">
        <f>B11-A11</f>
        <v>0.1687499999999999</v>
      </c>
      <c r="D11" s="6">
        <v>43665</v>
      </c>
      <c r="E11" s="1" t="s">
        <v>24</v>
      </c>
    </row>
    <row r="12" spans="1:5" x14ac:dyDescent="0.3">
      <c r="A12" s="7">
        <v>0.6</v>
      </c>
      <c r="B12" s="7">
        <v>0.65347222222222223</v>
      </c>
      <c r="C12" s="8">
        <f>B12-A12</f>
        <v>5.3472222222222254E-2</v>
      </c>
      <c r="D12" s="6">
        <v>43665</v>
      </c>
      <c r="E12" s="1" t="s">
        <v>23</v>
      </c>
    </row>
    <row r="13" spans="1:5" x14ac:dyDescent="0.3">
      <c r="A13" s="10"/>
      <c r="B13" s="10"/>
      <c r="C13" s="11">
        <f>C11+C12</f>
        <v>0.22222222222222215</v>
      </c>
      <c r="D13" s="6"/>
      <c r="E13" s="1"/>
    </row>
    <row r="14" spans="1:5" x14ac:dyDescent="0.3">
      <c r="A14" s="16"/>
      <c r="B14" s="18" t="s">
        <v>12</v>
      </c>
      <c r="C14" s="17">
        <f>C3+C5+C8+C10+C13</f>
        <v>1.54375</v>
      </c>
    </row>
    <row r="24" spans="7:7" x14ac:dyDescent="0.3">
      <c r="G24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94B36-2E39-4F28-A086-4960CA09EC4D}">
  <dimension ref="A1:E13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0.40416666666666662</v>
      </c>
      <c r="B2" s="5">
        <v>0.71458333333333324</v>
      </c>
      <c r="C2" s="3">
        <f>B2-A2</f>
        <v>0.31041666666666662</v>
      </c>
      <c r="D2" s="6">
        <v>43668</v>
      </c>
      <c r="E2" s="1" t="s">
        <v>25</v>
      </c>
    </row>
    <row r="3" spans="1:5" x14ac:dyDescent="0.3">
      <c r="A3" s="5">
        <v>0.79375000000000007</v>
      </c>
      <c r="B3" s="5">
        <v>0.82708333333333339</v>
      </c>
      <c r="C3" s="3">
        <f>B3-A3</f>
        <v>3.3333333333333326E-2</v>
      </c>
      <c r="D3" s="6"/>
      <c r="E3" s="1"/>
    </row>
    <row r="4" spans="1:5" x14ac:dyDescent="0.3">
      <c r="A4" s="19"/>
      <c r="B4" s="1"/>
      <c r="C4" s="4">
        <f>C2+C3</f>
        <v>0.34374999999999994</v>
      </c>
      <c r="D4" s="6"/>
      <c r="E4" s="1"/>
    </row>
    <row r="5" spans="1:5" x14ac:dyDescent="0.3">
      <c r="A5" s="13">
        <v>0.41666666666666669</v>
      </c>
      <c r="B5" s="13">
        <v>0.73749999999999993</v>
      </c>
      <c r="C5" s="14">
        <f>B5-A5</f>
        <v>0.32083333333333325</v>
      </c>
      <c r="D5" s="6">
        <v>43669</v>
      </c>
      <c r="E5" s="1" t="s">
        <v>26</v>
      </c>
    </row>
    <row r="6" spans="1:5" x14ac:dyDescent="0.3">
      <c r="A6" s="10"/>
      <c r="B6" s="10"/>
      <c r="C6" s="11">
        <f>C5</f>
        <v>0.32083333333333325</v>
      </c>
      <c r="D6" s="6"/>
      <c r="E6" s="1"/>
    </row>
    <row r="7" spans="1:5" x14ac:dyDescent="0.3">
      <c r="A7" s="7">
        <v>0.43541666666666662</v>
      </c>
      <c r="B7" s="7">
        <v>0.49791666666666662</v>
      </c>
      <c r="C7" s="8">
        <f>B7-A7</f>
        <v>6.25E-2</v>
      </c>
      <c r="D7" s="6">
        <v>43670</v>
      </c>
      <c r="E7" s="1" t="s">
        <v>27</v>
      </c>
    </row>
    <row r="8" spans="1:5" x14ac:dyDescent="0.3">
      <c r="A8" s="10"/>
      <c r="B8" s="10"/>
      <c r="C8" s="11">
        <f>C7</f>
        <v>6.25E-2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43671</v>
      </c>
      <c r="E9" s="1" t="s">
        <v>28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0.42569444444444443</v>
      </c>
      <c r="B11" s="13">
        <v>0.56666666666666665</v>
      </c>
      <c r="C11" s="14">
        <f>B11-A11</f>
        <v>0.14097222222222222</v>
      </c>
      <c r="D11" s="6">
        <v>43672</v>
      </c>
      <c r="E11" s="1" t="s">
        <v>29</v>
      </c>
    </row>
    <row r="12" spans="1:5" x14ac:dyDescent="0.3">
      <c r="A12" s="10"/>
      <c r="B12" s="10"/>
      <c r="C12" s="11">
        <f>C11</f>
        <v>0.14097222222222222</v>
      </c>
      <c r="D12" s="6"/>
      <c r="E12" s="1"/>
    </row>
    <row r="13" spans="1:5" x14ac:dyDescent="0.3">
      <c r="A13" s="16"/>
      <c r="B13" s="18" t="s">
        <v>12</v>
      </c>
      <c r="C13" s="17">
        <f>C4+C6+C8+C10+C12</f>
        <v>0.95138888888888884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EC32-835F-4511-8FB0-D7C36A3A63AD}">
  <dimension ref="A1:E12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0.39374999999999999</v>
      </c>
      <c r="B2" s="5">
        <v>0.69236111111111109</v>
      </c>
      <c r="C2" s="3">
        <f>B2-A2</f>
        <v>0.2986111111111111</v>
      </c>
      <c r="D2" s="6">
        <v>43684</v>
      </c>
      <c r="E2" s="1" t="s">
        <v>30</v>
      </c>
    </row>
    <row r="3" spans="1:5" x14ac:dyDescent="0.3">
      <c r="A3" s="19"/>
      <c r="B3" s="1"/>
      <c r="C3" s="4">
        <f>C2</f>
        <v>0.2986111111111111</v>
      </c>
      <c r="D3" s="6"/>
      <c r="E3" s="1"/>
    </row>
    <row r="4" spans="1:5" x14ac:dyDescent="0.3">
      <c r="A4" s="13">
        <v>0.37777777777777777</v>
      </c>
      <c r="B4" s="13">
        <v>0.70416666666666661</v>
      </c>
      <c r="C4" s="14">
        <f>B4-A4</f>
        <v>0.32638888888888884</v>
      </c>
      <c r="D4" s="6">
        <v>43685</v>
      </c>
      <c r="E4" s="1" t="s">
        <v>31</v>
      </c>
    </row>
    <row r="5" spans="1:5" x14ac:dyDescent="0.3">
      <c r="A5" s="10"/>
      <c r="B5" s="10"/>
      <c r="C5" s="11">
        <f>C4</f>
        <v>0.32638888888888884</v>
      </c>
      <c r="D5" s="6"/>
      <c r="E5" s="1"/>
    </row>
    <row r="6" spans="1:5" x14ac:dyDescent="0.3">
      <c r="A6" s="7">
        <v>0.50972222222222219</v>
      </c>
      <c r="B6" s="7">
        <v>0.72222222222222221</v>
      </c>
      <c r="C6" s="8">
        <f>B6-A6</f>
        <v>0.21250000000000002</v>
      </c>
      <c r="D6" s="6">
        <v>43686</v>
      </c>
      <c r="E6" s="1" t="s">
        <v>32</v>
      </c>
    </row>
    <row r="7" spans="1:5" x14ac:dyDescent="0.3">
      <c r="A7" s="10"/>
      <c r="B7" s="10"/>
      <c r="C7" s="11">
        <f>C6</f>
        <v>0.21250000000000002</v>
      </c>
      <c r="D7" s="6"/>
      <c r="E7" s="1"/>
    </row>
    <row r="8" spans="1:5" x14ac:dyDescent="0.3">
      <c r="A8" s="7">
        <v>0.3833333333333333</v>
      </c>
      <c r="B8" s="7">
        <v>0.71250000000000002</v>
      </c>
      <c r="C8" s="8">
        <f>B8-A8</f>
        <v>0.32916666666666672</v>
      </c>
      <c r="D8" s="6">
        <v>43687</v>
      </c>
      <c r="E8" s="1" t="s">
        <v>33</v>
      </c>
    </row>
    <row r="9" spans="1:5" x14ac:dyDescent="0.3">
      <c r="A9" s="7"/>
      <c r="B9" s="7"/>
      <c r="C9" s="8">
        <f>C8</f>
        <v>0.32916666666666672</v>
      </c>
      <c r="D9" s="6"/>
      <c r="E9" s="1"/>
    </row>
    <row r="10" spans="1:5" x14ac:dyDescent="0.3">
      <c r="A10" s="13">
        <v>0.4055555555555555</v>
      </c>
      <c r="B10" s="13">
        <v>0.59791666666666665</v>
      </c>
      <c r="C10" s="14">
        <f>B10-A10</f>
        <v>0.19236111111111115</v>
      </c>
      <c r="D10" s="6">
        <v>43688</v>
      </c>
      <c r="E10" s="1" t="s">
        <v>34</v>
      </c>
    </row>
    <row r="11" spans="1:5" x14ac:dyDescent="0.3">
      <c r="A11" s="10"/>
      <c r="B11" s="10"/>
      <c r="C11" s="11">
        <f>C10</f>
        <v>0.19236111111111115</v>
      </c>
      <c r="D11" s="6"/>
      <c r="E11" s="1"/>
    </row>
    <row r="12" spans="1:5" x14ac:dyDescent="0.3">
      <c r="A12" s="16"/>
      <c r="B12" s="18" t="s">
        <v>12</v>
      </c>
      <c r="C12" s="17">
        <f>C3+C5+C7+C9+C11</f>
        <v>1.3590277777777779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F38F-B106-4526-BE73-F46877E66271}">
  <dimension ref="A1:E15"/>
  <sheetViews>
    <sheetView workbookViewId="0">
      <selection sqref="A1:XFD1048576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0.40486111111111112</v>
      </c>
      <c r="B2" s="5">
        <v>0.47569444444444442</v>
      </c>
      <c r="C2" s="3">
        <f>B2-A2</f>
        <v>7.0833333333333304E-2</v>
      </c>
      <c r="D2" s="6">
        <v>43689</v>
      </c>
      <c r="E2" s="1" t="s">
        <v>35</v>
      </c>
    </row>
    <row r="3" spans="1:5" x14ac:dyDescent="0.3">
      <c r="A3" s="5">
        <v>0.55833333333333335</v>
      </c>
      <c r="B3" s="5">
        <v>0.63472222222222219</v>
      </c>
      <c r="C3" s="3">
        <f>B3-A3</f>
        <v>7.638888888888884E-2</v>
      </c>
      <c r="D3" s="6"/>
      <c r="E3" s="1" t="s">
        <v>36</v>
      </c>
    </row>
    <row r="4" spans="1:5" x14ac:dyDescent="0.3">
      <c r="A4" s="19"/>
      <c r="B4" s="1"/>
      <c r="C4" s="4">
        <f>C2+C3</f>
        <v>0.14722222222222214</v>
      </c>
      <c r="D4" s="6"/>
      <c r="E4" s="1"/>
    </row>
    <row r="5" spans="1:5" x14ac:dyDescent="0.3">
      <c r="A5" s="13">
        <v>0.42986111111111108</v>
      </c>
      <c r="B5" s="13">
        <v>0.70208333333333339</v>
      </c>
      <c r="C5" s="14">
        <f>B5-A5</f>
        <v>0.27222222222222231</v>
      </c>
      <c r="D5" s="6">
        <v>43690</v>
      </c>
      <c r="E5" s="1" t="s">
        <v>37</v>
      </c>
    </row>
    <row r="6" spans="1:5" x14ac:dyDescent="0.3">
      <c r="A6" s="10"/>
      <c r="B6" s="10"/>
      <c r="C6" s="11">
        <f>C5</f>
        <v>0.27222222222222231</v>
      </c>
      <c r="D6" s="6"/>
      <c r="E6" s="1"/>
    </row>
    <row r="7" spans="1:5" x14ac:dyDescent="0.3">
      <c r="A7" s="7">
        <v>0.40208333333333335</v>
      </c>
      <c r="B7" s="7">
        <v>0.65694444444444444</v>
      </c>
      <c r="C7" s="8">
        <f>B7-A7</f>
        <v>0.25486111111111109</v>
      </c>
      <c r="D7" s="6">
        <v>43691</v>
      </c>
      <c r="E7" s="1" t="s">
        <v>38</v>
      </c>
    </row>
    <row r="8" spans="1:5" x14ac:dyDescent="0.3">
      <c r="A8" s="10"/>
      <c r="B8" s="10"/>
      <c r="C8" s="11">
        <f>C7</f>
        <v>0.25486111111111109</v>
      </c>
      <c r="D8" s="6"/>
      <c r="E8" s="1"/>
    </row>
    <row r="9" spans="1:5" x14ac:dyDescent="0.3">
      <c r="A9" s="7">
        <v>0.45833333333333331</v>
      </c>
      <c r="B9" s="7">
        <v>0.54166666666666663</v>
      </c>
      <c r="C9" s="8">
        <f>B9-A9</f>
        <v>8.3333333333333315E-2</v>
      </c>
      <c r="D9" s="6">
        <v>43692</v>
      </c>
      <c r="E9" s="1" t="s">
        <v>39</v>
      </c>
    </row>
    <row r="10" spans="1:5" x14ac:dyDescent="0.3">
      <c r="A10" s="7"/>
      <c r="B10" s="7"/>
      <c r="C10" s="8">
        <f>C9</f>
        <v>8.3333333333333315E-2</v>
      </c>
      <c r="D10" s="6"/>
      <c r="E10" s="1"/>
    </row>
    <row r="11" spans="1:5" x14ac:dyDescent="0.3">
      <c r="A11" s="13">
        <v>0.54166666666666663</v>
      </c>
      <c r="B11" s="13">
        <v>0.7090277777777777</v>
      </c>
      <c r="C11" s="14">
        <f>B11-A11</f>
        <v>0.16736111111111107</v>
      </c>
      <c r="D11" s="6">
        <v>43693</v>
      </c>
      <c r="E11" s="1" t="s">
        <v>40</v>
      </c>
    </row>
    <row r="12" spans="1:5" x14ac:dyDescent="0.3">
      <c r="A12" s="10"/>
      <c r="B12" s="10"/>
      <c r="C12" s="11">
        <f>C11</f>
        <v>0.16736111111111107</v>
      </c>
      <c r="D12" s="6"/>
      <c r="E12" s="1"/>
    </row>
    <row r="13" spans="1:5" x14ac:dyDescent="0.3">
      <c r="A13" s="7">
        <v>0.4236111111111111</v>
      </c>
      <c r="B13" s="7">
        <v>0.69236111111111109</v>
      </c>
      <c r="C13" s="8">
        <f>B13-A13</f>
        <v>0.26874999999999999</v>
      </c>
      <c r="D13" s="6">
        <v>43694</v>
      </c>
      <c r="E13" s="1" t="s">
        <v>41</v>
      </c>
    </row>
    <row r="14" spans="1:5" x14ac:dyDescent="0.3">
      <c r="A14" s="7"/>
      <c r="B14" s="7"/>
      <c r="C14" s="8">
        <f>C13</f>
        <v>0.26874999999999999</v>
      </c>
      <c r="D14" s="6"/>
      <c r="E14" s="1"/>
    </row>
    <row r="15" spans="1:5" x14ac:dyDescent="0.3">
      <c r="A15" s="16"/>
      <c r="B15" s="18" t="s">
        <v>12</v>
      </c>
      <c r="C15" s="17">
        <f>C4+C6+C8+C10+C12</f>
        <v>0.92499999999999982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33C6-6938-4D2B-90FF-AB013823D652}">
  <dimension ref="A1:E15"/>
  <sheetViews>
    <sheetView tabSelected="1" workbookViewId="0">
      <selection activeCell="E7" sqref="E7"/>
    </sheetView>
  </sheetViews>
  <sheetFormatPr defaultRowHeight="14.4" x14ac:dyDescent="0.3"/>
  <cols>
    <col min="3" max="3" width="10.109375" bestFit="1" customWidth="1"/>
  </cols>
  <sheetData>
    <row r="1" spans="1:5" ht="15" customHeight="1" x14ac:dyDescent="0.3">
      <c r="A1" s="1" t="s">
        <v>2</v>
      </c>
      <c r="B1" s="1" t="s">
        <v>3</v>
      </c>
      <c r="C1" s="1" t="s">
        <v>4</v>
      </c>
      <c r="D1" s="6" t="s">
        <v>5</v>
      </c>
      <c r="E1" s="1" t="s">
        <v>6</v>
      </c>
    </row>
    <row r="2" spans="1:5" x14ac:dyDescent="0.3">
      <c r="A2" s="5">
        <v>0.60277777777777775</v>
      </c>
      <c r="B2" s="5">
        <v>0.72291666666666676</v>
      </c>
      <c r="C2" s="3">
        <f>B2-A2</f>
        <v>0.12013888888888902</v>
      </c>
      <c r="D2" s="6">
        <v>43698</v>
      </c>
      <c r="E2" s="1" t="s">
        <v>42</v>
      </c>
    </row>
    <row r="3" spans="1:5" x14ac:dyDescent="0.3">
      <c r="A3" s="19"/>
      <c r="B3" s="1"/>
      <c r="C3" s="4">
        <f>C2</f>
        <v>0.12013888888888902</v>
      </c>
      <c r="D3" s="6"/>
      <c r="E3" s="1"/>
    </row>
    <row r="4" spans="1:5" x14ac:dyDescent="0.3">
      <c r="A4" s="13">
        <v>0.43472222222222223</v>
      </c>
      <c r="B4" s="13">
        <v>0.54236111111111118</v>
      </c>
      <c r="C4" s="14">
        <f>B4-A4</f>
        <v>0.10763888888888895</v>
      </c>
      <c r="D4" s="6">
        <v>43699</v>
      </c>
      <c r="E4" s="1" t="s">
        <v>43</v>
      </c>
    </row>
    <row r="5" spans="1:5" x14ac:dyDescent="0.3">
      <c r="A5" s="7">
        <v>0.83194444444444438</v>
      </c>
      <c r="B5" s="7">
        <v>0.89722222222222225</v>
      </c>
      <c r="C5" s="8">
        <f>B5-A5</f>
        <v>6.5277777777777879E-2</v>
      </c>
      <c r="D5" s="6"/>
      <c r="E5" s="1" t="s">
        <v>42</v>
      </c>
    </row>
    <row r="6" spans="1:5" x14ac:dyDescent="0.3">
      <c r="A6" s="10"/>
      <c r="B6" s="10"/>
      <c r="C6" s="11">
        <f>C4+C5</f>
        <v>0.17291666666666683</v>
      </c>
      <c r="D6" s="6"/>
      <c r="E6" s="1"/>
    </row>
    <row r="7" spans="1:5" x14ac:dyDescent="0.3">
      <c r="A7" s="7">
        <v>0.5</v>
      </c>
      <c r="B7" s="7">
        <v>0.59236111111111112</v>
      </c>
      <c r="C7" s="8">
        <f>B7-A7</f>
        <v>9.2361111111111116E-2</v>
      </c>
      <c r="D7" s="6">
        <v>43700</v>
      </c>
      <c r="E7" s="1" t="s">
        <v>44</v>
      </c>
    </row>
    <row r="8" spans="1:5" x14ac:dyDescent="0.3">
      <c r="A8" s="10"/>
      <c r="B8" s="10"/>
      <c r="C8" s="11">
        <f>C7</f>
        <v>9.2361111111111116E-2</v>
      </c>
      <c r="D8" s="6"/>
      <c r="E8" s="1"/>
    </row>
    <row r="9" spans="1:5" x14ac:dyDescent="0.3">
      <c r="A9" s="7"/>
      <c r="B9" s="7"/>
      <c r="C9" s="8">
        <f>B9-A9</f>
        <v>0</v>
      </c>
      <c r="D9" s="6"/>
      <c r="E9" s="1"/>
    </row>
    <row r="10" spans="1:5" x14ac:dyDescent="0.3">
      <c r="A10" s="7"/>
      <c r="B10" s="7"/>
      <c r="C10" s="8">
        <f>C9</f>
        <v>0</v>
      </c>
      <c r="D10" s="6"/>
      <c r="E10" s="1"/>
    </row>
    <row r="11" spans="1:5" x14ac:dyDescent="0.3">
      <c r="A11" s="13"/>
      <c r="B11" s="13"/>
      <c r="C11" s="14">
        <f>B11-A11</f>
        <v>0</v>
      </c>
      <c r="D11" s="6"/>
      <c r="E11" s="1"/>
    </row>
    <row r="12" spans="1:5" x14ac:dyDescent="0.3">
      <c r="A12" s="10"/>
      <c r="B12" s="10"/>
      <c r="C12" s="11">
        <f>C11</f>
        <v>0</v>
      </c>
      <c r="D12" s="6"/>
      <c r="E12" s="1"/>
    </row>
    <row r="13" spans="1:5" x14ac:dyDescent="0.3">
      <c r="A13" s="7"/>
      <c r="B13" s="7"/>
      <c r="C13" s="8">
        <f>B13-A13</f>
        <v>0</v>
      </c>
      <c r="D13" s="6"/>
      <c r="E13" s="1"/>
    </row>
    <row r="14" spans="1:5" x14ac:dyDescent="0.3">
      <c r="A14" s="7"/>
      <c r="B14" s="7"/>
      <c r="C14" s="8">
        <f>C13</f>
        <v>0</v>
      </c>
      <c r="D14" s="6"/>
      <c r="E14" s="1"/>
    </row>
    <row r="15" spans="1:5" x14ac:dyDescent="0.3">
      <c r="A15" s="16"/>
      <c r="B15" s="18" t="s">
        <v>12</v>
      </c>
      <c r="C15" s="17">
        <f>C3+C6+C8+C10+C12</f>
        <v>0.38541666666666696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of 6-24 </vt:lpstr>
      <vt:lpstr>Week of 7-1</vt:lpstr>
      <vt:lpstr>Werk of 7-8</vt:lpstr>
      <vt:lpstr>Week of 7-15</vt:lpstr>
      <vt:lpstr>Week of 7-22</vt:lpstr>
      <vt:lpstr>Week of 8-5</vt:lpstr>
      <vt:lpstr>Week of 8-12</vt:lpstr>
      <vt:lpstr>Week of 8-19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Langston</dc:creator>
  <cp:lastModifiedBy>Jack Langston</cp:lastModifiedBy>
  <dcterms:created xsi:type="dcterms:W3CDTF">2019-06-25T16:20:15Z</dcterms:created>
  <dcterms:modified xsi:type="dcterms:W3CDTF">2019-08-23T21:13:51Z</dcterms:modified>
</cp:coreProperties>
</file>