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hleos_cpp_edu/Documents/2022 Fall/CS 4210 Machine Learning and its App/Assignment 5/"/>
    </mc:Choice>
  </mc:AlternateContent>
  <xr:revisionPtr revIDLastSave="4" documentId="8_{2C4355CF-E6BA-43F0-8FAF-E41F07D9E4AA}" xr6:coauthVersionLast="47" xr6:coauthVersionMax="47" xr10:uidLastSave="{783B11F7-B5B8-45A7-8057-9E067488069C}"/>
  <bookViews>
    <workbookView xWindow="2220" yWindow="3060" windowWidth="21600" windowHeight="11385" xr2:uid="{EE0FF0C1-5DE1-4B2F-835C-CE9D3AAD8DBF}"/>
  </bookViews>
  <sheets>
    <sheet name="Table" sheetId="1" r:id="rId1"/>
    <sheet name="Coordin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4" i="1" l="1"/>
  <c r="H54" i="1"/>
  <c r="G54" i="1"/>
  <c r="F54" i="1"/>
  <c r="E54" i="1"/>
  <c r="D54" i="1"/>
  <c r="C54" i="1"/>
  <c r="B54" i="1"/>
  <c r="B53" i="1"/>
  <c r="I53" i="1"/>
  <c r="H53" i="1"/>
  <c r="G53" i="1"/>
  <c r="F53" i="1"/>
  <c r="E53" i="1"/>
  <c r="D53" i="1"/>
  <c r="C53" i="1"/>
  <c r="B52" i="1"/>
  <c r="B37" i="1"/>
  <c r="I52" i="1"/>
  <c r="H52" i="1"/>
  <c r="G52" i="1"/>
  <c r="F52" i="1"/>
  <c r="E52" i="1"/>
  <c r="D52" i="1"/>
  <c r="C52" i="1"/>
  <c r="C44" i="1"/>
  <c r="B44" i="1"/>
  <c r="B28" i="1"/>
  <c r="H38" i="1" s="1"/>
  <c r="C43" i="1"/>
  <c r="B43" i="1"/>
  <c r="C42" i="1"/>
  <c r="B42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B36" i="1"/>
  <c r="C28" i="1"/>
  <c r="C27" i="1"/>
  <c r="B27" i="1"/>
  <c r="C26" i="1"/>
  <c r="B26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B20" i="1"/>
  <c r="C20" i="1"/>
  <c r="C12" i="1"/>
  <c r="B12" i="1"/>
  <c r="C11" i="1"/>
  <c r="B11" i="1"/>
  <c r="C10" i="1"/>
  <c r="B10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B38" i="1" l="1"/>
  <c r="G38" i="1"/>
  <c r="I38" i="1"/>
</calcChain>
</file>

<file path=xl/sharedStrings.xml><?xml version="1.0" encoding="utf-8"?>
<sst xmlns="http://schemas.openxmlformats.org/spreadsheetml/2006/main" count="122" uniqueCount="24">
  <si>
    <t>Instance</t>
  </si>
  <si>
    <t>A1</t>
  </si>
  <si>
    <t>A2</t>
  </si>
  <si>
    <t>A3</t>
  </si>
  <si>
    <t>A4</t>
  </si>
  <si>
    <t>A5</t>
  </si>
  <si>
    <t>A6</t>
  </si>
  <si>
    <t>A7</t>
  </si>
  <si>
    <t>A8</t>
  </si>
  <si>
    <t>C1 dist.</t>
  </si>
  <si>
    <t>C2 dist.</t>
  </si>
  <si>
    <t>C3 dist.</t>
  </si>
  <si>
    <t>Cluster Assigned</t>
  </si>
  <si>
    <t>Centroid(C1, C2, C3)</t>
  </si>
  <si>
    <t>Iteration 1</t>
  </si>
  <si>
    <t>x</t>
  </si>
  <si>
    <t>y</t>
  </si>
  <si>
    <t>C1</t>
  </si>
  <si>
    <t>C2</t>
  </si>
  <si>
    <t>C3</t>
  </si>
  <si>
    <t>Centroid(C1 = A1, C2 = A4, C3 = A7)</t>
  </si>
  <si>
    <t>Iteration 2</t>
  </si>
  <si>
    <t>Iteration 3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</si>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</sst>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71" fontId="0" fillId="0" borderId="1" xfId="0" applyNumberForma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6C02-62F1-4456-A15B-9C619ED82876}">
  <dimension ref="A1:I55"/>
  <sheetViews>
    <sheetView tabSelected="1" topLeftCell="A34" workbookViewId="0">
      <selection activeCell="J55" sqref="J55"/>
    </sheetView>
  </sheetViews>
  <sheetFormatPr defaultRowHeight="15" x14ac:dyDescent="0.25"/>
  <cols>
    <col min="1" max="1" width="9" style="2" bestFit="1" customWidth="1"/>
    <col min="2" max="9" width="12.7109375" style="2" customWidth="1"/>
    <col min="10" max="16384" width="9.140625" style="2"/>
  </cols>
  <sheetData>
    <row r="1" spans="1:9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3" t="s">
        <v>20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s="2" t="s">
        <v>9</v>
      </c>
      <c r="B4" s="4">
        <f>SQRT((Coordinates!B2-Coordinates!B6)^2 + (Coordinates!B3-Coordinates!B7)^2)</f>
        <v>0</v>
      </c>
      <c r="C4" s="4">
        <f>SQRT((Coordinates!C2-Coordinates!B6)^2 + (Coordinates!C3-Coordinates!B7)^2)</f>
        <v>5</v>
      </c>
      <c r="D4" s="4">
        <f>SQRT((Coordinates!D2-Coordinates!B6)^2 + (Coordinates!D3-Coordinates!B7)^2)</f>
        <v>8.4852813742385695</v>
      </c>
      <c r="E4" s="4">
        <f>SQRT((Coordinates!E2-Coordinates!B6)^2 + (Coordinates!E3-Coordinates!B7)^2)</f>
        <v>3.6055512754639891</v>
      </c>
      <c r="F4" s="4">
        <f>SQRT((Coordinates!F2-Coordinates!B6)^2 + (Coordinates!F3-Coordinates!B7)^2)</f>
        <v>7.0710678118654755</v>
      </c>
      <c r="G4" s="4">
        <f>SQRT((Coordinates!G2-Coordinates!B6)^2 + (Coordinates!G3-Coordinates!B7)^2)</f>
        <v>7.2111025509279782</v>
      </c>
      <c r="H4" s="4">
        <f>SQRT((Coordinates!H2-Coordinates!B6)^2 + (Coordinates!H3-Coordinates!B7)^2)</f>
        <v>8.0622577482985491</v>
      </c>
      <c r="I4" s="4">
        <f>SQRT((Coordinates!I2-Coordinates!B6)^2 + (Coordinates!I3-Coordinates!B7)^2)</f>
        <v>2.2360679774997898</v>
      </c>
    </row>
    <row r="5" spans="1:9" x14ac:dyDescent="0.25">
      <c r="A5" s="2" t="s">
        <v>10</v>
      </c>
      <c r="B5" s="4">
        <f>SQRT((Coordinates!B2-Coordinates!C6)^2 + (Coordinates!B3-Coordinates!C7)^2)</f>
        <v>3.6055512754639891</v>
      </c>
      <c r="C5" s="4">
        <f>SQRT((Coordinates!C2-Coordinates!C6)^2 + (Coordinates!C3-Coordinates!C7)^2)</f>
        <v>4.2426406871192848</v>
      </c>
      <c r="D5" s="4">
        <f>SQRT((Coordinates!D2-Coordinates!C6)^2 + (Coordinates!D3-Coordinates!C7)^2)</f>
        <v>5</v>
      </c>
      <c r="E5" s="4">
        <f>SQRT((Coordinates!E2-Coordinates!C6)^2 + (Coordinates!E3-Coordinates!C7)^2)</f>
        <v>0</v>
      </c>
      <c r="F5" s="4">
        <f>SQRT((Coordinates!F2-Coordinates!C6)^2 + (Coordinates!F3-Coordinates!C7)^2)</f>
        <v>3.6055512754639891</v>
      </c>
      <c r="G5" s="4">
        <f>SQRT((Coordinates!G2-Coordinates!C6)^2 + (Coordinates!G3-Coordinates!C7)^2)</f>
        <v>4.1231056256176606</v>
      </c>
      <c r="H5" s="4">
        <f>SQRT((Coordinates!H2-Coordinates!C6)^2 + (Coordinates!H3-Coordinates!C7)^2)</f>
        <v>7.2111025509279782</v>
      </c>
      <c r="I5" s="4">
        <f>SQRT((Coordinates!I2-Coordinates!C6)^2 + (Coordinates!I3-Coordinates!C7)^2)</f>
        <v>1.4142135623730951</v>
      </c>
    </row>
    <row r="6" spans="1:9" x14ac:dyDescent="0.25">
      <c r="A6" s="2" t="s">
        <v>11</v>
      </c>
      <c r="B6" s="4">
        <f>SQRT((Coordinates!B2-Coordinates!D6)^2 + (Coordinates!B3-Coordinates!D7)^2)</f>
        <v>8.0622577482985491</v>
      </c>
      <c r="C6" s="4">
        <f>SQRT((Coordinates!C2-Coordinates!D6)^2 + (Coordinates!C3-Coordinates!D7)^2)</f>
        <v>3.1622776601683795</v>
      </c>
      <c r="D6" s="4">
        <f>SQRT((Coordinates!D2-Coordinates!D6)^2 + (Coordinates!D3-Coordinates!D7)^2)</f>
        <v>7.2801098892805181</v>
      </c>
      <c r="E6" s="4">
        <f>SQRT((Coordinates!E2-Coordinates!D6)^2 + (Coordinates!E3-Coordinates!D7)^2)</f>
        <v>7.2111025509279782</v>
      </c>
      <c r="F6" s="4">
        <f>SQRT((Coordinates!F2-Coordinates!D6)^2 + (Coordinates!F3-Coordinates!D7)^2)</f>
        <v>6.7082039324993694</v>
      </c>
      <c r="G6" s="4">
        <f>SQRT((Coordinates!G2-Coordinates!D6)^2 + (Coordinates!G3-Coordinates!D7)^2)</f>
        <v>5.3851648071345037</v>
      </c>
      <c r="H6" s="4">
        <f>SQRT((Coordinates!H2-Coordinates!D6)^2 + (Coordinates!H3-Coordinates!D7)^2)</f>
        <v>0</v>
      </c>
      <c r="I6" s="4">
        <f>SQRT((Coordinates!I2-Coordinates!D6)^2 + (Coordinates!I3-Coordinates!D7)^2)</f>
        <v>7.6157731058639087</v>
      </c>
    </row>
    <row r="7" spans="1:9" ht="30" x14ac:dyDescent="0.25">
      <c r="A7" s="2" t="s">
        <v>12</v>
      </c>
      <c r="B7" s="2" t="s">
        <v>17</v>
      </c>
      <c r="C7" s="2" t="s">
        <v>19</v>
      </c>
      <c r="D7" s="2" t="s">
        <v>18</v>
      </c>
      <c r="E7" s="2" t="s">
        <v>18</v>
      </c>
      <c r="F7" s="2" t="s">
        <v>18</v>
      </c>
      <c r="G7" s="2" t="s">
        <v>18</v>
      </c>
      <c r="H7" s="2" t="s">
        <v>19</v>
      </c>
      <c r="I7" s="2" t="s">
        <v>18</v>
      </c>
    </row>
    <row r="9" spans="1:9" x14ac:dyDescent="0.25">
      <c r="B9" s="5" t="s">
        <v>15</v>
      </c>
      <c r="C9" s="5" t="s">
        <v>16</v>
      </c>
    </row>
    <row r="10" spans="1:9" x14ac:dyDescent="0.25">
      <c r="A10" s="5" t="s">
        <v>17</v>
      </c>
      <c r="B10" s="6">
        <f>Coordinates!B2 / 1</f>
        <v>2</v>
      </c>
      <c r="C10" s="6">
        <f>Coordinates!B3 / 1</f>
        <v>10</v>
      </c>
    </row>
    <row r="11" spans="1:9" x14ac:dyDescent="0.25">
      <c r="A11" s="5" t="s">
        <v>18</v>
      </c>
      <c r="B11" s="6">
        <f xml:space="preserve"> (Coordinates!D2 + Coordinates!E2 + Coordinates!F2 +Coordinates!G2 + Coordinates!I2) / 5</f>
        <v>6</v>
      </c>
      <c r="C11" s="6">
        <f xml:space="preserve"> (Coordinates!D3 + Coordinates!E3 + Coordinates!F3 +Coordinates!G3 + Coordinates!I3) / 5</f>
        <v>6</v>
      </c>
    </row>
    <row r="12" spans="1:9" x14ac:dyDescent="0.25">
      <c r="A12" s="5" t="s">
        <v>19</v>
      </c>
      <c r="B12" s="6">
        <f>(Coordinates!C2 + Coordinates!H2) / 2</f>
        <v>1.5</v>
      </c>
      <c r="C12" s="6">
        <f>(Coordinates!C3 + Coordinates!H3) / 2</f>
        <v>3.5</v>
      </c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" t="s">
        <v>13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 x14ac:dyDescent="0.25">
      <c r="A20" s="2" t="s">
        <v>9</v>
      </c>
      <c r="B20" s="4">
        <f>SQRT((Coordinates!B2-B10)^2 + (Coordinates!B3-C10)^2)</f>
        <v>0</v>
      </c>
      <c r="C20" s="4">
        <f>SQRT((Coordinates!C2-B10)^2 + (Coordinates!C3-C10)^2)</f>
        <v>5</v>
      </c>
      <c r="D20" s="4">
        <f>SQRT((Coordinates!D2-B10)^2 + (Coordinates!D3-C10)^2)</f>
        <v>8.4852813742385695</v>
      </c>
      <c r="E20" s="4">
        <f>SQRT((Coordinates!E2-B10)^2 + (Coordinates!E3-C10)^2)</f>
        <v>3.6055512754639891</v>
      </c>
      <c r="F20" s="4">
        <f>SQRT((Coordinates!F2-B10)^2 + (Coordinates!F3-C10)^2)</f>
        <v>7.0710678118654755</v>
      </c>
      <c r="G20" s="4">
        <f>SQRT((Coordinates!G2-B10)^2 + (Coordinates!G3-C10)^2)</f>
        <v>7.2111025509279782</v>
      </c>
      <c r="H20" s="4">
        <f>SQRT((Coordinates!H2-B10)^2 + (Coordinates!H3-C10)^2)</f>
        <v>8.0622577482985491</v>
      </c>
      <c r="I20" s="4">
        <f>SQRT((Coordinates!I2-B10)^2 + (Coordinates!I3-C10)^2)</f>
        <v>2.2360679774997898</v>
      </c>
    </row>
    <row r="21" spans="1:9" x14ac:dyDescent="0.25">
      <c r="A21" s="2" t="s">
        <v>10</v>
      </c>
      <c r="B21" s="4">
        <f>SQRT((Coordinates!B2-B11)^2 + (Coordinates!B3-C11)^2)</f>
        <v>5.6568542494923806</v>
      </c>
      <c r="C21" s="4">
        <f>SQRT((Coordinates!C2-B11)^2 + (Coordinates!C3-C11)^2)</f>
        <v>4.1231056256176606</v>
      </c>
      <c r="D21" s="4">
        <f>SQRT((Coordinates!D2-B11)^2 + (Coordinates!D3-C11)^2)</f>
        <v>2.8284271247461903</v>
      </c>
      <c r="E21" s="4">
        <f>SQRT((Coordinates!E2-B11)^2 + (Coordinates!E3-C11)^2)</f>
        <v>2.2360679774997898</v>
      </c>
      <c r="F21" s="4">
        <f>SQRT((Coordinates!F2-B11)^2 + (Coordinates!F3-C11)^2)</f>
        <v>1.4142135623730951</v>
      </c>
      <c r="G21" s="4">
        <f>SQRT((Coordinates!G2-B11)^2 + (Coordinates!G3-C11)^2)</f>
        <v>2</v>
      </c>
      <c r="H21" s="4">
        <f>SQRT((Coordinates!H2-B11)^2 + (Coordinates!H3-C11)^2)</f>
        <v>6.4031242374328485</v>
      </c>
      <c r="I21" s="4">
        <f>SQRT((Coordinates!I2-B11)^2 + (Coordinates!I3-C11)^2)</f>
        <v>3.6055512754639891</v>
      </c>
    </row>
    <row r="22" spans="1:9" x14ac:dyDescent="0.25">
      <c r="A22" s="2" t="s">
        <v>11</v>
      </c>
      <c r="B22" s="4">
        <f>SQRT((Coordinates!B2-B12)^2 + (Coordinates!B3-C12)^2)</f>
        <v>6.5192024052026492</v>
      </c>
      <c r="C22" s="4">
        <f>SQRT((Coordinates!C2-B12)^2 + (Coordinates!C3-C12)^2)</f>
        <v>1.5811388300841898</v>
      </c>
      <c r="D22" s="4">
        <f>SQRT((Coordinates!D2-B12)^2 + (Coordinates!D3-C12)^2)</f>
        <v>6.5192024052026492</v>
      </c>
      <c r="E22" s="4">
        <f>SQRT((Coordinates!E2-B12)^2 + (Coordinates!E3-C12)^2)</f>
        <v>5.7008771254956896</v>
      </c>
      <c r="F22" s="4">
        <f>SQRT((Coordinates!F2-B12)^2 + (Coordinates!F3-C12)^2)</f>
        <v>5.7008771254956896</v>
      </c>
      <c r="G22" s="4">
        <f>SQRT((Coordinates!G2-B12)^2 + (Coordinates!G3-C12)^2)</f>
        <v>4.5276925690687087</v>
      </c>
      <c r="H22" s="4">
        <f>SQRT((Coordinates!H2-B12)^2 + (Coordinates!H3-C12)^2)</f>
        <v>1.5811388300841898</v>
      </c>
      <c r="I22" s="4">
        <f>SQRT((Coordinates!I2-B12)^2 + (Coordinates!I3-C12)^2)</f>
        <v>6.0415229867972862</v>
      </c>
    </row>
    <row r="23" spans="1:9" ht="30" x14ac:dyDescent="0.25">
      <c r="A23" s="2" t="s">
        <v>12</v>
      </c>
      <c r="B23" s="2" t="s">
        <v>17</v>
      </c>
      <c r="C23" s="2" t="s">
        <v>19</v>
      </c>
      <c r="D23" s="2" t="s">
        <v>18</v>
      </c>
      <c r="E23" s="2" t="s">
        <v>18</v>
      </c>
      <c r="F23" s="2" t="s">
        <v>18</v>
      </c>
      <c r="G23" s="2" t="s">
        <v>18</v>
      </c>
      <c r="H23" s="2" t="s">
        <v>19</v>
      </c>
      <c r="I23" s="2" t="s">
        <v>17</v>
      </c>
    </row>
    <row r="25" spans="1:9" x14ac:dyDescent="0.25">
      <c r="B25" s="5" t="s">
        <v>15</v>
      </c>
      <c r="C25" s="5" t="s">
        <v>16</v>
      </c>
    </row>
    <row r="26" spans="1:9" x14ac:dyDescent="0.25">
      <c r="A26" s="5" t="s">
        <v>17</v>
      </c>
      <c r="B26" s="2">
        <f>(Coordinates!B2 + Coordinates!I2) / 2</f>
        <v>3</v>
      </c>
      <c r="C26" s="2">
        <f>(Coordinates!B3 + Coordinates!I3) / 2</f>
        <v>9.5</v>
      </c>
    </row>
    <row r="27" spans="1:9" x14ac:dyDescent="0.25">
      <c r="A27" s="5" t="s">
        <v>18</v>
      </c>
      <c r="B27" s="2">
        <f xml:space="preserve"> (Coordinates!D2 + Coordinates!E2 + Coordinates!F2 +Coordinates!G2) / 4</f>
        <v>6.5</v>
      </c>
      <c r="C27" s="2">
        <f xml:space="preserve"> (Coordinates!D3 + Coordinates!E3 + Coordinates!F3 +Coordinates!G3) / 4</f>
        <v>5.25</v>
      </c>
    </row>
    <row r="28" spans="1:9" x14ac:dyDescent="0.25">
      <c r="A28" s="5" t="s">
        <v>19</v>
      </c>
      <c r="B28" s="2">
        <f>(Coordinates!C2 + Coordinates!H2) / 2</f>
        <v>1.5</v>
      </c>
      <c r="C28" s="2">
        <f>(Coordinates!C3 + Coordinates!H3) / 2</f>
        <v>3.5</v>
      </c>
    </row>
    <row r="33" spans="1:9" x14ac:dyDescent="0.25">
      <c r="A33" s="1" t="s">
        <v>22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3" t="s">
        <v>13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</row>
    <row r="36" spans="1:9" x14ac:dyDescent="0.25">
      <c r="A36" s="2" t="s">
        <v>9</v>
      </c>
      <c r="B36" s="4">
        <f>SQRT((Coordinates!B2-B26)^2 + (Coordinates!B3-C26)^2)</f>
        <v>1.1180339887498949</v>
      </c>
      <c r="C36" s="4">
        <f>SQRT((Coordinates!C2-B26)^2 + (Coordinates!C3-C26)^2)</f>
        <v>4.6097722286464435</v>
      </c>
      <c r="D36" s="4">
        <f>SQRT((Coordinates!D2-B26)^2 + (Coordinates!D3-C26)^2)</f>
        <v>7.433034373659253</v>
      </c>
      <c r="E36" s="4">
        <f>SQRT((Coordinates!E2-B26)^2 + (Coordinates!E3-C26)^2)</f>
        <v>2.5</v>
      </c>
      <c r="F36" s="4">
        <f>SQRT((Coordinates!F2-B26)^2 + (Coordinates!F3-C26)^2)</f>
        <v>6.0207972893961479</v>
      </c>
      <c r="G36" s="4">
        <f>SQRT((Coordinates!G2-B26)^2 + (Coordinates!G3-C26)^2)</f>
        <v>6.2649820430708338</v>
      </c>
      <c r="H36" s="4">
        <f>SQRT((Coordinates!H2-B26)^2 + (Coordinates!H3-C26)^2)</f>
        <v>7.7620873481300121</v>
      </c>
      <c r="I36" s="4">
        <f>SQRT((Coordinates!I2-B26)^2 + (Coordinates!I3-C26)^2)</f>
        <v>1.1180339887498949</v>
      </c>
    </row>
    <row r="37" spans="1:9" x14ac:dyDescent="0.25">
      <c r="A37" s="2" t="s">
        <v>10</v>
      </c>
      <c r="B37" s="4">
        <f>SQRT((Coordinates!B2-B27)^2 + (Coordinates!B3-C27)^2)</f>
        <v>6.5431261641512002</v>
      </c>
      <c r="C37" s="4">
        <f>SQRT((Coordinates!C2-B27)^2 + (Coordinates!C3-C27)^2)</f>
        <v>4.5069390943299865</v>
      </c>
      <c r="D37" s="4">
        <f>SQRT((Coordinates!D2-B27)^2 + (Coordinates!D3-C27)^2)</f>
        <v>1.9525624189766635</v>
      </c>
      <c r="E37" s="4">
        <f>SQRT((Coordinates!E2-B27)^2 + (Coordinates!E3-C27)^2)</f>
        <v>3.1324910215354169</v>
      </c>
      <c r="F37" s="4">
        <f>SQRT((Coordinates!F2-B27)^2 + (Coordinates!F3-C27)^2)</f>
        <v>0.55901699437494745</v>
      </c>
      <c r="G37" s="4">
        <f>SQRT((Coordinates!G2-B27)^2 + (Coordinates!G3-C27)^2)</f>
        <v>1.3462912017836259</v>
      </c>
      <c r="H37" s="4">
        <f>SQRT((Coordinates!H2-B27)^2 + (Coordinates!H3-C27)^2)</f>
        <v>6.3884661695903189</v>
      </c>
      <c r="I37" s="4">
        <f>SQRT((Coordinates!I2-B27)^2 + (Coordinates!I3-C27)^2)</f>
        <v>4.5069390943299865</v>
      </c>
    </row>
    <row r="38" spans="1:9" x14ac:dyDescent="0.25">
      <c r="A38" s="2" t="s">
        <v>11</v>
      </c>
      <c r="B38" s="4">
        <f>SQRT((Coordinates!B2-B28)^2 + (Coordinates!B3-C28)^2)</f>
        <v>6.5192024052026492</v>
      </c>
      <c r="C38" s="4">
        <f>SQRT((Coordinates!C2-B28)^2 + (Coordinates!C3-C28)^2)</f>
        <v>1.5811388300841898</v>
      </c>
      <c r="D38" s="4">
        <f>SQRT((Coordinates!D2-B28)^2 + (Coordinates!D3-C28)^2)</f>
        <v>6.5192024052026492</v>
      </c>
      <c r="E38" s="4">
        <f>SQRT((Coordinates!E2-B28)^2 + (Coordinates!E3-C28)^2)</f>
        <v>5.7008771254956896</v>
      </c>
      <c r="F38" s="4">
        <f>SQRT((Coordinates!F2-B28)^2 + (Coordinates!F3-C28)^2)</f>
        <v>5.7008771254956896</v>
      </c>
      <c r="G38" s="4">
        <f>SQRT((Coordinates!G2-B28)^2 + (Coordinates!G3-C28)^2)</f>
        <v>4.5276925690687087</v>
      </c>
      <c r="H38" s="4">
        <f>SQRT((Coordinates!H2-B28)^2 + (Coordinates!H3-C28)^2)</f>
        <v>1.5811388300841898</v>
      </c>
      <c r="I38" s="4">
        <f>SQRT((Coordinates!I2-B28)^2 + (Coordinates!I3-C28)^2)</f>
        <v>6.0415229867972862</v>
      </c>
    </row>
    <row r="39" spans="1:9" ht="30" x14ac:dyDescent="0.25">
      <c r="A39" s="2" t="s">
        <v>12</v>
      </c>
      <c r="B39" s="2" t="s">
        <v>17</v>
      </c>
      <c r="C39" s="2" t="s">
        <v>19</v>
      </c>
      <c r="D39" s="2" t="s">
        <v>18</v>
      </c>
      <c r="E39" s="2" t="s">
        <v>17</v>
      </c>
      <c r="F39" s="2" t="s">
        <v>18</v>
      </c>
      <c r="G39" s="2" t="s">
        <v>18</v>
      </c>
      <c r="H39" s="2" t="s">
        <v>19</v>
      </c>
      <c r="I39" s="2" t="s">
        <v>17</v>
      </c>
    </row>
    <row r="41" spans="1:9" x14ac:dyDescent="0.25">
      <c r="B41" s="5" t="s">
        <v>15</v>
      </c>
      <c r="C41" s="5" t="s">
        <v>16</v>
      </c>
    </row>
    <row r="42" spans="1:9" x14ac:dyDescent="0.25">
      <c r="A42" s="5" t="s">
        <v>17</v>
      </c>
      <c r="B42" s="4">
        <f>(Coordinates!B2 + Coordinates!E2 + Coordinates!I2) / 3</f>
        <v>3.6666666666666665</v>
      </c>
      <c r="C42" s="2">
        <f>(Coordinates!B3 + Coordinates!E3 + Coordinates!I3) / 3</f>
        <v>9</v>
      </c>
    </row>
    <row r="43" spans="1:9" x14ac:dyDescent="0.25">
      <c r="A43" s="5" t="s">
        <v>18</v>
      </c>
      <c r="B43" s="2">
        <f xml:space="preserve"> (Coordinates!D2 + Coordinates!F2 +Coordinates!G2) / 3</f>
        <v>7</v>
      </c>
      <c r="C43" s="4">
        <f xml:space="preserve"> (Coordinates!D3 + Coordinates!F3 +Coordinates!G3) / 3</f>
        <v>4.333333333333333</v>
      </c>
    </row>
    <row r="44" spans="1:9" x14ac:dyDescent="0.25">
      <c r="A44" s="5" t="s">
        <v>19</v>
      </c>
      <c r="B44" s="2">
        <f>(Coordinates!C2 + Coordinates!H2) / 2</f>
        <v>1.5</v>
      </c>
      <c r="C44" s="2">
        <f>(Coordinates!C3 + Coordinates!H3) / 2</f>
        <v>3.5</v>
      </c>
    </row>
    <row r="49" spans="1:9" x14ac:dyDescent="0.25">
      <c r="A49" s="1" t="s">
        <v>23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3" t="s">
        <v>13</v>
      </c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2" t="s">
        <v>8</v>
      </c>
    </row>
    <row r="52" spans="1:9" x14ac:dyDescent="0.25">
      <c r="A52" s="2" t="s">
        <v>9</v>
      </c>
      <c r="B52" s="4">
        <f>SQRT((Coordinates!B2-B42)^2 + (Coordinates!B3-C42)^2)</f>
        <v>1.9436506316151001</v>
      </c>
      <c r="C52" s="4">
        <f>SQRT((Coordinates!C2-B42)^2 + (Coordinates!C3-C42)^2)</f>
        <v>4.333333333333333</v>
      </c>
      <c r="D52" s="4">
        <f>SQRT((Coordinates!D2-B42)^2 + (Coordinates!D3-C42)^2)</f>
        <v>6.6164777470930698</v>
      </c>
      <c r="E52" s="4">
        <f>SQRT((Coordinates!E2-B42)^2 + (Coordinates!E3-C42)^2)</f>
        <v>1.6666666666666667</v>
      </c>
      <c r="F52" s="4">
        <f>SQRT((Coordinates!F2-B42)^2 + (Coordinates!F3-C42)^2)</f>
        <v>5.2068331172711035</v>
      </c>
      <c r="G52" s="4">
        <f>SQRT((Coordinates!G2-B42)^2 + (Coordinates!G3-C42)^2)</f>
        <v>5.5176484524156164</v>
      </c>
      <c r="H52" s="4">
        <f>SQRT((Coordinates!H2-B42)^2 + (Coordinates!H3-C42)^2)</f>
        <v>7.490735018081411</v>
      </c>
      <c r="I52" s="4">
        <f>SQRT((Coordinates!I2-B42)^2 + (Coordinates!I3-C42)^2)</f>
        <v>0.33333333333333348</v>
      </c>
    </row>
    <row r="53" spans="1:9" x14ac:dyDescent="0.25">
      <c r="A53" s="2" t="s">
        <v>10</v>
      </c>
      <c r="B53" s="4">
        <f>SQRT((Coordinates!B2-B43)^2 + (Coordinates!B3-C43)^2)</f>
        <v>7.5571893658364226</v>
      </c>
      <c r="C53" s="4">
        <f>SQRT((Coordinates!C2-B43)^2 + (Coordinates!C3-C43)^2)</f>
        <v>5.0442486501405188</v>
      </c>
      <c r="D53" s="4">
        <f>SQRT((Coordinates!D2-B43)^2 + (Coordinates!D3-C43)^2)</f>
        <v>1.0540925533894596</v>
      </c>
      <c r="E53" s="4">
        <f>SQRT((Coordinates!E2-B43)^2 + (Coordinates!E3-C43)^2)</f>
        <v>4.1766546953805559</v>
      </c>
      <c r="F53" s="4">
        <f>SQRT((Coordinates!F2-B43)^2 + (Coordinates!F3-C43)^2)</f>
        <v>0.66666666666666696</v>
      </c>
      <c r="G53" s="4">
        <f>SQRT((Coordinates!G2-B43)^2 + (Coordinates!G3-C43)^2)</f>
        <v>1.0540925533894596</v>
      </c>
      <c r="H53" s="4">
        <f>SQRT((Coordinates!H2-B43)^2 + (Coordinates!H3-C43)^2)</f>
        <v>6.4377359719426552</v>
      </c>
      <c r="I53" s="4">
        <f>SQRT((Coordinates!I2-B43)^2 + (Coordinates!I3-C43)^2)</f>
        <v>5.5477723256977463</v>
      </c>
    </row>
    <row r="54" spans="1:9" x14ac:dyDescent="0.25">
      <c r="A54" s="2" t="s">
        <v>11</v>
      </c>
      <c r="B54" s="4">
        <f>SQRT((Coordinates!B2-B44)^2 + (Coordinates!B3-C44)^2)</f>
        <v>6.5192024052026492</v>
      </c>
      <c r="C54" s="4">
        <f>SQRT((Coordinates!C2-B44)^2 + (Coordinates!C3-C44)^2)</f>
        <v>1.5811388300841898</v>
      </c>
      <c r="D54" s="4">
        <f>SQRT((Coordinates!D2-B44)^2 + (Coordinates!D3-C44)^2)</f>
        <v>6.5192024052026492</v>
      </c>
      <c r="E54" s="4">
        <f>SQRT((Coordinates!E2-B44)^2 + (Coordinates!E3-C44)^2)</f>
        <v>5.7008771254956896</v>
      </c>
      <c r="F54" s="4">
        <f>SQRT((Coordinates!F2-B44)^2 + (Coordinates!F3-C44)^2)</f>
        <v>5.7008771254956896</v>
      </c>
      <c r="G54" s="4">
        <f>SQRT((Coordinates!G2-B44)^2 + (Coordinates!G3-C44)^2)</f>
        <v>4.5276925690687087</v>
      </c>
      <c r="H54" s="4">
        <f>SQRT((Coordinates!H2-B44)^2 + (Coordinates!H3-C44)^2)</f>
        <v>1.5811388300841898</v>
      </c>
      <c r="I54" s="4">
        <f>SQRT((Coordinates!I2-B44)^2 + (Coordinates!I3-C44)^2)</f>
        <v>6.0415229867972862</v>
      </c>
    </row>
    <row r="55" spans="1:9" ht="30" x14ac:dyDescent="0.25">
      <c r="A55" s="2" t="s">
        <v>12</v>
      </c>
      <c r="B55" s="2" t="s">
        <v>17</v>
      </c>
      <c r="C55" s="2" t="s">
        <v>19</v>
      </c>
      <c r="D55" s="2" t="s">
        <v>18</v>
      </c>
      <c r="E55" s="2" t="s">
        <v>17</v>
      </c>
      <c r="F55" s="2" t="s">
        <v>18</v>
      </c>
      <c r="G55" s="2" t="s">
        <v>18</v>
      </c>
      <c r="H55" s="2" t="s">
        <v>19</v>
      </c>
      <c r="I55" s="2" t="s">
        <v>17</v>
      </c>
    </row>
  </sheetData>
  <mergeCells count="8">
    <mergeCell ref="A49:I49"/>
    <mergeCell ref="A50:I50"/>
    <mergeCell ref="A2:I2"/>
    <mergeCell ref="A1:I1"/>
    <mergeCell ref="A17:I17"/>
    <mergeCell ref="A18:I18"/>
    <mergeCell ref="A33:I33"/>
    <mergeCell ref="A34:I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7D8D-B77C-4104-98C7-605769C9D5B9}">
  <dimension ref="A1:I7"/>
  <sheetViews>
    <sheetView workbookViewId="0">
      <selection activeCell="E7" sqref="E7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>
        <v>2</v>
      </c>
      <c r="C2">
        <v>2</v>
      </c>
      <c r="D2">
        <v>8</v>
      </c>
      <c r="E2">
        <v>5</v>
      </c>
      <c r="F2">
        <v>7</v>
      </c>
      <c r="G2">
        <v>6</v>
      </c>
      <c r="H2">
        <v>1</v>
      </c>
      <c r="I2">
        <v>4</v>
      </c>
    </row>
    <row r="3" spans="1:9" x14ac:dyDescent="0.25">
      <c r="A3" t="s">
        <v>16</v>
      </c>
      <c r="B3">
        <v>10</v>
      </c>
      <c r="C3">
        <v>5</v>
      </c>
      <c r="D3">
        <v>4</v>
      </c>
      <c r="E3">
        <v>8</v>
      </c>
      <c r="F3">
        <v>5</v>
      </c>
      <c r="G3">
        <v>4</v>
      </c>
      <c r="H3">
        <v>2</v>
      </c>
      <c r="I3">
        <v>9</v>
      </c>
    </row>
    <row r="5" spans="1:9" x14ac:dyDescent="0.25">
      <c r="B5" t="s">
        <v>17</v>
      </c>
      <c r="C5" t="s">
        <v>18</v>
      </c>
      <c r="D5" t="s">
        <v>19</v>
      </c>
    </row>
    <row r="6" spans="1:9" x14ac:dyDescent="0.25">
      <c r="A6" t="s">
        <v>15</v>
      </c>
      <c r="B6">
        <v>2</v>
      </c>
      <c r="C6">
        <v>5</v>
      </c>
      <c r="D6">
        <v>1</v>
      </c>
    </row>
    <row r="7" spans="1:9" x14ac:dyDescent="0.25">
      <c r="A7" t="s">
        <v>16</v>
      </c>
      <c r="B7">
        <v>10</v>
      </c>
      <c r="C7">
        <v>8</v>
      </c>
      <c r="D7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Leos</dc:creator>
  <cp:lastModifiedBy>Hugo Leos</cp:lastModifiedBy>
  <dcterms:created xsi:type="dcterms:W3CDTF">2022-11-30T18:32:26Z</dcterms:created>
  <dcterms:modified xsi:type="dcterms:W3CDTF">2022-11-30T22:27:01Z</dcterms:modified>
</cp:coreProperties>
</file>