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esktop\Data Science Boot Camp\Homework 1 Excel- Kickstarter Data\"/>
    </mc:Choice>
  </mc:AlternateContent>
  <xr:revisionPtr revIDLastSave="0" documentId="13_ncr:1_{F3C76E13-566E-424F-8FF7-CBE42A415C9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ase Data" sheetId="1" r:id="rId1"/>
    <sheet name="Pivot Table 1" sheetId="2" r:id="rId2"/>
    <sheet name="Pivot Table 2" sheetId="6" r:id="rId3"/>
    <sheet name="Pivot Table 3" sheetId="15" r:id="rId4"/>
    <sheet name="Summary" sheetId="16" r:id="rId5"/>
  </sheets>
  <definedNames>
    <definedName name="_xlnm._FilterDatabase" localSheetId="0" hidden="1">'Base Data'!$A$1:$T$4115</definedName>
    <definedName name="_xlcn.WorksheetConnection_BaseDataA1T41151" hidden="1">'Base Data'!$A$1:$T$4115</definedName>
    <definedName name="Date_Created_Convers">'Base Data'!$L$1:$L$4115</definedName>
    <definedName name="Date_Created_Conversion">'Base Data'!$L$2:$L$6</definedName>
    <definedName name="Date_Ended_Conversion">'Base Data'!$J$2:$J$6</definedName>
    <definedName name="Parent_Category">'Base Data'!$S$2:$S$5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ase Data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3707" i="1" l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13" i="1"/>
  <c r="J3914" i="1"/>
  <c r="J3915" i="1"/>
  <c r="J3916" i="1"/>
  <c r="J3917" i="1"/>
  <c r="J3918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986" i="1"/>
  <c r="J3987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23" i="1"/>
  <c r="J3824" i="1"/>
  <c r="J3825" i="1"/>
  <c r="J3826" i="1"/>
  <c r="J3827" i="1"/>
  <c r="J3828" i="1"/>
  <c r="J3829" i="1"/>
  <c r="J3830" i="1"/>
  <c r="J3831" i="1"/>
  <c r="J3832" i="1"/>
  <c r="J3833" i="1"/>
  <c r="J3776" i="1"/>
  <c r="J3777" i="1"/>
  <c r="J3778" i="1"/>
  <c r="J3779" i="1"/>
  <c r="J3780" i="1"/>
  <c r="J3781" i="1"/>
  <c r="J3782" i="1"/>
  <c r="J3783" i="1"/>
  <c r="J3784" i="1"/>
  <c r="J3785" i="1"/>
  <c r="J3870" i="1"/>
  <c r="J3871" i="1"/>
  <c r="J3872" i="1"/>
  <c r="J3873" i="1"/>
  <c r="J3874" i="1"/>
  <c r="J3875" i="1"/>
  <c r="J3876" i="1"/>
  <c r="J3988" i="1"/>
  <c r="J3989" i="1"/>
  <c r="J3990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891" i="1"/>
  <c r="J3892" i="1"/>
  <c r="J3893" i="1"/>
  <c r="J3894" i="1"/>
  <c r="J3895" i="1"/>
  <c r="J3896" i="1"/>
  <c r="J3944" i="1"/>
  <c r="J3945" i="1"/>
  <c r="J3946" i="1"/>
  <c r="J3897" i="1"/>
  <c r="J3898" i="1"/>
  <c r="J3899" i="1"/>
  <c r="J3900" i="1"/>
  <c r="J3901" i="1"/>
  <c r="J3902" i="1"/>
  <c r="J3903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904" i="1"/>
  <c r="J3905" i="1"/>
  <c r="J3906" i="1"/>
  <c r="J3907" i="1"/>
  <c r="J3834" i="1"/>
  <c r="J3835" i="1"/>
  <c r="J3836" i="1"/>
  <c r="J3837" i="1"/>
  <c r="J3838" i="1"/>
  <c r="J3908" i="1"/>
  <c r="J3909" i="1"/>
  <c r="J3910" i="1"/>
  <c r="J3911" i="1"/>
  <c r="J3912" i="1"/>
  <c r="J3839" i="1"/>
  <c r="J384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4019" i="1"/>
  <c r="J3820" i="1"/>
  <c r="J3821" i="1"/>
  <c r="J3822" i="1"/>
  <c r="J3947" i="1"/>
  <c r="J3948" i="1"/>
  <c r="J3949" i="1"/>
  <c r="J3950" i="1"/>
  <c r="J3951" i="1"/>
  <c r="J3952" i="1"/>
  <c r="J3953" i="1"/>
  <c r="J3954" i="1"/>
  <c r="J3955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041" i="1"/>
  <c r="J2236" i="1"/>
  <c r="J2256" i="1"/>
  <c r="J2650" i="1"/>
  <c r="J916" i="1"/>
  <c r="J707" i="1"/>
  <c r="J2493" i="1"/>
  <c r="J5" i="1"/>
  <c r="J30" i="1"/>
  <c r="J1581" i="1"/>
  <c r="J2280" i="1"/>
  <c r="J2848" i="1"/>
  <c r="J2389" i="1"/>
  <c r="J1951" i="1"/>
  <c r="J2140" i="1"/>
  <c r="J2211" i="1"/>
  <c r="J1608" i="1"/>
  <c r="J1582" i="1"/>
  <c r="J3136" i="1"/>
  <c r="J397" i="1"/>
  <c r="J1555" i="1"/>
  <c r="J49" i="1"/>
  <c r="J2383" i="1"/>
  <c r="J2999" i="1"/>
  <c r="J2251" i="1"/>
  <c r="J2325" i="1"/>
  <c r="J3388" i="1"/>
  <c r="J2717" i="1"/>
  <c r="J2449" i="1"/>
  <c r="J808" i="1"/>
  <c r="J1598" i="1"/>
  <c r="J802" i="1"/>
  <c r="J3160" i="1"/>
  <c r="J2843" i="1"/>
  <c r="J2064" i="1"/>
  <c r="J2821" i="1"/>
  <c r="J2111" i="1"/>
  <c r="J92" i="1"/>
  <c r="J2928" i="1"/>
  <c r="J1871" i="1"/>
  <c r="J90" i="1"/>
  <c r="J991" i="1"/>
  <c r="J1141" i="1"/>
  <c r="J2023" i="1"/>
  <c r="J3633" i="1"/>
  <c r="J623" i="1"/>
  <c r="J2587" i="1"/>
  <c r="J1936" i="1"/>
  <c r="J2695" i="1"/>
  <c r="J110" i="1"/>
  <c r="J490" i="1"/>
  <c r="J3091" i="1"/>
  <c r="J3116" i="1"/>
  <c r="J2099" i="1"/>
  <c r="J2526" i="1"/>
  <c r="J3281" i="1"/>
  <c r="J180" i="1"/>
  <c r="J462" i="1"/>
  <c r="J672" i="1"/>
  <c r="J2232" i="1"/>
  <c r="J142" i="1"/>
  <c r="J1289" i="1"/>
  <c r="J377" i="1"/>
  <c r="J2501" i="1"/>
  <c r="J1324" i="1"/>
  <c r="J2840" i="1"/>
  <c r="J2469" i="1"/>
  <c r="J563" i="1"/>
  <c r="J904" i="1"/>
  <c r="J2699" i="1"/>
  <c r="J33" i="1"/>
  <c r="J3029" i="1"/>
  <c r="J40" i="1"/>
  <c r="J2093" i="1"/>
  <c r="J3433" i="1"/>
  <c r="J2061" i="1"/>
  <c r="J1127" i="1"/>
  <c r="J3221" i="1"/>
  <c r="J963" i="1"/>
  <c r="J3229" i="1"/>
  <c r="J189" i="1"/>
  <c r="J2213" i="1"/>
  <c r="J2427" i="1"/>
  <c r="J2327" i="1"/>
  <c r="J2735" i="1"/>
  <c r="J894" i="1"/>
  <c r="J746" i="1"/>
  <c r="J130" i="1"/>
  <c r="J2788" i="1"/>
  <c r="J2216" i="1"/>
  <c r="J2533" i="1"/>
  <c r="J2203" i="1"/>
  <c r="J1399" i="1"/>
  <c r="J1531" i="1"/>
  <c r="J2354" i="1"/>
  <c r="J2419" i="1"/>
  <c r="J2141" i="1"/>
  <c r="J1099" i="1"/>
  <c r="J2603" i="1"/>
  <c r="J2301" i="1"/>
  <c r="J650" i="1"/>
  <c r="J2532" i="1"/>
  <c r="J273" i="1"/>
  <c r="J2643" i="1"/>
  <c r="J1869" i="1"/>
  <c r="J2653" i="1"/>
  <c r="J1476" i="1"/>
  <c r="J893" i="1"/>
  <c r="J2247" i="1"/>
  <c r="J3274" i="1"/>
  <c r="J1542" i="1"/>
  <c r="J2825" i="1"/>
  <c r="J2252" i="1"/>
  <c r="J202" i="1"/>
  <c r="J1682" i="1"/>
  <c r="J1523" i="1"/>
  <c r="J105" i="1"/>
  <c r="J440" i="1"/>
  <c r="J457" i="1"/>
  <c r="J2052" i="1"/>
  <c r="J2561" i="1"/>
  <c r="J2651" i="1"/>
  <c r="J3074" i="1"/>
  <c r="J1962" i="1"/>
  <c r="J2525" i="1"/>
  <c r="J3073" i="1"/>
  <c r="J2142" i="1"/>
  <c r="J974" i="1"/>
  <c r="J3326" i="1"/>
  <c r="J2466" i="1"/>
  <c r="J2112" i="1"/>
  <c r="J1854" i="1"/>
  <c r="J2204" i="1"/>
  <c r="J3185" i="1"/>
  <c r="J2971" i="1"/>
  <c r="J2973" i="1"/>
  <c r="J3552" i="1"/>
  <c r="J1875" i="1"/>
  <c r="J1675" i="1"/>
  <c r="J474" i="1"/>
  <c r="J3198" i="1"/>
  <c r="J2767" i="1"/>
  <c r="J2085" i="1"/>
  <c r="J2437" i="1"/>
  <c r="J1876" i="1"/>
  <c r="J2665" i="1"/>
  <c r="J2113" i="1"/>
  <c r="J310" i="1"/>
  <c r="J992" i="1"/>
  <c r="J151" i="1"/>
  <c r="J75" i="1"/>
  <c r="J1345" i="1"/>
  <c r="J2143" i="1"/>
  <c r="J2524" i="1"/>
  <c r="J171" i="1"/>
  <c r="J1949" i="1"/>
  <c r="J1917" i="1"/>
  <c r="J2853" i="1"/>
  <c r="J1908" i="1"/>
  <c r="J1366" i="1"/>
  <c r="J1603" i="1"/>
  <c r="J320" i="1"/>
  <c r="J2374" i="1"/>
  <c r="J233" i="1"/>
  <c r="J2027" i="1"/>
  <c r="J1447" i="1"/>
  <c r="J276" i="1"/>
  <c r="J123" i="1"/>
  <c r="J1950" i="1"/>
  <c r="J1777" i="1"/>
  <c r="J1897" i="1"/>
  <c r="J2324" i="1"/>
  <c r="J2292" i="1"/>
  <c r="J133" i="1"/>
  <c r="J1415" i="1"/>
  <c r="J2210" i="1"/>
  <c r="J3487" i="1"/>
  <c r="J2942" i="1"/>
  <c r="J3405" i="1"/>
  <c r="J3395" i="1"/>
  <c r="J2114" i="1"/>
  <c r="J2202" i="1"/>
  <c r="J177" i="1"/>
  <c r="J951" i="1"/>
  <c r="J1808" i="1"/>
  <c r="J89" i="1"/>
  <c r="J2220" i="1"/>
  <c r="J663" i="1"/>
  <c r="J1711" i="1"/>
  <c r="J1590" i="1"/>
  <c r="J1996" i="1"/>
  <c r="J2402" i="1"/>
  <c r="J1781" i="1"/>
  <c r="J1009" i="1"/>
  <c r="J1676" i="1"/>
  <c r="J1992" i="1"/>
  <c r="J864" i="1"/>
  <c r="J2391" i="1"/>
  <c r="J1735" i="1"/>
  <c r="J209" i="1"/>
  <c r="J1799" i="1"/>
  <c r="J891" i="1"/>
  <c r="J1672" i="1"/>
  <c r="J2144" i="1"/>
  <c r="J1147" i="1"/>
  <c r="J2696" i="1"/>
  <c r="J1365" i="1"/>
  <c r="J3079" i="1"/>
  <c r="J2115" i="1"/>
  <c r="J2373" i="1"/>
  <c r="J954" i="1"/>
  <c r="J843" i="1"/>
  <c r="J55" i="1"/>
  <c r="J2740" i="1"/>
  <c r="J238" i="1"/>
  <c r="J1797" i="1"/>
  <c r="J256" i="1"/>
  <c r="J2833" i="1"/>
  <c r="J1738" i="1"/>
  <c r="J2439" i="1"/>
  <c r="J3114" i="1"/>
  <c r="J2693" i="1"/>
  <c r="J1984" i="1"/>
  <c r="J2804" i="1"/>
  <c r="J2206" i="1"/>
  <c r="J2297" i="1"/>
  <c r="J1966" i="1"/>
  <c r="J611" i="1"/>
  <c r="J2011" i="1"/>
  <c r="J2573" i="1"/>
  <c r="J2799" i="1"/>
  <c r="J1436" i="1"/>
  <c r="J1944" i="1"/>
  <c r="J2077" i="1"/>
  <c r="J459" i="1"/>
  <c r="J413" i="1"/>
  <c r="J1444" i="1"/>
  <c r="J1468" i="1"/>
  <c r="J1726" i="1"/>
  <c r="J3111" i="1"/>
  <c r="J1337" i="1"/>
  <c r="J1784" i="1"/>
  <c r="J2234" i="1"/>
  <c r="J1058" i="1"/>
  <c r="J804" i="1"/>
  <c r="J1830" i="1"/>
  <c r="J1852" i="1"/>
  <c r="J3021" i="1"/>
  <c r="J2051" i="1"/>
  <c r="J2512" i="1"/>
  <c r="J3027" i="1"/>
  <c r="J157" i="1"/>
  <c r="J1491" i="1"/>
  <c r="J3476" i="1"/>
  <c r="J2225" i="1"/>
  <c r="J1861" i="1"/>
  <c r="J1889" i="1"/>
  <c r="J1128" i="1"/>
  <c r="J2760" i="1"/>
  <c r="J2053" i="1"/>
  <c r="J3010" i="1"/>
  <c r="J3155" i="1"/>
  <c r="J3012" i="1"/>
  <c r="J1228" i="1"/>
  <c r="J1209" i="1"/>
  <c r="J1620" i="1"/>
  <c r="J3243" i="1"/>
  <c r="J1743" i="1"/>
  <c r="J1818" i="1"/>
  <c r="J3197" i="1"/>
  <c r="J1563" i="1"/>
  <c r="J772" i="1"/>
  <c r="J1920" i="1"/>
  <c r="J511" i="1"/>
  <c r="J1746" i="1"/>
  <c r="J1661" i="1"/>
  <c r="J37" i="1"/>
  <c r="J2100" i="1"/>
  <c r="J2397" i="1"/>
  <c r="J472" i="1"/>
  <c r="J2006" i="1"/>
  <c r="J789" i="1"/>
  <c r="J731" i="1"/>
  <c r="J1750" i="1"/>
  <c r="J2504" i="1"/>
  <c r="J1424" i="1"/>
  <c r="J2572" i="1"/>
  <c r="J43" i="1"/>
  <c r="J97" i="1"/>
  <c r="J744" i="1"/>
  <c r="J2032" i="1"/>
  <c r="J735" i="1"/>
  <c r="J100" i="1"/>
  <c r="J677" i="1"/>
  <c r="J1997" i="1"/>
  <c r="J1561" i="1"/>
  <c r="J2290" i="1"/>
  <c r="J509" i="1"/>
  <c r="J2116" i="1"/>
  <c r="J1411" i="1"/>
  <c r="J1006" i="1"/>
  <c r="J3158" i="1"/>
  <c r="J261" i="1"/>
  <c r="J2883" i="1"/>
  <c r="J665" i="1"/>
  <c r="J1990" i="1"/>
  <c r="J101" i="1"/>
  <c r="J2827" i="1"/>
  <c r="J258" i="1"/>
  <c r="J1086" i="1"/>
  <c r="J176" i="1"/>
  <c r="J2503" i="1"/>
  <c r="J917" i="1"/>
  <c r="J2088" i="1"/>
  <c r="J2235" i="1"/>
  <c r="J2709" i="1"/>
  <c r="J2090" i="1"/>
  <c r="J2145" i="1"/>
  <c r="J1900" i="1"/>
  <c r="J1550" i="1"/>
  <c r="J1395" i="1"/>
  <c r="J2774" i="1"/>
  <c r="J1828" i="1"/>
  <c r="J1805" i="1"/>
  <c r="J362" i="1"/>
  <c r="J2894" i="1"/>
  <c r="J2146" i="1"/>
  <c r="J2268" i="1"/>
  <c r="J44" i="1"/>
  <c r="J881" i="1"/>
  <c r="J1653" i="1"/>
  <c r="J203" i="1"/>
  <c r="J2905" i="1"/>
  <c r="J2291" i="1"/>
  <c r="J331" i="1"/>
  <c r="J1633" i="1"/>
  <c r="J1443" i="1"/>
  <c r="J2239" i="1"/>
  <c r="J1637" i="1"/>
  <c r="J70" i="1"/>
  <c r="J2117" i="1"/>
  <c r="J1641" i="1"/>
  <c r="J2055" i="1"/>
  <c r="J2404" i="1"/>
  <c r="J2118" i="1"/>
  <c r="J2147" i="1"/>
  <c r="J911" i="1"/>
  <c r="J2226" i="1"/>
  <c r="J2729" i="1"/>
  <c r="J1364" i="1"/>
  <c r="J2047" i="1"/>
  <c r="J2025" i="1"/>
  <c r="J2028" i="1"/>
  <c r="J1336" i="1"/>
  <c r="J790" i="1"/>
  <c r="J1880" i="1"/>
  <c r="J574" i="1"/>
  <c r="J1680" i="1"/>
  <c r="J760" i="1"/>
  <c r="J1909" i="1"/>
  <c r="J2451" i="1"/>
  <c r="J2070" i="1"/>
  <c r="J3313" i="1"/>
  <c r="J2004" i="1"/>
  <c r="J2425" i="1"/>
  <c r="J1173" i="1"/>
  <c r="J2148" i="1"/>
  <c r="J2279" i="1"/>
  <c r="J1734" i="1"/>
  <c r="J1801" i="1"/>
  <c r="J1826" i="1"/>
  <c r="J83" i="1"/>
  <c r="J36" i="1"/>
  <c r="J508" i="1"/>
  <c r="J1796" i="1"/>
  <c r="J619" i="1"/>
  <c r="J2287" i="1"/>
  <c r="J2593" i="1"/>
  <c r="J817" i="1"/>
  <c r="J2814" i="1"/>
  <c r="J3018" i="1"/>
  <c r="J2315" i="1"/>
  <c r="J1072" i="1"/>
  <c r="J1935" i="1"/>
  <c r="J1942" i="1"/>
  <c r="J507" i="1"/>
  <c r="J192" i="1"/>
  <c r="J1018" i="1"/>
  <c r="J2629" i="1"/>
  <c r="J2473" i="1"/>
  <c r="J1230" i="1"/>
  <c r="J3069" i="1"/>
  <c r="J561" i="1"/>
  <c r="J452" i="1"/>
  <c r="J1850" i="1"/>
  <c r="J2574" i="1"/>
  <c r="J1893" i="1"/>
  <c r="J1112" i="1"/>
  <c r="J293" i="1"/>
  <c r="J871" i="1"/>
  <c r="J2274" i="1"/>
  <c r="J1253" i="1"/>
  <c r="J1472" i="1"/>
  <c r="J1998" i="1"/>
  <c r="J2335" i="1"/>
  <c r="J1751" i="1"/>
  <c r="J393" i="1"/>
  <c r="J2477" i="1"/>
  <c r="J1163" i="1"/>
  <c r="J132" i="1"/>
  <c r="J2031" i="1"/>
  <c r="J1710" i="1"/>
  <c r="J1615" i="1"/>
  <c r="J1223" i="1"/>
  <c r="J2536" i="1"/>
  <c r="J3016" i="1"/>
  <c r="J471" i="1"/>
  <c r="J2621" i="1"/>
  <c r="J1840" i="1"/>
  <c r="J1296" i="1"/>
  <c r="J2362" i="1"/>
  <c r="J332" i="1"/>
  <c r="J2244" i="1"/>
  <c r="J41" i="1"/>
  <c r="J964" i="1"/>
  <c r="J1821" i="1"/>
  <c r="J2323" i="1"/>
  <c r="J1215" i="1"/>
  <c r="J1159" i="1"/>
  <c r="J879" i="1"/>
  <c r="J1398" i="1"/>
  <c r="J628" i="1"/>
  <c r="J2444" i="1"/>
  <c r="J2937" i="1"/>
  <c r="J2250" i="1"/>
  <c r="J2042" i="1"/>
  <c r="J1770" i="1"/>
  <c r="J1493" i="1"/>
  <c r="J2596" i="1"/>
  <c r="J1269" i="1"/>
  <c r="J1087" i="1"/>
  <c r="J1834" i="1"/>
  <c r="J12" i="1"/>
  <c r="J1108" i="1"/>
  <c r="J1819" i="1"/>
  <c r="J1715" i="1"/>
  <c r="J2149" i="1"/>
  <c r="J1712" i="1"/>
  <c r="J156" i="1"/>
  <c r="J2262" i="1"/>
  <c r="J2328" i="1"/>
  <c r="J1932" i="1"/>
  <c r="J1757" i="1"/>
  <c r="J2345" i="1"/>
  <c r="J711" i="1"/>
  <c r="J1066" i="1"/>
  <c r="J1397" i="1"/>
  <c r="J399" i="1"/>
  <c r="J1896" i="1"/>
  <c r="J1440" i="1"/>
  <c r="J752" i="1"/>
  <c r="J1981" i="1"/>
  <c r="J1839" i="1"/>
  <c r="J2201" i="1"/>
  <c r="J2150" i="1"/>
  <c r="J1297" i="1"/>
  <c r="J2891" i="1"/>
  <c r="J1547" i="1"/>
  <c r="J1056" i="1"/>
  <c r="J225" i="1"/>
  <c r="J972" i="1"/>
  <c r="J296" i="1"/>
  <c r="J2314" i="1"/>
  <c r="J1993" i="1"/>
  <c r="J2030" i="1"/>
  <c r="J131" i="1"/>
  <c r="J2049" i="1"/>
  <c r="J1438" i="1"/>
  <c r="J434" i="1"/>
  <c r="J2071" i="1"/>
  <c r="J2712" i="1"/>
  <c r="J1864" i="1"/>
  <c r="J3463" i="1"/>
  <c r="J1983" i="1"/>
  <c r="J1782" i="1"/>
  <c r="J840" i="1"/>
  <c r="J1754" i="1"/>
  <c r="J1814" i="1"/>
  <c r="J164" i="1"/>
  <c r="J1809" i="1"/>
  <c r="J2592" i="1"/>
  <c r="J745" i="1"/>
  <c r="J815" i="1"/>
  <c r="J1863" i="1"/>
  <c r="J1524" i="1"/>
  <c r="J764" i="1"/>
  <c r="J1256" i="1"/>
  <c r="J1667" i="1"/>
  <c r="J1569" i="1"/>
  <c r="J2" i="1"/>
  <c r="J430" i="1"/>
  <c r="J1425" i="1"/>
  <c r="J2101" i="1"/>
  <c r="J1973" i="1"/>
  <c r="J2370" i="1"/>
  <c r="J1831" i="1"/>
  <c r="J1678" i="1"/>
  <c r="J2355" i="1"/>
  <c r="J1063" i="1"/>
  <c r="J2139" i="1"/>
  <c r="J1764" i="1"/>
  <c r="J1417" i="1"/>
  <c r="J239" i="1"/>
  <c r="J2285" i="1"/>
  <c r="J1224" i="1"/>
  <c r="J2119" i="1"/>
  <c r="J2882" i="1"/>
  <c r="J1467" i="1"/>
  <c r="J1974" i="1"/>
  <c r="J768" i="1"/>
  <c r="J1264" i="1"/>
  <c r="J1589" i="1"/>
  <c r="J435" i="1"/>
  <c r="J2120" i="1"/>
  <c r="J2852" i="1"/>
  <c r="J1390" i="1"/>
  <c r="J2403" i="1"/>
  <c r="J17" i="1"/>
  <c r="J1705" i="1"/>
  <c r="J1785" i="1"/>
  <c r="J1339" i="1"/>
  <c r="J2046" i="1"/>
  <c r="J932" i="1"/>
  <c r="J2333" i="1"/>
  <c r="J535" i="1"/>
  <c r="J2102" i="1"/>
  <c r="J3233" i="1"/>
  <c r="J2151" i="1"/>
  <c r="J2988" i="1"/>
  <c r="J2447" i="1"/>
  <c r="J1660" i="1"/>
  <c r="J1721" i="1"/>
  <c r="J1216" i="1"/>
  <c r="J1707" i="1"/>
  <c r="J2364" i="1"/>
  <c r="J2269" i="1"/>
  <c r="J1326" i="1"/>
  <c r="J237" i="1"/>
  <c r="J1907" i="1"/>
  <c r="J2207" i="1"/>
  <c r="J2096" i="1"/>
  <c r="J122" i="1"/>
  <c r="J913" i="1"/>
  <c r="J1959" i="1"/>
  <c r="J242" i="1"/>
  <c r="J248" i="1"/>
  <c r="J1566" i="1"/>
  <c r="J2467" i="1"/>
  <c r="J2610" i="1"/>
  <c r="J996" i="1"/>
  <c r="J811" i="1"/>
  <c r="J2583" i="1"/>
  <c r="J2480" i="1"/>
  <c r="J687" i="1"/>
  <c r="J2152" i="1"/>
  <c r="J657" i="1"/>
  <c r="J1185" i="1"/>
  <c r="J2230" i="1"/>
  <c r="J96" i="1"/>
  <c r="J2492" i="1"/>
  <c r="J1138" i="1"/>
  <c r="J2663" i="1"/>
  <c r="J2069" i="1"/>
  <c r="J1760" i="1"/>
  <c r="J2349" i="1"/>
  <c r="J229" i="1"/>
  <c r="J2086" i="1"/>
  <c r="J173" i="1"/>
  <c r="J2015" i="1"/>
  <c r="J1865" i="1"/>
  <c r="J1862" i="1"/>
  <c r="J1866" i="1"/>
  <c r="J492" i="1"/>
  <c r="J1305" i="1"/>
  <c r="J2489" i="1"/>
  <c r="J2555" i="1"/>
  <c r="J1901" i="1"/>
  <c r="J1958" i="1"/>
  <c r="J1616" i="1"/>
  <c r="J1356" i="1"/>
  <c r="J1117" i="1"/>
  <c r="J1912" i="1"/>
  <c r="J1592" i="1"/>
  <c r="J818" i="1"/>
  <c r="J2895" i="1"/>
  <c r="J1811" i="1"/>
  <c r="J2078" i="1"/>
  <c r="J888" i="1"/>
  <c r="J3213" i="1"/>
  <c r="J2153" i="1"/>
  <c r="J2154" i="1"/>
  <c r="J2394" i="1"/>
  <c r="J1469" i="1"/>
  <c r="J1562" i="1"/>
  <c r="J1905" i="1"/>
  <c r="J985" i="1"/>
  <c r="J226" i="1"/>
  <c r="J2005" i="1"/>
  <c r="J1479" i="1"/>
  <c r="J2219" i="1"/>
  <c r="J2538" i="1"/>
  <c r="J1739" i="1"/>
  <c r="J2368" i="1"/>
  <c r="J2065" i="1"/>
  <c r="J1227" i="1"/>
  <c r="J182" i="1"/>
  <c r="J1400" i="1"/>
  <c r="J460" i="1"/>
  <c r="J2307" i="1"/>
  <c r="J605" i="1"/>
  <c r="J2205" i="1"/>
  <c r="J1004" i="1"/>
  <c r="J3211" i="1"/>
  <c r="J1668" i="1"/>
  <c r="J1771" i="1"/>
  <c r="J3257" i="1"/>
  <c r="J1775" i="1"/>
  <c r="J2155" i="1"/>
  <c r="J2831" i="1"/>
  <c r="J2357" i="1"/>
  <c r="J742" i="1"/>
  <c r="J1832" i="1"/>
  <c r="J1008" i="1"/>
  <c r="J2337" i="1"/>
  <c r="J2847" i="1"/>
  <c r="J1663" i="1"/>
  <c r="J1465" i="1"/>
  <c r="J1504" i="1"/>
  <c r="J208" i="1"/>
  <c r="J837" i="1"/>
  <c r="J2227" i="1"/>
  <c r="J670" i="1"/>
  <c r="J259" i="1"/>
  <c r="J2017" i="1"/>
  <c r="J682" i="1"/>
  <c r="J2057" i="1"/>
  <c r="J1320" i="1"/>
  <c r="J1115" i="1"/>
  <c r="J2208" i="1"/>
  <c r="J2264" i="1"/>
  <c r="J1543" i="1"/>
  <c r="J2672" i="1"/>
  <c r="J2156" i="1"/>
  <c r="J703" i="1"/>
  <c r="J2265" i="1"/>
  <c r="J512" i="1"/>
  <c r="J2326" i="1"/>
  <c r="J127" i="1"/>
  <c r="J407" i="1"/>
  <c r="J1941" i="1"/>
  <c r="J958" i="1"/>
  <c r="J3331" i="1"/>
  <c r="J1902" i="1"/>
  <c r="J3460" i="1"/>
  <c r="J539" i="1"/>
  <c r="J2438" i="1"/>
  <c r="J3030" i="1"/>
  <c r="J58" i="1"/>
  <c r="J952" i="1"/>
  <c r="J1092" i="1"/>
  <c r="J1843" i="1"/>
  <c r="J2551" i="1"/>
  <c r="J1688" i="1"/>
  <c r="J287" i="1"/>
  <c r="J2851" i="1"/>
  <c r="J2763" i="1"/>
  <c r="J1882" i="1"/>
  <c r="J1753" i="1"/>
  <c r="J2386" i="1"/>
  <c r="J2789" i="1"/>
  <c r="J516" i="1"/>
  <c r="J1650" i="1"/>
  <c r="J2157" i="1"/>
  <c r="J1151" i="1"/>
  <c r="J1972" i="1"/>
  <c r="J2026" i="1"/>
  <c r="J1441" i="1"/>
  <c r="J988" i="1"/>
  <c r="J2515" i="1"/>
  <c r="J501" i="1"/>
  <c r="J787" i="1"/>
  <c r="J1954" i="1"/>
  <c r="J1474" i="1"/>
  <c r="J1849" i="1"/>
  <c r="J2932" i="1"/>
  <c r="J1847" i="1"/>
  <c r="J1517" i="1"/>
  <c r="J3034" i="1"/>
  <c r="J2121" i="1"/>
  <c r="J2332" i="1"/>
  <c r="J2809" i="1"/>
  <c r="J1043" i="1"/>
  <c r="J1309" i="1"/>
  <c r="J2666" i="1"/>
  <c r="J1306" i="1"/>
  <c r="J1867" i="1"/>
  <c r="J3148" i="1"/>
  <c r="J629" i="1"/>
  <c r="J412" i="1"/>
  <c r="J1544" i="1"/>
  <c r="J1432" i="1"/>
  <c r="J1630" i="1"/>
  <c r="J2556" i="1"/>
  <c r="J1731" i="1"/>
  <c r="J1605" i="1"/>
  <c r="J854" i="1"/>
  <c r="J1001" i="1"/>
  <c r="J2636" i="1"/>
  <c r="J429" i="1"/>
  <c r="J1144" i="1"/>
  <c r="J2491" i="1"/>
  <c r="J2605" i="1"/>
  <c r="J2009" i="1"/>
  <c r="J1879" i="1"/>
  <c r="J1078" i="1"/>
  <c r="J774" i="1"/>
  <c r="J921" i="1"/>
  <c r="J2557" i="1"/>
  <c r="J2038" i="1"/>
  <c r="J1858" i="1"/>
  <c r="J2014" i="1"/>
  <c r="J1057" i="1"/>
  <c r="J2233" i="1"/>
  <c r="J1132" i="1"/>
  <c r="J386" i="1"/>
  <c r="J1933" i="1"/>
  <c r="J810" i="1"/>
  <c r="J431" i="1"/>
  <c r="J1486" i="1"/>
  <c r="J1520" i="1"/>
  <c r="J1539" i="1"/>
  <c r="J1693" i="1"/>
  <c r="J2463" i="1"/>
  <c r="J1892" i="1"/>
  <c r="J544" i="1"/>
  <c r="J2513" i="1"/>
  <c r="J2869" i="1"/>
  <c r="J1079" i="1"/>
  <c r="J2253" i="1"/>
  <c r="J1363" i="1"/>
  <c r="J73" i="1"/>
  <c r="J1389" i="1"/>
  <c r="J1755" i="1"/>
  <c r="J3005" i="1"/>
  <c r="J873" i="1"/>
  <c r="J1334" i="1"/>
  <c r="J2906" i="1"/>
  <c r="J2803" i="1"/>
  <c r="J2683" i="1"/>
  <c r="J3088" i="1"/>
  <c r="J831" i="1"/>
  <c r="J582" i="1"/>
  <c r="J2500" i="1"/>
  <c r="J1413" i="1"/>
  <c r="J1032" i="1"/>
  <c r="J3258" i="1"/>
  <c r="J1758" i="1"/>
  <c r="J2801" i="1"/>
  <c r="J1816" i="1"/>
  <c r="J47" i="1"/>
  <c r="J2007" i="1"/>
  <c r="J1466" i="1"/>
  <c r="J1077" i="1"/>
  <c r="J1346" i="1"/>
  <c r="J2079" i="1"/>
  <c r="J1786" i="1"/>
  <c r="J1355" i="1"/>
  <c r="J152" i="1"/>
  <c r="J1048" i="1"/>
  <c r="J2215" i="1"/>
  <c r="J1704" i="1"/>
  <c r="J1844" i="1"/>
  <c r="J2993" i="1"/>
  <c r="J1302" i="1"/>
  <c r="J2832" i="1"/>
  <c r="J1703" i="1"/>
  <c r="J1766" i="1"/>
  <c r="J1393" i="1"/>
  <c r="J424" i="1"/>
  <c r="J205" i="1"/>
  <c r="J241" i="1"/>
  <c r="J2496" i="1"/>
  <c r="J2209" i="1"/>
  <c r="J1744" i="1"/>
  <c r="J616" i="1"/>
  <c r="J1827" i="1"/>
  <c r="J2103" i="1"/>
  <c r="J1014" i="1"/>
  <c r="J1101" i="1"/>
  <c r="J613" i="1"/>
  <c r="J124" i="1"/>
  <c r="J2302" i="1"/>
  <c r="J1845" i="1"/>
  <c r="J236" i="1"/>
  <c r="J1446" i="1"/>
  <c r="J1913" i="1"/>
  <c r="J2352" i="1"/>
  <c r="J2359" i="1"/>
  <c r="J1804" i="1"/>
  <c r="J2752" i="1"/>
  <c r="J1148" i="1"/>
  <c r="J2122" i="1"/>
  <c r="J1529" i="1"/>
  <c r="J841" i="1"/>
  <c r="J1160" i="1"/>
  <c r="J1516" i="1"/>
  <c r="J1986" i="1"/>
  <c r="J2158" i="1"/>
  <c r="J1166" i="1"/>
  <c r="J481" i="1"/>
  <c r="J1011" i="1"/>
  <c r="J1419" i="1"/>
  <c r="J1214" i="1"/>
  <c r="J1794" i="1"/>
  <c r="J1255" i="1"/>
  <c r="J2020" i="1"/>
  <c r="J3363" i="1"/>
  <c r="J1010" i="1"/>
  <c r="J1904" i="1"/>
  <c r="J536" i="1"/>
  <c r="J1968" i="1"/>
  <c r="J896" i="1"/>
  <c r="J390" i="1"/>
  <c r="J3157" i="1"/>
  <c r="J1725" i="1"/>
  <c r="J1727" i="1"/>
  <c r="J2617" i="1"/>
  <c r="J414" i="1"/>
  <c r="J423" i="1"/>
  <c r="J2390" i="1"/>
  <c r="J264" i="1"/>
  <c r="J1015" i="1"/>
  <c r="J2559" i="1"/>
  <c r="J65" i="1"/>
  <c r="J3232" i="1"/>
  <c r="J1960" i="1"/>
  <c r="J2518" i="1"/>
  <c r="J3126" i="1"/>
  <c r="J1664" i="1"/>
  <c r="J447" i="1"/>
  <c r="J2908" i="1"/>
  <c r="J2708" i="1"/>
  <c r="J328" i="1"/>
  <c r="J2035" i="1"/>
  <c r="J2356" i="1"/>
  <c r="J1351" i="1"/>
  <c r="J936" i="1"/>
  <c r="J599" i="1"/>
  <c r="J907" i="1"/>
  <c r="J2104" i="1"/>
  <c r="J2520" i="1"/>
  <c r="J3059" i="1"/>
  <c r="J2105" i="1"/>
  <c r="J3062" i="1"/>
  <c r="J3372" i="1"/>
  <c r="J3320" i="1"/>
  <c r="J3488" i="1"/>
  <c r="J3443" i="1"/>
  <c r="J2860" i="1"/>
  <c r="J3510" i="1"/>
  <c r="J3379" i="1"/>
  <c r="J2753" i="1"/>
  <c r="J2911" i="1"/>
  <c r="J3009" i="1"/>
  <c r="J1186" i="1"/>
  <c r="J3180" i="1"/>
  <c r="J3189" i="1"/>
  <c r="J2521" i="1"/>
  <c r="J2713" i="1"/>
  <c r="J2159" i="1"/>
  <c r="J2160" i="1"/>
  <c r="J855" i="1"/>
  <c r="J2862" i="1"/>
  <c r="J2522" i="1"/>
  <c r="J3108" i="1"/>
  <c r="J2369" i="1"/>
  <c r="J783" i="1"/>
  <c r="J2320" i="1"/>
  <c r="J1197" i="1"/>
  <c r="J610" i="1"/>
  <c r="J2224" i="1"/>
  <c r="J1623" i="1"/>
  <c r="J1359" i="1"/>
  <c r="J1075" i="1"/>
  <c r="J358" i="1"/>
  <c r="J661" i="1"/>
  <c r="J1872" i="1"/>
  <c r="J3216" i="1"/>
  <c r="J1254" i="1"/>
  <c r="J1787" i="1"/>
  <c r="J546" i="1"/>
  <c r="J839" i="1"/>
  <c r="J475" i="1"/>
  <c r="J2812" i="1"/>
  <c r="J1922" i="1"/>
  <c r="J161" i="1"/>
  <c r="J848" i="1"/>
  <c r="J2024" i="1"/>
  <c r="J1478" i="1"/>
  <c r="J915" i="1"/>
  <c r="J1987" i="1"/>
  <c r="J633" i="1"/>
  <c r="J1899" i="1"/>
  <c r="J570" i="1"/>
  <c r="J448" i="1"/>
  <c r="J363" i="1"/>
  <c r="J1333" i="1"/>
  <c r="J1855" i="1"/>
  <c r="J1583" i="1"/>
  <c r="J2694" i="1"/>
  <c r="J889" i="1"/>
  <c r="J1386" i="1"/>
  <c r="J2594" i="1"/>
  <c r="J117" i="1"/>
  <c r="J908" i="1"/>
  <c r="J1143" i="1"/>
  <c r="J312" i="1"/>
  <c r="J1597" i="1"/>
  <c r="J421" i="1"/>
  <c r="J1402" i="1"/>
  <c r="J2468" i="1"/>
  <c r="J1162" i="1"/>
  <c r="J306" i="1"/>
  <c r="J708" i="1"/>
  <c r="J1595" i="1"/>
  <c r="J1923" i="1"/>
  <c r="J627" i="1"/>
  <c r="J102" i="1"/>
  <c r="J2645" i="1"/>
  <c r="J1455" i="1"/>
  <c r="J1963" i="1"/>
  <c r="J232" i="1"/>
  <c r="J2363" i="1"/>
  <c r="J517" i="1"/>
  <c r="J757" i="1"/>
  <c r="J1129" i="1"/>
  <c r="J569" i="1"/>
  <c r="J1635" i="1"/>
  <c r="J1953" i="1"/>
  <c r="J373" i="1"/>
  <c r="J526" i="1"/>
  <c r="J947" i="1"/>
  <c r="J2535" i="1"/>
  <c r="J2161" i="1"/>
  <c r="J465" i="1"/>
  <c r="J1280" i="1"/>
  <c r="J1203" i="1"/>
  <c r="J2123" i="1"/>
  <c r="J780" i="1"/>
  <c r="J1241" i="1"/>
  <c r="J1201" i="1"/>
  <c r="J2723" i="1"/>
  <c r="J263" i="1"/>
  <c r="J1648" i="1"/>
  <c r="J2272" i="1"/>
  <c r="J2257" i="1"/>
  <c r="J54" i="1"/>
  <c r="J330" i="1"/>
  <c r="J210" i="1"/>
  <c r="J2075" i="1"/>
  <c r="J2585" i="1"/>
  <c r="J1662" i="1"/>
  <c r="J1136" i="1"/>
  <c r="J2094" i="1"/>
  <c r="J2923" i="1"/>
  <c r="J786" i="1"/>
  <c r="J2448" i="1"/>
  <c r="J1910" i="1"/>
  <c r="J1527" i="1"/>
  <c r="J1196" i="1"/>
  <c r="J3301" i="1"/>
  <c r="J3075" i="1"/>
  <c r="J1403" i="1"/>
  <c r="J2401" i="1"/>
  <c r="J900" i="1"/>
  <c r="J2008" i="1"/>
  <c r="J2632" i="1"/>
  <c r="J2043" i="1"/>
  <c r="J493" i="1"/>
  <c r="J766" i="1"/>
  <c r="J1134" i="1"/>
  <c r="J846" i="1"/>
  <c r="J1833" i="1"/>
  <c r="J467" i="1"/>
  <c r="J1154" i="1"/>
  <c r="J929" i="1"/>
  <c r="J3605" i="1"/>
  <c r="J1249" i="1"/>
  <c r="J140" i="1"/>
  <c r="J1211" i="1"/>
  <c r="J480" i="1"/>
  <c r="J1533" i="1"/>
  <c r="J456" i="1"/>
  <c r="J2578" i="1"/>
  <c r="J2452" i="1"/>
  <c r="J126" i="1"/>
  <c r="J1188" i="1"/>
  <c r="J470" i="1"/>
  <c r="J1961" i="1"/>
  <c r="J1687" i="1"/>
  <c r="J3308" i="1"/>
  <c r="J2698" i="1"/>
  <c r="J1207" i="1"/>
  <c r="J2347" i="1"/>
  <c r="J895" i="1"/>
  <c r="J103" i="1"/>
  <c r="J313" i="1"/>
  <c r="J749" i="1"/>
  <c r="J2758" i="1"/>
  <c r="J3168" i="1"/>
  <c r="J1375" i="1"/>
  <c r="J678" i="1"/>
  <c r="J1638" i="1"/>
  <c r="J11" i="1"/>
  <c r="J1937" i="1"/>
  <c r="J2443" i="1"/>
  <c r="J347" i="1"/>
  <c r="J1939" i="1"/>
  <c r="J1599" i="1"/>
  <c r="J1123" i="1"/>
  <c r="J522" i="1"/>
  <c r="J2837" i="1"/>
  <c r="J1418" i="1"/>
  <c r="J1610" i="1"/>
  <c r="J1279" i="1"/>
  <c r="J1568" i="1"/>
  <c r="J3611" i="1"/>
  <c r="J1287" i="1"/>
  <c r="J885" i="1"/>
  <c r="J2016" i="1"/>
  <c r="J1341" i="1"/>
  <c r="J1381" i="1"/>
  <c r="J578" i="1"/>
  <c r="J1022" i="1"/>
  <c r="J1322" i="1"/>
  <c r="J2795" i="1"/>
  <c r="J2453" i="1"/>
  <c r="J1536" i="1"/>
  <c r="J553" i="1"/>
  <c r="J2570" i="1"/>
  <c r="J933" i="1"/>
  <c r="J1080" i="1"/>
  <c r="J778" i="1"/>
  <c r="J254" i="1"/>
  <c r="J1233" i="1"/>
  <c r="J2828" i="1"/>
  <c r="J2294" i="1"/>
  <c r="J104" i="1"/>
  <c r="J2540" i="1"/>
  <c r="J1310" i="1"/>
  <c r="J716" i="1"/>
  <c r="J2377" i="1"/>
  <c r="J1040" i="1"/>
  <c r="J720" i="1"/>
  <c r="J1994" i="1"/>
  <c r="J1779" i="1"/>
  <c r="J721" i="1"/>
  <c r="J2961" i="1"/>
  <c r="J2892" i="1"/>
  <c r="J2868" i="1"/>
  <c r="J6" i="1"/>
  <c r="J1245" i="1"/>
  <c r="J1642" i="1"/>
  <c r="J515" i="1"/>
  <c r="J1952" i="1"/>
  <c r="J2576" i="1"/>
  <c r="J1692" i="1"/>
  <c r="J1426" i="1"/>
  <c r="J2254" i="1"/>
  <c r="J2286" i="1"/>
  <c r="J487" i="1"/>
  <c r="J1945" i="1"/>
  <c r="J779" i="1"/>
  <c r="J856" i="1"/>
  <c r="J1342" i="1"/>
  <c r="J833" i="1"/>
  <c r="J1768" i="1"/>
  <c r="J1456" i="1"/>
  <c r="J1013" i="1"/>
  <c r="J1919" i="1"/>
  <c r="J1654" i="1"/>
  <c r="J396" i="1"/>
  <c r="J3540" i="1"/>
  <c r="J541" i="1"/>
  <c r="J1706" i="1"/>
  <c r="J2440" i="1"/>
  <c r="J2813" i="1"/>
  <c r="J1088" i="1"/>
  <c r="J3175" i="1"/>
  <c r="J594" i="1"/>
  <c r="J636" i="1"/>
  <c r="J1640" i="1"/>
  <c r="J325" i="1"/>
  <c r="J1575" i="1"/>
  <c r="J2341" i="1"/>
  <c r="J1665" i="1"/>
  <c r="J1825" i="1"/>
  <c r="J1778" i="1"/>
  <c r="J1229" i="1"/>
  <c r="J1537" i="1"/>
  <c r="J1314" i="1"/>
  <c r="J274" i="1"/>
  <c r="J324" i="1"/>
  <c r="J978" i="1"/>
  <c r="J1681" i="1"/>
  <c r="J1484" i="1"/>
  <c r="J1213" i="1"/>
  <c r="J866" i="1"/>
  <c r="J1651" i="1"/>
  <c r="J797" i="1"/>
  <c r="J290" i="1"/>
  <c r="J1817" i="1"/>
  <c r="J1756" i="1"/>
  <c r="J927" i="1"/>
  <c r="J1105" i="1"/>
  <c r="J2407" i="1"/>
  <c r="J2964" i="1"/>
  <c r="J84" i="1"/>
  <c r="J2418" i="1"/>
  <c r="J427" i="1"/>
  <c r="J354" i="1"/>
  <c r="J1806" i="1"/>
  <c r="J3057" i="1"/>
  <c r="J969" i="1"/>
  <c r="J2850" i="1"/>
  <c r="J3361" i="1"/>
  <c r="J345" i="1"/>
  <c r="J2361" i="1"/>
  <c r="J169" i="1"/>
  <c r="J1924" i="1"/>
  <c r="J799" i="1"/>
  <c r="J1221" i="1"/>
  <c r="J718" i="1"/>
  <c r="J2310" i="1"/>
  <c r="J1508" i="1"/>
  <c r="J1470" i="1"/>
  <c r="J1225" i="1"/>
  <c r="J826" i="1"/>
  <c r="J2662" i="1"/>
  <c r="J1980" i="1"/>
  <c r="J8" i="1"/>
  <c r="J1774" i="1"/>
  <c r="J2793" i="1"/>
  <c r="J2511" i="1"/>
  <c r="J2331" i="1"/>
  <c r="J1631" i="1"/>
  <c r="J1275" i="1"/>
  <c r="J2299" i="1"/>
  <c r="J1046" i="1"/>
  <c r="J2317" i="1"/>
  <c r="J275" i="1"/>
  <c r="J2855" i="1"/>
  <c r="J2597" i="1"/>
  <c r="J2162" i="1"/>
  <c r="J415" i="1"/>
  <c r="J2343" i="1"/>
  <c r="J1146" i="1"/>
  <c r="J419" i="1"/>
  <c r="J604" i="1"/>
  <c r="J2509" i="1"/>
  <c r="J1024" i="1"/>
  <c r="J2796" i="1"/>
  <c r="J2566" i="1"/>
  <c r="J1810" i="1"/>
  <c r="J1749" i="1"/>
  <c r="J1877" i="1"/>
  <c r="J2893" i="1"/>
  <c r="J1762" i="1"/>
  <c r="J88" i="1"/>
  <c r="J979" i="1"/>
  <c r="J1557" i="1"/>
  <c r="J74" i="1"/>
  <c r="J688" i="1"/>
  <c r="J193" i="1"/>
  <c r="J2811" i="1"/>
  <c r="J2780" i="1"/>
  <c r="J87" i="1"/>
  <c r="J311" i="1"/>
  <c r="J1567" i="1"/>
  <c r="J1617" i="1"/>
  <c r="J297" i="1"/>
  <c r="J2044" i="1"/>
  <c r="J2083" i="1"/>
  <c r="J602" i="1"/>
  <c r="J1382" i="1"/>
  <c r="J2680" i="1"/>
  <c r="J2338" i="1"/>
  <c r="J935" i="1"/>
  <c r="J25" i="1"/>
  <c r="J2549" i="1"/>
  <c r="J2647" i="1"/>
  <c r="J1265" i="1"/>
  <c r="J2306" i="1"/>
  <c r="J543" i="1"/>
  <c r="J158" i="1"/>
  <c r="J1274" i="1"/>
  <c r="J727" i="1"/>
  <c r="J2959" i="1"/>
  <c r="J1348" i="1"/>
  <c r="J1554" i="1"/>
  <c r="J366" i="1"/>
  <c r="J1870" i="1"/>
  <c r="J1174" i="1"/>
  <c r="J845" i="1"/>
  <c r="J285" i="1"/>
  <c r="J27" i="1"/>
  <c r="J697" i="1"/>
  <c r="J1505" i="1"/>
  <c r="J2728" i="1"/>
  <c r="J2778" i="1"/>
  <c r="J255" i="1"/>
  <c r="J2625" i="1"/>
  <c r="J2759" i="1"/>
  <c r="J1019" i="1"/>
  <c r="J1074" i="1"/>
  <c r="J2792" i="1"/>
  <c r="J816" i="1"/>
  <c r="J3207" i="1"/>
  <c r="J1535" i="1"/>
  <c r="J829" i="1"/>
  <c r="J2598" i="1"/>
  <c r="J2870" i="1"/>
  <c r="J775" i="1"/>
  <c r="J887" i="1"/>
  <c r="J1028" i="1"/>
  <c r="J2316" i="1"/>
  <c r="J1515" i="1"/>
  <c r="J1002" i="1"/>
  <c r="J1723" i="1"/>
  <c r="J2056" i="1"/>
  <c r="J1836" i="1"/>
  <c r="J2388" i="1"/>
  <c r="J959" i="1"/>
  <c r="J118" i="1"/>
  <c r="J2667" i="1"/>
  <c r="J1591" i="1"/>
  <c r="J1894" i="1"/>
  <c r="J2300" i="1"/>
  <c r="J1604" i="1"/>
  <c r="J2036" i="1"/>
  <c r="J1534" i="1"/>
  <c r="J823" i="1"/>
  <c r="J572" i="1"/>
  <c r="J1700" i="1"/>
  <c r="J2644" i="1"/>
  <c r="J989" i="1"/>
  <c r="J1107" i="1"/>
  <c r="J579" i="1"/>
  <c r="J392" i="1"/>
  <c r="J1313" i="1"/>
  <c r="J2124" i="1"/>
  <c r="J1427" i="1"/>
  <c r="J713" i="1"/>
  <c r="J222" i="1"/>
  <c r="J190" i="1"/>
  <c r="J2751" i="1"/>
  <c r="J1485" i="1"/>
  <c r="J618" i="1"/>
  <c r="J1931" i="1"/>
  <c r="J733" i="1"/>
  <c r="J2322" i="1"/>
  <c r="J2660" i="1"/>
  <c r="J849" i="1"/>
  <c r="J1076" i="1"/>
  <c r="J1822" i="1"/>
  <c r="J1718" i="1"/>
  <c r="J223" i="1"/>
  <c r="J2614" i="1"/>
  <c r="J1572" i="1"/>
  <c r="J1612" i="1"/>
  <c r="J1716" i="1"/>
  <c r="J737" i="1"/>
  <c r="J2537" i="1"/>
  <c r="J1658" i="1"/>
  <c r="J1020" i="1"/>
  <c r="J389" i="1"/>
  <c r="J1719" i="1"/>
  <c r="J253" i="1"/>
  <c r="J1194" i="1"/>
  <c r="J1157" i="1"/>
  <c r="J2303" i="1"/>
  <c r="J1304" i="1"/>
  <c r="J941" i="1"/>
  <c r="J2125" i="1"/>
  <c r="J1321" i="1"/>
  <c r="J378" i="1"/>
  <c r="J1327" i="1"/>
  <c r="J1329" i="1"/>
  <c r="J984" i="1"/>
  <c r="J3124" i="1"/>
  <c r="J1624" i="1"/>
  <c r="J3076" i="1"/>
  <c r="J1965" i="1"/>
  <c r="J2571" i="1"/>
  <c r="J1878" i="1"/>
  <c r="J165" i="1"/>
  <c r="J3389" i="1"/>
  <c r="J356" i="1"/>
  <c r="J1856" i="1"/>
  <c r="J1636" i="1"/>
  <c r="J2488" i="1"/>
  <c r="J1104" i="1"/>
  <c r="J1262" i="1"/>
  <c r="J1613" i="1"/>
  <c r="J359" i="1"/>
  <c r="J2371" i="1"/>
  <c r="J1428" i="1"/>
  <c r="J355" i="1"/>
  <c r="J79" i="1"/>
  <c r="J1240" i="1"/>
  <c r="J1404" i="1"/>
  <c r="J1978" i="1"/>
  <c r="J930" i="1"/>
  <c r="J2786" i="1"/>
  <c r="J1167" i="1"/>
  <c r="J1239" i="1"/>
  <c r="J1813" i="1"/>
  <c r="J903" i="1"/>
  <c r="J2646" i="1"/>
  <c r="J1475" i="1"/>
  <c r="J669" i="1"/>
  <c r="J327" i="1"/>
  <c r="J609" i="1"/>
  <c r="J796" i="1"/>
  <c r="J2080" i="1"/>
  <c r="J109" i="1"/>
  <c r="J3365" i="1"/>
  <c r="J2969" i="1"/>
  <c r="J2970" i="1"/>
  <c r="J755" i="1"/>
  <c r="J1497" i="1"/>
  <c r="J211" i="1"/>
  <c r="J1898" i="1"/>
  <c r="J1222" i="1"/>
  <c r="J2981" i="1"/>
  <c r="J500" i="1"/>
  <c r="J2263" i="1"/>
  <c r="J784" i="1"/>
  <c r="J1853" i="1"/>
  <c r="J2062" i="1"/>
  <c r="J1025" i="1"/>
  <c r="J3017" i="1"/>
  <c r="J1200" i="1"/>
  <c r="J1317" i="1"/>
  <c r="J1299" i="1"/>
  <c r="J1047" i="1"/>
  <c r="J2544" i="1"/>
  <c r="J1362" i="1"/>
  <c r="J1156" i="1"/>
  <c r="J608" i="1"/>
  <c r="J722" i="1"/>
  <c r="J18" i="1"/>
  <c r="J2019" i="1"/>
  <c r="J1383" i="1"/>
  <c r="J1114" i="1"/>
  <c r="J2975" i="1"/>
  <c r="J1482" i="1"/>
  <c r="J2727" i="1"/>
  <c r="J1158" i="1"/>
  <c r="J950" i="1"/>
  <c r="J1666" i="1"/>
  <c r="J2163" i="1"/>
  <c r="J588" i="1"/>
  <c r="J136" i="1"/>
  <c r="J2725" i="1"/>
  <c r="J750" i="1"/>
  <c r="J1179" i="1"/>
  <c r="J2505" i="1"/>
  <c r="J1142" i="1"/>
  <c r="J1353" i="1"/>
  <c r="J309" i="1"/>
  <c r="J2164" i="1"/>
  <c r="J801" i="1"/>
  <c r="J1728" i="1"/>
  <c r="J144" i="1"/>
  <c r="J1263" i="1"/>
  <c r="J1045" i="1"/>
  <c r="J1290" i="1"/>
  <c r="J698" i="1"/>
  <c r="J1003" i="1"/>
  <c r="J1780" i="1"/>
  <c r="J1285" i="1"/>
  <c r="J2688" i="1"/>
  <c r="J668" i="1"/>
  <c r="J693" i="1"/>
  <c r="J2642" i="1"/>
  <c r="J3039" i="1"/>
  <c r="J1452" i="1"/>
  <c r="J1857" i="1"/>
  <c r="J2779" i="1"/>
  <c r="J1868" i="1"/>
  <c r="J1184" i="1"/>
  <c r="J2165" i="1"/>
  <c r="J2241" i="1"/>
  <c r="J1030" i="1"/>
  <c r="J1943" i="1"/>
  <c r="J1291" i="1"/>
  <c r="J2685" i="1"/>
  <c r="J453" i="1"/>
  <c r="J1385" i="1"/>
  <c r="J2395" i="1"/>
  <c r="J1193" i="1"/>
  <c r="J825" i="1"/>
  <c r="J1391" i="1"/>
  <c r="J736" i="1"/>
  <c r="J3396" i="1"/>
  <c r="J1545" i="1"/>
  <c r="J3295" i="1"/>
  <c r="J45" i="1"/>
  <c r="J2871" i="1"/>
  <c r="J3473" i="1"/>
  <c r="J949" i="1"/>
  <c r="J294" i="1"/>
  <c r="J2106" i="1"/>
  <c r="J2107" i="1"/>
  <c r="J2584" i="1"/>
  <c r="J2726" i="1"/>
  <c r="J2608" i="1"/>
  <c r="J785" i="1"/>
  <c r="J108" i="1"/>
  <c r="J1232" i="1"/>
  <c r="J1548" i="1"/>
  <c r="J2066" i="1"/>
  <c r="J1695" i="1"/>
  <c r="J50" i="1"/>
  <c r="J2283" i="1"/>
  <c r="J488" i="1"/>
  <c r="J1708" i="1"/>
  <c r="J1881" i="1"/>
  <c r="J1323" i="1"/>
  <c r="J1429" i="1"/>
  <c r="J1273" i="1"/>
  <c r="J615" i="1"/>
  <c r="J2376" i="1"/>
  <c r="J2242" i="1"/>
  <c r="J426" i="1"/>
  <c r="J1625" i="1"/>
  <c r="J583" i="1"/>
  <c r="J489" i="1"/>
  <c r="J438" i="1"/>
  <c r="J369" i="1"/>
  <c r="J809" i="1"/>
  <c r="J1361" i="1"/>
  <c r="J3049" i="1"/>
  <c r="J2436" i="1"/>
  <c r="J559" i="1"/>
  <c r="J135" i="1"/>
  <c r="J1489" i="1"/>
  <c r="J1178" i="1"/>
  <c r="J942" i="1"/>
  <c r="J1430" i="1"/>
  <c r="J2040" i="1"/>
  <c r="J1740" i="1"/>
  <c r="J1037" i="1"/>
  <c r="J178" i="1"/>
  <c r="J71" i="1"/>
  <c r="J771" i="1"/>
  <c r="J1659" i="1"/>
  <c r="J1300" i="1"/>
  <c r="J551" i="1"/>
  <c r="J691" i="1"/>
  <c r="J2330" i="1"/>
  <c r="J2601" i="1"/>
  <c r="J2627" i="1"/>
  <c r="J758" i="1"/>
  <c r="J1594" i="1"/>
  <c r="J422" i="1"/>
  <c r="J1094" i="1"/>
  <c r="J2676" i="1"/>
  <c r="J2655" i="1"/>
  <c r="J3542" i="1"/>
  <c r="J2336" i="1"/>
  <c r="J3212" i="1"/>
  <c r="J2166" i="1"/>
  <c r="J765" i="1"/>
  <c r="J1175" i="1"/>
  <c r="J321" i="1"/>
  <c r="J14" i="1"/>
  <c r="J491" i="1"/>
  <c r="J1352" i="1"/>
  <c r="J1669" i="1"/>
  <c r="J67" i="1"/>
  <c r="J1507" i="1"/>
  <c r="J2081" i="1"/>
  <c r="J129" i="1"/>
  <c r="J1220" i="1"/>
  <c r="J2568" i="1"/>
  <c r="J1113" i="1"/>
  <c r="J391" i="1"/>
  <c r="J1133" i="1"/>
  <c r="J3127" i="1"/>
  <c r="J3435" i="1"/>
  <c r="J3203" i="1"/>
  <c r="J183" i="1"/>
  <c r="J1053" i="1"/>
  <c r="J344" i="1"/>
  <c r="J1176" i="1"/>
  <c r="J1031" i="1"/>
  <c r="J1765" i="1"/>
  <c r="J2428" i="1"/>
  <c r="J318" i="1"/>
  <c r="J1709" i="1"/>
  <c r="J395" i="1"/>
  <c r="J520" i="1"/>
  <c r="J919" i="1"/>
  <c r="J1374" i="1"/>
  <c r="J997" i="1"/>
  <c r="J1848" i="1"/>
  <c r="J3019" i="1"/>
  <c r="J1509" i="1"/>
  <c r="J723" i="1"/>
  <c r="J739" i="1"/>
  <c r="J191" i="1"/>
  <c r="J28" i="1"/>
  <c r="J776" i="1"/>
  <c r="J2010" i="1"/>
  <c r="J1697" i="1"/>
  <c r="J346" i="1"/>
  <c r="J1149" i="1"/>
  <c r="J1835" i="1"/>
  <c r="J187" i="1"/>
  <c r="J219" i="1"/>
  <c r="J160" i="1"/>
  <c r="J2350" i="1"/>
  <c r="J1021" i="1"/>
  <c r="J3125" i="1"/>
  <c r="J3277" i="1"/>
  <c r="J1701" i="1"/>
  <c r="J1553" i="1"/>
  <c r="J1732" i="1"/>
  <c r="J2050" i="1"/>
  <c r="J499" i="1"/>
  <c r="J1373" i="1"/>
  <c r="J1571" i="1"/>
  <c r="J2089" i="1"/>
  <c r="J1699" i="1"/>
  <c r="J2997" i="1"/>
  <c r="J857" i="1"/>
  <c r="J567" i="1"/>
  <c r="J2575" i="1"/>
  <c r="J141" i="1"/>
  <c r="J1772" i="1"/>
  <c r="J2485" i="1"/>
  <c r="J1606" i="1"/>
  <c r="J1060" i="1"/>
  <c r="J1061" i="1"/>
  <c r="J1925" i="1"/>
  <c r="J1560" i="1"/>
  <c r="J1243" i="1"/>
  <c r="J3066" i="1"/>
  <c r="J1759" i="1"/>
  <c r="J2392" i="1"/>
  <c r="J1729" i="1"/>
  <c r="J883" i="1"/>
  <c r="J2563" i="1"/>
  <c r="J2945" i="1"/>
  <c r="J186" i="1"/>
  <c r="J2441" i="1"/>
  <c r="J1165" i="1"/>
  <c r="J35" i="1"/>
  <c r="J513" i="1"/>
  <c r="J2012" i="1"/>
  <c r="J2068" i="1"/>
  <c r="J909" i="1"/>
  <c r="J1034" i="1"/>
  <c r="J532" i="1"/>
  <c r="J2737" i="1"/>
  <c r="J1506" i="1"/>
  <c r="J2471" i="1"/>
  <c r="J2769" i="1"/>
  <c r="J630" i="1"/>
  <c r="J1674" i="1"/>
  <c r="J2054" i="1"/>
  <c r="J2446" i="1"/>
  <c r="J289" i="1"/>
  <c r="J1272" i="1"/>
  <c r="J476" i="1"/>
  <c r="J2920" i="1"/>
  <c r="J1110" i="1"/>
  <c r="J1318" i="1"/>
  <c r="J1926" i="1"/>
  <c r="J2925" i="1"/>
  <c r="J2623" i="1"/>
  <c r="J1242" i="1"/>
  <c r="J1370" i="1"/>
  <c r="J2633" i="1"/>
  <c r="J2950" i="1"/>
  <c r="J2630" i="1"/>
  <c r="J2977" i="1"/>
  <c r="J2634" i="1"/>
  <c r="J99" i="1"/>
  <c r="J2240" i="1"/>
  <c r="J2846" i="1"/>
  <c r="J910" i="1"/>
  <c r="J2167" i="1"/>
  <c r="J1559" i="1"/>
  <c r="J1017" i="1"/>
  <c r="J80" i="1"/>
  <c r="J2746" i="1"/>
  <c r="J348" i="1"/>
  <c r="J3341" i="1"/>
  <c r="J1442" i="1"/>
  <c r="J1977" i="1"/>
  <c r="J106" i="1"/>
  <c r="J1431" i="1"/>
  <c r="J479" i="1"/>
  <c r="J719" i="1"/>
  <c r="J710" i="1"/>
  <c r="J2329" i="1"/>
  <c r="J2168" i="1"/>
  <c r="J1541" i="1"/>
  <c r="J1927" i="1"/>
  <c r="J659" i="1"/>
  <c r="J1335" i="1"/>
  <c r="J660" i="1"/>
  <c r="J812" i="1"/>
  <c r="J2346" i="1"/>
  <c r="J1081" i="1"/>
  <c r="J2542" i="1"/>
  <c r="J1067" i="1"/>
  <c r="J445" i="1"/>
  <c r="J1573" i="1"/>
  <c r="J201" i="1"/>
  <c r="J279" i="1"/>
  <c r="J2531" i="1"/>
  <c r="J1639" i="1"/>
  <c r="J859" i="1"/>
  <c r="J1477" i="1"/>
  <c r="J269" i="1"/>
  <c r="J1042" i="1"/>
  <c r="J2954" i="1"/>
  <c r="J1247" i="1"/>
  <c r="J555" i="1"/>
  <c r="J2588" i="1"/>
  <c r="J684" i="1"/>
  <c r="J1155" i="1"/>
  <c r="J1947" i="1"/>
  <c r="J2169" i="1"/>
  <c r="J1392" i="1"/>
  <c r="J2619" i="1"/>
  <c r="J1152" i="1"/>
  <c r="J2798" i="1"/>
  <c r="J1673" i="1"/>
  <c r="J2218" i="1"/>
  <c r="J458" i="1"/>
  <c r="J1016" i="1"/>
  <c r="J1526" i="1"/>
  <c r="J834" i="1"/>
  <c r="J956" i="1"/>
  <c r="J1886" i="1"/>
  <c r="J1501" i="1"/>
  <c r="J880" i="1"/>
  <c r="J1459" i="1"/>
  <c r="J2223" i="1"/>
  <c r="J2261" i="1"/>
  <c r="J1626" i="1"/>
  <c r="J167" i="1"/>
  <c r="J2703" i="1"/>
  <c r="J271" i="1"/>
  <c r="J607" i="1"/>
  <c r="J1946" i="1"/>
  <c r="J2372" i="1"/>
  <c r="J1955" i="1"/>
  <c r="J1807" i="1"/>
  <c r="J730" i="1"/>
  <c r="J338" i="1"/>
  <c r="J1457" i="1"/>
  <c r="J1999" i="1"/>
  <c r="J704" i="1"/>
  <c r="J1453" i="1"/>
  <c r="J1330" i="1"/>
  <c r="J2058" i="1"/>
  <c r="J113" i="1"/>
  <c r="J375" i="1"/>
  <c r="J2856" i="1"/>
  <c r="J218" i="1"/>
  <c r="J317" i="1"/>
  <c r="J3316" i="1"/>
  <c r="J3411" i="1"/>
  <c r="J2170" i="1"/>
  <c r="J3287" i="1"/>
  <c r="J2171" i="1"/>
  <c r="J3143" i="1"/>
  <c r="J3225" i="1"/>
  <c r="J2863" i="1"/>
  <c r="J584" i="1"/>
  <c r="J1137" i="1"/>
  <c r="J531" i="1"/>
  <c r="J2706" i="1"/>
  <c r="J1720" i="1"/>
  <c r="J1100" i="1"/>
  <c r="J1622" i="1"/>
  <c r="J977" i="1"/>
  <c r="J1679" i="1"/>
  <c r="J2275" i="1"/>
  <c r="J1414" i="1"/>
  <c r="J213" i="1"/>
  <c r="J1118" i="1"/>
  <c r="J525" i="1"/>
  <c r="J717" i="1"/>
  <c r="J2962" i="1"/>
  <c r="J931" i="1"/>
  <c r="J1503" i="1"/>
  <c r="J1761" i="1"/>
  <c r="J890" i="1"/>
  <c r="J2979" i="1"/>
  <c r="J215" i="1"/>
  <c r="J56" i="1"/>
  <c r="J128" i="1"/>
  <c r="J1340" i="1"/>
  <c r="J2238" i="1"/>
  <c r="J1103" i="1"/>
  <c r="J3110" i="1"/>
  <c r="J60" i="1"/>
  <c r="J3098" i="1"/>
  <c r="J2902" i="1"/>
  <c r="J1490" i="1"/>
  <c r="J1802" i="1"/>
  <c r="J2657" i="1"/>
  <c r="J639" i="1"/>
  <c r="J1964" i="1"/>
  <c r="J2406" i="1"/>
  <c r="J1252" i="1"/>
  <c r="J1266" i="1"/>
  <c r="J1153" i="1"/>
  <c r="J1195" i="1"/>
  <c r="J1823" i="1"/>
  <c r="J2087" i="1"/>
  <c r="J2416" i="1"/>
  <c r="J1331" i="1"/>
  <c r="J341" i="1"/>
  <c r="J673" i="1"/>
  <c r="J2000" i="1"/>
  <c r="J1454" i="1"/>
  <c r="J807" i="1"/>
  <c r="J1791" i="1"/>
  <c r="J1596" i="1"/>
  <c r="J1267" i="1"/>
  <c r="J2919" i="1"/>
  <c r="J1646" i="1"/>
  <c r="J3022" i="1"/>
  <c r="J944" i="1"/>
  <c r="J2823" i="1"/>
  <c r="J3330" i="1"/>
  <c r="J653" i="1"/>
  <c r="J2387" i="1"/>
  <c r="J1303" i="1"/>
  <c r="J1957" i="1"/>
  <c r="J91" i="1"/>
  <c r="J1995" i="1"/>
  <c r="J382" i="1"/>
  <c r="J1460" i="1"/>
  <c r="J946" i="1"/>
  <c r="J2321" i="1"/>
  <c r="J577" i="1"/>
  <c r="J1109" i="1"/>
  <c r="J2874" i="1"/>
  <c r="J2839" i="1"/>
  <c r="J2731" i="1"/>
  <c r="J1685" i="1"/>
  <c r="J850" i="1"/>
  <c r="J2815" i="1"/>
  <c r="J2648" i="1"/>
  <c r="J3025" i="1"/>
  <c r="J2747" i="1"/>
  <c r="J2414" i="1"/>
  <c r="J3407" i="1"/>
  <c r="J2267" i="1"/>
  <c r="J2237" i="1"/>
  <c r="J565" i="1"/>
  <c r="J367" i="1"/>
  <c r="J245" i="1"/>
  <c r="J1380" i="1"/>
  <c r="J1437" i="1"/>
  <c r="J1717" i="1"/>
  <c r="J965" i="1"/>
  <c r="J2249" i="1"/>
  <c r="J1564" i="1"/>
  <c r="J360" i="1"/>
  <c r="J1358" i="1"/>
  <c r="J1502" i="1"/>
  <c r="J251" i="1"/>
  <c r="J244" i="1"/>
  <c r="J2547" i="1"/>
  <c r="J1500" i="1"/>
  <c r="J938" i="1"/>
  <c r="J702" i="1"/>
  <c r="J1752" i="1"/>
  <c r="J2602" i="1"/>
  <c r="J1851" i="1"/>
  <c r="J575" i="1"/>
  <c r="J2001" i="1"/>
  <c r="J2445" i="1"/>
  <c r="J1747" i="1"/>
  <c r="J2929" i="1"/>
  <c r="J2790" i="1"/>
  <c r="J3067" i="1"/>
  <c r="J2622" i="1"/>
  <c r="J1097" i="1"/>
  <c r="J2527" i="1"/>
  <c r="J212" i="1"/>
  <c r="J1420" i="1"/>
  <c r="J2784" i="1"/>
  <c r="J2172" i="1"/>
  <c r="J1139" i="1"/>
  <c r="J1286" i="1"/>
  <c r="J981" i="1"/>
  <c r="J925" i="1"/>
  <c r="J1350" i="1"/>
  <c r="J2288" i="1"/>
  <c r="J1788" i="1"/>
  <c r="J234" i="1"/>
  <c r="J827" i="1"/>
  <c r="J148" i="1"/>
  <c r="J1093" i="1"/>
  <c r="J732" i="1"/>
  <c r="J2421" i="1"/>
  <c r="J333" i="1"/>
  <c r="J1135" i="1"/>
  <c r="J1783" i="1"/>
  <c r="J57" i="1"/>
  <c r="J1487" i="1"/>
  <c r="J1494" i="1"/>
  <c r="J1495" i="1"/>
  <c r="J1798" i="1"/>
  <c r="J2539" i="1"/>
  <c r="J2455" i="1"/>
  <c r="J1270" i="1"/>
  <c r="J371" i="1"/>
  <c r="J2296" i="1"/>
  <c r="J858" i="1"/>
  <c r="J2246" i="1"/>
  <c r="J521" i="1"/>
  <c r="J534" i="1"/>
  <c r="J2876" i="1"/>
  <c r="J3142" i="1"/>
  <c r="J1576" i="1"/>
  <c r="J1584" i="1"/>
  <c r="J437" i="1"/>
  <c r="J2450" i="1"/>
  <c r="J706" i="1"/>
  <c r="J2631" i="1"/>
  <c r="J170" i="1"/>
  <c r="J1125" i="1"/>
  <c r="J923" i="1"/>
  <c r="J439" i="1"/>
  <c r="J1767" i="1"/>
  <c r="J986" i="1"/>
  <c r="J680" i="1"/>
  <c r="J3154" i="1"/>
  <c r="J379" i="1"/>
  <c r="J1234" i="1"/>
  <c r="J2095" i="1"/>
  <c r="J898" i="1"/>
  <c r="J2353" i="1"/>
  <c r="J905" i="1"/>
  <c r="J1005" i="1"/>
  <c r="J2591" i="1"/>
  <c r="J1670" i="1"/>
  <c r="J3070" i="1"/>
  <c r="J591" i="1"/>
  <c r="J2084" i="1"/>
  <c r="J2293" i="1"/>
  <c r="J593" i="1"/>
  <c r="J734" i="1"/>
  <c r="J207" i="1"/>
  <c r="J2980" i="1"/>
  <c r="J1298" i="1"/>
  <c r="J31" i="1"/>
  <c r="J206" i="1"/>
  <c r="J2358" i="1"/>
  <c r="J1038" i="1"/>
  <c r="J1295" i="1"/>
  <c r="J2913" i="1"/>
  <c r="J1409" i="1"/>
  <c r="J795" i="1"/>
  <c r="J2499" i="1"/>
  <c r="J314" i="1"/>
  <c r="J3244" i="1"/>
  <c r="J1593" i="1"/>
  <c r="J2289" i="1"/>
  <c r="J119" i="1"/>
  <c r="J1549" i="1"/>
  <c r="J1643" i="1"/>
  <c r="J1238" i="1"/>
  <c r="J3153" i="1"/>
  <c r="J1859" i="1"/>
  <c r="J2475" i="1"/>
  <c r="J2681" i="1"/>
  <c r="J2342" i="1"/>
  <c r="J1423" i="1"/>
  <c r="J1407" i="1"/>
  <c r="J486" i="1"/>
  <c r="J1480" i="1"/>
  <c r="J2498" i="1"/>
  <c r="J2478" i="1"/>
  <c r="J315" i="1"/>
  <c r="J1096" i="1"/>
  <c r="J728" i="1"/>
  <c r="J1202" i="1"/>
  <c r="J2424" i="1"/>
  <c r="J1552" i="1"/>
  <c r="J3303" i="1"/>
  <c r="J3475" i="1"/>
  <c r="J449" i="1"/>
  <c r="J821" i="1"/>
  <c r="J1012" i="1"/>
  <c r="J1619" i="1"/>
  <c r="J518" i="1"/>
  <c r="J249" i="1"/>
  <c r="J184" i="1"/>
  <c r="J2618" i="1"/>
  <c r="J1792" i="1"/>
  <c r="J2173" i="1"/>
  <c r="J2174" i="1"/>
  <c r="J1916" i="1"/>
  <c r="J2530" i="1"/>
  <c r="J2675" i="1"/>
  <c r="J1736" i="1"/>
  <c r="J955" i="1"/>
  <c r="J1988" i="1"/>
  <c r="J2423" i="1"/>
  <c r="J2528" i="1"/>
  <c r="J121" i="1"/>
  <c r="J869" i="1"/>
  <c r="J406" i="1"/>
  <c r="J1164" i="1"/>
  <c r="J1316" i="1"/>
  <c r="J1513" i="1"/>
  <c r="J1528" i="1"/>
  <c r="J2909" i="1"/>
  <c r="J1748" i="1"/>
  <c r="J3042" i="1"/>
  <c r="J3456" i="1"/>
  <c r="J2677" i="1"/>
  <c r="J3163" i="1"/>
  <c r="J1189" i="1"/>
  <c r="J2483" i="1"/>
  <c r="J792" i="1"/>
  <c r="J1873" i="1"/>
  <c r="J62" i="1"/>
  <c r="J405" i="1"/>
  <c r="J1217" i="1"/>
  <c r="J2718" i="1"/>
  <c r="J174" i="1"/>
  <c r="J1396" i="1"/>
  <c r="J1614" i="1"/>
  <c r="J221" i="1"/>
  <c r="J1258" i="1"/>
  <c r="J2245" i="1"/>
  <c r="J461" i="1"/>
  <c r="J1271" i="1"/>
  <c r="J401" i="1"/>
  <c r="J1525" i="1"/>
  <c r="J2721" i="1"/>
  <c r="J1433" i="1"/>
  <c r="J1611" i="1"/>
  <c r="J2897" i="1"/>
  <c r="J557" i="1"/>
  <c r="J3364" i="1"/>
  <c r="J304" i="1"/>
  <c r="J576" i="1"/>
  <c r="J1967" i="1"/>
  <c r="J1874" i="1"/>
  <c r="J798" i="1"/>
  <c r="J20" i="1"/>
  <c r="J137" i="1"/>
  <c r="J1570" i="1"/>
  <c r="J2944" i="1"/>
  <c r="J530" i="1"/>
  <c r="J2580" i="1"/>
  <c r="J308" i="1"/>
  <c r="J712" i="1"/>
  <c r="J3617" i="1"/>
  <c r="J754" i="1"/>
  <c r="J1621" i="1"/>
  <c r="J2719" i="1"/>
  <c r="J2474" i="1"/>
  <c r="J1357" i="1"/>
  <c r="J10" i="1"/>
  <c r="J1971" i="1"/>
  <c r="J1837" i="1"/>
  <c r="J1841" i="1"/>
  <c r="J1257" i="1"/>
  <c r="J587" i="1"/>
  <c r="J1655" i="1"/>
  <c r="J1379" i="1"/>
  <c r="J1883" i="1"/>
  <c r="J1887" i="1"/>
  <c r="J3342" i="1"/>
  <c r="J2278" i="1"/>
  <c r="J980" i="1"/>
  <c r="J1111" i="1"/>
  <c r="J1773" i="1"/>
  <c r="J1921" i="1"/>
  <c r="J658" i="1"/>
  <c r="J1410" i="1"/>
  <c r="J2460" i="1"/>
  <c r="J163" i="1"/>
  <c r="J2243" i="1"/>
  <c r="J265" i="1"/>
  <c r="J420" i="1"/>
  <c r="J3343" i="1"/>
  <c r="J3121" i="1"/>
  <c r="J3047" i="1"/>
  <c r="J1347" i="1"/>
  <c r="J1989" i="1"/>
  <c r="J2541" i="1"/>
  <c r="J1884" i="1"/>
  <c r="J2029" i="1"/>
  <c r="J1451" i="1"/>
  <c r="J2985" i="1"/>
  <c r="J155" i="1"/>
  <c r="J468" i="1"/>
  <c r="J590" i="1"/>
  <c r="J2126" i="1"/>
  <c r="J78" i="1"/>
  <c r="J705" i="1"/>
  <c r="J937" i="1"/>
  <c r="J1671" i="1"/>
  <c r="J3082" i="1"/>
  <c r="J2697" i="1"/>
  <c r="J3328" i="1"/>
  <c r="J3173" i="1"/>
  <c r="J1745" i="1"/>
  <c r="J2562" i="1"/>
  <c r="J374" i="1"/>
  <c r="J1204" i="1"/>
  <c r="J519" i="1"/>
  <c r="J335" i="1"/>
  <c r="J134" i="1"/>
  <c r="J2507" i="1"/>
  <c r="J2829" i="1"/>
  <c r="J3339" i="1"/>
  <c r="J1585" i="1"/>
  <c r="J1586" i="1"/>
  <c r="J571" i="1"/>
  <c r="J573" i="1"/>
  <c r="J408" i="1"/>
  <c r="J674" i="1"/>
  <c r="J2620" i="1"/>
  <c r="J542" i="1"/>
  <c r="J322" i="1"/>
  <c r="J1406" i="1"/>
  <c r="J2671" i="1"/>
  <c r="J2687" i="1"/>
  <c r="J877" i="1"/>
  <c r="J1928" i="1"/>
  <c r="J638" i="1"/>
  <c r="J68" i="1"/>
  <c r="J2175" i="1"/>
  <c r="J2176" i="1"/>
  <c r="J2177" i="1"/>
  <c r="J417" i="1"/>
  <c r="J1130" i="1"/>
  <c r="J2673" i="1"/>
  <c r="J1463" i="1"/>
  <c r="J2433" i="1"/>
  <c r="J1652" i="1"/>
  <c r="J502" i="1"/>
  <c r="J1054" i="1"/>
  <c r="J1793" i="1"/>
  <c r="J3053" i="1"/>
  <c r="J257" i="1"/>
  <c r="J181" i="1"/>
  <c r="J1906" i="1"/>
  <c r="J2398" i="1"/>
  <c r="J926" i="1"/>
  <c r="J2684" i="1"/>
  <c r="J2464" i="1"/>
  <c r="J597" i="1"/>
  <c r="J2266" i="1"/>
  <c r="J1498" i="1"/>
  <c r="J1198" i="1"/>
  <c r="J262" i="1"/>
  <c r="J1369" i="1"/>
  <c r="J1838" i="1"/>
  <c r="J982" i="1"/>
  <c r="J2420" i="1"/>
  <c r="J524" i="1"/>
  <c r="J860" i="1"/>
  <c r="J3497" i="1"/>
  <c r="J763" i="1"/>
  <c r="J1812" i="1"/>
  <c r="J695" i="1"/>
  <c r="J2378" i="1"/>
  <c r="J1540" i="1"/>
  <c r="J1055" i="1"/>
  <c r="J1206" i="1"/>
  <c r="J1035" i="1"/>
  <c r="J948" i="1"/>
  <c r="J960" i="1"/>
  <c r="J2399" i="1"/>
  <c r="J934" i="1"/>
  <c r="J463" i="1"/>
  <c r="J3089" i="1"/>
  <c r="J1219" i="1"/>
  <c r="J1000" i="1"/>
  <c r="J1683" i="1"/>
  <c r="J2400" i="1"/>
  <c r="J621" i="1"/>
  <c r="J495" i="1"/>
  <c r="J3037" i="1"/>
  <c r="J2936" i="1"/>
  <c r="J624" i="1"/>
  <c r="J288" i="1"/>
  <c r="J2516" i="1"/>
  <c r="J1049" i="1"/>
  <c r="J1511" i="1"/>
  <c r="J1649" i="1"/>
  <c r="J3391" i="1"/>
  <c r="J3105" i="1"/>
  <c r="J3290" i="1"/>
  <c r="J2490" i="1"/>
  <c r="J549" i="1"/>
  <c r="J446" i="1"/>
  <c r="J230" i="1"/>
  <c r="J1059" i="1"/>
  <c r="J961" i="1"/>
  <c r="J2638" i="1"/>
  <c r="J1120" i="1"/>
  <c r="J3058" i="1"/>
  <c r="J874" i="1"/>
  <c r="J1170" i="1"/>
  <c r="J2822" i="1"/>
  <c r="J2076" i="1"/>
  <c r="J1182" i="1"/>
  <c r="J2108" i="1"/>
  <c r="J3348" i="1"/>
  <c r="J3375" i="1"/>
  <c r="J2456" i="1"/>
  <c r="J2857" i="1"/>
  <c r="J3652" i="1"/>
  <c r="J3607" i="1"/>
  <c r="J2941" i="1"/>
  <c r="J2127" i="1"/>
  <c r="J2128" i="1"/>
  <c r="J3498" i="1"/>
  <c r="J3181" i="1"/>
  <c r="J2858" i="1"/>
  <c r="J3286" i="1"/>
  <c r="J3354" i="1"/>
  <c r="J2178" i="1"/>
  <c r="J3038" i="1"/>
  <c r="J3378" i="1"/>
  <c r="J1187" i="1"/>
  <c r="J3094" i="1"/>
  <c r="J2773" i="1"/>
  <c r="J3184" i="1"/>
  <c r="J3414" i="1"/>
  <c r="J3668" i="1"/>
  <c r="J3565" i="1"/>
  <c r="J3377" i="1"/>
  <c r="J3314" i="1"/>
  <c r="J3464" i="1"/>
  <c r="J3465" i="1"/>
  <c r="J990" i="1"/>
  <c r="J3374" i="1"/>
  <c r="J2943" i="1"/>
  <c r="J756" i="1"/>
  <c r="J643" i="1"/>
  <c r="J277" i="1"/>
  <c r="J3190" i="1"/>
  <c r="J2097" i="1"/>
  <c r="J2864" i="1"/>
  <c r="J3162" i="1"/>
  <c r="J13" i="1"/>
  <c r="J634" i="1"/>
  <c r="J2805" i="1"/>
  <c r="J153" i="1"/>
  <c r="J2641" i="1"/>
  <c r="J899" i="1"/>
  <c r="J3152" i="1"/>
  <c r="J1722" i="1"/>
  <c r="J2569" i="1"/>
  <c r="J42" i="1"/>
  <c r="J1190" i="1"/>
  <c r="J3270" i="1"/>
  <c r="J329" i="1"/>
  <c r="J1343" i="1"/>
  <c r="J2577" i="1"/>
  <c r="J1376" i="1"/>
  <c r="J675" i="1"/>
  <c r="J2258" i="1"/>
  <c r="J863" i="1"/>
  <c r="J2990" i="1"/>
  <c r="J2214" i="1"/>
  <c r="J806" i="1"/>
  <c r="J1071" i="1"/>
  <c r="J3186" i="1"/>
  <c r="J1538" i="1"/>
  <c r="J700" i="1"/>
  <c r="J800" i="1"/>
  <c r="J2482" i="1"/>
  <c r="J957" i="1"/>
  <c r="J316" i="1"/>
  <c r="J1769" i="1"/>
  <c r="J2487" i="1"/>
  <c r="J835" i="1"/>
  <c r="J162" i="1"/>
  <c r="J504" i="1"/>
  <c r="J466" i="1"/>
  <c r="J1388" i="1"/>
  <c r="J2045" i="1"/>
  <c r="J2918" i="1"/>
  <c r="J876" i="1"/>
  <c r="J2978" i="1"/>
  <c r="J1277" i="1"/>
  <c r="J622" i="1"/>
  <c r="J2231" i="1"/>
  <c r="J2222" i="1"/>
  <c r="J824" i="1"/>
  <c r="J3096" i="1"/>
  <c r="J2691" i="1"/>
  <c r="J606" i="1"/>
  <c r="J838" i="1"/>
  <c r="J64" i="1"/>
  <c r="J844" i="1"/>
  <c r="J2129" i="1"/>
  <c r="J428" i="1"/>
  <c r="J1068" i="1"/>
  <c r="J1618" i="1"/>
  <c r="J2599" i="1"/>
  <c r="J715" i="1"/>
  <c r="J2692" i="1"/>
  <c r="J2777" i="1"/>
  <c r="J1471" i="1"/>
  <c r="J3129" i="1"/>
  <c r="J761" i="1"/>
  <c r="J1328" i="1"/>
  <c r="J2308" i="1"/>
  <c r="J1102" i="1"/>
  <c r="J2484" i="1"/>
  <c r="J247" i="1"/>
  <c r="J483" i="1"/>
  <c r="J2074" i="1"/>
  <c r="J1126" i="1"/>
  <c r="J1694" i="1"/>
  <c r="J1069" i="1"/>
  <c r="J3028" i="1"/>
  <c r="J2200" i="1"/>
  <c r="J2534" i="1"/>
  <c r="J147" i="1"/>
  <c r="J1281" i="1"/>
  <c r="J1412" i="1"/>
  <c r="J1741" i="1"/>
  <c r="J1033" i="1"/>
  <c r="J179" i="1"/>
  <c r="J2749" i="1"/>
  <c r="J1577" i="1"/>
  <c r="J2930" i="1"/>
  <c r="J2271" i="1"/>
  <c r="J1895" i="1"/>
  <c r="J689" i="1"/>
  <c r="J914" i="1"/>
  <c r="J1991" i="1"/>
  <c r="J350" i="1"/>
  <c r="J1689" i="1"/>
  <c r="J2393" i="1"/>
  <c r="J478" i="1"/>
  <c r="J1199" i="1"/>
  <c r="J922" i="1"/>
  <c r="J1473" i="1"/>
  <c r="J2060" i="1"/>
  <c r="J2348" i="1"/>
  <c r="J1268" i="1"/>
  <c r="J847" i="1"/>
  <c r="J1940" i="1"/>
  <c r="J2454" i="1"/>
  <c r="J1763" i="1"/>
  <c r="J217" i="1"/>
  <c r="J416" i="1"/>
  <c r="J2787" i="1"/>
  <c r="J365" i="1"/>
  <c r="J2818" i="1"/>
  <c r="J1344" i="1"/>
  <c r="J1283" i="1"/>
  <c r="J2221" i="1"/>
  <c r="J617" i="1"/>
  <c r="J3161" i="1"/>
  <c r="J1439" i="1"/>
  <c r="J644" i="1"/>
  <c r="J2431" i="1"/>
  <c r="J564" i="1"/>
  <c r="J875" i="1"/>
  <c r="J3351" i="1"/>
  <c r="J2059" i="1"/>
  <c r="J994" i="1"/>
  <c r="J973" i="1"/>
  <c r="J2686" i="1"/>
  <c r="J343" i="1"/>
  <c r="J1600" i="1"/>
  <c r="J788" i="1"/>
  <c r="J814" i="1"/>
  <c r="J1546" i="1"/>
  <c r="J1218" i="1"/>
  <c r="J2604" i="1"/>
  <c r="J924" i="1"/>
  <c r="J496" i="1"/>
  <c r="J2762" i="1"/>
  <c r="J1450" i="1"/>
  <c r="J1934" i="1"/>
  <c r="J1212" i="1"/>
  <c r="J2461" i="1"/>
  <c r="J2678" i="1"/>
  <c r="J2495" i="1"/>
  <c r="J1308" i="1"/>
  <c r="J243" i="1"/>
  <c r="J351" i="1"/>
  <c r="J556" i="1"/>
  <c r="J667" i="1"/>
  <c r="J2039" i="1"/>
  <c r="J2048" i="1"/>
  <c r="J250" i="1"/>
  <c r="J686" i="1"/>
  <c r="J1377" i="1"/>
  <c r="J1530" i="1"/>
  <c r="J692" i="1"/>
  <c r="J1325" i="1"/>
  <c r="J1372" i="1"/>
  <c r="J2589" i="1"/>
  <c r="J2914" i="1"/>
  <c r="J533" i="1"/>
  <c r="J3230" i="1"/>
  <c r="J1461" i="1"/>
  <c r="J3425" i="1"/>
  <c r="J2581" i="1"/>
  <c r="J1903" i="1"/>
  <c r="J631" i="1"/>
  <c r="J762" i="1"/>
  <c r="J2806" i="1"/>
  <c r="J2674" i="1"/>
  <c r="J2543" i="1"/>
  <c r="J2841" i="1"/>
  <c r="J872" i="1"/>
  <c r="J2514" i="1"/>
  <c r="J939" i="1"/>
  <c r="J690" i="1"/>
  <c r="J342" i="1"/>
  <c r="J943" i="1"/>
  <c r="J928" i="1"/>
  <c r="J1657" i="1"/>
  <c r="J1800" i="1"/>
  <c r="J2255" i="1"/>
  <c r="J2705" i="1"/>
  <c r="J1890" i="1"/>
  <c r="J505" i="1"/>
  <c r="J1713" i="1"/>
  <c r="J842" i="1"/>
  <c r="J2612" i="1"/>
  <c r="J2785" i="1"/>
  <c r="J2409" i="1"/>
  <c r="J204" i="1"/>
  <c r="J2319" i="1"/>
  <c r="J970" i="1"/>
  <c r="J1089" i="1"/>
  <c r="J2412" i="1"/>
  <c r="J1095" i="1"/>
  <c r="J185" i="1"/>
  <c r="J743" i="1"/>
  <c r="J1259" i="1"/>
  <c r="J2742" i="1"/>
  <c r="J63" i="1"/>
  <c r="J1435" i="1"/>
  <c r="J1168" i="1"/>
  <c r="J1307" i="1"/>
  <c r="J85" i="1"/>
  <c r="J2890" i="1"/>
  <c r="J3383" i="1"/>
  <c r="J975" i="1"/>
  <c r="J2554" i="1"/>
  <c r="J2546" i="1"/>
  <c r="J2405" i="1"/>
  <c r="J2067" i="1"/>
  <c r="J2607" i="1"/>
  <c r="J1208" i="1"/>
  <c r="J1116" i="1"/>
  <c r="J1145" i="1"/>
  <c r="J1948" i="1"/>
  <c r="J1231" i="1"/>
  <c r="J1690" i="1"/>
  <c r="J1820" i="1"/>
  <c r="J632" i="1"/>
  <c r="J882" i="1"/>
  <c r="J307" i="1"/>
  <c r="J2582" i="1"/>
  <c r="J301" i="1"/>
  <c r="J2609" i="1"/>
  <c r="J116" i="1"/>
  <c r="J146" i="1"/>
  <c r="J51" i="1"/>
  <c r="J1282" i="1"/>
  <c r="J194" i="1"/>
  <c r="J781" i="1"/>
  <c r="J1627" i="1"/>
  <c r="J637" i="1"/>
  <c r="J278" i="1"/>
  <c r="J1647" i="1"/>
  <c r="J112" i="1"/>
  <c r="J240" i="1"/>
  <c r="J770" i="1"/>
  <c r="J656" i="1"/>
  <c r="J2248" i="1"/>
  <c r="J601" i="1"/>
  <c r="J469" i="1"/>
  <c r="J1177" i="1"/>
  <c r="J851" i="1"/>
  <c r="J2130" i="1"/>
  <c r="J2037" i="1"/>
  <c r="J4" i="1"/>
  <c r="J1522" i="1"/>
  <c r="J529" i="1"/>
  <c r="J154" i="1"/>
  <c r="J598" i="1"/>
  <c r="J2131" i="1"/>
  <c r="J1122" i="1"/>
  <c r="J3373" i="1"/>
  <c r="J3120" i="1"/>
  <c r="J2690" i="1"/>
  <c r="J999" i="1"/>
  <c r="J1171" i="1"/>
  <c r="J1607" i="1"/>
  <c r="J1829" i="1"/>
  <c r="J884" i="1"/>
  <c r="J1776" i="1"/>
  <c r="J2682" i="1"/>
  <c r="J442" i="1"/>
  <c r="J640" i="1"/>
  <c r="J2270" i="1"/>
  <c r="J2435" i="1"/>
  <c r="J1911" i="1"/>
  <c r="J1488" i="1"/>
  <c r="J2707" i="1"/>
  <c r="J172" i="1"/>
  <c r="J3455" i="1"/>
  <c r="J2810" i="1"/>
  <c r="J1315" i="1"/>
  <c r="J2553" i="1"/>
  <c r="J1976" i="1"/>
  <c r="J1448" i="1"/>
  <c r="J1235" i="1"/>
  <c r="J3164" i="1"/>
  <c r="J2013" i="1"/>
  <c r="J2519" i="1"/>
  <c r="J738" i="1"/>
  <c r="J149" i="1"/>
  <c r="J114" i="1"/>
  <c r="J2738" i="1"/>
  <c r="J1915" i="1"/>
  <c r="J1938" i="1"/>
  <c r="J862" i="1"/>
  <c r="J940" i="1"/>
  <c r="J1183" i="1"/>
  <c r="J2820" i="1"/>
  <c r="J2861" i="1"/>
  <c r="J2179" i="1"/>
  <c r="J2180" i="1"/>
  <c r="J2457" i="1"/>
  <c r="J2181" i="1"/>
  <c r="J450" i="1"/>
  <c r="J2182" i="1"/>
  <c r="J26" i="1"/>
  <c r="J2927" i="1"/>
  <c r="J2807" i="1"/>
  <c r="J626" i="1"/>
  <c r="J436" i="1"/>
  <c r="J197" i="1"/>
  <c r="J3520" i="1"/>
  <c r="J1091" i="1"/>
  <c r="J59" i="1"/>
  <c r="J286" i="1"/>
  <c r="J1891" i="1"/>
  <c r="J380" i="1"/>
  <c r="J2183" i="1"/>
  <c r="J2967" i="1"/>
  <c r="J2462" i="1"/>
  <c r="J2295" i="1"/>
  <c r="J1301" i="1"/>
  <c r="J1512" i="1"/>
  <c r="J1401" i="1"/>
  <c r="J830" i="1"/>
  <c r="J2558" i="1"/>
  <c r="J494" i="1"/>
  <c r="J1422" i="1"/>
  <c r="J2791" i="1"/>
  <c r="J2776" i="1"/>
  <c r="J1180" i="1"/>
  <c r="J945" i="1"/>
  <c r="J98" i="1"/>
  <c r="J16" i="1"/>
  <c r="J441" i="1"/>
  <c r="J267" i="1"/>
  <c r="J1026" i="1"/>
  <c r="J1161" i="1"/>
  <c r="J2408" i="1"/>
  <c r="J1248" i="1"/>
  <c r="J2091" i="1"/>
  <c r="J298" i="1"/>
  <c r="J2334" i="1"/>
  <c r="J2184" i="1"/>
  <c r="J2739" i="1"/>
  <c r="J482" i="1"/>
  <c r="J550" i="1"/>
  <c r="J1106" i="1"/>
  <c r="J537" i="1"/>
  <c r="J1696" i="1"/>
  <c r="J387" i="1"/>
  <c r="J699" i="1"/>
  <c r="J1737" i="1"/>
  <c r="J967" i="1"/>
  <c r="J3006" i="1"/>
  <c r="J1714" i="1"/>
  <c r="J29" i="1"/>
  <c r="J1236" i="1"/>
  <c r="J2381" i="1"/>
  <c r="J2072" i="1"/>
  <c r="J2073" i="1"/>
  <c r="J2092" i="1"/>
  <c r="J2229" i="1"/>
  <c r="J2711" i="1"/>
  <c r="J2955" i="1"/>
  <c r="J2998" i="1"/>
  <c r="J3236" i="1"/>
  <c r="J2138" i="1"/>
  <c r="J3400" i="1"/>
  <c r="J384" i="1"/>
  <c r="J3448" i="1"/>
  <c r="J2668" i="1"/>
  <c r="J349" i="1"/>
  <c r="J1914" i="1"/>
  <c r="J1041" i="1"/>
  <c r="J1790" i="1"/>
  <c r="J581" i="1"/>
  <c r="J918" i="1"/>
  <c r="J1085" i="1"/>
  <c r="J418" i="1"/>
  <c r="J995" i="1"/>
  <c r="J1070" i="1"/>
  <c r="J3040" i="1"/>
  <c r="J1691" i="1"/>
  <c r="J376" i="1"/>
  <c r="J2082" i="1"/>
  <c r="J1702" i="1"/>
  <c r="J3054" i="1"/>
  <c r="J1421" i="1"/>
  <c r="J1332" i="1"/>
  <c r="J1499" i="1"/>
  <c r="J1551" i="1"/>
  <c r="J983" i="1"/>
  <c r="J2664" i="1"/>
  <c r="J2472" i="1"/>
  <c r="J1064" i="1"/>
  <c r="J2877" i="1"/>
  <c r="J642" i="1"/>
  <c r="J614" i="1"/>
  <c r="J48" i="1"/>
  <c r="J1371" i="1"/>
  <c r="J1842" i="1"/>
  <c r="J3358" i="1"/>
  <c r="J2217" i="1"/>
  <c r="J3128" i="1"/>
  <c r="J2658" i="1"/>
  <c r="J2952" i="1"/>
  <c r="J394" i="1"/>
  <c r="J1885" i="1"/>
  <c r="J1496" i="1"/>
  <c r="J410" i="1"/>
  <c r="J655" i="1"/>
  <c r="J1121" i="1"/>
  <c r="J1918" i="1"/>
  <c r="J861" i="1"/>
  <c r="J767" i="1"/>
  <c r="J283" i="1"/>
  <c r="J683" i="1"/>
  <c r="J2429" i="1"/>
  <c r="J2185" i="1"/>
  <c r="J9" i="1"/>
  <c r="J2034" i="1"/>
  <c r="J1292" i="1"/>
  <c r="J740" i="1"/>
  <c r="J1416" i="1"/>
  <c r="J1578" i="1"/>
  <c r="J3246" i="1"/>
  <c r="J589" i="1"/>
  <c r="J2652" i="1"/>
  <c r="J828" i="1"/>
  <c r="J3362" i="1"/>
  <c r="J477" i="1"/>
  <c r="J3297" i="1"/>
  <c r="J1628" i="1"/>
  <c r="J2755" i="1"/>
  <c r="J404" i="1"/>
  <c r="J2590" i="1"/>
  <c r="J645" i="1"/>
  <c r="J228" i="1"/>
  <c r="J1029" i="1"/>
  <c r="J2845" i="1"/>
  <c r="J813" i="1"/>
  <c r="J2824" i="1"/>
  <c r="J381" i="1"/>
  <c r="J2098" i="1"/>
  <c r="J2907" i="1"/>
  <c r="J3004" i="1"/>
  <c r="J398" i="1"/>
  <c r="J1062" i="1"/>
  <c r="J671" i="1"/>
  <c r="J676" i="1"/>
  <c r="J2033" i="1"/>
  <c r="J2628" i="1"/>
  <c r="J1368" i="1"/>
  <c r="J2771" i="1"/>
  <c r="J2720" i="1"/>
  <c r="J3477" i="1"/>
  <c r="J3432" i="1"/>
  <c r="J3011" i="1"/>
  <c r="J3478" i="1"/>
  <c r="J3480" i="1"/>
  <c r="J2494" i="1"/>
  <c r="J216" i="1"/>
  <c r="J1795" i="1"/>
  <c r="J282" i="1"/>
  <c r="J920" i="1"/>
  <c r="J3031" i="1"/>
  <c r="J694" i="1"/>
  <c r="J635" i="1"/>
  <c r="J454" i="1"/>
  <c r="J2002" i="1"/>
  <c r="J685" i="1"/>
  <c r="J1284" i="1"/>
  <c r="J1312" i="1"/>
  <c r="J759" i="1"/>
  <c r="J2379" i="1"/>
  <c r="J822" i="1"/>
  <c r="J46" i="1"/>
  <c r="J1367" i="1"/>
  <c r="J748" i="1"/>
  <c r="J400" i="1"/>
  <c r="J1349" i="1"/>
  <c r="J1629" i="1"/>
  <c r="J1521" i="1"/>
  <c r="J1023" i="1"/>
  <c r="J2432" i="1"/>
  <c r="J3368" i="1"/>
  <c r="J612" i="1"/>
  <c r="J270" i="1"/>
  <c r="J143" i="1"/>
  <c r="J1360" i="1"/>
  <c r="J1634" i="1"/>
  <c r="J2548" i="1"/>
  <c r="J411" i="1"/>
  <c r="J1556" i="1"/>
  <c r="J1860" i="1"/>
  <c r="J596" i="1"/>
  <c r="J3023" i="1"/>
  <c r="J66" i="1"/>
  <c r="J1237" i="1"/>
  <c r="J902" i="1"/>
  <c r="J200" i="1"/>
  <c r="J971" i="1"/>
  <c r="J751" i="1"/>
  <c r="J1445" i="1"/>
  <c r="J1929" i="1"/>
  <c r="J266" i="1"/>
  <c r="J1191" i="1"/>
  <c r="J1979" i="1"/>
  <c r="J867" i="1"/>
  <c r="J2879" i="1"/>
  <c r="J3260" i="1"/>
  <c r="J340" i="1"/>
  <c r="J3165" i="1"/>
  <c r="J2497" i="1"/>
  <c r="J1338" i="1"/>
  <c r="J125" i="1"/>
  <c r="J566" i="1"/>
  <c r="J2063" i="1"/>
  <c r="J224" i="1"/>
  <c r="J485" i="1"/>
  <c r="J2486" i="1"/>
  <c r="J2212" i="1"/>
  <c r="J3171" i="1"/>
  <c r="J2186" i="1"/>
  <c r="J2187" i="1"/>
  <c r="J3013" i="1"/>
  <c r="J968" i="1"/>
  <c r="J1519" i="1"/>
  <c r="J1124" i="1"/>
  <c r="J1733" i="1"/>
  <c r="J281" i="1"/>
  <c r="J1846" i="1"/>
  <c r="J2366" i="1"/>
  <c r="J1956" i="1"/>
  <c r="J1044" i="1"/>
  <c r="J464" i="1"/>
  <c r="J38" i="1"/>
  <c r="J3208" i="1"/>
  <c r="J2963" i="1"/>
  <c r="J3169" i="1"/>
  <c r="J2775" i="1"/>
  <c r="J1083" i="1"/>
  <c r="J138" i="1"/>
  <c r="J2041" i="1"/>
  <c r="J1394" i="1"/>
  <c r="J3386" i="1"/>
  <c r="J3112" i="1"/>
  <c r="J2982" i="1"/>
  <c r="J2344" i="1"/>
  <c r="J3267" i="1"/>
  <c r="J2983" i="1"/>
  <c r="J2730" i="1"/>
  <c r="J1985" i="1"/>
  <c r="J2422" i="1"/>
  <c r="J3083" i="1"/>
  <c r="J527" i="1"/>
  <c r="J2434" i="1"/>
  <c r="J3191" i="1"/>
  <c r="J2022" i="1"/>
  <c r="J554" i="1"/>
  <c r="J2976" i="1"/>
  <c r="J370" i="1"/>
  <c r="J1434" i="1"/>
  <c r="J2458" i="1"/>
  <c r="J1730" i="1"/>
  <c r="J175" i="1"/>
  <c r="J3087" i="1"/>
  <c r="J1601" i="1"/>
  <c r="J1602" i="1"/>
  <c r="J3146" i="1"/>
  <c r="J1250" i="1"/>
  <c r="J794" i="1"/>
  <c r="J2600" i="1"/>
  <c r="J679" i="1"/>
  <c r="J2411" i="1"/>
  <c r="J1131" i="1"/>
  <c r="J2305" i="1"/>
  <c r="J547" i="1"/>
  <c r="J2935" i="1"/>
  <c r="J295" i="1"/>
  <c r="J2284" i="1"/>
  <c r="J2281" i="1"/>
  <c r="J1278" i="1"/>
  <c r="J2298" i="1"/>
  <c r="J836" i="1"/>
  <c r="J3525" i="1"/>
  <c r="J3092" i="1"/>
  <c r="J3275" i="1"/>
  <c r="J1050" i="1"/>
  <c r="J2523" i="1"/>
  <c r="J1930" i="1"/>
  <c r="J1803" i="1"/>
  <c r="J2670" i="1"/>
  <c r="J1288" i="1"/>
  <c r="J1293" i="1"/>
  <c r="J1294" i="1"/>
  <c r="J3426" i="1"/>
  <c r="J2382" i="1"/>
  <c r="J3249" i="1"/>
  <c r="J819" i="1"/>
  <c r="J820" i="1"/>
  <c r="J2351" i="1"/>
  <c r="J1969" i="1"/>
  <c r="J86" i="1"/>
  <c r="J2910" i="1"/>
  <c r="J2188" i="1"/>
  <c r="J2564" i="1"/>
  <c r="J299" i="1"/>
  <c r="J227" i="1"/>
  <c r="J3068" i="1"/>
  <c r="J3002" i="1"/>
  <c r="J1698" i="1"/>
  <c r="J1742" i="1"/>
  <c r="J2365" i="1"/>
  <c r="J199" i="1"/>
  <c r="J334" i="1"/>
  <c r="J2550" i="1"/>
  <c r="J1532" i="1"/>
  <c r="J2704" i="1"/>
  <c r="J352" i="1"/>
  <c r="J2700" i="1"/>
  <c r="J2586" i="1"/>
  <c r="J1510" i="1"/>
  <c r="J2965" i="1"/>
  <c r="J2949" i="1"/>
  <c r="J1579" i="1"/>
  <c r="J3231" i="1"/>
  <c r="J3137" i="1"/>
  <c r="J2744" i="1"/>
  <c r="J3035" i="1"/>
  <c r="J2339" i="1"/>
  <c r="J987" i="1"/>
  <c r="J323" i="1"/>
  <c r="J791" i="1"/>
  <c r="J1518" i="1"/>
  <c r="J1824" i="1"/>
  <c r="J2260" i="1"/>
  <c r="J93" i="1"/>
  <c r="J326" i="1"/>
  <c r="J741" i="1"/>
  <c r="J2996" i="1"/>
  <c r="J1354" i="1"/>
  <c r="J364" i="1"/>
  <c r="J865" i="1"/>
  <c r="J1632" i="1"/>
  <c r="J2309" i="1"/>
  <c r="J1169" i="1"/>
  <c r="J361" i="1"/>
  <c r="J19" i="1"/>
  <c r="J586" i="1"/>
  <c r="J2701" i="1"/>
  <c r="J2849" i="1"/>
  <c r="J81" i="1"/>
  <c r="J166" i="1"/>
  <c r="J585" i="1"/>
  <c r="J782" i="1"/>
  <c r="J1090" i="1"/>
  <c r="J2189" i="1"/>
  <c r="J72" i="1"/>
  <c r="J3119" i="1"/>
  <c r="J724" i="1"/>
  <c r="J868" i="1"/>
  <c r="J1181" i="1"/>
  <c r="J2018" i="1"/>
  <c r="J2021" i="1"/>
  <c r="J337" i="1"/>
  <c r="J2901" i="1"/>
  <c r="J3370" i="1"/>
  <c r="J2190" i="1"/>
  <c r="J2276" i="1"/>
  <c r="J280" i="1"/>
  <c r="J2770" i="1"/>
  <c r="J300" i="1"/>
  <c r="J1246" i="1"/>
  <c r="J993" i="1"/>
  <c r="J2732" i="1"/>
  <c r="J953" i="1"/>
  <c r="J552" i="1"/>
  <c r="J662" i="1"/>
  <c r="J976" i="1"/>
  <c r="J1276" i="1"/>
  <c r="J2375" i="1"/>
  <c r="J540" i="1"/>
  <c r="J2191" i="1"/>
  <c r="J654" i="1"/>
  <c r="J2783" i="1"/>
  <c r="J432" i="1"/>
  <c r="J291" i="1"/>
  <c r="J912" i="1"/>
  <c r="J246" i="1"/>
  <c r="J3550" i="1"/>
  <c r="J3352" i="1"/>
  <c r="J558" i="1"/>
  <c r="J3242" i="1"/>
  <c r="J2896" i="1"/>
  <c r="J2741" i="1"/>
  <c r="J870" i="1"/>
  <c r="J998" i="1"/>
  <c r="J1260" i="1"/>
  <c r="J2966" i="1"/>
  <c r="J2931" i="1"/>
  <c r="J2595" i="1"/>
  <c r="J402" i="1"/>
  <c r="J3353" i="1"/>
  <c r="J2968" i="1"/>
  <c r="J2132" i="1"/>
  <c r="J3237" i="1"/>
  <c r="J3392" i="1"/>
  <c r="J3293" i="1"/>
  <c r="J3603" i="1"/>
  <c r="J2797" i="1"/>
  <c r="J2736" i="1"/>
  <c r="J2273" i="1"/>
  <c r="J2947" i="1"/>
  <c r="J3458" i="1"/>
  <c r="J3423" i="1"/>
  <c r="J2835" i="1"/>
  <c r="J2192" i="1"/>
  <c r="J1082" i="1"/>
  <c r="J3080" i="1"/>
  <c r="J2875" i="1"/>
  <c r="J2669" i="1"/>
  <c r="J2304" i="1"/>
  <c r="J252" i="1"/>
  <c r="J892" i="1"/>
  <c r="J2277" i="1"/>
  <c r="J2193" i="1"/>
  <c r="J538" i="1"/>
  <c r="J901" i="1"/>
  <c r="J906" i="1"/>
  <c r="J2794" i="1"/>
  <c r="J3220" i="1"/>
  <c r="J2606" i="1"/>
  <c r="J777" i="1"/>
  <c r="J2734" i="1"/>
  <c r="J2194" i="1"/>
  <c r="J111" i="1"/>
  <c r="J2312" i="1"/>
  <c r="J1251" i="1"/>
  <c r="J2819" i="1"/>
  <c r="J2748" i="1"/>
  <c r="J2565" i="1"/>
  <c r="J24" i="1"/>
  <c r="J319" i="1"/>
  <c r="J2579" i="1"/>
  <c r="J2917" i="1"/>
  <c r="J2384" i="1"/>
  <c r="J235" i="1"/>
  <c r="J681" i="1"/>
  <c r="J2836" i="1"/>
  <c r="J1036" i="1"/>
  <c r="J3410" i="1"/>
  <c r="J510" i="1"/>
  <c r="J1464" i="1"/>
  <c r="J2948" i="1"/>
  <c r="J1261" i="1"/>
  <c r="J1565" i="1"/>
  <c r="J2951" i="1"/>
  <c r="J3176" i="1"/>
  <c r="J646" i="1"/>
  <c r="J1150" i="1"/>
  <c r="J523" i="1"/>
  <c r="J409" i="1"/>
  <c r="J1656" i="1"/>
  <c r="J725" i="1"/>
  <c r="J1378" i="1"/>
  <c r="J2313" i="1"/>
  <c r="J595" i="1"/>
  <c r="J2195" i="1"/>
  <c r="J803" i="1"/>
  <c r="J1483" i="1"/>
  <c r="J545" i="1"/>
  <c r="J3299" i="1"/>
  <c r="J2367" i="1"/>
  <c r="J548" i="1"/>
  <c r="J2552" i="1"/>
  <c r="J1319" i="1"/>
  <c r="J1644" i="1"/>
  <c r="J2830" i="1"/>
  <c r="J1205" i="1"/>
  <c r="J425" i="1"/>
  <c r="J3555" i="1"/>
  <c r="J3289" i="1"/>
  <c r="J652" i="1"/>
  <c r="J1384" i="1"/>
  <c r="J1481" i="1"/>
  <c r="J3020" i="1"/>
  <c r="J22" i="1"/>
  <c r="J753" i="1"/>
  <c r="J2196" i="1"/>
  <c r="J805" i="1"/>
  <c r="J444" i="1"/>
  <c r="J39" i="1"/>
  <c r="J34" i="1"/>
  <c r="J897" i="1"/>
  <c r="J3366" i="1"/>
  <c r="J3147" i="1"/>
  <c r="J3305" i="1"/>
  <c r="J3272" i="1"/>
  <c r="J3271" i="1"/>
  <c r="J664" i="1"/>
  <c r="J878" i="1"/>
  <c r="J3043" i="1"/>
  <c r="J2567" i="1"/>
  <c r="J188" i="1"/>
  <c r="J268" i="1"/>
  <c r="J2885" i="1"/>
  <c r="J1039" i="1"/>
  <c r="J603" i="1"/>
  <c r="J2986" i="1"/>
  <c r="J2109" i="1"/>
  <c r="J2133" i="1"/>
  <c r="J2134" i="1"/>
  <c r="J23" i="1"/>
  <c r="J1558" i="1"/>
  <c r="J1027" i="1"/>
  <c r="J372" i="1"/>
  <c r="J2838" i="1"/>
  <c r="J1609" i="1"/>
  <c r="J2842" i="1"/>
  <c r="J2903" i="1"/>
  <c r="J2926" i="1"/>
  <c r="J2689" i="1"/>
  <c r="J2385" i="1"/>
  <c r="J1684" i="1"/>
  <c r="J600" i="1"/>
  <c r="J2417" i="1"/>
  <c r="J625" i="1"/>
  <c r="J168" i="1"/>
  <c r="J1172" i="1"/>
  <c r="J1244" i="1"/>
  <c r="J3135" i="1"/>
  <c r="J3390" i="1"/>
  <c r="J2502" i="1"/>
  <c r="J2898" i="1"/>
  <c r="J2410" i="1"/>
  <c r="J560" i="1"/>
  <c r="J302" i="1"/>
  <c r="J3431" i="1"/>
  <c r="J1975" i="1"/>
  <c r="J403" i="1"/>
  <c r="J198" i="1"/>
  <c r="J3528" i="1"/>
  <c r="J3309" i="1"/>
  <c r="J2766" i="1"/>
  <c r="J2380" i="1"/>
  <c r="J1587" i="1"/>
  <c r="J2318" i="1"/>
  <c r="J1970" i="1"/>
  <c r="J729" i="1"/>
  <c r="J2743" i="1"/>
  <c r="J1140" i="1"/>
  <c r="J2545" i="1"/>
  <c r="J2529" i="1"/>
  <c r="J2934" i="1"/>
  <c r="J3177" i="1"/>
  <c r="J3178" i="1"/>
  <c r="J3291" i="1"/>
  <c r="J2637" i="1"/>
  <c r="J2508" i="1"/>
  <c r="J651" i="1"/>
  <c r="J3093" i="1"/>
  <c r="J339" i="1"/>
  <c r="J701" i="1"/>
  <c r="J793" i="1"/>
  <c r="J1405" i="1"/>
  <c r="J3090" i="1"/>
  <c r="J1311" i="1"/>
  <c r="J1815" i="1"/>
  <c r="J3223" i="1"/>
  <c r="J3403" i="1"/>
  <c r="J1982" i="1"/>
  <c r="J514" i="1"/>
  <c r="J69" i="1"/>
  <c r="J592" i="1"/>
  <c r="J3547" i="1"/>
  <c r="J3304" i="1"/>
  <c r="J385" i="1"/>
  <c r="J3117" i="1"/>
  <c r="J3371" i="1"/>
  <c r="J3317" i="1"/>
  <c r="J3507" i="1"/>
  <c r="J3204" i="1"/>
  <c r="J3629" i="1"/>
  <c r="J3264" i="1"/>
  <c r="J3032" i="1"/>
  <c r="J506" i="1"/>
  <c r="J3514" i="1"/>
  <c r="J3349" i="1"/>
  <c r="J2640" i="1"/>
  <c r="J3467" i="1"/>
  <c r="J3539" i="1"/>
  <c r="J3491" i="1"/>
  <c r="J3252" i="1"/>
  <c r="J3263" i="1"/>
  <c r="J3247" i="1"/>
  <c r="J3061" i="1"/>
  <c r="J451" i="1"/>
  <c r="J3624" i="1"/>
  <c r="J3601" i="1"/>
  <c r="J2649" i="1"/>
  <c r="J3063" i="1"/>
  <c r="J3192" i="1"/>
  <c r="J3014" i="1"/>
  <c r="J2865" i="1"/>
  <c r="J3226" i="1"/>
  <c r="J3205" i="1"/>
  <c r="J3288" i="1"/>
  <c r="J3522" i="1"/>
  <c r="J2916" i="1"/>
  <c r="J3470" i="1"/>
  <c r="J2889" i="1"/>
  <c r="J120" i="1"/>
  <c r="J2661" i="1"/>
  <c r="J2884" i="1"/>
  <c r="J2479" i="1"/>
  <c r="J966" i="1"/>
  <c r="J1888" i="1"/>
  <c r="J3134" i="1"/>
  <c r="J2656" i="1"/>
  <c r="J1192" i="1"/>
  <c r="J641" i="1"/>
  <c r="J3327" i="1"/>
  <c r="J2872" i="1"/>
  <c r="J2459" i="1"/>
  <c r="J1789" i="1"/>
  <c r="J303" i="1"/>
  <c r="J292" i="1"/>
  <c r="J195" i="1"/>
  <c r="J1226" i="1"/>
  <c r="J2722" i="1"/>
  <c r="J1686" i="1"/>
  <c r="J3200" i="1"/>
  <c r="J1084" i="1"/>
  <c r="J2765" i="1"/>
  <c r="J2481" i="1"/>
  <c r="J2915" i="1"/>
  <c r="J1677" i="1"/>
  <c r="J580" i="1"/>
  <c r="J1119" i="1"/>
  <c r="J3007" i="1"/>
  <c r="J3329" i="1"/>
  <c r="J3495" i="1"/>
  <c r="J272" i="1"/>
  <c r="J647" i="1"/>
  <c r="J2465" i="1"/>
  <c r="J2992" i="1"/>
  <c r="J2311" i="1"/>
  <c r="J159" i="1"/>
  <c r="J3251" i="1"/>
  <c r="J2922" i="1"/>
  <c r="J1051" i="1"/>
  <c r="J3122" i="1"/>
  <c r="J3449" i="1"/>
  <c r="J528" i="1"/>
  <c r="J77" i="1"/>
  <c r="J3350" i="1"/>
  <c r="J3310" i="1"/>
  <c r="J747" i="1"/>
  <c r="J196" i="1"/>
  <c r="J2506" i="1"/>
  <c r="J1458" i="1"/>
  <c r="J1408" i="1"/>
  <c r="J3482" i="1"/>
  <c r="J2702" i="1"/>
  <c r="J3033" i="1"/>
  <c r="J2900" i="1"/>
  <c r="J498" i="1"/>
  <c r="J2426" i="1"/>
  <c r="J3524" i="1"/>
  <c r="J2933" i="1"/>
  <c r="J497" i="1"/>
  <c r="J3199" i="1"/>
  <c r="J1449" i="1"/>
  <c r="J709" i="1"/>
  <c r="J3541" i="1"/>
  <c r="J3254" i="1"/>
  <c r="J3056" i="1"/>
  <c r="J852" i="1"/>
  <c r="J3581" i="1"/>
  <c r="J3206" i="1"/>
  <c r="J3294" i="1"/>
  <c r="J3261" i="1"/>
  <c r="J2197" i="1"/>
  <c r="J61" i="1"/>
  <c r="J94" i="1"/>
  <c r="J107" i="1"/>
  <c r="J3255" i="1"/>
  <c r="J620" i="1"/>
  <c r="J52" i="1"/>
  <c r="J2135" i="1"/>
  <c r="J2679" i="1"/>
  <c r="J1387" i="1"/>
  <c r="J2724" i="1"/>
  <c r="J1574" i="1"/>
  <c r="J7" i="1"/>
  <c r="J32" i="1"/>
  <c r="J2517" i="1"/>
  <c r="J53" i="1"/>
  <c r="J726" i="1"/>
  <c r="J503" i="1"/>
  <c r="J2396" i="1"/>
  <c r="J484" i="1"/>
  <c r="J214" i="1"/>
  <c r="J666" i="1"/>
  <c r="J3048" i="1"/>
  <c r="J2873" i="1"/>
  <c r="J3399" i="1"/>
  <c r="J3436" i="1"/>
  <c r="J2958" i="1"/>
  <c r="J115" i="1"/>
  <c r="J82" i="1"/>
  <c r="J696" i="1"/>
  <c r="J1462" i="1"/>
  <c r="J2938" i="1"/>
  <c r="J2764" i="1"/>
  <c r="J2946" i="1"/>
  <c r="J3325" i="1"/>
  <c r="J2510" i="1"/>
  <c r="J3384" i="1"/>
  <c r="J15" i="1"/>
  <c r="J2282" i="1"/>
  <c r="J3273" i="1"/>
  <c r="J3666" i="1"/>
  <c r="J2611" i="1"/>
  <c r="J284" i="1"/>
  <c r="J1210" i="1"/>
  <c r="J3532" i="1"/>
  <c r="J3571" i="1"/>
  <c r="J3238" i="1"/>
  <c r="J3262" i="1"/>
  <c r="J2972" i="1"/>
  <c r="J3156" i="1"/>
  <c r="J3113" i="1"/>
  <c r="J3279" i="1"/>
  <c r="J2912" i="1"/>
  <c r="J3284" i="1"/>
  <c r="J3356" i="1"/>
  <c r="J3131" i="1"/>
  <c r="J3575" i="1"/>
  <c r="J3645" i="1"/>
  <c r="J1052" i="1"/>
  <c r="J2198" i="1"/>
  <c r="J3151" i="1"/>
  <c r="J3132" i="1"/>
  <c r="J3618" i="1"/>
  <c r="J1588" i="1"/>
  <c r="J2654" i="1"/>
  <c r="J3409" i="1"/>
  <c r="J2854" i="1"/>
  <c r="J443" i="1"/>
  <c r="J1065" i="1"/>
  <c r="J220" i="1"/>
  <c r="J3140" i="1"/>
  <c r="J145" i="1"/>
  <c r="J2659" i="1"/>
  <c r="J150" i="1"/>
  <c r="J2415" i="1"/>
  <c r="J3071" i="1"/>
  <c r="J3123" i="1"/>
  <c r="J1580" i="1"/>
  <c r="J3044" i="1"/>
  <c r="J1007" i="1"/>
  <c r="J2136" i="1"/>
  <c r="J2866" i="1"/>
  <c r="J2476" i="1"/>
  <c r="J2800" i="1"/>
  <c r="J3300" i="1"/>
  <c r="J3401" i="1"/>
  <c r="J2733" i="1"/>
  <c r="J3170" i="1"/>
  <c r="J3367" i="1"/>
  <c r="J3340" i="1"/>
  <c r="J2834" i="1"/>
  <c r="J3078" i="1"/>
  <c r="J2003" i="1"/>
  <c r="J1645" i="1"/>
  <c r="J2887" i="1"/>
  <c r="J2781" i="1"/>
  <c r="J3369" i="1"/>
  <c r="J3333" i="1"/>
  <c r="J3196" i="1"/>
  <c r="J388" i="1"/>
  <c r="J3001" i="1"/>
  <c r="J3582" i="1"/>
  <c r="J1514" i="1"/>
  <c r="J832" i="1"/>
  <c r="J2844" i="1"/>
  <c r="J3209" i="1"/>
  <c r="J714" i="1"/>
  <c r="J3554" i="1"/>
  <c r="J3050" i="1"/>
  <c r="J3557" i="1"/>
  <c r="J3265" i="1"/>
  <c r="J3402" i="1"/>
  <c r="J3084" i="1"/>
  <c r="J2360" i="1"/>
  <c r="J2259" i="1"/>
  <c r="J2430" i="1"/>
  <c r="J886" i="1"/>
  <c r="J357" i="1"/>
  <c r="J3535" i="1"/>
  <c r="J3311" i="1"/>
  <c r="J3312" i="1"/>
  <c r="J2560" i="1"/>
  <c r="J2756" i="1"/>
  <c r="J2939" i="1"/>
  <c r="J3415" i="1"/>
  <c r="J2714" i="1"/>
  <c r="J3133" i="1"/>
  <c r="J2470" i="1"/>
  <c r="J3228" i="1"/>
  <c r="J3003" i="1"/>
  <c r="J3166" i="1"/>
  <c r="J3569" i="1"/>
  <c r="J648" i="1"/>
  <c r="J2745" i="1"/>
  <c r="J2991" i="1"/>
  <c r="J3100" i="1"/>
  <c r="J3217" i="1"/>
  <c r="J3420" i="1"/>
  <c r="J3533" i="1"/>
  <c r="J3072" i="1"/>
  <c r="J1724" i="1"/>
  <c r="J3051" i="1"/>
  <c r="J473" i="1"/>
  <c r="J2984" i="1"/>
  <c r="J2960" i="1"/>
  <c r="J3549" i="1"/>
  <c r="J3298" i="1"/>
  <c r="J3202" i="1"/>
  <c r="J3250" i="1"/>
  <c r="J562" i="1"/>
  <c r="J455" i="1"/>
  <c r="J95" i="1"/>
  <c r="J1492" i="1"/>
  <c r="J3658" i="1"/>
  <c r="J3214" i="1"/>
  <c r="J3182" i="1"/>
  <c r="J2886" i="1"/>
  <c r="J3334" i="1"/>
  <c r="J2888" i="1"/>
  <c r="J3215" i="1"/>
  <c r="J3253" i="1"/>
  <c r="J3536" i="1"/>
  <c r="J3106" i="1"/>
  <c r="J3438" i="1"/>
  <c r="J3292" i="1"/>
  <c r="J3187" i="1"/>
  <c r="J3097" i="1"/>
  <c r="J2816" i="1"/>
  <c r="J3393" i="1"/>
  <c r="J2953" i="1"/>
  <c r="J2817" i="1"/>
  <c r="J3118" i="1"/>
  <c r="J3026" i="1"/>
  <c r="J773" i="1"/>
  <c r="J2228" i="1"/>
  <c r="J2624" i="1"/>
  <c r="J21" i="1"/>
  <c r="J2413" i="1"/>
  <c r="J2974" i="1"/>
  <c r="J3302" i="1"/>
  <c r="J3222" i="1"/>
  <c r="J568" i="1"/>
  <c r="J3459" i="1"/>
  <c r="J231" i="1"/>
  <c r="J433" i="1"/>
  <c r="J2995" i="1"/>
  <c r="J3234" i="1"/>
  <c r="J3103" i="1"/>
  <c r="J3359" i="1"/>
  <c r="J3000" i="1"/>
  <c r="J3499" i="1"/>
  <c r="J3485" i="1"/>
  <c r="J3167" i="1"/>
  <c r="J3109" i="1"/>
  <c r="J3385" i="1"/>
  <c r="J2110" i="1"/>
  <c r="J3597" i="1"/>
  <c r="J3502" i="1"/>
  <c r="J2994" i="1"/>
  <c r="J3503" i="1"/>
  <c r="J3099" i="1"/>
  <c r="J2442" i="1"/>
  <c r="J3501" i="1"/>
  <c r="J3627" i="1"/>
  <c r="J3256" i="1"/>
  <c r="J3546" i="1"/>
  <c r="J3486" i="1"/>
  <c r="J3086" i="1"/>
  <c r="J3558" i="1"/>
  <c r="J3599" i="1"/>
  <c r="J3139" i="1"/>
  <c r="J3650" i="1"/>
  <c r="J3543" i="1"/>
  <c r="J2957" i="1"/>
  <c r="J3179" i="1"/>
  <c r="J3081" i="1"/>
  <c r="J1073" i="1"/>
  <c r="J3394" i="1"/>
  <c r="J2639" i="1"/>
  <c r="J3468" i="1"/>
  <c r="J3324" i="1"/>
  <c r="J3015" i="1"/>
  <c r="J3144" i="1"/>
  <c r="J3193" i="1"/>
  <c r="J2924" i="1"/>
  <c r="J3387" i="1"/>
  <c r="J2826" i="1"/>
  <c r="J2782" i="1"/>
  <c r="J3115" i="1"/>
  <c r="J3419" i="1"/>
  <c r="J305" i="1"/>
  <c r="J3553" i="1"/>
  <c r="J3248" i="1"/>
  <c r="J2615" i="1"/>
  <c r="J3332" i="1"/>
  <c r="J2880" i="1"/>
  <c r="J3210" i="1"/>
  <c r="J76" i="1"/>
  <c r="J1098" i="1"/>
  <c r="J3085" i="1"/>
  <c r="J2340" i="1"/>
  <c r="J2761" i="1"/>
  <c r="J2199" i="1"/>
  <c r="J3219" i="1"/>
  <c r="J3479" i="1"/>
  <c r="J3159" i="1"/>
  <c r="J3107" i="1"/>
  <c r="J2635" i="1"/>
  <c r="J2956" i="1"/>
  <c r="J3201" i="1"/>
  <c r="J2613" i="1"/>
  <c r="J353" i="1"/>
  <c r="J3344" i="1"/>
  <c r="J3500" i="1"/>
  <c r="J2899" i="1"/>
  <c r="J3462" i="1"/>
  <c r="J3266" i="1"/>
  <c r="J3346" i="1"/>
  <c r="J3347" i="1"/>
  <c r="J2754" i="1"/>
  <c r="J3474" i="1"/>
  <c r="J2904" i="1"/>
  <c r="J3055" i="1"/>
  <c r="J2757" i="1"/>
  <c r="J368" i="1"/>
  <c r="J3630" i="1"/>
  <c r="J3376" i="1"/>
  <c r="J3687" i="1"/>
  <c r="J3424" i="1"/>
  <c r="J3504" i="1"/>
  <c r="J3278" i="1"/>
  <c r="J3437" i="1"/>
  <c r="J3444" i="1"/>
  <c r="J3408" i="1"/>
  <c r="J3445" i="1"/>
  <c r="J3530" i="1"/>
  <c r="J3598" i="1"/>
  <c r="J2137" i="1"/>
  <c r="J3183" i="1"/>
  <c r="J3104" i="1"/>
  <c r="J3130" i="1"/>
  <c r="J3008" i="1"/>
  <c r="J3669" i="1"/>
  <c r="J3335" i="1"/>
  <c r="J3511" i="1"/>
  <c r="J3321" i="1"/>
  <c r="J3560" i="1"/>
  <c r="J3604" i="1"/>
  <c r="J2710" i="1"/>
  <c r="J260" i="1"/>
  <c r="J3568" i="1"/>
  <c r="J3446" i="1"/>
  <c r="J3608" i="1"/>
  <c r="J3380" i="1"/>
  <c r="J3194" i="1"/>
  <c r="J2867" i="1"/>
  <c r="J3576" i="1"/>
  <c r="J3282" i="1"/>
  <c r="J3240" i="1"/>
  <c r="J3590" i="1"/>
  <c r="J2626" i="1"/>
  <c r="J3283" i="1"/>
  <c r="J2715" i="1"/>
  <c r="J3450" i="1"/>
  <c r="J3064" i="1"/>
  <c r="J3451" i="1"/>
  <c r="J3556" i="1"/>
  <c r="J3397" i="1"/>
  <c r="J3492" i="1"/>
  <c r="J2616" i="1"/>
  <c r="J3145" i="1"/>
  <c r="J3381" i="1"/>
  <c r="J3398" i="1"/>
  <c r="J3245" i="1"/>
  <c r="J2921" i="1"/>
  <c r="J2808" i="1"/>
  <c r="J2878" i="1"/>
  <c r="J3036" i="1"/>
  <c r="J3526" i="1"/>
  <c r="J3141" i="1"/>
  <c r="J2772" i="1"/>
  <c r="J3259" i="1"/>
  <c r="J769" i="1"/>
  <c r="J3269" i="1"/>
  <c r="J3296" i="1"/>
  <c r="J3337" i="1"/>
  <c r="J336" i="1"/>
  <c r="J2989" i="1"/>
  <c r="J3651" i="1"/>
  <c r="J3559" i="1"/>
  <c r="J2750" i="1"/>
  <c r="J2859" i="1"/>
  <c r="J3224" i="1"/>
  <c r="J3138" i="1"/>
  <c r="J3635" i="1"/>
  <c r="J3046" i="1"/>
  <c r="J3593" i="1"/>
  <c r="J3531" i="1"/>
  <c r="J3323" i="1"/>
  <c r="J3512" i="1"/>
  <c r="J853" i="1"/>
  <c r="J2940" i="1"/>
  <c r="J3045" i="1"/>
  <c r="J3527" i="1"/>
  <c r="J962" i="1"/>
  <c r="J3227" i="1"/>
  <c r="J139" i="1"/>
  <c r="J3268" i="1"/>
  <c r="J3174" i="1"/>
  <c r="J3602" i="1"/>
  <c r="J3434" i="1"/>
  <c r="J3570" i="1"/>
  <c r="J3276" i="1"/>
  <c r="J3567" i="1"/>
  <c r="J2802" i="1"/>
  <c r="J3683" i="1"/>
  <c r="J3052" i="1"/>
  <c r="J3345" i="1"/>
  <c r="J3441" i="1"/>
  <c r="J3642" i="1"/>
  <c r="J2881" i="1"/>
  <c r="J3077" i="1"/>
  <c r="J3693" i="1"/>
  <c r="J3461" i="1"/>
  <c r="J3647" i="1"/>
  <c r="J3483" i="1"/>
  <c r="J3429" i="1"/>
  <c r="J3404" i="1"/>
  <c r="J3306" i="1"/>
  <c r="J3430" i="1"/>
  <c r="J3538" i="1"/>
  <c r="J3101" i="1"/>
  <c r="J3218" i="1"/>
  <c r="J3481" i="1"/>
  <c r="J3648" i="1"/>
  <c r="J3505" i="1"/>
  <c r="J3506" i="1"/>
  <c r="J3621" i="1"/>
  <c r="J3188" i="1"/>
  <c r="J3285" i="1"/>
  <c r="J3496" i="1"/>
  <c r="J3580" i="1"/>
  <c r="J3318" i="1"/>
  <c r="J3421" i="1"/>
  <c r="J3319" i="1"/>
  <c r="J3548" i="1"/>
  <c r="J3660" i="1"/>
  <c r="J3307" i="1"/>
  <c r="J3490" i="1"/>
  <c r="J3513" i="1"/>
  <c r="J3412" i="1"/>
  <c r="J3322" i="1"/>
  <c r="J3563" i="1"/>
  <c r="J3454" i="1"/>
  <c r="J3355" i="1"/>
  <c r="J3561" i="1"/>
  <c r="J3600" i="1"/>
  <c r="J3439" i="1"/>
  <c r="J3466" i="1"/>
  <c r="J3649" i="1"/>
  <c r="J3280" i="1"/>
  <c r="J3195" i="1"/>
  <c r="J3471" i="1"/>
  <c r="J3577" i="1"/>
  <c r="J3566" i="1"/>
  <c r="J3095" i="1"/>
  <c r="J3544" i="1"/>
  <c r="J3382" i="1"/>
  <c r="J2716" i="1"/>
  <c r="J3516" i="1"/>
  <c r="J3416" i="1"/>
  <c r="J3417" i="1"/>
  <c r="J3418" i="1"/>
  <c r="J3472" i="1"/>
  <c r="J383" i="1"/>
  <c r="J3336" i="1"/>
  <c r="J3024" i="1"/>
  <c r="J2768" i="1"/>
  <c r="J3" i="1"/>
  <c r="J3406" i="1"/>
  <c r="J3641" i="1"/>
  <c r="J3447" i="1"/>
  <c r="J3149" i="1"/>
  <c r="J3523" i="1"/>
  <c r="J3338" i="1"/>
  <c r="J3427" i="1"/>
  <c r="J3428" i="1"/>
  <c r="J3469" i="1"/>
  <c r="J649" i="1"/>
  <c r="J3640" i="1"/>
  <c r="J3150" i="1"/>
  <c r="J3594" i="1"/>
  <c r="J3653" i="1"/>
  <c r="J3529" i="1"/>
  <c r="J3619" i="1"/>
  <c r="J3172" i="1"/>
  <c r="J3587" i="1"/>
  <c r="J3494" i="1"/>
  <c r="J3241" i="1"/>
  <c r="J3667" i="1"/>
  <c r="J3639" i="1"/>
  <c r="J3672" i="1"/>
  <c r="J3422" i="1"/>
  <c r="J3583" i="1"/>
  <c r="J3643" i="1"/>
  <c r="J3657" i="1"/>
  <c r="J3675" i="1"/>
  <c r="J3357" i="1"/>
  <c r="J3679" i="1"/>
  <c r="J3102" i="1"/>
  <c r="J3573" i="1"/>
  <c r="J3663" i="1"/>
  <c r="J3360" i="1"/>
  <c r="J3537" i="1"/>
  <c r="J3551" i="1"/>
  <c r="J3691" i="1"/>
  <c r="J3595" i="1"/>
  <c r="J3065" i="1"/>
  <c r="J3656" i="1"/>
  <c r="J3585" i="1"/>
  <c r="J3688" i="1"/>
  <c r="J3493" i="1"/>
  <c r="J3628" i="1"/>
  <c r="J3655" i="1"/>
  <c r="J3686" i="1"/>
  <c r="J3680" i="1"/>
  <c r="J3521" i="1"/>
  <c r="J3592" i="1"/>
  <c r="J3694" i="1"/>
  <c r="J3662" i="1"/>
  <c r="J3702" i="1"/>
  <c r="J3670" i="1"/>
  <c r="J3612" i="1"/>
  <c r="J3697" i="1"/>
  <c r="J3589" i="1"/>
  <c r="J3644" i="1"/>
  <c r="J3637" i="1"/>
  <c r="J3705" i="1"/>
  <c r="J3613" i="1"/>
  <c r="J3704" i="1"/>
  <c r="J3574" i="1"/>
  <c r="J3700" i="1"/>
  <c r="J3620" i="1"/>
  <c r="J3562" i="1"/>
  <c r="J3572" i="1"/>
  <c r="J3508" i="1"/>
  <c r="J3674" i="1"/>
  <c r="J3695" i="1"/>
  <c r="J3623" i="1"/>
  <c r="J3442" i="1"/>
  <c r="J2987" i="1"/>
  <c r="J3659" i="1"/>
  <c r="J3699" i="1"/>
  <c r="J3646" i="1"/>
  <c r="J3661" i="1"/>
  <c r="J3588" i="1"/>
  <c r="J3636" i="1"/>
  <c r="J3634" i="1"/>
  <c r="J3489" i="1"/>
  <c r="J3665" i="1"/>
  <c r="J3584" i="1"/>
  <c r="J3586" i="1"/>
  <c r="J3606" i="1"/>
  <c r="J3509" i="1"/>
  <c r="J3564" i="1"/>
  <c r="J3484" i="1"/>
  <c r="J3610" i="1"/>
  <c r="J3060" i="1"/>
  <c r="J3235" i="1"/>
  <c r="J3515" i="1"/>
  <c r="J3239" i="1"/>
  <c r="J3609" i="1"/>
  <c r="J3622" i="1"/>
  <c r="J3440" i="1"/>
  <c r="J3596" i="1"/>
  <c r="J3689" i="1"/>
  <c r="J3684" i="1"/>
  <c r="J3690" i="1"/>
  <c r="J3631" i="1"/>
  <c r="J3698" i="1"/>
  <c r="J3315" i="1"/>
  <c r="J3696" i="1"/>
  <c r="J3685" i="1"/>
  <c r="J3681" i="1"/>
  <c r="J3413" i="1"/>
  <c r="J3457" i="1"/>
  <c r="J3534" i="1"/>
  <c r="J3682" i="1"/>
  <c r="J3614" i="1"/>
  <c r="J3676" i="1"/>
  <c r="J3677" i="1"/>
  <c r="J3517" i="1"/>
  <c r="J3671" i="1"/>
  <c r="J3625" i="1"/>
  <c r="J3626" i="1"/>
  <c r="J3518" i="1"/>
  <c r="J3692" i="1"/>
  <c r="J3703" i="1"/>
  <c r="J3591" i="1"/>
  <c r="J3678" i="1"/>
  <c r="J3519" i="1"/>
  <c r="J3673" i="1"/>
  <c r="J3615" i="1"/>
  <c r="J3578" i="1"/>
  <c r="J3638" i="1"/>
  <c r="J3664" i="1"/>
  <c r="J3654" i="1"/>
  <c r="J3701" i="1"/>
  <c r="J3452" i="1"/>
  <c r="J3632" i="1"/>
  <c r="J3616" i="1"/>
  <c r="J3545" i="1"/>
  <c r="J3579" i="1"/>
  <c r="J3453" i="1"/>
  <c r="J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13" i="1"/>
  <c r="L3914" i="1"/>
  <c r="L3915" i="1"/>
  <c r="L3916" i="1"/>
  <c r="L3917" i="1"/>
  <c r="L3918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986" i="1"/>
  <c r="L3987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23" i="1"/>
  <c r="L3824" i="1"/>
  <c r="L3825" i="1"/>
  <c r="L3826" i="1"/>
  <c r="L3827" i="1"/>
  <c r="L3828" i="1"/>
  <c r="L3829" i="1"/>
  <c r="L3830" i="1"/>
  <c r="L3831" i="1"/>
  <c r="L3832" i="1"/>
  <c r="L3833" i="1"/>
  <c r="L3776" i="1"/>
  <c r="L3777" i="1"/>
  <c r="L3778" i="1"/>
  <c r="L3779" i="1"/>
  <c r="L3780" i="1"/>
  <c r="L3781" i="1"/>
  <c r="L3782" i="1"/>
  <c r="L3783" i="1"/>
  <c r="L3784" i="1"/>
  <c r="L3785" i="1"/>
  <c r="L3870" i="1"/>
  <c r="L3871" i="1"/>
  <c r="L3872" i="1"/>
  <c r="L3873" i="1"/>
  <c r="L3874" i="1"/>
  <c r="L3875" i="1"/>
  <c r="L3876" i="1"/>
  <c r="L3988" i="1"/>
  <c r="L3989" i="1"/>
  <c r="L3990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891" i="1"/>
  <c r="L3892" i="1"/>
  <c r="L3893" i="1"/>
  <c r="L3894" i="1"/>
  <c r="L3895" i="1"/>
  <c r="L3896" i="1"/>
  <c r="L3944" i="1"/>
  <c r="L3945" i="1"/>
  <c r="L3946" i="1"/>
  <c r="L3897" i="1"/>
  <c r="L3898" i="1"/>
  <c r="L3899" i="1"/>
  <c r="L3900" i="1"/>
  <c r="L3901" i="1"/>
  <c r="L3902" i="1"/>
  <c r="L3903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904" i="1"/>
  <c r="L3905" i="1"/>
  <c r="L3906" i="1"/>
  <c r="L3907" i="1"/>
  <c r="L3834" i="1"/>
  <c r="L3835" i="1"/>
  <c r="L3836" i="1"/>
  <c r="L3837" i="1"/>
  <c r="L3838" i="1"/>
  <c r="L3908" i="1"/>
  <c r="L3909" i="1"/>
  <c r="L3910" i="1"/>
  <c r="L3911" i="1"/>
  <c r="L3912" i="1"/>
  <c r="L3839" i="1"/>
  <c r="L384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4019" i="1"/>
  <c r="L3820" i="1"/>
  <c r="L3821" i="1"/>
  <c r="L3822" i="1"/>
  <c r="L3947" i="1"/>
  <c r="L3948" i="1"/>
  <c r="L3949" i="1"/>
  <c r="L3950" i="1"/>
  <c r="L3951" i="1"/>
  <c r="L3952" i="1"/>
  <c r="L3953" i="1"/>
  <c r="L3954" i="1"/>
  <c r="L3955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041" i="1"/>
  <c r="L2236" i="1"/>
  <c r="L2256" i="1"/>
  <c r="L2650" i="1"/>
  <c r="L916" i="1"/>
  <c r="L707" i="1"/>
  <c r="L2493" i="1"/>
  <c r="L5" i="1"/>
  <c r="L30" i="1"/>
  <c r="L1581" i="1"/>
  <c r="L2280" i="1"/>
  <c r="L2848" i="1"/>
  <c r="L2389" i="1"/>
  <c r="L1951" i="1"/>
  <c r="L2140" i="1"/>
  <c r="L2211" i="1"/>
  <c r="L1608" i="1"/>
  <c r="L1582" i="1"/>
  <c r="L3136" i="1"/>
  <c r="L397" i="1"/>
  <c r="L1555" i="1"/>
  <c r="L49" i="1"/>
  <c r="L2383" i="1"/>
  <c r="L2999" i="1"/>
  <c r="L2251" i="1"/>
  <c r="L2325" i="1"/>
  <c r="L3388" i="1"/>
  <c r="L2717" i="1"/>
  <c r="L2449" i="1"/>
  <c r="L808" i="1"/>
  <c r="L1598" i="1"/>
  <c r="L802" i="1"/>
  <c r="L3160" i="1"/>
  <c r="L2843" i="1"/>
  <c r="L2064" i="1"/>
  <c r="L2821" i="1"/>
  <c r="L2111" i="1"/>
  <c r="L92" i="1"/>
  <c r="L2928" i="1"/>
  <c r="L1871" i="1"/>
  <c r="L90" i="1"/>
  <c r="L991" i="1"/>
  <c r="L1141" i="1"/>
  <c r="L2023" i="1"/>
  <c r="L3633" i="1"/>
  <c r="L623" i="1"/>
  <c r="L2587" i="1"/>
  <c r="L1936" i="1"/>
  <c r="L2695" i="1"/>
  <c r="L110" i="1"/>
  <c r="L490" i="1"/>
  <c r="L3091" i="1"/>
  <c r="L3116" i="1"/>
  <c r="L2099" i="1"/>
  <c r="L2526" i="1"/>
  <c r="L3281" i="1"/>
  <c r="L180" i="1"/>
  <c r="L462" i="1"/>
  <c r="L672" i="1"/>
  <c r="L2232" i="1"/>
  <c r="L142" i="1"/>
  <c r="L1289" i="1"/>
  <c r="L377" i="1"/>
  <c r="L2501" i="1"/>
  <c r="L1324" i="1"/>
  <c r="L2840" i="1"/>
  <c r="L2469" i="1"/>
  <c r="L563" i="1"/>
  <c r="L904" i="1"/>
  <c r="L2699" i="1"/>
  <c r="L33" i="1"/>
  <c r="L3029" i="1"/>
  <c r="L40" i="1"/>
  <c r="L2093" i="1"/>
  <c r="L3433" i="1"/>
  <c r="L2061" i="1"/>
  <c r="L1127" i="1"/>
  <c r="L3221" i="1"/>
  <c r="L963" i="1"/>
  <c r="L3229" i="1"/>
  <c r="L189" i="1"/>
  <c r="L2213" i="1"/>
  <c r="L2427" i="1"/>
  <c r="L2327" i="1"/>
  <c r="L2735" i="1"/>
  <c r="L894" i="1"/>
  <c r="L746" i="1"/>
  <c r="L130" i="1"/>
  <c r="L2788" i="1"/>
  <c r="L2216" i="1"/>
  <c r="L2533" i="1"/>
  <c r="L2203" i="1"/>
  <c r="L1399" i="1"/>
  <c r="L1531" i="1"/>
  <c r="L2354" i="1"/>
  <c r="L2419" i="1"/>
  <c r="L2141" i="1"/>
  <c r="L1099" i="1"/>
  <c r="L2603" i="1"/>
  <c r="L2301" i="1"/>
  <c r="L650" i="1"/>
  <c r="L2532" i="1"/>
  <c r="L273" i="1"/>
  <c r="L2643" i="1"/>
  <c r="L1869" i="1"/>
  <c r="L2653" i="1"/>
  <c r="L1476" i="1"/>
  <c r="L893" i="1"/>
  <c r="L2247" i="1"/>
  <c r="L3274" i="1"/>
  <c r="L1542" i="1"/>
  <c r="L2825" i="1"/>
  <c r="L2252" i="1"/>
  <c r="L202" i="1"/>
  <c r="L1682" i="1"/>
  <c r="L1523" i="1"/>
  <c r="L105" i="1"/>
  <c r="L440" i="1"/>
  <c r="L457" i="1"/>
  <c r="L2052" i="1"/>
  <c r="L2561" i="1"/>
  <c r="L2651" i="1"/>
  <c r="L3074" i="1"/>
  <c r="L1962" i="1"/>
  <c r="L2525" i="1"/>
  <c r="L3073" i="1"/>
  <c r="L2142" i="1"/>
  <c r="L974" i="1"/>
  <c r="L3326" i="1"/>
  <c r="L2466" i="1"/>
  <c r="L2112" i="1"/>
  <c r="L1854" i="1"/>
  <c r="L2204" i="1"/>
  <c r="L3185" i="1"/>
  <c r="L2971" i="1"/>
  <c r="L2973" i="1"/>
  <c r="L3552" i="1"/>
  <c r="L1875" i="1"/>
  <c r="L1675" i="1"/>
  <c r="L474" i="1"/>
  <c r="L3198" i="1"/>
  <c r="L2767" i="1"/>
  <c r="L2085" i="1"/>
  <c r="L2437" i="1"/>
  <c r="L1876" i="1"/>
  <c r="L2665" i="1"/>
  <c r="L2113" i="1"/>
  <c r="L310" i="1"/>
  <c r="L992" i="1"/>
  <c r="L151" i="1"/>
  <c r="L75" i="1"/>
  <c r="L1345" i="1"/>
  <c r="L2143" i="1"/>
  <c r="L2524" i="1"/>
  <c r="L171" i="1"/>
  <c r="L1949" i="1"/>
  <c r="L1917" i="1"/>
  <c r="L2853" i="1"/>
  <c r="L1908" i="1"/>
  <c r="L1366" i="1"/>
  <c r="L1603" i="1"/>
  <c r="L320" i="1"/>
  <c r="L2374" i="1"/>
  <c r="L233" i="1"/>
  <c r="L2027" i="1"/>
  <c r="L1447" i="1"/>
  <c r="L276" i="1"/>
  <c r="L123" i="1"/>
  <c r="L1950" i="1"/>
  <c r="L1777" i="1"/>
  <c r="L1897" i="1"/>
  <c r="L2324" i="1"/>
  <c r="L2292" i="1"/>
  <c r="L133" i="1"/>
  <c r="L1415" i="1"/>
  <c r="L2210" i="1"/>
  <c r="L3487" i="1"/>
  <c r="L2942" i="1"/>
  <c r="L3405" i="1"/>
  <c r="L3395" i="1"/>
  <c r="L2114" i="1"/>
  <c r="L2202" i="1"/>
  <c r="L177" i="1"/>
  <c r="L951" i="1"/>
  <c r="L1808" i="1"/>
  <c r="L89" i="1"/>
  <c r="L2220" i="1"/>
  <c r="L663" i="1"/>
  <c r="L1711" i="1"/>
  <c r="L1590" i="1"/>
  <c r="L1996" i="1"/>
  <c r="L2402" i="1"/>
  <c r="L1781" i="1"/>
  <c r="L1009" i="1"/>
  <c r="L1676" i="1"/>
  <c r="L1992" i="1"/>
  <c r="L864" i="1"/>
  <c r="L2391" i="1"/>
  <c r="L1735" i="1"/>
  <c r="L209" i="1"/>
  <c r="L1799" i="1"/>
  <c r="L891" i="1"/>
  <c r="L1672" i="1"/>
  <c r="L2144" i="1"/>
  <c r="L1147" i="1"/>
  <c r="L2696" i="1"/>
  <c r="L1365" i="1"/>
  <c r="L3079" i="1"/>
  <c r="L2115" i="1"/>
  <c r="L2373" i="1"/>
  <c r="L954" i="1"/>
  <c r="L843" i="1"/>
  <c r="L55" i="1"/>
  <c r="L2740" i="1"/>
  <c r="L238" i="1"/>
  <c r="L1797" i="1"/>
  <c r="L256" i="1"/>
  <c r="L2833" i="1"/>
  <c r="L1738" i="1"/>
  <c r="L2439" i="1"/>
  <c r="L3114" i="1"/>
  <c r="L2693" i="1"/>
  <c r="L1984" i="1"/>
  <c r="L2804" i="1"/>
  <c r="L2206" i="1"/>
  <c r="L2297" i="1"/>
  <c r="L1966" i="1"/>
  <c r="L611" i="1"/>
  <c r="L2011" i="1"/>
  <c r="L2573" i="1"/>
  <c r="L2799" i="1"/>
  <c r="L1436" i="1"/>
  <c r="L1944" i="1"/>
  <c r="L2077" i="1"/>
  <c r="L459" i="1"/>
  <c r="L413" i="1"/>
  <c r="L1444" i="1"/>
  <c r="L1468" i="1"/>
  <c r="L1726" i="1"/>
  <c r="L3111" i="1"/>
  <c r="L1337" i="1"/>
  <c r="L1784" i="1"/>
  <c r="L2234" i="1"/>
  <c r="L1058" i="1"/>
  <c r="L804" i="1"/>
  <c r="L1830" i="1"/>
  <c r="L1852" i="1"/>
  <c r="L3021" i="1"/>
  <c r="L2051" i="1"/>
  <c r="L2512" i="1"/>
  <c r="L3027" i="1"/>
  <c r="L157" i="1"/>
  <c r="L1491" i="1"/>
  <c r="L3476" i="1"/>
  <c r="L2225" i="1"/>
  <c r="L1861" i="1"/>
  <c r="L1889" i="1"/>
  <c r="L1128" i="1"/>
  <c r="L2760" i="1"/>
  <c r="L2053" i="1"/>
  <c r="L3010" i="1"/>
  <c r="L3155" i="1"/>
  <c r="L3012" i="1"/>
  <c r="L1228" i="1"/>
  <c r="L1209" i="1"/>
  <c r="L1620" i="1"/>
  <c r="L3243" i="1"/>
  <c r="L1743" i="1"/>
  <c r="L1818" i="1"/>
  <c r="L3197" i="1"/>
  <c r="L1563" i="1"/>
  <c r="L772" i="1"/>
  <c r="L1920" i="1"/>
  <c r="L511" i="1"/>
  <c r="L1746" i="1"/>
  <c r="L1661" i="1"/>
  <c r="L37" i="1"/>
  <c r="L2100" i="1"/>
  <c r="L2397" i="1"/>
  <c r="L472" i="1"/>
  <c r="L2006" i="1"/>
  <c r="L789" i="1"/>
  <c r="L731" i="1"/>
  <c r="L1750" i="1"/>
  <c r="L2504" i="1"/>
  <c r="L1424" i="1"/>
  <c r="L2572" i="1"/>
  <c r="L43" i="1"/>
  <c r="L97" i="1"/>
  <c r="L744" i="1"/>
  <c r="L2032" i="1"/>
  <c r="L735" i="1"/>
  <c r="L100" i="1"/>
  <c r="L677" i="1"/>
  <c r="L1997" i="1"/>
  <c r="L1561" i="1"/>
  <c r="L2290" i="1"/>
  <c r="L509" i="1"/>
  <c r="L2116" i="1"/>
  <c r="L1411" i="1"/>
  <c r="L1006" i="1"/>
  <c r="L3158" i="1"/>
  <c r="L261" i="1"/>
  <c r="L2883" i="1"/>
  <c r="L665" i="1"/>
  <c r="L1990" i="1"/>
  <c r="L101" i="1"/>
  <c r="L2827" i="1"/>
  <c r="L258" i="1"/>
  <c r="L1086" i="1"/>
  <c r="L176" i="1"/>
  <c r="L2503" i="1"/>
  <c r="L917" i="1"/>
  <c r="L2088" i="1"/>
  <c r="L2235" i="1"/>
  <c r="L2709" i="1"/>
  <c r="L2090" i="1"/>
  <c r="L2145" i="1"/>
  <c r="L1900" i="1"/>
  <c r="L1550" i="1"/>
  <c r="L1395" i="1"/>
  <c r="L2774" i="1"/>
  <c r="L1828" i="1"/>
  <c r="L1805" i="1"/>
  <c r="L362" i="1"/>
  <c r="L2894" i="1"/>
  <c r="L2146" i="1"/>
  <c r="L2268" i="1"/>
  <c r="L44" i="1"/>
  <c r="L881" i="1"/>
  <c r="L1653" i="1"/>
  <c r="L203" i="1"/>
  <c r="L2905" i="1"/>
  <c r="L2291" i="1"/>
  <c r="L331" i="1"/>
  <c r="L1633" i="1"/>
  <c r="L1443" i="1"/>
  <c r="L2239" i="1"/>
  <c r="L1637" i="1"/>
  <c r="L70" i="1"/>
  <c r="L2117" i="1"/>
  <c r="L1641" i="1"/>
  <c r="L2055" i="1"/>
  <c r="L2404" i="1"/>
  <c r="L2118" i="1"/>
  <c r="L2147" i="1"/>
  <c r="L911" i="1"/>
  <c r="L2226" i="1"/>
  <c r="L2729" i="1"/>
  <c r="L1364" i="1"/>
  <c r="L2047" i="1"/>
  <c r="L2025" i="1"/>
  <c r="L2028" i="1"/>
  <c r="L1336" i="1"/>
  <c r="L790" i="1"/>
  <c r="L1880" i="1"/>
  <c r="L574" i="1"/>
  <c r="L1680" i="1"/>
  <c r="L760" i="1"/>
  <c r="L1909" i="1"/>
  <c r="L2451" i="1"/>
  <c r="L2070" i="1"/>
  <c r="L3313" i="1"/>
  <c r="L2004" i="1"/>
  <c r="L2425" i="1"/>
  <c r="L1173" i="1"/>
  <c r="L2148" i="1"/>
  <c r="L2279" i="1"/>
  <c r="L1734" i="1"/>
  <c r="L1801" i="1"/>
  <c r="L1826" i="1"/>
  <c r="L83" i="1"/>
  <c r="L36" i="1"/>
  <c r="L508" i="1"/>
  <c r="L1796" i="1"/>
  <c r="L619" i="1"/>
  <c r="L2287" i="1"/>
  <c r="L2593" i="1"/>
  <c r="L817" i="1"/>
  <c r="L2814" i="1"/>
  <c r="L3018" i="1"/>
  <c r="L2315" i="1"/>
  <c r="L1072" i="1"/>
  <c r="L1935" i="1"/>
  <c r="L1942" i="1"/>
  <c r="L507" i="1"/>
  <c r="L192" i="1"/>
  <c r="L1018" i="1"/>
  <c r="L2629" i="1"/>
  <c r="L2473" i="1"/>
  <c r="L1230" i="1"/>
  <c r="L3069" i="1"/>
  <c r="L561" i="1"/>
  <c r="L452" i="1"/>
  <c r="L1850" i="1"/>
  <c r="L2574" i="1"/>
  <c r="L1893" i="1"/>
  <c r="L1112" i="1"/>
  <c r="L293" i="1"/>
  <c r="L871" i="1"/>
  <c r="L2274" i="1"/>
  <c r="L1253" i="1"/>
  <c r="L1472" i="1"/>
  <c r="L1998" i="1"/>
  <c r="L2335" i="1"/>
  <c r="L1751" i="1"/>
  <c r="L393" i="1"/>
  <c r="L2477" i="1"/>
  <c r="L1163" i="1"/>
  <c r="L132" i="1"/>
  <c r="L2031" i="1"/>
  <c r="L1710" i="1"/>
  <c r="L1615" i="1"/>
  <c r="L1223" i="1"/>
  <c r="L2536" i="1"/>
  <c r="L3016" i="1"/>
  <c r="L471" i="1"/>
  <c r="L2621" i="1"/>
  <c r="L1840" i="1"/>
  <c r="L1296" i="1"/>
  <c r="L2362" i="1"/>
  <c r="L332" i="1"/>
  <c r="L2244" i="1"/>
  <c r="L41" i="1"/>
  <c r="L964" i="1"/>
  <c r="L1821" i="1"/>
  <c r="L2323" i="1"/>
  <c r="L1215" i="1"/>
  <c r="L1159" i="1"/>
  <c r="L879" i="1"/>
  <c r="L1398" i="1"/>
  <c r="L628" i="1"/>
  <c r="L2444" i="1"/>
  <c r="L2937" i="1"/>
  <c r="L2250" i="1"/>
  <c r="L2042" i="1"/>
  <c r="L1770" i="1"/>
  <c r="L1493" i="1"/>
  <c r="L2596" i="1"/>
  <c r="L1269" i="1"/>
  <c r="L1087" i="1"/>
  <c r="L1834" i="1"/>
  <c r="L12" i="1"/>
  <c r="L1108" i="1"/>
  <c r="L1819" i="1"/>
  <c r="L1715" i="1"/>
  <c r="L2149" i="1"/>
  <c r="L1712" i="1"/>
  <c r="L156" i="1"/>
  <c r="L2262" i="1"/>
  <c r="L2328" i="1"/>
  <c r="L1932" i="1"/>
  <c r="L1757" i="1"/>
  <c r="L2345" i="1"/>
  <c r="L711" i="1"/>
  <c r="L1066" i="1"/>
  <c r="L1397" i="1"/>
  <c r="L399" i="1"/>
  <c r="L1896" i="1"/>
  <c r="L1440" i="1"/>
  <c r="L752" i="1"/>
  <c r="L1981" i="1"/>
  <c r="L1839" i="1"/>
  <c r="L2201" i="1"/>
  <c r="L2150" i="1"/>
  <c r="L1297" i="1"/>
  <c r="L2891" i="1"/>
  <c r="L1547" i="1"/>
  <c r="L1056" i="1"/>
  <c r="L225" i="1"/>
  <c r="L972" i="1"/>
  <c r="L296" i="1"/>
  <c r="L2314" i="1"/>
  <c r="L1993" i="1"/>
  <c r="L2030" i="1"/>
  <c r="L131" i="1"/>
  <c r="L2049" i="1"/>
  <c r="L1438" i="1"/>
  <c r="L434" i="1"/>
  <c r="L2071" i="1"/>
  <c r="L2712" i="1"/>
  <c r="L1864" i="1"/>
  <c r="L3463" i="1"/>
  <c r="L1983" i="1"/>
  <c r="L1782" i="1"/>
  <c r="L840" i="1"/>
  <c r="L1754" i="1"/>
  <c r="L1814" i="1"/>
  <c r="L164" i="1"/>
  <c r="L1809" i="1"/>
  <c r="L2592" i="1"/>
  <c r="L745" i="1"/>
  <c r="L815" i="1"/>
  <c r="L1863" i="1"/>
  <c r="L1524" i="1"/>
  <c r="L764" i="1"/>
  <c r="L1256" i="1"/>
  <c r="L1667" i="1"/>
  <c r="L1569" i="1"/>
  <c r="L2" i="1"/>
  <c r="L430" i="1"/>
  <c r="L1425" i="1"/>
  <c r="L2101" i="1"/>
  <c r="L1973" i="1"/>
  <c r="L2370" i="1"/>
  <c r="L1831" i="1"/>
  <c r="L1678" i="1"/>
  <c r="L2355" i="1"/>
  <c r="L1063" i="1"/>
  <c r="L2139" i="1"/>
  <c r="L1764" i="1"/>
  <c r="L1417" i="1"/>
  <c r="L239" i="1"/>
  <c r="L2285" i="1"/>
  <c r="L1224" i="1"/>
  <c r="L2119" i="1"/>
  <c r="L2882" i="1"/>
  <c r="L1467" i="1"/>
  <c r="L1974" i="1"/>
  <c r="L768" i="1"/>
  <c r="L1264" i="1"/>
  <c r="L1589" i="1"/>
  <c r="L435" i="1"/>
  <c r="L2120" i="1"/>
  <c r="L2852" i="1"/>
  <c r="L1390" i="1"/>
  <c r="L2403" i="1"/>
  <c r="L17" i="1"/>
  <c r="L1705" i="1"/>
  <c r="L1785" i="1"/>
  <c r="L1339" i="1"/>
  <c r="L2046" i="1"/>
  <c r="L932" i="1"/>
  <c r="L2333" i="1"/>
  <c r="L535" i="1"/>
  <c r="L2102" i="1"/>
  <c r="L3233" i="1"/>
  <c r="L2151" i="1"/>
  <c r="L2988" i="1"/>
  <c r="L2447" i="1"/>
  <c r="L1660" i="1"/>
  <c r="L1721" i="1"/>
  <c r="L1216" i="1"/>
  <c r="L1707" i="1"/>
  <c r="L2364" i="1"/>
  <c r="L2269" i="1"/>
  <c r="L1326" i="1"/>
  <c r="L237" i="1"/>
  <c r="L1907" i="1"/>
  <c r="L2207" i="1"/>
  <c r="L2096" i="1"/>
  <c r="L122" i="1"/>
  <c r="L913" i="1"/>
  <c r="L1959" i="1"/>
  <c r="L242" i="1"/>
  <c r="L248" i="1"/>
  <c r="L1566" i="1"/>
  <c r="L2467" i="1"/>
  <c r="L2610" i="1"/>
  <c r="L996" i="1"/>
  <c r="L811" i="1"/>
  <c r="L2583" i="1"/>
  <c r="L2480" i="1"/>
  <c r="L687" i="1"/>
  <c r="L2152" i="1"/>
  <c r="L657" i="1"/>
  <c r="L1185" i="1"/>
  <c r="L2230" i="1"/>
  <c r="L96" i="1"/>
  <c r="L2492" i="1"/>
  <c r="L1138" i="1"/>
  <c r="L2663" i="1"/>
  <c r="L2069" i="1"/>
  <c r="L1760" i="1"/>
  <c r="L2349" i="1"/>
  <c r="L229" i="1"/>
  <c r="L2086" i="1"/>
  <c r="L173" i="1"/>
  <c r="L2015" i="1"/>
  <c r="L1865" i="1"/>
  <c r="L1862" i="1"/>
  <c r="L1866" i="1"/>
  <c r="L492" i="1"/>
  <c r="L1305" i="1"/>
  <c r="L2489" i="1"/>
  <c r="L2555" i="1"/>
  <c r="L1901" i="1"/>
  <c r="L1958" i="1"/>
  <c r="L1616" i="1"/>
  <c r="L1356" i="1"/>
  <c r="L1117" i="1"/>
  <c r="L1912" i="1"/>
  <c r="L1592" i="1"/>
  <c r="L818" i="1"/>
  <c r="L2895" i="1"/>
  <c r="L1811" i="1"/>
  <c r="L2078" i="1"/>
  <c r="L888" i="1"/>
  <c r="L3213" i="1"/>
  <c r="L2153" i="1"/>
  <c r="L2154" i="1"/>
  <c r="L2394" i="1"/>
  <c r="L1469" i="1"/>
  <c r="L1562" i="1"/>
  <c r="L1905" i="1"/>
  <c r="L985" i="1"/>
  <c r="L226" i="1"/>
  <c r="L2005" i="1"/>
  <c r="L1479" i="1"/>
  <c r="L2219" i="1"/>
  <c r="L2538" i="1"/>
  <c r="L1739" i="1"/>
  <c r="L2368" i="1"/>
  <c r="L2065" i="1"/>
  <c r="L1227" i="1"/>
  <c r="L182" i="1"/>
  <c r="L1400" i="1"/>
  <c r="L460" i="1"/>
  <c r="L2307" i="1"/>
  <c r="L605" i="1"/>
  <c r="L2205" i="1"/>
  <c r="L1004" i="1"/>
  <c r="L3211" i="1"/>
  <c r="L1668" i="1"/>
  <c r="L1771" i="1"/>
  <c r="L3257" i="1"/>
  <c r="L1775" i="1"/>
  <c r="L2155" i="1"/>
  <c r="L2831" i="1"/>
  <c r="L2357" i="1"/>
  <c r="L742" i="1"/>
  <c r="L1832" i="1"/>
  <c r="L1008" i="1"/>
  <c r="L2337" i="1"/>
  <c r="L2847" i="1"/>
  <c r="L1663" i="1"/>
  <c r="L1465" i="1"/>
  <c r="L1504" i="1"/>
  <c r="L208" i="1"/>
  <c r="L837" i="1"/>
  <c r="L2227" i="1"/>
  <c r="L670" i="1"/>
  <c r="L259" i="1"/>
  <c r="L2017" i="1"/>
  <c r="L682" i="1"/>
  <c r="L2057" i="1"/>
  <c r="L1320" i="1"/>
  <c r="L1115" i="1"/>
  <c r="L2208" i="1"/>
  <c r="L2264" i="1"/>
  <c r="L1543" i="1"/>
  <c r="L2672" i="1"/>
  <c r="L2156" i="1"/>
  <c r="L703" i="1"/>
  <c r="L2265" i="1"/>
  <c r="L512" i="1"/>
  <c r="L2326" i="1"/>
  <c r="L127" i="1"/>
  <c r="L407" i="1"/>
  <c r="L1941" i="1"/>
  <c r="L958" i="1"/>
  <c r="L3331" i="1"/>
  <c r="L1902" i="1"/>
  <c r="L3460" i="1"/>
  <c r="L539" i="1"/>
  <c r="L2438" i="1"/>
  <c r="L3030" i="1"/>
  <c r="L58" i="1"/>
  <c r="L952" i="1"/>
  <c r="L1092" i="1"/>
  <c r="L1843" i="1"/>
  <c r="L2551" i="1"/>
  <c r="L1688" i="1"/>
  <c r="L287" i="1"/>
  <c r="L2851" i="1"/>
  <c r="L2763" i="1"/>
  <c r="L1882" i="1"/>
  <c r="L1753" i="1"/>
  <c r="L2386" i="1"/>
  <c r="L2789" i="1"/>
  <c r="L516" i="1"/>
  <c r="L1650" i="1"/>
  <c r="L2157" i="1"/>
  <c r="L1151" i="1"/>
  <c r="L1972" i="1"/>
  <c r="L2026" i="1"/>
  <c r="L1441" i="1"/>
  <c r="L988" i="1"/>
  <c r="L2515" i="1"/>
  <c r="L501" i="1"/>
  <c r="L787" i="1"/>
  <c r="L1954" i="1"/>
  <c r="L1474" i="1"/>
  <c r="L1849" i="1"/>
  <c r="L2932" i="1"/>
  <c r="L1847" i="1"/>
  <c r="L1517" i="1"/>
  <c r="L3034" i="1"/>
  <c r="L2121" i="1"/>
  <c r="L2332" i="1"/>
  <c r="L2809" i="1"/>
  <c r="L1043" i="1"/>
  <c r="L1309" i="1"/>
  <c r="L2666" i="1"/>
  <c r="L1306" i="1"/>
  <c r="L1867" i="1"/>
  <c r="L3148" i="1"/>
  <c r="L629" i="1"/>
  <c r="L412" i="1"/>
  <c r="L1544" i="1"/>
  <c r="L1432" i="1"/>
  <c r="L1630" i="1"/>
  <c r="L2556" i="1"/>
  <c r="L1731" i="1"/>
  <c r="L1605" i="1"/>
  <c r="L854" i="1"/>
  <c r="L1001" i="1"/>
  <c r="L2636" i="1"/>
  <c r="L429" i="1"/>
  <c r="L1144" i="1"/>
  <c r="L2491" i="1"/>
  <c r="L2605" i="1"/>
  <c r="L2009" i="1"/>
  <c r="L1879" i="1"/>
  <c r="L1078" i="1"/>
  <c r="L774" i="1"/>
  <c r="L921" i="1"/>
  <c r="L2557" i="1"/>
  <c r="L2038" i="1"/>
  <c r="L1858" i="1"/>
  <c r="L2014" i="1"/>
  <c r="L1057" i="1"/>
  <c r="L2233" i="1"/>
  <c r="L1132" i="1"/>
  <c r="L386" i="1"/>
  <c r="L1933" i="1"/>
  <c r="L810" i="1"/>
  <c r="L431" i="1"/>
  <c r="L1486" i="1"/>
  <c r="L1520" i="1"/>
  <c r="L1539" i="1"/>
  <c r="L1693" i="1"/>
  <c r="L2463" i="1"/>
  <c r="L1892" i="1"/>
  <c r="L544" i="1"/>
  <c r="L2513" i="1"/>
  <c r="L2869" i="1"/>
  <c r="L1079" i="1"/>
  <c r="L2253" i="1"/>
  <c r="L1363" i="1"/>
  <c r="L73" i="1"/>
  <c r="L1389" i="1"/>
  <c r="L1755" i="1"/>
  <c r="L3005" i="1"/>
  <c r="L873" i="1"/>
  <c r="L1334" i="1"/>
  <c r="L2906" i="1"/>
  <c r="L2803" i="1"/>
  <c r="L2683" i="1"/>
  <c r="L3088" i="1"/>
  <c r="L831" i="1"/>
  <c r="L582" i="1"/>
  <c r="L2500" i="1"/>
  <c r="L1413" i="1"/>
  <c r="L1032" i="1"/>
  <c r="L3258" i="1"/>
  <c r="L1758" i="1"/>
  <c r="L2801" i="1"/>
  <c r="L1816" i="1"/>
  <c r="L47" i="1"/>
  <c r="L2007" i="1"/>
  <c r="L1466" i="1"/>
  <c r="L1077" i="1"/>
  <c r="L1346" i="1"/>
  <c r="L2079" i="1"/>
  <c r="L1786" i="1"/>
  <c r="L1355" i="1"/>
  <c r="L152" i="1"/>
  <c r="L1048" i="1"/>
  <c r="L2215" i="1"/>
  <c r="L1704" i="1"/>
  <c r="L1844" i="1"/>
  <c r="L2993" i="1"/>
  <c r="L1302" i="1"/>
  <c r="L2832" i="1"/>
  <c r="L1703" i="1"/>
  <c r="L1766" i="1"/>
  <c r="L1393" i="1"/>
  <c r="L424" i="1"/>
  <c r="L205" i="1"/>
  <c r="L241" i="1"/>
  <c r="L2496" i="1"/>
  <c r="L2209" i="1"/>
  <c r="L1744" i="1"/>
  <c r="L616" i="1"/>
  <c r="L1827" i="1"/>
  <c r="L2103" i="1"/>
  <c r="L1014" i="1"/>
  <c r="L1101" i="1"/>
  <c r="L613" i="1"/>
  <c r="L124" i="1"/>
  <c r="L2302" i="1"/>
  <c r="L1845" i="1"/>
  <c r="L236" i="1"/>
  <c r="L1446" i="1"/>
  <c r="L1913" i="1"/>
  <c r="L2352" i="1"/>
  <c r="L2359" i="1"/>
  <c r="L1804" i="1"/>
  <c r="L2752" i="1"/>
  <c r="L1148" i="1"/>
  <c r="L2122" i="1"/>
  <c r="L1529" i="1"/>
  <c r="L841" i="1"/>
  <c r="L1160" i="1"/>
  <c r="L1516" i="1"/>
  <c r="L1986" i="1"/>
  <c r="L2158" i="1"/>
  <c r="L1166" i="1"/>
  <c r="L481" i="1"/>
  <c r="L1011" i="1"/>
  <c r="L1419" i="1"/>
  <c r="L1214" i="1"/>
  <c r="L1794" i="1"/>
  <c r="L1255" i="1"/>
  <c r="L2020" i="1"/>
  <c r="L3363" i="1"/>
  <c r="L1010" i="1"/>
  <c r="L1904" i="1"/>
  <c r="L536" i="1"/>
  <c r="L1968" i="1"/>
  <c r="L896" i="1"/>
  <c r="L390" i="1"/>
  <c r="L3157" i="1"/>
  <c r="L1725" i="1"/>
  <c r="L1727" i="1"/>
  <c r="L2617" i="1"/>
  <c r="L414" i="1"/>
  <c r="L423" i="1"/>
  <c r="L2390" i="1"/>
  <c r="L264" i="1"/>
  <c r="L1015" i="1"/>
  <c r="L2559" i="1"/>
  <c r="L65" i="1"/>
  <c r="L3232" i="1"/>
  <c r="L1960" i="1"/>
  <c r="L2518" i="1"/>
  <c r="L3126" i="1"/>
  <c r="L1664" i="1"/>
  <c r="L447" i="1"/>
  <c r="L2908" i="1"/>
  <c r="L2708" i="1"/>
  <c r="L328" i="1"/>
  <c r="L2035" i="1"/>
  <c r="L2356" i="1"/>
  <c r="L1351" i="1"/>
  <c r="L936" i="1"/>
  <c r="L599" i="1"/>
  <c r="L907" i="1"/>
  <c r="L2104" i="1"/>
  <c r="L2520" i="1"/>
  <c r="L3059" i="1"/>
  <c r="L2105" i="1"/>
  <c r="L3062" i="1"/>
  <c r="L3372" i="1"/>
  <c r="L3320" i="1"/>
  <c r="L3488" i="1"/>
  <c r="L3443" i="1"/>
  <c r="L2860" i="1"/>
  <c r="L3510" i="1"/>
  <c r="L3379" i="1"/>
  <c r="L2753" i="1"/>
  <c r="L2911" i="1"/>
  <c r="L3009" i="1"/>
  <c r="L1186" i="1"/>
  <c r="L3180" i="1"/>
  <c r="L3189" i="1"/>
  <c r="L2521" i="1"/>
  <c r="L2713" i="1"/>
  <c r="L2159" i="1"/>
  <c r="L2160" i="1"/>
  <c r="L855" i="1"/>
  <c r="L2862" i="1"/>
  <c r="L2522" i="1"/>
  <c r="L3108" i="1"/>
  <c r="L2369" i="1"/>
  <c r="L783" i="1"/>
  <c r="L2320" i="1"/>
  <c r="L1197" i="1"/>
  <c r="L610" i="1"/>
  <c r="L2224" i="1"/>
  <c r="L1623" i="1"/>
  <c r="L1359" i="1"/>
  <c r="L1075" i="1"/>
  <c r="L358" i="1"/>
  <c r="L661" i="1"/>
  <c r="L1872" i="1"/>
  <c r="L3216" i="1"/>
  <c r="L1254" i="1"/>
  <c r="L1787" i="1"/>
  <c r="L546" i="1"/>
  <c r="L839" i="1"/>
  <c r="L475" i="1"/>
  <c r="L2812" i="1"/>
  <c r="L1922" i="1"/>
  <c r="L161" i="1"/>
  <c r="L848" i="1"/>
  <c r="L2024" i="1"/>
  <c r="L1478" i="1"/>
  <c r="L915" i="1"/>
  <c r="L1987" i="1"/>
  <c r="L633" i="1"/>
  <c r="L1899" i="1"/>
  <c r="L570" i="1"/>
  <c r="L448" i="1"/>
  <c r="L363" i="1"/>
  <c r="L1333" i="1"/>
  <c r="L1855" i="1"/>
  <c r="L1583" i="1"/>
  <c r="L2694" i="1"/>
  <c r="L889" i="1"/>
  <c r="L1386" i="1"/>
  <c r="L2594" i="1"/>
  <c r="L117" i="1"/>
  <c r="L908" i="1"/>
  <c r="L1143" i="1"/>
  <c r="L312" i="1"/>
  <c r="L1597" i="1"/>
  <c r="L421" i="1"/>
  <c r="L1402" i="1"/>
  <c r="L2468" i="1"/>
  <c r="L1162" i="1"/>
  <c r="L306" i="1"/>
  <c r="L708" i="1"/>
  <c r="L1595" i="1"/>
  <c r="L1923" i="1"/>
  <c r="L627" i="1"/>
  <c r="L102" i="1"/>
  <c r="L2645" i="1"/>
  <c r="L1455" i="1"/>
  <c r="L1963" i="1"/>
  <c r="L232" i="1"/>
  <c r="L2363" i="1"/>
  <c r="L517" i="1"/>
  <c r="L757" i="1"/>
  <c r="L1129" i="1"/>
  <c r="L569" i="1"/>
  <c r="L1635" i="1"/>
  <c r="L1953" i="1"/>
  <c r="L373" i="1"/>
  <c r="L526" i="1"/>
  <c r="L947" i="1"/>
  <c r="L2535" i="1"/>
  <c r="L2161" i="1"/>
  <c r="L465" i="1"/>
  <c r="L1280" i="1"/>
  <c r="L1203" i="1"/>
  <c r="L2123" i="1"/>
  <c r="L780" i="1"/>
  <c r="L1241" i="1"/>
  <c r="L1201" i="1"/>
  <c r="L2723" i="1"/>
  <c r="L263" i="1"/>
  <c r="L1648" i="1"/>
  <c r="L2272" i="1"/>
  <c r="L2257" i="1"/>
  <c r="L54" i="1"/>
  <c r="L330" i="1"/>
  <c r="L210" i="1"/>
  <c r="L2075" i="1"/>
  <c r="L2585" i="1"/>
  <c r="L1662" i="1"/>
  <c r="L1136" i="1"/>
  <c r="L2094" i="1"/>
  <c r="L2923" i="1"/>
  <c r="L786" i="1"/>
  <c r="L2448" i="1"/>
  <c r="L1910" i="1"/>
  <c r="L1527" i="1"/>
  <c r="L1196" i="1"/>
  <c r="L3301" i="1"/>
  <c r="L3075" i="1"/>
  <c r="L1403" i="1"/>
  <c r="L2401" i="1"/>
  <c r="L900" i="1"/>
  <c r="L2008" i="1"/>
  <c r="L2632" i="1"/>
  <c r="L2043" i="1"/>
  <c r="L493" i="1"/>
  <c r="L766" i="1"/>
  <c r="L1134" i="1"/>
  <c r="L846" i="1"/>
  <c r="L1833" i="1"/>
  <c r="L467" i="1"/>
  <c r="L1154" i="1"/>
  <c r="L929" i="1"/>
  <c r="L3605" i="1"/>
  <c r="L1249" i="1"/>
  <c r="L140" i="1"/>
  <c r="L1211" i="1"/>
  <c r="L480" i="1"/>
  <c r="L1533" i="1"/>
  <c r="L456" i="1"/>
  <c r="L2578" i="1"/>
  <c r="L2452" i="1"/>
  <c r="L126" i="1"/>
  <c r="L1188" i="1"/>
  <c r="L470" i="1"/>
  <c r="L1961" i="1"/>
  <c r="L1687" i="1"/>
  <c r="L3308" i="1"/>
  <c r="L2698" i="1"/>
  <c r="L1207" i="1"/>
  <c r="L2347" i="1"/>
  <c r="L895" i="1"/>
  <c r="L103" i="1"/>
  <c r="L313" i="1"/>
  <c r="L749" i="1"/>
  <c r="L2758" i="1"/>
  <c r="L3168" i="1"/>
  <c r="L1375" i="1"/>
  <c r="L678" i="1"/>
  <c r="L1638" i="1"/>
  <c r="L11" i="1"/>
  <c r="L1937" i="1"/>
  <c r="L2443" i="1"/>
  <c r="L347" i="1"/>
  <c r="L1939" i="1"/>
  <c r="L1599" i="1"/>
  <c r="L1123" i="1"/>
  <c r="L522" i="1"/>
  <c r="L2837" i="1"/>
  <c r="L1418" i="1"/>
  <c r="L1610" i="1"/>
  <c r="L1279" i="1"/>
  <c r="L1568" i="1"/>
  <c r="L3611" i="1"/>
  <c r="L1287" i="1"/>
  <c r="L885" i="1"/>
  <c r="L2016" i="1"/>
  <c r="L1341" i="1"/>
  <c r="L1381" i="1"/>
  <c r="L578" i="1"/>
  <c r="L1022" i="1"/>
  <c r="L1322" i="1"/>
  <c r="L2795" i="1"/>
  <c r="L2453" i="1"/>
  <c r="L1536" i="1"/>
  <c r="L553" i="1"/>
  <c r="L2570" i="1"/>
  <c r="L933" i="1"/>
  <c r="L1080" i="1"/>
  <c r="L778" i="1"/>
  <c r="L254" i="1"/>
  <c r="L1233" i="1"/>
  <c r="L2828" i="1"/>
  <c r="L2294" i="1"/>
  <c r="L104" i="1"/>
  <c r="L2540" i="1"/>
  <c r="L1310" i="1"/>
  <c r="L716" i="1"/>
  <c r="L2377" i="1"/>
  <c r="L1040" i="1"/>
  <c r="L720" i="1"/>
  <c r="L1994" i="1"/>
  <c r="L1779" i="1"/>
  <c r="L721" i="1"/>
  <c r="L2961" i="1"/>
  <c r="L2892" i="1"/>
  <c r="L2868" i="1"/>
  <c r="L6" i="1"/>
  <c r="L1245" i="1"/>
  <c r="L1642" i="1"/>
  <c r="L515" i="1"/>
  <c r="L1952" i="1"/>
  <c r="L2576" i="1"/>
  <c r="L1692" i="1"/>
  <c r="L1426" i="1"/>
  <c r="L2254" i="1"/>
  <c r="L2286" i="1"/>
  <c r="L487" i="1"/>
  <c r="L1945" i="1"/>
  <c r="L779" i="1"/>
  <c r="L856" i="1"/>
  <c r="L1342" i="1"/>
  <c r="L833" i="1"/>
  <c r="L1768" i="1"/>
  <c r="L1456" i="1"/>
  <c r="L1013" i="1"/>
  <c r="L1919" i="1"/>
  <c r="L1654" i="1"/>
  <c r="L396" i="1"/>
  <c r="L3540" i="1"/>
  <c r="L541" i="1"/>
  <c r="L1706" i="1"/>
  <c r="L2440" i="1"/>
  <c r="L2813" i="1"/>
  <c r="L1088" i="1"/>
  <c r="L3175" i="1"/>
  <c r="L594" i="1"/>
  <c r="L636" i="1"/>
  <c r="L1640" i="1"/>
  <c r="L325" i="1"/>
  <c r="L1575" i="1"/>
  <c r="L2341" i="1"/>
  <c r="L1665" i="1"/>
  <c r="L1825" i="1"/>
  <c r="L1778" i="1"/>
  <c r="L1229" i="1"/>
  <c r="L1537" i="1"/>
  <c r="L1314" i="1"/>
  <c r="L274" i="1"/>
  <c r="L324" i="1"/>
  <c r="L978" i="1"/>
  <c r="L1681" i="1"/>
  <c r="L1484" i="1"/>
  <c r="L1213" i="1"/>
  <c r="L866" i="1"/>
  <c r="L1651" i="1"/>
  <c r="L797" i="1"/>
  <c r="L290" i="1"/>
  <c r="L1817" i="1"/>
  <c r="L1756" i="1"/>
  <c r="L927" i="1"/>
  <c r="L1105" i="1"/>
  <c r="L2407" i="1"/>
  <c r="L2964" i="1"/>
  <c r="L84" i="1"/>
  <c r="L2418" i="1"/>
  <c r="L427" i="1"/>
  <c r="L354" i="1"/>
  <c r="L1806" i="1"/>
  <c r="L3057" i="1"/>
  <c r="L969" i="1"/>
  <c r="L2850" i="1"/>
  <c r="L3361" i="1"/>
  <c r="L345" i="1"/>
  <c r="L2361" i="1"/>
  <c r="L169" i="1"/>
  <c r="L1924" i="1"/>
  <c r="L799" i="1"/>
  <c r="L1221" i="1"/>
  <c r="L718" i="1"/>
  <c r="L2310" i="1"/>
  <c r="L1508" i="1"/>
  <c r="L1470" i="1"/>
  <c r="L1225" i="1"/>
  <c r="L826" i="1"/>
  <c r="L2662" i="1"/>
  <c r="L1980" i="1"/>
  <c r="L8" i="1"/>
  <c r="L1774" i="1"/>
  <c r="L2793" i="1"/>
  <c r="L2511" i="1"/>
  <c r="L2331" i="1"/>
  <c r="L1631" i="1"/>
  <c r="L1275" i="1"/>
  <c r="L2299" i="1"/>
  <c r="L1046" i="1"/>
  <c r="L2317" i="1"/>
  <c r="L275" i="1"/>
  <c r="L2855" i="1"/>
  <c r="L2597" i="1"/>
  <c r="L2162" i="1"/>
  <c r="L415" i="1"/>
  <c r="L2343" i="1"/>
  <c r="L1146" i="1"/>
  <c r="L419" i="1"/>
  <c r="L604" i="1"/>
  <c r="L2509" i="1"/>
  <c r="L1024" i="1"/>
  <c r="L2796" i="1"/>
  <c r="L2566" i="1"/>
  <c r="L1810" i="1"/>
  <c r="L1749" i="1"/>
  <c r="L1877" i="1"/>
  <c r="L2893" i="1"/>
  <c r="L1762" i="1"/>
  <c r="L88" i="1"/>
  <c r="L979" i="1"/>
  <c r="L1557" i="1"/>
  <c r="L74" i="1"/>
  <c r="L688" i="1"/>
  <c r="L193" i="1"/>
  <c r="L2811" i="1"/>
  <c r="L2780" i="1"/>
  <c r="L87" i="1"/>
  <c r="L311" i="1"/>
  <c r="L1567" i="1"/>
  <c r="L1617" i="1"/>
  <c r="L297" i="1"/>
  <c r="L2044" i="1"/>
  <c r="L2083" i="1"/>
  <c r="L602" i="1"/>
  <c r="L1382" i="1"/>
  <c r="L2680" i="1"/>
  <c r="L2338" i="1"/>
  <c r="L935" i="1"/>
  <c r="L25" i="1"/>
  <c r="L2549" i="1"/>
  <c r="L2647" i="1"/>
  <c r="L1265" i="1"/>
  <c r="L2306" i="1"/>
  <c r="L543" i="1"/>
  <c r="L158" i="1"/>
  <c r="L1274" i="1"/>
  <c r="L727" i="1"/>
  <c r="L2959" i="1"/>
  <c r="L1348" i="1"/>
  <c r="L1554" i="1"/>
  <c r="L366" i="1"/>
  <c r="L1870" i="1"/>
  <c r="L1174" i="1"/>
  <c r="L845" i="1"/>
  <c r="L285" i="1"/>
  <c r="L27" i="1"/>
  <c r="L697" i="1"/>
  <c r="L1505" i="1"/>
  <c r="L2728" i="1"/>
  <c r="L2778" i="1"/>
  <c r="L255" i="1"/>
  <c r="L2625" i="1"/>
  <c r="L2759" i="1"/>
  <c r="L1019" i="1"/>
  <c r="L1074" i="1"/>
  <c r="L2792" i="1"/>
  <c r="L816" i="1"/>
  <c r="L3207" i="1"/>
  <c r="L1535" i="1"/>
  <c r="L829" i="1"/>
  <c r="L2598" i="1"/>
  <c r="L2870" i="1"/>
  <c r="L775" i="1"/>
  <c r="L887" i="1"/>
  <c r="L1028" i="1"/>
  <c r="L2316" i="1"/>
  <c r="L1515" i="1"/>
  <c r="L1002" i="1"/>
  <c r="L1723" i="1"/>
  <c r="L2056" i="1"/>
  <c r="L1836" i="1"/>
  <c r="L2388" i="1"/>
  <c r="L959" i="1"/>
  <c r="L118" i="1"/>
  <c r="L2667" i="1"/>
  <c r="L1591" i="1"/>
  <c r="L1894" i="1"/>
  <c r="L2300" i="1"/>
  <c r="L1604" i="1"/>
  <c r="L2036" i="1"/>
  <c r="L1534" i="1"/>
  <c r="L823" i="1"/>
  <c r="L572" i="1"/>
  <c r="L1700" i="1"/>
  <c r="L2644" i="1"/>
  <c r="L989" i="1"/>
  <c r="L1107" i="1"/>
  <c r="L579" i="1"/>
  <c r="L392" i="1"/>
  <c r="L1313" i="1"/>
  <c r="L2124" i="1"/>
  <c r="L1427" i="1"/>
  <c r="L713" i="1"/>
  <c r="L222" i="1"/>
  <c r="L190" i="1"/>
  <c r="L2751" i="1"/>
  <c r="L1485" i="1"/>
  <c r="L618" i="1"/>
  <c r="L1931" i="1"/>
  <c r="L733" i="1"/>
  <c r="L2322" i="1"/>
  <c r="L2660" i="1"/>
  <c r="L849" i="1"/>
  <c r="L1076" i="1"/>
  <c r="L1822" i="1"/>
  <c r="L1718" i="1"/>
  <c r="L223" i="1"/>
  <c r="L2614" i="1"/>
  <c r="L1572" i="1"/>
  <c r="L1612" i="1"/>
  <c r="L1716" i="1"/>
  <c r="L737" i="1"/>
  <c r="L2537" i="1"/>
  <c r="L1658" i="1"/>
  <c r="L1020" i="1"/>
  <c r="L389" i="1"/>
  <c r="L1719" i="1"/>
  <c r="L253" i="1"/>
  <c r="L1194" i="1"/>
  <c r="L1157" i="1"/>
  <c r="L2303" i="1"/>
  <c r="L1304" i="1"/>
  <c r="L941" i="1"/>
  <c r="L2125" i="1"/>
  <c r="L1321" i="1"/>
  <c r="L378" i="1"/>
  <c r="L1327" i="1"/>
  <c r="L1329" i="1"/>
  <c r="L984" i="1"/>
  <c r="L3124" i="1"/>
  <c r="L1624" i="1"/>
  <c r="L3076" i="1"/>
  <c r="L1965" i="1"/>
  <c r="L2571" i="1"/>
  <c r="L1878" i="1"/>
  <c r="L165" i="1"/>
  <c r="L3389" i="1"/>
  <c r="L356" i="1"/>
  <c r="L1856" i="1"/>
  <c r="L1636" i="1"/>
  <c r="L2488" i="1"/>
  <c r="L1104" i="1"/>
  <c r="L1262" i="1"/>
  <c r="L1613" i="1"/>
  <c r="L359" i="1"/>
  <c r="L2371" i="1"/>
  <c r="L1428" i="1"/>
  <c r="L355" i="1"/>
  <c r="L79" i="1"/>
  <c r="L1240" i="1"/>
  <c r="L1404" i="1"/>
  <c r="L1978" i="1"/>
  <c r="L930" i="1"/>
  <c r="L2786" i="1"/>
  <c r="L1167" i="1"/>
  <c r="L1239" i="1"/>
  <c r="L1813" i="1"/>
  <c r="L903" i="1"/>
  <c r="L2646" i="1"/>
  <c r="L1475" i="1"/>
  <c r="L669" i="1"/>
  <c r="L327" i="1"/>
  <c r="L609" i="1"/>
  <c r="L796" i="1"/>
  <c r="L2080" i="1"/>
  <c r="L109" i="1"/>
  <c r="L3365" i="1"/>
  <c r="L2969" i="1"/>
  <c r="L2970" i="1"/>
  <c r="L755" i="1"/>
  <c r="L1497" i="1"/>
  <c r="L211" i="1"/>
  <c r="L1898" i="1"/>
  <c r="L1222" i="1"/>
  <c r="L2981" i="1"/>
  <c r="L500" i="1"/>
  <c r="L2263" i="1"/>
  <c r="L784" i="1"/>
  <c r="L1853" i="1"/>
  <c r="L2062" i="1"/>
  <c r="L1025" i="1"/>
  <c r="L3017" i="1"/>
  <c r="L1200" i="1"/>
  <c r="L1317" i="1"/>
  <c r="L1299" i="1"/>
  <c r="L1047" i="1"/>
  <c r="L2544" i="1"/>
  <c r="L1362" i="1"/>
  <c r="L1156" i="1"/>
  <c r="L608" i="1"/>
  <c r="L722" i="1"/>
  <c r="L18" i="1"/>
  <c r="L2019" i="1"/>
  <c r="L1383" i="1"/>
  <c r="L1114" i="1"/>
  <c r="L2975" i="1"/>
  <c r="L1482" i="1"/>
  <c r="L2727" i="1"/>
  <c r="L1158" i="1"/>
  <c r="L950" i="1"/>
  <c r="L1666" i="1"/>
  <c r="L2163" i="1"/>
  <c r="L588" i="1"/>
  <c r="L136" i="1"/>
  <c r="L2725" i="1"/>
  <c r="L750" i="1"/>
  <c r="L1179" i="1"/>
  <c r="L2505" i="1"/>
  <c r="L1142" i="1"/>
  <c r="L1353" i="1"/>
  <c r="L309" i="1"/>
  <c r="L2164" i="1"/>
  <c r="L801" i="1"/>
  <c r="L1728" i="1"/>
  <c r="L144" i="1"/>
  <c r="L1263" i="1"/>
  <c r="L1045" i="1"/>
  <c r="L1290" i="1"/>
  <c r="L698" i="1"/>
  <c r="L1003" i="1"/>
  <c r="L1780" i="1"/>
  <c r="L1285" i="1"/>
  <c r="L2688" i="1"/>
  <c r="L668" i="1"/>
  <c r="L693" i="1"/>
  <c r="L2642" i="1"/>
  <c r="L3039" i="1"/>
  <c r="L1452" i="1"/>
  <c r="L1857" i="1"/>
  <c r="L2779" i="1"/>
  <c r="L1868" i="1"/>
  <c r="L1184" i="1"/>
  <c r="L2165" i="1"/>
  <c r="L2241" i="1"/>
  <c r="L1030" i="1"/>
  <c r="L1943" i="1"/>
  <c r="L1291" i="1"/>
  <c r="L2685" i="1"/>
  <c r="L453" i="1"/>
  <c r="L1385" i="1"/>
  <c r="L2395" i="1"/>
  <c r="L1193" i="1"/>
  <c r="L825" i="1"/>
  <c r="L1391" i="1"/>
  <c r="L736" i="1"/>
  <c r="L3396" i="1"/>
  <c r="L1545" i="1"/>
  <c r="L3295" i="1"/>
  <c r="L45" i="1"/>
  <c r="L2871" i="1"/>
  <c r="L3473" i="1"/>
  <c r="L949" i="1"/>
  <c r="L294" i="1"/>
  <c r="L2106" i="1"/>
  <c r="L2107" i="1"/>
  <c r="L2584" i="1"/>
  <c r="L2726" i="1"/>
  <c r="L2608" i="1"/>
  <c r="L785" i="1"/>
  <c r="L108" i="1"/>
  <c r="L1232" i="1"/>
  <c r="L1548" i="1"/>
  <c r="L2066" i="1"/>
  <c r="L1695" i="1"/>
  <c r="L50" i="1"/>
  <c r="L2283" i="1"/>
  <c r="L488" i="1"/>
  <c r="L1708" i="1"/>
  <c r="L1881" i="1"/>
  <c r="L1323" i="1"/>
  <c r="L1429" i="1"/>
  <c r="L1273" i="1"/>
  <c r="L615" i="1"/>
  <c r="L2376" i="1"/>
  <c r="L2242" i="1"/>
  <c r="L426" i="1"/>
  <c r="L1625" i="1"/>
  <c r="L583" i="1"/>
  <c r="L489" i="1"/>
  <c r="L438" i="1"/>
  <c r="L369" i="1"/>
  <c r="L809" i="1"/>
  <c r="L1361" i="1"/>
  <c r="L3049" i="1"/>
  <c r="L2436" i="1"/>
  <c r="L559" i="1"/>
  <c r="L135" i="1"/>
  <c r="L1489" i="1"/>
  <c r="L1178" i="1"/>
  <c r="L942" i="1"/>
  <c r="L1430" i="1"/>
  <c r="L2040" i="1"/>
  <c r="L1740" i="1"/>
  <c r="L1037" i="1"/>
  <c r="L178" i="1"/>
  <c r="L71" i="1"/>
  <c r="L771" i="1"/>
  <c r="L1659" i="1"/>
  <c r="L1300" i="1"/>
  <c r="L551" i="1"/>
  <c r="L691" i="1"/>
  <c r="L2330" i="1"/>
  <c r="L2601" i="1"/>
  <c r="L2627" i="1"/>
  <c r="L758" i="1"/>
  <c r="L1594" i="1"/>
  <c r="L422" i="1"/>
  <c r="L1094" i="1"/>
  <c r="L2676" i="1"/>
  <c r="L2655" i="1"/>
  <c r="L3542" i="1"/>
  <c r="L2336" i="1"/>
  <c r="L3212" i="1"/>
  <c r="L2166" i="1"/>
  <c r="L765" i="1"/>
  <c r="L1175" i="1"/>
  <c r="L321" i="1"/>
  <c r="L14" i="1"/>
  <c r="L491" i="1"/>
  <c r="L1352" i="1"/>
  <c r="L1669" i="1"/>
  <c r="L67" i="1"/>
  <c r="L1507" i="1"/>
  <c r="L2081" i="1"/>
  <c r="L129" i="1"/>
  <c r="L1220" i="1"/>
  <c r="L2568" i="1"/>
  <c r="L1113" i="1"/>
  <c r="L391" i="1"/>
  <c r="L1133" i="1"/>
  <c r="L3127" i="1"/>
  <c r="L3435" i="1"/>
  <c r="L3203" i="1"/>
  <c r="L183" i="1"/>
  <c r="L1053" i="1"/>
  <c r="L344" i="1"/>
  <c r="L1176" i="1"/>
  <c r="L1031" i="1"/>
  <c r="L1765" i="1"/>
  <c r="L2428" i="1"/>
  <c r="L318" i="1"/>
  <c r="L1709" i="1"/>
  <c r="L395" i="1"/>
  <c r="L520" i="1"/>
  <c r="L919" i="1"/>
  <c r="L1374" i="1"/>
  <c r="L997" i="1"/>
  <c r="L1848" i="1"/>
  <c r="L3019" i="1"/>
  <c r="L1509" i="1"/>
  <c r="L723" i="1"/>
  <c r="L739" i="1"/>
  <c r="L191" i="1"/>
  <c r="L28" i="1"/>
  <c r="L776" i="1"/>
  <c r="L2010" i="1"/>
  <c r="L1697" i="1"/>
  <c r="L346" i="1"/>
  <c r="L1149" i="1"/>
  <c r="L1835" i="1"/>
  <c r="L187" i="1"/>
  <c r="L219" i="1"/>
  <c r="L160" i="1"/>
  <c r="L2350" i="1"/>
  <c r="L1021" i="1"/>
  <c r="L3125" i="1"/>
  <c r="L3277" i="1"/>
  <c r="L1701" i="1"/>
  <c r="L1553" i="1"/>
  <c r="L1732" i="1"/>
  <c r="L2050" i="1"/>
  <c r="L499" i="1"/>
  <c r="L1373" i="1"/>
  <c r="L1571" i="1"/>
  <c r="L2089" i="1"/>
  <c r="L1699" i="1"/>
  <c r="L2997" i="1"/>
  <c r="L857" i="1"/>
  <c r="L567" i="1"/>
  <c r="L2575" i="1"/>
  <c r="L141" i="1"/>
  <c r="L1772" i="1"/>
  <c r="L2485" i="1"/>
  <c r="L1606" i="1"/>
  <c r="L1060" i="1"/>
  <c r="L1061" i="1"/>
  <c r="L1925" i="1"/>
  <c r="L1560" i="1"/>
  <c r="L1243" i="1"/>
  <c r="L3066" i="1"/>
  <c r="L1759" i="1"/>
  <c r="L2392" i="1"/>
  <c r="L1729" i="1"/>
  <c r="L883" i="1"/>
  <c r="L2563" i="1"/>
  <c r="L2945" i="1"/>
  <c r="L186" i="1"/>
  <c r="L2441" i="1"/>
  <c r="L1165" i="1"/>
  <c r="L35" i="1"/>
  <c r="L513" i="1"/>
  <c r="L2012" i="1"/>
  <c r="L2068" i="1"/>
  <c r="L909" i="1"/>
  <c r="L1034" i="1"/>
  <c r="L532" i="1"/>
  <c r="L2737" i="1"/>
  <c r="L1506" i="1"/>
  <c r="L2471" i="1"/>
  <c r="L2769" i="1"/>
  <c r="L630" i="1"/>
  <c r="L1674" i="1"/>
  <c r="L2054" i="1"/>
  <c r="L2446" i="1"/>
  <c r="L289" i="1"/>
  <c r="L1272" i="1"/>
  <c r="L476" i="1"/>
  <c r="L2920" i="1"/>
  <c r="L1110" i="1"/>
  <c r="L1318" i="1"/>
  <c r="L1926" i="1"/>
  <c r="L2925" i="1"/>
  <c r="L2623" i="1"/>
  <c r="L1242" i="1"/>
  <c r="L1370" i="1"/>
  <c r="L2633" i="1"/>
  <c r="L2950" i="1"/>
  <c r="L2630" i="1"/>
  <c r="L2977" i="1"/>
  <c r="L2634" i="1"/>
  <c r="L99" i="1"/>
  <c r="L2240" i="1"/>
  <c r="L2846" i="1"/>
  <c r="L910" i="1"/>
  <c r="L2167" i="1"/>
  <c r="L1559" i="1"/>
  <c r="L1017" i="1"/>
  <c r="L80" i="1"/>
  <c r="L2746" i="1"/>
  <c r="L348" i="1"/>
  <c r="L3341" i="1"/>
  <c r="L1442" i="1"/>
  <c r="L1977" i="1"/>
  <c r="L106" i="1"/>
  <c r="L1431" i="1"/>
  <c r="L479" i="1"/>
  <c r="L719" i="1"/>
  <c r="L710" i="1"/>
  <c r="L2329" i="1"/>
  <c r="L2168" i="1"/>
  <c r="L1541" i="1"/>
  <c r="L1927" i="1"/>
  <c r="L659" i="1"/>
  <c r="L1335" i="1"/>
  <c r="L660" i="1"/>
  <c r="L812" i="1"/>
  <c r="L2346" i="1"/>
  <c r="L1081" i="1"/>
  <c r="L2542" i="1"/>
  <c r="L1067" i="1"/>
  <c r="L445" i="1"/>
  <c r="L1573" i="1"/>
  <c r="L201" i="1"/>
  <c r="L279" i="1"/>
  <c r="L2531" i="1"/>
  <c r="L1639" i="1"/>
  <c r="L859" i="1"/>
  <c r="L1477" i="1"/>
  <c r="L269" i="1"/>
  <c r="L1042" i="1"/>
  <c r="L2954" i="1"/>
  <c r="L1247" i="1"/>
  <c r="L555" i="1"/>
  <c r="L2588" i="1"/>
  <c r="L684" i="1"/>
  <c r="L1155" i="1"/>
  <c r="L1947" i="1"/>
  <c r="L2169" i="1"/>
  <c r="L1392" i="1"/>
  <c r="L2619" i="1"/>
  <c r="L1152" i="1"/>
  <c r="L2798" i="1"/>
  <c r="L1673" i="1"/>
  <c r="L2218" i="1"/>
  <c r="L458" i="1"/>
  <c r="L1016" i="1"/>
  <c r="L1526" i="1"/>
  <c r="L834" i="1"/>
  <c r="L956" i="1"/>
  <c r="L1886" i="1"/>
  <c r="L1501" i="1"/>
  <c r="L880" i="1"/>
  <c r="L1459" i="1"/>
  <c r="L2223" i="1"/>
  <c r="L2261" i="1"/>
  <c r="L1626" i="1"/>
  <c r="L167" i="1"/>
  <c r="L2703" i="1"/>
  <c r="L271" i="1"/>
  <c r="L607" i="1"/>
  <c r="L1946" i="1"/>
  <c r="L2372" i="1"/>
  <c r="L1955" i="1"/>
  <c r="L1807" i="1"/>
  <c r="L730" i="1"/>
  <c r="L338" i="1"/>
  <c r="L1457" i="1"/>
  <c r="L1999" i="1"/>
  <c r="L704" i="1"/>
  <c r="L1453" i="1"/>
  <c r="L1330" i="1"/>
  <c r="L2058" i="1"/>
  <c r="L113" i="1"/>
  <c r="L375" i="1"/>
  <c r="L2856" i="1"/>
  <c r="L218" i="1"/>
  <c r="L317" i="1"/>
  <c r="L3316" i="1"/>
  <c r="L3411" i="1"/>
  <c r="L2170" i="1"/>
  <c r="L3287" i="1"/>
  <c r="L2171" i="1"/>
  <c r="L3143" i="1"/>
  <c r="L3225" i="1"/>
  <c r="L2863" i="1"/>
  <c r="L584" i="1"/>
  <c r="L1137" i="1"/>
  <c r="L531" i="1"/>
  <c r="L2706" i="1"/>
  <c r="L1720" i="1"/>
  <c r="L1100" i="1"/>
  <c r="L1622" i="1"/>
  <c r="L977" i="1"/>
  <c r="L1679" i="1"/>
  <c r="L2275" i="1"/>
  <c r="L1414" i="1"/>
  <c r="L213" i="1"/>
  <c r="L1118" i="1"/>
  <c r="L525" i="1"/>
  <c r="L717" i="1"/>
  <c r="L2962" i="1"/>
  <c r="L931" i="1"/>
  <c r="L1503" i="1"/>
  <c r="L1761" i="1"/>
  <c r="L890" i="1"/>
  <c r="L2979" i="1"/>
  <c r="L215" i="1"/>
  <c r="L56" i="1"/>
  <c r="L128" i="1"/>
  <c r="L1340" i="1"/>
  <c r="L2238" i="1"/>
  <c r="L1103" i="1"/>
  <c r="L3110" i="1"/>
  <c r="L60" i="1"/>
  <c r="L3098" i="1"/>
  <c r="L2902" i="1"/>
  <c r="L1490" i="1"/>
  <c r="L1802" i="1"/>
  <c r="L2657" i="1"/>
  <c r="L639" i="1"/>
  <c r="L1964" i="1"/>
  <c r="L2406" i="1"/>
  <c r="L1252" i="1"/>
  <c r="L1266" i="1"/>
  <c r="L1153" i="1"/>
  <c r="L1195" i="1"/>
  <c r="L1823" i="1"/>
  <c r="L2087" i="1"/>
  <c r="L2416" i="1"/>
  <c r="L1331" i="1"/>
  <c r="L341" i="1"/>
  <c r="L673" i="1"/>
  <c r="L2000" i="1"/>
  <c r="L1454" i="1"/>
  <c r="L807" i="1"/>
  <c r="L1791" i="1"/>
  <c r="L1596" i="1"/>
  <c r="L1267" i="1"/>
  <c r="L2919" i="1"/>
  <c r="L1646" i="1"/>
  <c r="L3022" i="1"/>
  <c r="L944" i="1"/>
  <c r="L2823" i="1"/>
  <c r="L3330" i="1"/>
  <c r="L653" i="1"/>
  <c r="L2387" i="1"/>
  <c r="L1303" i="1"/>
  <c r="L1957" i="1"/>
  <c r="L91" i="1"/>
  <c r="L1995" i="1"/>
  <c r="L382" i="1"/>
  <c r="L1460" i="1"/>
  <c r="L946" i="1"/>
  <c r="L2321" i="1"/>
  <c r="L577" i="1"/>
  <c r="L1109" i="1"/>
  <c r="L2874" i="1"/>
  <c r="L2839" i="1"/>
  <c r="L2731" i="1"/>
  <c r="L1685" i="1"/>
  <c r="L850" i="1"/>
  <c r="L2815" i="1"/>
  <c r="L2648" i="1"/>
  <c r="L3025" i="1"/>
  <c r="L2747" i="1"/>
  <c r="L2414" i="1"/>
  <c r="L3407" i="1"/>
  <c r="L2267" i="1"/>
  <c r="L2237" i="1"/>
  <c r="L565" i="1"/>
  <c r="L367" i="1"/>
  <c r="L245" i="1"/>
  <c r="L1380" i="1"/>
  <c r="L1437" i="1"/>
  <c r="L1717" i="1"/>
  <c r="L965" i="1"/>
  <c r="L2249" i="1"/>
  <c r="L1564" i="1"/>
  <c r="L360" i="1"/>
  <c r="L1358" i="1"/>
  <c r="L1502" i="1"/>
  <c r="L251" i="1"/>
  <c r="L244" i="1"/>
  <c r="L2547" i="1"/>
  <c r="L1500" i="1"/>
  <c r="L938" i="1"/>
  <c r="L702" i="1"/>
  <c r="L1752" i="1"/>
  <c r="L2602" i="1"/>
  <c r="L1851" i="1"/>
  <c r="L575" i="1"/>
  <c r="L2001" i="1"/>
  <c r="L2445" i="1"/>
  <c r="L1747" i="1"/>
  <c r="L2929" i="1"/>
  <c r="L2790" i="1"/>
  <c r="L3067" i="1"/>
  <c r="L2622" i="1"/>
  <c r="L1097" i="1"/>
  <c r="L2527" i="1"/>
  <c r="L212" i="1"/>
  <c r="L1420" i="1"/>
  <c r="L2784" i="1"/>
  <c r="L2172" i="1"/>
  <c r="L1139" i="1"/>
  <c r="L1286" i="1"/>
  <c r="L981" i="1"/>
  <c r="L925" i="1"/>
  <c r="L1350" i="1"/>
  <c r="L2288" i="1"/>
  <c r="L1788" i="1"/>
  <c r="L234" i="1"/>
  <c r="L827" i="1"/>
  <c r="L148" i="1"/>
  <c r="L1093" i="1"/>
  <c r="L732" i="1"/>
  <c r="L2421" i="1"/>
  <c r="L333" i="1"/>
  <c r="L1135" i="1"/>
  <c r="L1783" i="1"/>
  <c r="L57" i="1"/>
  <c r="L1487" i="1"/>
  <c r="L1494" i="1"/>
  <c r="L1495" i="1"/>
  <c r="L1798" i="1"/>
  <c r="L2539" i="1"/>
  <c r="L2455" i="1"/>
  <c r="L1270" i="1"/>
  <c r="L371" i="1"/>
  <c r="L2296" i="1"/>
  <c r="L858" i="1"/>
  <c r="L2246" i="1"/>
  <c r="L521" i="1"/>
  <c r="L534" i="1"/>
  <c r="L2876" i="1"/>
  <c r="L3142" i="1"/>
  <c r="L1576" i="1"/>
  <c r="L1584" i="1"/>
  <c r="L437" i="1"/>
  <c r="L2450" i="1"/>
  <c r="L706" i="1"/>
  <c r="L2631" i="1"/>
  <c r="L170" i="1"/>
  <c r="L1125" i="1"/>
  <c r="L923" i="1"/>
  <c r="L439" i="1"/>
  <c r="L1767" i="1"/>
  <c r="L986" i="1"/>
  <c r="L680" i="1"/>
  <c r="L3154" i="1"/>
  <c r="L379" i="1"/>
  <c r="L1234" i="1"/>
  <c r="L2095" i="1"/>
  <c r="L898" i="1"/>
  <c r="L2353" i="1"/>
  <c r="L905" i="1"/>
  <c r="L1005" i="1"/>
  <c r="L2591" i="1"/>
  <c r="L1670" i="1"/>
  <c r="L3070" i="1"/>
  <c r="L591" i="1"/>
  <c r="L2084" i="1"/>
  <c r="L2293" i="1"/>
  <c r="L593" i="1"/>
  <c r="L734" i="1"/>
  <c r="L207" i="1"/>
  <c r="L2980" i="1"/>
  <c r="L1298" i="1"/>
  <c r="L31" i="1"/>
  <c r="L206" i="1"/>
  <c r="L2358" i="1"/>
  <c r="L1038" i="1"/>
  <c r="L1295" i="1"/>
  <c r="L2913" i="1"/>
  <c r="L1409" i="1"/>
  <c r="L795" i="1"/>
  <c r="L2499" i="1"/>
  <c r="L314" i="1"/>
  <c r="L3244" i="1"/>
  <c r="L1593" i="1"/>
  <c r="L2289" i="1"/>
  <c r="L119" i="1"/>
  <c r="L1549" i="1"/>
  <c r="L1643" i="1"/>
  <c r="L1238" i="1"/>
  <c r="L3153" i="1"/>
  <c r="L1859" i="1"/>
  <c r="L2475" i="1"/>
  <c r="L2681" i="1"/>
  <c r="L2342" i="1"/>
  <c r="L1423" i="1"/>
  <c r="L1407" i="1"/>
  <c r="L486" i="1"/>
  <c r="L1480" i="1"/>
  <c r="L2498" i="1"/>
  <c r="L2478" i="1"/>
  <c r="L315" i="1"/>
  <c r="L1096" i="1"/>
  <c r="L728" i="1"/>
  <c r="L1202" i="1"/>
  <c r="L2424" i="1"/>
  <c r="L1552" i="1"/>
  <c r="L3303" i="1"/>
  <c r="L3475" i="1"/>
  <c r="L449" i="1"/>
  <c r="L821" i="1"/>
  <c r="L1012" i="1"/>
  <c r="L1619" i="1"/>
  <c r="L518" i="1"/>
  <c r="L249" i="1"/>
  <c r="L184" i="1"/>
  <c r="L2618" i="1"/>
  <c r="L1792" i="1"/>
  <c r="L2173" i="1"/>
  <c r="L2174" i="1"/>
  <c r="L1916" i="1"/>
  <c r="L2530" i="1"/>
  <c r="L2675" i="1"/>
  <c r="L1736" i="1"/>
  <c r="L955" i="1"/>
  <c r="L1988" i="1"/>
  <c r="L2423" i="1"/>
  <c r="L2528" i="1"/>
  <c r="L121" i="1"/>
  <c r="L869" i="1"/>
  <c r="L406" i="1"/>
  <c r="L1164" i="1"/>
  <c r="L1316" i="1"/>
  <c r="L1513" i="1"/>
  <c r="L1528" i="1"/>
  <c r="L2909" i="1"/>
  <c r="L1748" i="1"/>
  <c r="L3042" i="1"/>
  <c r="L3456" i="1"/>
  <c r="L2677" i="1"/>
  <c r="L3163" i="1"/>
  <c r="L1189" i="1"/>
  <c r="L2483" i="1"/>
  <c r="L792" i="1"/>
  <c r="L1873" i="1"/>
  <c r="L62" i="1"/>
  <c r="L405" i="1"/>
  <c r="L1217" i="1"/>
  <c r="L2718" i="1"/>
  <c r="L174" i="1"/>
  <c r="L1396" i="1"/>
  <c r="L1614" i="1"/>
  <c r="L221" i="1"/>
  <c r="L1258" i="1"/>
  <c r="L2245" i="1"/>
  <c r="L461" i="1"/>
  <c r="L1271" i="1"/>
  <c r="L401" i="1"/>
  <c r="L1525" i="1"/>
  <c r="L2721" i="1"/>
  <c r="L1433" i="1"/>
  <c r="L1611" i="1"/>
  <c r="L2897" i="1"/>
  <c r="L557" i="1"/>
  <c r="L3364" i="1"/>
  <c r="L304" i="1"/>
  <c r="L576" i="1"/>
  <c r="L1967" i="1"/>
  <c r="L1874" i="1"/>
  <c r="L798" i="1"/>
  <c r="L20" i="1"/>
  <c r="L137" i="1"/>
  <c r="L1570" i="1"/>
  <c r="L2944" i="1"/>
  <c r="L530" i="1"/>
  <c r="L2580" i="1"/>
  <c r="L308" i="1"/>
  <c r="L712" i="1"/>
  <c r="L3617" i="1"/>
  <c r="L754" i="1"/>
  <c r="L1621" i="1"/>
  <c r="L2719" i="1"/>
  <c r="L2474" i="1"/>
  <c r="L1357" i="1"/>
  <c r="L10" i="1"/>
  <c r="L1971" i="1"/>
  <c r="L1837" i="1"/>
  <c r="L1841" i="1"/>
  <c r="L1257" i="1"/>
  <c r="L587" i="1"/>
  <c r="L1655" i="1"/>
  <c r="L1379" i="1"/>
  <c r="L1883" i="1"/>
  <c r="L1887" i="1"/>
  <c r="L3342" i="1"/>
  <c r="L2278" i="1"/>
  <c r="L980" i="1"/>
  <c r="L1111" i="1"/>
  <c r="L1773" i="1"/>
  <c r="L1921" i="1"/>
  <c r="L658" i="1"/>
  <c r="L1410" i="1"/>
  <c r="L2460" i="1"/>
  <c r="L163" i="1"/>
  <c r="L2243" i="1"/>
  <c r="L265" i="1"/>
  <c r="L420" i="1"/>
  <c r="L3343" i="1"/>
  <c r="L3121" i="1"/>
  <c r="L3047" i="1"/>
  <c r="L1347" i="1"/>
  <c r="L1989" i="1"/>
  <c r="L2541" i="1"/>
  <c r="L1884" i="1"/>
  <c r="L2029" i="1"/>
  <c r="L1451" i="1"/>
  <c r="L2985" i="1"/>
  <c r="L155" i="1"/>
  <c r="L468" i="1"/>
  <c r="L590" i="1"/>
  <c r="L2126" i="1"/>
  <c r="L78" i="1"/>
  <c r="L705" i="1"/>
  <c r="L937" i="1"/>
  <c r="L1671" i="1"/>
  <c r="L3082" i="1"/>
  <c r="L2697" i="1"/>
  <c r="L3328" i="1"/>
  <c r="L3173" i="1"/>
  <c r="L1745" i="1"/>
  <c r="L2562" i="1"/>
  <c r="L374" i="1"/>
  <c r="L1204" i="1"/>
  <c r="L519" i="1"/>
  <c r="L335" i="1"/>
  <c r="L134" i="1"/>
  <c r="L2507" i="1"/>
  <c r="L2829" i="1"/>
  <c r="L3339" i="1"/>
  <c r="L1585" i="1"/>
  <c r="L1586" i="1"/>
  <c r="L571" i="1"/>
  <c r="L573" i="1"/>
  <c r="L408" i="1"/>
  <c r="L674" i="1"/>
  <c r="L2620" i="1"/>
  <c r="L542" i="1"/>
  <c r="L322" i="1"/>
  <c r="L1406" i="1"/>
  <c r="L2671" i="1"/>
  <c r="L2687" i="1"/>
  <c r="L877" i="1"/>
  <c r="L1928" i="1"/>
  <c r="L638" i="1"/>
  <c r="L68" i="1"/>
  <c r="L2175" i="1"/>
  <c r="L2176" i="1"/>
  <c r="L2177" i="1"/>
  <c r="L417" i="1"/>
  <c r="L1130" i="1"/>
  <c r="L2673" i="1"/>
  <c r="L1463" i="1"/>
  <c r="L2433" i="1"/>
  <c r="L1652" i="1"/>
  <c r="L502" i="1"/>
  <c r="L1054" i="1"/>
  <c r="L1793" i="1"/>
  <c r="L3053" i="1"/>
  <c r="L257" i="1"/>
  <c r="L181" i="1"/>
  <c r="L1906" i="1"/>
  <c r="L2398" i="1"/>
  <c r="L926" i="1"/>
  <c r="L2684" i="1"/>
  <c r="L2464" i="1"/>
  <c r="L597" i="1"/>
  <c r="L2266" i="1"/>
  <c r="L1498" i="1"/>
  <c r="L1198" i="1"/>
  <c r="L262" i="1"/>
  <c r="L1369" i="1"/>
  <c r="L1838" i="1"/>
  <c r="L982" i="1"/>
  <c r="L2420" i="1"/>
  <c r="L524" i="1"/>
  <c r="L860" i="1"/>
  <c r="L3497" i="1"/>
  <c r="L763" i="1"/>
  <c r="L1812" i="1"/>
  <c r="L695" i="1"/>
  <c r="L2378" i="1"/>
  <c r="L1540" i="1"/>
  <c r="L1055" i="1"/>
  <c r="L1206" i="1"/>
  <c r="L1035" i="1"/>
  <c r="L948" i="1"/>
  <c r="L960" i="1"/>
  <c r="L2399" i="1"/>
  <c r="L934" i="1"/>
  <c r="L463" i="1"/>
  <c r="L3089" i="1"/>
  <c r="L1219" i="1"/>
  <c r="L1000" i="1"/>
  <c r="L1683" i="1"/>
  <c r="L2400" i="1"/>
  <c r="L621" i="1"/>
  <c r="L495" i="1"/>
  <c r="L3037" i="1"/>
  <c r="L2936" i="1"/>
  <c r="L624" i="1"/>
  <c r="L288" i="1"/>
  <c r="L2516" i="1"/>
  <c r="L1049" i="1"/>
  <c r="L1511" i="1"/>
  <c r="L1649" i="1"/>
  <c r="L3391" i="1"/>
  <c r="L3105" i="1"/>
  <c r="L3290" i="1"/>
  <c r="L2490" i="1"/>
  <c r="L549" i="1"/>
  <c r="L446" i="1"/>
  <c r="L230" i="1"/>
  <c r="L1059" i="1"/>
  <c r="L961" i="1"/>
  <c r="L2638" i="1"/>
  <c r="L1120" i="1"/>
  <c r="L3058" i="1"/>
  <c r="L874" i="1"/>
  <c r="L1170" i="1"/>
  <c r="L2822" i="1"/>
  <c r="L2076" i="1"/>
  <c r="L1182" i="1"/>
  <c r="L2108" i="1"/>
  <c r="L3348" i="1"/>
  <c r="L3375" i="1"/>
  <c r="L2456" i="1"/>
  <c r="L2857" i="1"/>
  <c r="L3652" i="1"/>
  <c r="L3607" i="1"/>
  <c r="L2941" i="1"/>
  <c r="L2127" i="1"/>
  <c r="L2128" i="1"/>
  <c r="L3498" i="1"/>
  <c r="L3181" i="1"/>
  <c r="L2858" i="1"/>
  <c r="L3286" i="1"/>
  <c r="L3354" i="1"/>
  <c r="L2178" i="1"/>
  <c r="L3038" i="1"/>
  <c r="L3378" i="1"/>
  <c r="L1187" i="1"/>
  <c r="L3094" i="1"/>
  <c r="L2773" i="1"/>
  <c r="L3184" i="1"/>
  <c r="L3414" i="1"/>
  <c r="L3668" i="1"/>
  <c r="L3565" i="1"/>
  <c r="L3377" i="1"/>
  <c r="L3314" i="1"/>
  <c r="L3464" i="1"/>
  <c r="L3465" i="1"/>
  <c r="L990" i="1"/>
  <c r="L3374" i="1"/>
  <c r="L2943" i="1"/>
  <c r="L756" i="1"/>
  <c r="L643" i="1"/>
  <c r="L277" i="1"/>
  <c r="L3190" i="1"/>
  <c r="L2097" i="1"/>
  <c r="L2864" i="1"/>
  <c r="L3162" i="1"/>
  <c r="L13" i="1"/>
  <c r="L634" i="1"/>
  <c r="L2805" i="1"/>
  <c r="L153" i="1"/>
  <c r="L2641" i="1"/>
  <c r="L899" i="1"/>
  <c r="L3152" i="1"/>
  <c r="L1722" i="1"/>
  <c r="L2569" i="1"/>
  <c r="L42" i="1"/>
  <c r="L1190" i="1"/>
  <c r="L3270" i="1"/>
  <c r="L329" i="1"/>
  <c r="L1343" i="1"/>
  <c r="L2577" i="1"/>
  <c r="L1376" i="1"/>
  <c r="L675" i="1"/>
  <c r="L2258" i="1"/>
  <c r="L863" i="1"/>
  <c r="L2990" i="1"/>
  <c r="L2214" i="1"/>
  <c r="L806" i="1"/>
  <c r="L1071" i="1"/>
  <c r="L3186" i="1"/>
  <c r="L1538" i="1"/>
  <c r="L700" i="1"/>
  <c r="L800" i="1"/>
  <c r="L2482" i="1"/>
  <c r="L957" i="1"/>
  <c r="L316" i="1"/>
  <c r="L1769" i="1"/>
  <c r="L2487" i="1"/>
  <c r="L835" i="1"/>
  <c r="L162" i="1"/>
  <c r="L504" i="1"/>
  <c r="L466" i="1"/>
  <c r="L1388" i="1"/>
  <c r="L2045" i="1"/>
  <c r="L2918" i="1"/>
  <c r="L876" i="1"/>
  <c r="L2978" i="1"/>
  <c r="L1277" i="1"/>
  <c r="L622" i="1"/>
  <c r="L2231" i="1"/>
  <c r="L2222" i="1"/>
  <c r="L824" i="1"/>
  <c r="L3096" i="1"/>
  <c r="L2691" i="1"/>
  <c r="L606" i="1"/>
  <c r="L838" i="1"/>
  <c r="L64" i="1"/>
  <c r="L844" i="1"/>
  <c r="L2129" i="1"/>
  <c r="L428" i="1"/>
  <c r="L1068" i="1"/>
  <c r="L1618" i="1"/>
  <c r="L2599" i="1"/>
  <c r="L715" i="1"/>
  <c r="L2692" i="1"/>
  <c r="L2777" i="1"/>
  <c r="L1471" i="1"/>
  <c r="L3129" i="1"/>
  <c r="L761" i="1"/>
  <c r="L1328" i="1"/>
  <c r="L2308" i="1"/>
  <c r="L1102" i="1"/>
  <c r="L2484" i="1"/>
  <c r="L247" i="1"/>
  <c r="L483" i="1"/>
  <c r="L2074" i="1"/>
  <c r="L1126" i="1"/>
  <c r="L1694" i="1"/>
  <c r="L1069" i="1"/>
  <c r="L3028" i="1"/>
  <c r="L2200" i="1"/>
  <c r="L2534" i="1"/>
  <c r="L147" i="1"/>
  <c r="L1281" i="1"/>
  <c r="L1412" i="1"/>
  <c r="L1741" i="1"/>
  <c r="L1033" i="1"/>
  <c r="L179" i="1"/>
  <c r="L2749" i="1"/>
  <c r="L1577" i="1"/>
  <c r="L2930" i="1"/>
  <c r="L2271" i="1"/>
  <c r="L1895" i="1"/>
  <c r="L689" i="1"/>
  <c r="L914" i="1"/>
  <c r="L1991" i="1"/>
  <c r="L350" i="1"/>
  <c r="L1689" i="1"/>
  <c r="L2393" i="1"/>
  <c r="L478" i="1"/>
  <c r="L1199" i="1"/>
  <c r="L922" i="1"/>
  <c r="L1473" i="1"/>
  <c r="L2060" i="1"/>
  <c r="L2348" i="1"/>
  <c r="L1268" i="1"/>
  <c r="L847" i="1"/>
  <c r="L1940" i="1"/>
  <c r="L2454" i="1"/>
  <c r="L1763" i="1"/>
  <c r="L217" i="1"/>
  <c r="L416" i="1"/>
  <c r="L2787" i="1"/>
  <c r="L365" i="1"/>
  <c r="L2818" i="1"/>
  <c r="L1344" i="1"/>
  <c r="L1283" i="1"/>
  <c r="L2221" i="1"/>
  <c r="L617" i="1"/>
  <c r="L3161" i="1"/>
  <c r="L1439" i="1"/>
  <c r="L644" i="1"/>
  <c r="L2431" i="1"/>
  <c r="L564" i="1"/>
  <c r="L875" i="1"/>
  <c r="L3351" i="1"/>
  <c r="L2059" i="1"/>
  <c r="L994" i="1"/>
  <c r="L973" i="1"/>
  <c r="L2686" i="1"/>
  <c r="L343" i="1"/>
  <c r="L1600" i="1"/>
  <c r="L788" i="1"/>
  <c r="L814" i="1"/>
  <c r="L1546" i="1"/>
  <c r="L1218" i="1"/>
  <c r="L2604" i="1"/>
  <c r="L924" i="1"/>
  <c r="L496" i="1"/>
  <c r="L2762" i="1"/>
  <c r="L1450" i="1"/>
  <c r="L1934" i="1"/>
  <c r="L1212" i="1"/>
  <c r="L2461" i="1"/>
  <c r="L2678" i="1"/>
  <c r="L2495" i="1"/>
  <c r="L1308" i="1"/>
  <c r="L243" i="1"/>
  <c r="L351" i="1"/>
  <c r="L556" i="1"/>
  <c r="L667" i="1"/>
  <c r="L2039" i="1"/>
  <c r="L2048" i="1"/>
  <c r="L250" i="1"/>
  <c r="L686" i="1"/>
  <c r="L1377" i="1"/>
  <c r="L1530" i="1"/>
  <c r="L692" i="1"/>
  <c r="L1325" i="1"/>
  <c r="L1372" i="1"/>
  <c r="L2589" i="1"/>
  <c r="L2914" i="1"/>
  <c r="L533" i="1"/>
  <c r="L3230" i="1"/>
  <c r="L1461" i="1"/>
  <c r="L3425" i="1"/>
  <c r="L2581" i="1"/>
  <c r="L1903" i="1"/>
  <c r="L631" i="1"/>
  <c r="L762" i="1"/>
  <c r="L2806" i="1"/>
  <c r="L2674" i="1"/>
  <c r="L2543" i="1"/>
  <c r="L2841" i="1"/>
  <c r="L872" i="1"/>
  <c r="L2514" i="1"/>
  <c r="L939" i="1"/>
  <c r="L690" i="1"/>
  <c r="L342" i="1"/>
  <c r="L943" i="1"/>
  <c r="L928" i="1"/>
  <c r="L1657" i="1"/>
  <c r="L1800" i="1"/>
  <c r="L2255" i="1"/>
  <c r="L2705" i="1"/>
  <c r="L1890" i="1"/>
  <c r="L505" i="1"/>
  <c r="L1713" i="1"/>
  <c r="L842" i="1"/>
  <c r="L2612" i="1"/>
  <c r="L2785" i="1"/>
  <c r="L2409" i="1"/>
  <c r="L204" i="1"/>
  <c r="L2319" i="1"/>
  <c r="L970" i="1"/>
  <c r="L1089" i="1"/>
  <c r="L2412" i="1"/>
  <c r="L1095" i="1"/>
  <c r="L185" i="1"/>
  <c r="L743" i="1"/>
  <c r="L1259" i="1"/>
  <c r="L2742" i="1"/>
  <c r="L63" i="1"/>
  <c r="L1435" i="1"/>
  <c r="L1168" i="1"/>
  <c r="L1307" i="1"/>
  <c r="L85" i="1"/>
  <c r="L2890" i="1"/>
  <c r="L3383" i="1"/>
  <c r="L975" i="1"/>
  <c r="L2554" i="1"/>
  <c r="L2546" i="1"/>
  <c r="L2405" i="1"/>
  <c r="L2067" i="1"/>
  <c r="L2607" i="1"/>
  <c r="L1208" i="1"/>
  <c r="L1116" i="1"/>
  <c r="L1145" i="1"/>
  <c r="L1948" i="1"/>
  <c r="L1231" i="1"/>
  <c r="L1690" i="1"/>
  <c r="L1820" i="1"/>
  <c r="L632" i="1"/>
  <c r="L882" i="1"/>
  <c r="L307" i="1"/>
  <c r="L2582" i="1"/>
  <c r="L301" i="1"/>
  <c r="L2609" i="1"/>
  <c r="L116" i="1"/>
  <c r="L146" i="1"/>
  <c r="L51" i="1"/>
  <c r="L1282" i="1"/>
  <c r="L194" i="1"/>
  <c r="L781" i="1"/>
  <c r="L1627" i="1"/>
  <c r="L637" i="1"/>
  <c r="L278" i="1"/>
  <c r="L1647" i="1"/>
  <c r="L112" i="1"/>
  <c r="L240" i="1"/>
  <c r="L770" i="1"/>
  <c r="L656" i="1"/>
  <c r="L2248" i="1"/>
  <c r="L601" i="1"/>
  <c r="L469" i="1"/>
  <c r="L1177" i="1"/>
  <c r="L851" i="1"/>
  <c r="L2130" i="1"/>
  <c r="L2037" i="1"/>
  <c r="L4" i="1"/>
  <c r="L1522" i="1"/>
  <c r="L529" i="1"/>
  <c r="L154" i="1"/>
  <c r="L598" i="1"/>
  <c r="L2131" i="1"/>
  <c r="L1122" i="1"/>
  <c r="L3373" i="1"/>
  <c r="L3120" i="1"/>
  <c r="L2690" i="1"/>
  <c r="L999" i="1"/>
  <c r="L1171" i="1"/>
  <c r="L1607" i="1"/>
  <c r="L1829" i="1"/>
  <c r="L884" i="1"/>
  <c r="L1776" i="1"/>
  <c r="L2682" i="1"/>
  <c r="L442" i="1"/>
  <c r="L640" i="1"/>
  <c r="L2270" i="1"/>
  <c r="L2435" i="1"/>
  <c r="L1911" i="1"/>
  <c r="L1488" i="1"/>
  <c r="L2707" i="1"/>
  <c r="L172" i="1"/>
  <c r="L3455" i="1"/>
  <c r="L2810" i="1"/>
  <c r="L1315" i="1"/>
  <c r="L2553" i="1"/>
  <c r="L1976" i="1"/>
  <c r="L1448" i="1"/>
  <c r="L1235" i="1"/>
  <c r="L3164" i="1"/>
  <c r="L2013" i="1"/>
  <c r="L2519" i="1"/>
  <c r="L738" i="1"/>
  <c r="L149" i="1"/>
  <c r="L114" i="1"/>
  <c r="L2738" i="1"/>
  <c r="L1915" i="1"/>
  <c r="L1938" i="1"/>
  <c r="L862" i="1"/>
  <c r="L940" i="1"/>
  <c r="L1183" i="1"/>
  <c r="L2820" i="1"/>
  <c r="L2861" i="1"/>
  <c r="L2179" i="1"/>
  <c r="L2180" i="1"/>
  <c r="L2457" i="1"/>
  <c r="L2181" i="1"/>
  <c r="L450" i="1"/>
  <c r="L2182" i="1"/>
  <c r="L26" i="1"/>
  <c r="L2927" i="1"/>
  <c r="L2807" i="1"/>
  <c r="L626" i="1"/>
  <c r="L436" i="1"/>
  <c r="L197" i="1"/>
  <c r="L3520" i="1"/>
  <c r="L1091" i="1"/>
  <c r="L59" i="1"/>
  <c r="L286" i="1"/>
  <c r="L1891" i="1"/>
  <c r="L380" i="1"/>
  <c r="L2183" i="1"/>
  <c r="L2967" i="1"/>
  <c r="L2462" i="1"/>
  <c r="L2295" i="1"/>
  <c r="L1301" i="1"/>
  <c r="L1512" i="1"/>
  <c r="L1401" i="1"/>
  <c r="L830" i="1"/>
  <c r="L2558" i="1"/>
  <c r="L494" i="1"/>
  <c r="L1422" i="1"/>
  <c r="L2791" i="1"/>
  <c r="L2776" i="1"/>
  <c r="L1180" i="1"/>
  <c r="L945" i="1"/>
  <c r="L98" i="1"/>
  <c r="L16" i="1"/>
  <c r="L441" i="1"/>
  <c r="L267" i="1"/>
  <c r="L1026" i="1"/>
  <c r="L1161" i="1"/>
  <c r="L2408" i="1"/>
  <c r="L1248" i="1"/>
  <c r="L2091" i="1"/>
  <c r="L298" i="1"/>
  <c r="L2334" i="1"/>
  <c r="L2184" i="1"/>
  <c r="L2739" i="1"/>
  <c r="L482" i="1"/>
  <c r="L550" i="1"/>
  <c r="L1106" i="1"/>
  <c r="L537" i="1"/>
  <c r="L1696" i="1"/>
  <c r="L387" i="1"/>
  <c r="L699" i="1"/>
  <c r="L1737" i="1"/>
  <c r="L967" i="1"/>
  <c r="L3006" i="1"/>
  <c r="L1714" i="1"/>
  <c r="L29" i="1"/>
  <c r="L1236" i="1"/>
  <c r="L2381" i="1"/>
  <c r="L2072" i="1"/>
  <c r="L2073" i="1"/>
  <c r="L2092" i="1"/>
  <c r="L2229" i="1"/>
  <c r="L2711" i="1"/>
  <c r="L2955" i="1"/>
  <c r="L2998" i="1"/>
  <c r="L3236" i="1"/>
  <c r="L2138" i="1"/>
  <c r="L3400" i="1"/>
  <c r="L384" i="1"/>
  <c r="L3448" i="1"/>
  <c r="L2668" i="1"/>
  <c r="L349" i="1"/>
  <c r="L1914" i="1"/>
  <c r="L1041" i="1"/>
  <c r="L1790" i="1"/>
  <c r="L581" i="1"/>
  <c r="L918" i="1"/>
  <c r="L1085" i="1"/>
  <c r="L418" i="1"/>
  <c r="L995" i="1"/>
  <c r="L1070" i="1"/>
  <c r="L3040" i="1"/>
  <c r="L1691" i="1"/>
  <c r="L376" i="1"/>
  <c r="L2082" i="1"/>
  <c r="L1702" i="1"/>
  <c r="L3054" i="1"/>
  <c r="L1421" i="1"/>
  <c r="L1332" i="1"/>
  <c r="L1499" i="1"/>
  <c r="L1551" i="1"/>
  <c r="L983" i="1"/>
  <c r="L2664" i="1"/>
  <c r="L2472" i="1"/>
  <c r="L1064" i="1"/>
  <c r="L2877" i="1"/>
  <c r="L642" i="1"/>
  <c r="L614" i="1"/>
  <c r="L48" i="1"/>
  <c r="L1371" i="1"/>
  <c r="L1842" i="1"/>
  <c r="L3358" i="1"/>
  <c r="L2217" i="1"/>
  <c r="L3128" i="1"/>
  <c r="L2658" i="1"/>
  <c r="L2952" i="1"/>
  <c r="L394" i="1"/>
  <c r="L1885" i="1"/>
  <c r="L1496" i="1"/>
  <c r="L410" i="1"/>
  <c r="L655" i="1"/>
  <c r="L1121" i="1"/>
  <c r="L1918" i="1"/>
  <c r="L861" i="1"/>
  <c r="L767" i="1"/>
  <c r="L283" i="1"/>
  <c r="L683" i="1"/>
  <c r="L2429" i="1"/>
  <c r="L2185" i="1"/>
  <c r="L9" i="1"/>
  <c r="L2034" i="1"/>
  <c r="L1292" i="1"/>
  <c r="L740" i="1"/>
  <c r="L1416" i="1"/>
  <c r="L1578" i="1"/>
  <c r="L3246" i="1"/>
  <c r="L589" i="1"/>
  <c r="L2652" i="1"/>
  <c r="L828" i="1"/>
  <c r="L3362" i="1"/>
  <c r="L477" i="1"/>
  <c r="L3297" i="1"/>
  <c r="L1628" i="1"/>
  <c r="L2755" i="1"/>
  <c r="L404" i="1"/>
  <c r="L2590" i="1"/>
  <c r="L645" i="1"/>
  <c r="L228" i="1"/>
  <c r="L1029" i="1"/>
  <c r="L2845" i="1"/>
  <c r="L813" i="1"/>
  <c r="L2824" i="1"/>
  <c r="L381" i="1"/>
  <c r="L2098" i="1"/>
  <c r="L2907" i="1"/>
  <c r="L3004" i="1"/>
  <c r="L398" i="1"/>
  <c r="L1062" i="1"/>
  <c r="L671" i="1"/>
  <c r="L676" i="1"/>
  <c r="L2033" i="1"/>
  <c r="L2628" i="1"/>
  <c r="L1368" i="1"/>
  <c r="L2771" i="1"/>
  <c r="L2720" i="1"/>
  <c r="L3477" i="1"/>
  <c r="L3432" i="1"/>
  <c r="L3011" i="1"/>
  <c r="L3478" i="1"/>
  <c r="L3480" i="1"/>
  <c r="L2494" i="1"/>
  <c r="L216" i="1"/>
  <c r="L1795" i="1"/>
  <c r="L282" i="1"/>
  <c r="L920" i="1"/>
  <c r="L3031" i="1"/>
  <c r="L694" i="1"/>
  <c r="L635" i="1"/>
  <c r="L454" i="1"/>
  <c r="L2002" i="1"/>
  <c r="L685" i="1"/>
  <c r="L1284" i="1"/>
  <c r="L1312" i="1"/>
  <c r="L759" i="1"/>
  <c r="L2379" i="1"/>
  <c r="L822" i="1"/>
  <c r="L46" i="1"/>
  <c r="L1367" i="1"/>
  <c r="L748" i="1"/>
  <c r="L400" i="1"/>
  <c r="L1349" i="1"/>
  <c r="L1629" i="1"/>
  <c r="L1521" i="1"/>
  <c r="L1023" i="1"/>
  <c r="L2432" i="1"/>
  <c r="L3368" i="1"/>
  <c r="L612" i="1"/>
  <c r="L270" i="1"/>
  <c r="L143" i="1"/>
  <c r="L1360" i="1"/>
  <c r="L1634" i="1"/>
  <c r="L2548" i="1"/>
  <c r="L411" i="1"/>
  <c r="L1556" i="1"/>
  <c r="L1860" i="1"/>
  <c r="L596" i="1"/>
  <c r="L3023" i="1"/>
  <c r="L66" i="1"/>
  <c r="L1237" i="1"/>
  <c r="L902" i="1"/>
  <c r="L200" i="1"/>
  <c r="L971" i="1"/>
  <c r="L751" i="1"/>
  <c r="L1445" i="1"/>
  <c r="L1929" i="1"/>
  <c r="L266" i="1"/>
  <c r="L1191" i="1"/>
  <c r="L1979" i="1"/>
  <c r="L867" i="1"/>
  <c r="L2879" i="1"/>
  <c r="L3260" i="1"/>
  <c r="L340" i="1"/>
  <c r="L3165" i="1"/>
  <c r="L2497" i="1"/>
  <c r="L1338" i="1"/>
  <c r="L125" i="1"/>
  <c r="L566" i="1"/>
  <c r="L2063" i="1"/>
  <c r="L224" i="1"/>
  <c r="L485" i="1"/>
  <c r="L2486" i="1"/>
  <c r="L2212" i="1"/>
  <c r="L3171" i="1"/>
  <c r="L2186" i="1"/>
  <c r="L2187" i="1"/>
  <c r="L3013" i="1"/>
  <c r="L968" i="1"/>
  <c r="L1519" i="1"/>
  <c r="L1124" i="1"/>
  <c r="L1733" i="1"/>
  <c r="L281" i="1"/>
  <c r="L1846" i="1"/>
  <c r="L2366" i="1"/>
  <c r="L1956" i="1"/>
  <c r="L1044" i="1"/>
  <c r="L464" i="1"/>
  <c r="L38" i="1"/>
  <c r="L3208" i="1"/>
  <c r="L2963" i="1"/>
  <c r="L3169" i="1"/>
  <c r="L2775" i="1"/>
  <c r="L1083" i="1"/>
  <c r="L138" i="1"/>
  <c r="L2041" i="1"/>
  <c r="L1394" i="1"/>
  <c r="L3386" i="1"/>
  <c r="L3112" i="1"/>
  <c r="L2982" i="1"/>
  <c r="L2344" i="1"/>
  <c r="L3267" i="1"/>
  <c r="L2983" i="1"/>
  <c r="L2730" i="1"/>
  <c r="L1985" i="1"/>
  <c r="L2422" i="1"/>
  <c r="L3083" i="1"/>
  <c r="L527" i="1"/>
  <c r="L2434" i="1"/>
  <c r="L3191" i="1"/>
  <c r="L2022" i="1"/>
  <c r="L554" i="1"/>
  <c r="L2976" i="1"/>
  <c r="L370" i="1"/>
  <c r="L1434" i="1"/>
  <c r="L2458" i="1"/>
  <c r="L1730" i="1"/>
  <c r="L175" i="1"/>
  <c r="L3087" i="1"/>
  <c r="L1601" i="1"/>
  <c r="L1602" i="1"/>
  <c r="L3146" i="1"/>
  <c r="L1250" i="1"/>
  <c r="L794" i="1"/>
  <c r="L2600" i="1"/>
  <c r="L679" i="1"/>
  <c r="L2411" i="1"/>
  <c r="L1131" i="1"/>
  <c r="L2305" i="1"/>
  <c r="L547" i="1"/>
  <c r="L2935" i="1"/>
  <c r="L295" i="1"/>
  <c r="L2284" i="1"/>
  <c r="L2281" i="1"/>
  <c r="L1278" i="1"/>
  <c r="L2298" i="1"/>
  <c r="L836" i="1"/>
  <c r="L3525" i="1"/>
  <c r="L3092" i="1"/>
  <c r="L3275" i="1"/>
  <c r="L1050" i="1"/>
  <c r="L2523" i="1"/>
  <c r="L1930" i="1"/>
  <c r="L1803" i="1"/>
  <c r="L2670" i="1"/>
  <c r="L1288" i="1"/>
  <c r="L1293" i="1"/>
  <c r="L1294" i="1"/>
  <c r="L3426" i="1"/>
  <c r="L2382" i="1"/>
  <c r="L3249" i="1"/>
  <c r="L819" i="1"/>
  <c r="L820" i="1"/>
  <c r="L2351" i="1"/>
  <c r="L1969" i="1"/>
  <c r="L86" i="1"/>
  <c r="L2910" i="1"/>
  <c r="L2188" i="1"/>
  <c r="L2564" i="1"/>
  <c r="L299" i="1"/>
  <c r="L227" i="1"/>
  <c r="L3068" i="1"/>
  <c r="L3002" i="1"/>
  <c r="L1698" i="1"/>
  <c r="L1742" i="1"/>
  <c r="L2365" i="1"/>
  <c r="L199" i="1"/>
  <c r="L334" i="1"/>
  <c r="L2550" i="1"/>
  <c r="L1532" i="1"/>
  <c r="L2704" i="1"/>
  <c r="L352" i="1"/>
  <c r="L2700" i="1"/>
  <c r="L2586" i="1"/>
  <c r="L1510" i="1"/>
  <c r="L2965" i="1"/>
  <c r="L2949" i="1"/>
  <c r="L1579" i="1"/>
  <c r="L3231" i="1"/>
  <c r="L3137" i="1"/>
  <c r="L2744" i="1"/>
  <c r="L3035" i="1"/>
  <c r="L2339" i="1"/>
  <c r="L987" i="1"/>
  <c r="L323" i="1"/>
  <c r="L791" i="1"/>
  <c r="L1518" i="1"/>
  <c r="L1824" i="1"/>
  <c r="L2260" i="1"/>
  <c r="L93" i="1"/>
  <c r="L326" i="1"/>
  <c r="L741" i="1"/>
  <c r="L2996" i="1"/>
  <c r="L1354" i="1"/>
  <c r="L364" i="1"/>
  <c r="L865" i="1"/>
  <c r="L1632" i="1"/>
  <c r="L2309" i="1"/>
  <c r="L1169" i="1"/>
  <c r="L361" i="1"/>
  <c r="L19" i="1"/>
  <c r="L586" i="1"/>
  <c r="L2701" i="1"/>
  <c r="L2849" i="1"/>
  <c r="L81" i="1"/>
  <c r="L166" i="1"/>
  <c r="L585" i="1"/>
  <c r="L782" i="1"/>
  <c r="L1090" i="1"/>
  <c r="L2189" i="1"/>
  <c r="L72" i="1"/>
  <c r="L3119" i="1"/>
  <c r="L724" i="1"/>
  <c r="L868" i="1"/>
  <c r="L1181" i="1"/>
  <c r="L2018" i="1"/>
  <c r="L2021" i="1"/>
  <c r="L337" i="1"/>
  <c r="L2901" i="1"/>
  <c r="L3370" i="1"/>
  <c r="L2190" i="1"/>
  <c r="L2276" i="1"/>
  <c r="L280" i="1"/>
  <c r="L2770" i="1"/>
  <c r="L300" i="1"/>
  <c r="L1246" i="1"/>
  <c r="L993" i="1"/>
  <c r="L2732" i="1"/>
  <c r="L953" i="1"/>
  <c r="L552" i="1"/>
  <c r="L662" i="1"/>
  <c r="L976" i="1"/>
  <c r="L1276" i="1"/>
  <c r="L2375" i="1"/>
  <c r="L540" i="1"/>
  <c r="L2191" i="1"/>
  <c r="L654" i="1"/>
  <c r="L2783" i="1"/>
  <c r="L432" i="1"/>
  <c r="L291" i="1"/>
  <c r="L912" i="1"/>
  <c r="L246" i="1"/>
  <c r="L3550" i="1"/>
  <c r="L3352" i="1"/>
  <c r="L558" i="1"/>
  <c r="L3242" i="1"/>
  <c r="L2896" i="1"/>
  <c r="L2741" i="1"/>
  <c r="L870" i="1"/>
  <c r="L998" i="1"/>
  <c r="L1260" i="1"/>
  <c r="L2966" i="1"/>
  <c r="L2931" i="1"/>
  <c r="L2595" i="1"/>
  <c r="L402" i="1"/>
  <c r="L3353" i="1"/>
  <c r="L2968" i="1"/>
  <c r="L2132" i="1"/>
  <c r="L3237" i="1"/>
  <c r="L3392" i="1"/>
  <c r="L3293" i="1"/>
  <c r="L3603" i="1"/>
  <c r="L2797" i="1"/>
  <c r="L2736" i="1"/>
  <c r="L2273" i="1"/>
  <c r="L2947" i="1"/>
  <c r="L3458" i="1"/>
  <c r="L3423" i="1"/>
  <c r="L2835" i="1"/>
  <c r="L2192" i="1"/>
  <c r="L1082" i="1"/>
  <c r="L3080" i="1"/>
  <c r="L2875" i="1"/>
  <c r="L2669" i="1"/>
  <c r="L2304" i="1"/>
  <c r="L252" i="1"/>
  <c r="L892" i="1"/>
  <c r="L2277" i="1"/>
  <c r="L2193" i="1"/>
  <c r="L538" i="1"/>
  <c r="L901" i="1"/>
  <c r="L906" i="1"/>
  <c r="L2794" i="1"/>
  <c r="L3220" i="1"/>
  <c r="L2606" i="1"/>
  <c r="L777" i="1"/>
  <c r="L2734" i="1"/>
  <c r="L2194" i="1"/>
  <c r="L111" i="1"/>
  <c r="L2312" i="1"/>
  <c r="L1251" i="1"/>
  <c r="L2819" i="1"/>
  <c r="L2748" i="1"/>
  <c r="L2565" i="1"/>
  <c r="L24" i="1"/>
  <c r="L319" i="1"/>
  <c r="L2579" i="1"/>
  <c r="L2917" i="1"/>
  <c r="L2384" i="1"/>
  <c r="L235" i="1"/>
  <c r="L681" i="1"/>
  <c r="L2836" i="1"/>
  <c r="L1036" i="1"/>
  <c r="L3410" i="1"/>
  <c r="L510" i="1"/>
  <c r="L1464" i="1"/>
  <c r="L2948" i="1"/>
  <c r="L1261" i="1"/>
  <c r="L1565" i="1"/>
  <c r="L2951" i="1"/>
  <c r="L3176" i="1"/>
  <c r="L646" i="1"/>
  <c r="L1150" i="1"/>
  <c r="L523" i="1"/>
  <c r="L409" i="1"/>
  <c r="L1656" i="1"/>
  <c r="L725" i="1"/>
  <c r="L1378" i="1"/>
  <c r="L2313" i="1"/>
  <c r="L595" i="1"/>
  <c r="L2195" i="1"/>
  <c r="L803" i="1"/>
  <c r="L1483" i="1"/>
  <c r="L545" i="1"/>
  <c r="L3299" i="1"/>
  <c r="L2367" i="1"/>
  <c r="L548" i="1"/>
  <c r="L2552" i="1"/>
  <c r="L1319" i="1"/>
  <c r="L1644" i="1"/>
  <c r="L2830" i="1"/>
  <c r="L1205" i="1"/>
  <c r="L425" i="1"/>
  <c r="L3555" i="1"/>
  <c r="L3289" i="1"/>
  <c r="L652" i="1"/>
  <c r="L1384" i="1"/>
  <c r="L1481" i="1"/>
  <c r="L3020" i="1"/>
  <c r="L22" i="1"/>
  <c r="L753" i="1"/>
  <c r="L2196" i="1"/>
  <c r="L805" i="1"/>
  <c r="L444" i="1"/>
  <c r="L39" i="1"/>
  <c r="L34" i="1"/>
  <c r="L897" i="1"/>
  <c r="L3366" i="1"/>
  <c r="L3147" i="1"/>
  <c r="L3305" i="1"/>
  <c r="L3272" i="1"/>
  <c r="L3271" i="1"/>
  <c r="L664" i="1"/>
  <c r="L878" i="1"/>
  <c r="L3043" i="1"/>
  <c r="L2567" i="1"/>
  <c r="L188" i="1"/>
  <c r="L268" i="1"/>
  <c r="L2885" i="1"/>
  <c r="L1039" i="1"/>
  <c r="L603" i="1"/>
  <c r="L2986" i="1"/>
  <c r="L2109" i="1"/>
  <c r="L2133" i="1"/>
  <c r="L2134" i="1"/>
  <c r="L23" i="1"/>
  <c r="L1558" i="1"/>
  <c r="L1027" i="1"/>
  <c r="L372" i="1"/>
  <c r="L2838" i="1"/>
  <c r="L1609" i="1"/>
  <c r="L2842" i="1"/>
  <c r="L2903" i="1"/>
  <c r="L2926" i="1"/>
  <c r="L2689" i="1"/>
  <c r="L2385" i="1"/>
  <c r="L1684" i="1"/>
  <c r="L600" i="1"/>
  <c r="L2417" i="1"/>
  <c r="L625" i="1"/>
  <c r="L168" i="1"/>
  <c r="L1172" i="1"/>
  <c r="L1244" i="1"/>
  <c r="L3135" i="1"/>
  <c r="L3390" i="1"/>
  <c r="L2502" i="1"/>
  <c r="L2898" i="1"/>
  <c r="L2410" i="1"/>
  <c r="L560" i="1"/>
  <c r="L302" i="1"/>
  <c r="L3431" i="1"/>
  <c r="L1975" i="1"/>
  <c r="L403" i="1"/>
  <c r="L198" i="1"/>
  <c r="L3528" i="1"/>
  <c r="L3309" i="1"/>
  <c r="L2766" i="1"/>
  <c r="L2380" i="1"/>
  <c r="L1587" i="1"/>
  <c r="L2318" i="1"/>
  <c r="L1970" i="1"/>
  <c r="L729" i="1"/>
  <c r="L2743" i="1"/>
  <c r="L1140" i="1"/>
  <c r="L2545" i="1"/>
  <c r="L2529" i="1"/>
  <c r="L2934" i="1"/>
  <c r="L3177" i="1"/>
  <c r="L3178" i="1"/>
  <c r="L3291" i="1"/>
  <c r="L2637" i="1"/>
  <c r="L2508" i="1"/>
  <c r="L651" i="1"/>
  <c r="L3093" i="1"/>
  <c r="L339" i="1"/>
  <c r="L701" i="1"/>
  <c r="L793" i="1"/>
  <c r="L1405" i="1"/>
  <c r="L3090" i="1"/>
  <c r="L1311" i="1"/>
  <c r="L1815" i="1"/>
  <c r="L3223" i="1"/>
  <c r="L3403" i="1"/>
  <c r="L1982" i="1"/>
  <c r="L514" i="1"/>
  <c r="L69" i="1"/>
  <c r="L592" i="1"/>
  <c r="L3547" i="1"/>
  <c r="L3304" i="1"/>
  <c r="L385" i="1"/>
  <c r="L3117" i="1"/>
  <c r="L3371" i="1"/>
  <c r="L3317" i="1"/>
  <c r="L3507" i="1"/>
  <c r="L3204" i="1"/>
  <c r="L3629" i="1"/>
  <c r="L3264" i="1"/>
  <c r="L3032" i="1"/>
  <c r="L506" i="1"/>
  <c r="L3514" i="1"/>
  <c r="L3349" i="1"/>
  <c r="L2640" i="1"/>
  <c r="L3467" i="1"/>
  <c r="L3539" i="1"/>
  <c r="L3491" i="1"/>
  <c r="L3252" i="1"/>
  <c r="L3263" i="1"/>
  <c r="L3247" i="1"/>
  <c r="L3061" i="1"/>
  <c r="L451" i="1"/>
  <c r="L3624" i="1"/>
  <c r="L3601" i="1"/>
  <c r="L2649" i="1"/>
  <c r="L3063" i="1"/>
  <c r="L3192" i="1"/>
  <c r="L3014" i="1"/>
  <c r="L2865" i="1"/>
  <c r="L3226" i="1"/>
  <c r="L3205" i="1"/>
  <c r="L3288" i="1"/>
  <c r="L3522" i="1"/>
  <c r="L2916" i="1"/>
  <c r="L3470" i="1"/>
  <c r="L2889" i="1"/>
  <c r="L120" i="1"/>
  <c r="L2661" i="1"/>
  <c r="L2884" i="1"/>
  <c r="L2479" i="1"/>
  <c r="L966" i="1"/>
  <c r="L1888" i="1"/>
  <c r="L3134" i="1"/>
  <c r="L2656" i="1"/>
  <c r="L1192" i="1"/>
  <c r="L641" i="1"/>
  <c r="L3327" i="1"/>
  <c r="L2872" i="1"/>
  <c r="L2459" i="1"/>
  <c r="L1789" i="1"/>
  <c r="L303" i="1"/>
  <c r="L292" i="1"/>
  <c r="L195" i="1"/>
  <c r="L1226" i="1"/>
  <c r="L2722" i="1"/>
  <c r="L1686" i="1"/>
  <c r="L3200" i="1"/>
  <c r="L1084" i="1"/>
  <c r="L2765" i="1"/>
  <c r="L2481" i="1"/>
  <c r="L2915" i="1"/>
  <c r="L1677" i="1"/>
  <c r="L580" i="1"/>
  <c r="L1119" i="1"/>
  <c r="L3007" i="1"/>
  <c r="L3329" i="1"/>
  <c r="L3495" i="1"/>
  <c r="L272" i="1"/>
  <c r="L647" i="1"/>
  <c r="L2465" i="1"/>
  <c r="L2992" i="1"/>
  <c r="L2311" i="1"/>
  <c r="L159" i="1"/>
  <c r="L3251" i="1"/>
  <c r="L2922" i="1"/>
  <c r="L1051" i="1"/>
  <c r="L3122" i="1"/>
  <c r="L3449" i="1"/>
  <c r="L528" i="1"/>
  <c r="L77" i="1"/>
  <c r="L3350" i="1"/>
  <c r="L3310" i="1"/>
  <c r="L747" i="1"/>
  <c r="L196" i="1"/>
  <c r="L2506" i="1"/>
  <c r="L1458" i="1"/>
  <c r="L1408" i="1"/>
  <c r="L3482" i="1"/>
  <c r="L2702" i="1"/>
  <c r="L3033" i="1"/>
  <c r="L2900" i="1"/>
  <c r="L498" i="1"/>
  <c r="L2426" i="1"/>
  <c r="L3524" i="1"/>
  <c r="L2933" i="1"/>
  <c r="L497" i="1"/>
  <c r="L3199" i="1"/>
  <c r="L1449" i="1"/>
  <c r="L709" i="1"/>
  <c r="L3541" i="1"/>
  <c r="L3254" i="1"/>
  <c r="L3056" i="1"/>
  <c r="L852" i="1"/>
  <c r="L3581" i="1"/>
  <c r="L3206" i="1"/>
  <c r="L3294" i="1"/>
  <c r="L3261" i="1"/>
  <c r="L2197" i="1"/>
  <c r="L61" i="1"/>
  <c r="L94" i="1"/>
  <c r="L107" i="1"/>
  <c r="L3255" i="1"/>
  <c r="L620" i="1"/>
  <c r="L52" i="1"/>
  <c r="L2135" i="1"/>
  <c r="L2679" i="1"/>
  <c r="L1387" i="1"/>
  <c r="L2724" i="1"/>
  <c r="L1574" i="1"/>
  <c r="L7" i="1"/>
  <c r="L32" i="1"/>
  <c r="L2517" i="1"/>
  <c r="L53" i="1"/>
  <c r="L726" i="1"/>
  <c r="L503" i="1"/>
  <c r="L2396" i="1"/>
  <c r="L484" i="1"/>
  <c r="L214" i="1"/>
  <c r="L666" i="1"/>
  <c r="L3048" i="1"/>
  <c r="L2873" i="1"/>
  <c r="L3399" i="1"/>
  <c r="L3436" i="1"/>
  <c r="L2958" i="1"/>
  <c r="L115" i="1"/>
  <c r="L82" i="1"/>
  <c r="L696" i="1"/>
  <c r="L1462" i="1"/>
  <c r="L2938" i="1"/>
  <c r="L2764" i="1"/>
  <c r="L2946" i="1"/>
  <c r="L3325" i="1"/>
  <c r="L2510" i="1"/>
  <c r="L3384" i="1"/>
  <c r="L15" i="1"/>
  <c r="L2282" i="1"/>
  <c r="L3273" i="1"/>
  <c r="L3666" i="1"/>
  <c r="L2611" i="1"/>
  <c r="L284" i="1"/>
  <c r="L1210" i="1"/>
  <c r="L3532" i="1"/>
  <c r="L3571" i="1"/>
  <c r="L3238" i="1"/>
  <c r="L3262" i="1"/>
  <c r="L2972" i="1"/>
  <c r="L3156" i="1"/>
  <c r="L3113" i="1"/>
  <c r="L3279" i="1"/>
  <c r="L2912" i="1"/>
  <c r="L3284" i="1"/>
  <c r="L3356" i="1"/>
  <c r="L3131" i="1"/>
  <c r="L3575" i="1"/>
  <c r="L3645" i="1"/>
  <c r="L1052" i="1"/>
  <c r="L2198" i="1"/>
  <c r="L3151" i="1"/>
  <c r="L3132" i="1"/>
  <c r="L3618" i="1"/>
  <c r="L1588" i="1"/>
  <c r="L2654" i="1"/>
  <c r="L3409" i="1"/>
  <c r="L2854" i="1"/>
  <c r="L443" i="1"/>
  <c r="L1065" i="1"/>
  <c r="L220" i="1"/>
  <c r="L3140" i="1"/>
  <c r="L145" i="1"/>
  <c r="L2659" i="1"/>
  <c r="L150" i="1"/>
  <c r="L2415" i="1"/>
  <c r="L3071" i="1"/>
  <c r="L3123" i="1"/>
  <c r="L1580" i="1"/>
  <c r="L3044" i="1"/>
  <c r="L1007" i="1"/>
  <c r="L2136" i="1"/>
  <c r="L2866" i="1"/>
  <c r="L2476" i="1"/>
  <c r="L2800" i="1"/>
  <c r="L3300" i="1"/>
  <c r="L3401" i="1"/>
  <c r="L2733" i="1"/>
  <c r="L3170" i="1"/>
  <c r="L3367" i="1"/>
  <c r="L3340" i="1"/>
  <c r="L2834" i="1"/>
  <c r="L3078" i="1"/>
  <c r="L2003" i="1"/>
  <c r="L1645" i="1"/>
  <c r="L2887" i="1"/>
  <c r="L2781" i="1"/>
  <c r="L3369" i="1"/>
  <c r="L3333" i="1"/>
  <c r="L3196" i="1"/>
  <c r="L388" i="1"/>
  <c r="L3001" i="1"/>
  <c r="L3582" i="1"/>
  <c r="L1514" i="1"/>
  <c r="L832" i="1"/>
  <c r="L2844" i="1"/>
  <c r="L3209" i="1"/>
  <c r="L714" i="1"/>
  <c r="L3554" i="1"/>
  <c r="L3050" i="1"/>
  <c r="L3557" i="1"/>
  <c r="L3265" i="1"/>
  <c r="L3402" i="1"/>
  <c r="L3084" i="1"/>
  <c r="L2360" i="1"/>
  <c r="L2259" i="1"/>
  <c r="L2430" i="1"/>
  <c r="L886" i="1"/>
  <c r="L357" i="1"/>
  <c r="L3535" i="1"/>
  <c r="L3311" i="1"/>
  <c r="L3312" i="1"/>
  <c r="L2560" i="1"/>
  <c r="L2756" i="1"/>
  <c r="L2939" i="1"/>
  <c r="L3415" i="1"/>
  <c r="L2714" i="1"/>
  <c r="L3133" i="1"/>
  <c r="L2470" i="1"/>
  <c r="L3228" i="1"/>
  <c r="L3003" i="1"/>
  <c r="L3166" i="1"/>
  <c r="L3569" i="1"/>
  <c r="L648" i="1"/>
  <c r="L2745" i="1"/>
  <c r="L2991" i="1"/>
  <c r="L3100" i="1"/>
  <c r="L3217" i="1"/>
  <c r="L3420" i="1"/>
  <c r="L3533" i="1"/>
  <c r="L3072" i="1"/>
  <c r="L1724" i="1"/>
  <c r="L3051" i="1"/>
  <c r="L473" i="1"/>
  <c r="L2984" i="1"/>
  <c r="L2960" i="1"/>
  <c r="L3549" i="1"/>
  <c r="L3298" i="1"/>
  <c r="L3202" i="1"/>
  <c r="L3250" i="1"/>
  <c r="L562" i="1"/>
  <c r="L455" i="1"/>
  <c r="L95" i="1"/>
  <c r="L1492" i="1"/>
  <c r="L3658" i="1"/>
  <c r="L3214" i="1"/>
  <c r="L3182" i="1"/>
  <c r="L2886" i="1"/>
  <c r="L3334" i="1"/>
  <c r="L2888" i="1"/>
  <c r="L3215" i="1"/>
  <c r="L3253" i="1"/>
  <c r="L3536" i="1"/>
  <c r="L3106" i="1"/>
  <c r="L3438" i="1"/>
  <c r="L3292" i="1"/>
  <c r="L3187" i="1"/>
  <c r="L3097" i="1"/>
  <c r="L2816" i="1"/>
  <c r="L3393" i="1"/>
  <c r="L2953" i="1"/>
  <c r="L2817" i="1"/>
  <c r="L3118" i="1"/>
  <c r="L3026" i="1"/>
  <c r="L773" i="1"/>
  <c r="L2228" i="1"/>
  <c r="L2624" i="1"/>
  <c r="L21" i="1"/>
  <c r="L2413" i="1"/>
  <c r="L2974" i="1"/>
  <c r="L3302" i="1"/>
  <c r="L3222" i="1"/>
  <c r="L568" i="1"/>
  <c r="L3459" i="1"/>
  <c r="L231" i="1"/>
  <c r="L433" i="1"/>
  <c r="L2995" i="1"/>
  <c r="L3234" i="1"/>
  <c r="L3103" i="1"/>
  <c r="L3359" i="1"/>
  <c r="L3000" i="1"/>
  <c r="L3499" i="1"/>
  <c r="L3485" i="1"/>
  <c r="L3167" i="1"/>
  <c r="L3109" i="1"/>
  <c r="L3385" i="1"/>
  <c r="L2110" i="1"/>
  <c r="L3597" i="1"/>
  <c r="L3502" i="1"/>
  <c r="L2994" i="1"/>
  <c r="L3503" i="1"/>
  <c r="L3099" i="1"/>
  <c r="L2442" i="1"/>
  <c r="L3501" i="1"/>
  <c r="L3627" i="1"/>
  <c r="L3256" i="1"/>
  <c r="L3546" i="1"/>
  <c r="L3486" i="1"/>
  <c r="L3086" i="1"/>
  <c r="L3558" i="1"/>
  <c r="L3599" i="1"/>
  <c r="L3139" i="1"/>
  <c r="L3650" i="1"/>
  <c r="L3543" i="1"/>
  <c r="L2957" i="1"/>
  <c r="L3179" i="1"/>
  <c r="L3081" i="1"/>
  <c r="L1073" i="1"/>
  <c r="L3394" i="1"/>
  <c r="L2639" i="1"/>
  <c r="L3468" i="1"/>
  <c r="L3324" i="1"/>
  <c r="L3015" i="1"/>
  <c r="L3144" i="1"/>
  <c r="L3193" i="1"/>
  <c r="L2924" i="1"/>
  <c r="L3387" i="1"/>
  <c r="L2826" i="1"/>
  <c r="L2782" i="1"/>
  <c r="L3115" i="1"/>
  <c r="L3419" i="1"/>
  <c r="L305" i="1"/>
  <c r="L3553" i="1"/>
  <c r="L3248" i="1"/>
  <c r="L2615" i="1"/>
  <c r="L3332" i="1"/>
  <c r="L2880" i="1"/>
  <c r="L3210" i="1"/>
  <c r="L76" i="1"/>
  <c r="L1098" i="1"/>
  <c r="L3085" i="1"/>
  <c r="L2340" i="1"/>
  <c r="L2761" i="1"/>
  <c r="L2199" i="1"/>
  <c r="L3219" i="1"/>
  <c r="L3479" i="1"/>
  <c r="L3159" i="1"/>
  <c r="L3107" i="1"/>
  <c r="L2635" i="1"/>
  <c r="L2956" i="1"/>
  <c r="L3201" i="1"/>
  <c r="L2613" i="1"/>
  <c r="L353" i="1"/>
  <c r="L3344" i="1"/>
  <c r="L3500" i="1"/>
  <c r="L2899" i="1"/>
  <c r="L3462" i="1"/>
  <c r="L3266" i="1"/>
  <c r="L3346" i="1"/>
  <c r="L3347" i="1"/>
  <c r="L2754" i="1"/>
  <c r="L3474" i="1"/>
  <c r="L2904" i="1"/>
  <c r="L3055" i="1"/>
  <c r="L2757" i="1"/>
  <c r="L368" i="1"/>
  <c r="L3630" i="1"/>
  <c r="L3376" i="1"/>
  <c r="L3687" i="1"/>
  <c r="L3424" i="1"/>
  <c r="L3504" i="1"/>
  <c r="L3278" i="1"/>
  <c r="L3437" i="1"/>
  <c r="L3444" i="1"/>
  <c r="L3408" i="1"/>
  <c r="L3445" i="1"/>
  <c r="L3530" i="1"/>
  <c r="L3598" i="1"/>
  <c r="L2137" i="1"/>
  <c r="L3183" i="1"/>
  <c r="L3104" i="1"/>
  <c r="L3130" i="1"/>
  <c r="L3008" i="1"/>
  <c r="L3669" i="1"/>
  <c r="L3335" i="1"/>
  <c r="L3511" i="1"/>
  <c r="L3321" i="1"/>
  <c r="L3560" i="1"/>
  <c r="L3604" i="1"/>
  <c r="L2710" i="1"/>
  <c r="L260" i="1"/>
  <c r="L3568" i="1"/>
  <c r="L3446" i="1"/>
  <c r="L3608" i="1"/>
  <c r="L3380" i="1"/>
  <c r="L3194" i="1"/>
  <c r="L2867" i="1"/>
  <c r="L3576" i="1"/>
  <c r="L3282" i="1"/>
  <c r="L3240" i="1"/>
  <c r="L3590" i="1"/>
  <c r="L2626" i="1"/>
  <c r="L3283" i="1"/>
  <c r="L2715" i="1"/>
  <c r="L3450" i="1"/>
  <c r="L3064" i="1"/>
  <c r="L3451" i="1"/>
  <c r="L3556" i="1"/>
  <c r="L3397" i="1"/>
  <c r="L3492" i="1"/>
  <c r="L2616" i="1"/>
  <c r="L3145" i="1"/>
  <c r="L3381" i="1"/>
  <c r="L3398" i="1"/>
  <c r="L3245" i="1"/>
  <c r="L2921" i="1"/>
  <c r="L2808" i="1"/>
  <c r="L2878" i="1"/>
  <c r="L3036" i="1"/>
  <c r="L3526" i="1"/>
  <c r="L3141" i="1"/>
  <c r="L2772" i="1"/>
  <c r="L3259" i="1"/>
  <c r="L769" i="1"/>
  <c r="L3269" i="1"/>
  <c r="L3296" i="1"/>
  <c r="L3337" i="1"/>
  <c r="L336" i="1"/>
  <c r="L2989" i="1"/>
  <c r="L3651" i="1"/>
  <c r="L3559" i="1"/>
  <c r="L2750" i="1"/>
  <c r="L2859" i="1"/>
  <c r="L3224" i="1"/>
  <c r="L3138" i="1"/>
  <c r="L3635" i="1"/>
  <c r="L3046" i="1"/>
  <c r="L3593" i="1"/>
  <c r="L3531" i="1"/>
  <c r="L3323" i="1"/>
  <c r="L3512" i="1"/>
  <c r="L853" i="1"/>
  <c r="L2940" i="1"/>
  <c r="L3045" i="1"/>
  <c r="L3527" i="1"/>
  <c r="L962" i="1"/>
  <c r="L3227" i="1"/>
  <c r="L139" i="1"/>
  <c r="L3268" i="1"/>
  <c r="L3174" i="1"/>
  <c r="L3602" i="1"/>
  <c r="L3434" i="1"/>
  <c r="L3570" i="1"/>
  <c r="L3276" i="1"/>
  <c r="L3567" i="1"/>
  <c r="L2802" i="1"/>
  <c r="L3683" i="1"/>
  <c r="L3052" i="1"/>
  <c r="L3345" i="1"/>
  <c r="L3441" i="1"/>
  <c r="L3642" i="1"/>
  <c r="L2881" i="1"/>
  <c r="L3077" i="1"/>
  <c r="L3693" i="1"/>
  <c r="L3461" i="1"/>
  <c r="L3647" i="1"/>
  <c r="L3483" i="1"/>
  <c r="L3429" i="1"/>
  <c r="L3404" i="1"/>
  <c r="L3306" i="1"/>
  <c r="L3430" i="1"/>
  <c r="L3538" i="1"/>
  <c r="L3101" i="1"/>
  <c r="L3218" i="1"/>
  <c r="L3481" i="1"/>
  <c r="L3648" i="1"/>
  <c r="L3505" i="1"/>
  <c r="L3506" i="1"/>
  <c r="L3621" i="1"/>
  <c r="L3188" i="1"/>
  <c r="L3285" i="1"/>
  <c r="L3496" i="1"/>
  <c r="L3580" i="1"/>
  <c r="L3318" i="1"/>
  <c r="L3421" i="1"/>
  <c r="L3319" i="1"/>
  <c r="L3548" i="1"/>
  <c r="L3660" i="1"/>
  <c r="L3307" i="1"/>
  <c r="L3490" i="1"/>
  <c r="L3513" i="1"/>
  <c r="L3412" i="1"/>
  <c r="L3322" i="1"/>
  <c r="L3563" i="1"/>
  <c r="L3454" i="1"/>
  <c r="L3355" i="1"/>
  <c r="L3561" i="1"/>
  <c r="L3600" i="1"/>
  <c r="L3439" i="1"/>
  <c r="L3466" i="1"/>
  <c r="L3649" i="1"/>
  <c r="L3280" i="1"/>
  <c r="L3195" i="1"/>
  <c r="L3471" i="1"/>
  <c r="L3577" i="1"/>
  <c r="L3566" i="1"/>
  <c r="L3095" i="1"/>
  <c r="L3544" i="1"/>
  <c r="L3382" i="1"/>
  <c r="L2716" i="1"/>
  <c r="L3516" i="1"/>
  <c r="L3416" i="1"/>
  <c r="L3417" i="1"/>
  <c r="L3418" i="1"/>
  <c r="L3472" i="1"/>
  <c r="L383" i="1"/>
  <c r="L3336" i="1"/>
  <c r="L3024" i="1"/>
  <c r="L2768" i="1"/>
  <c r="L3" i="1"/>
  <c r="L3406" i="1"/>
  <c r="L3641" i="1"/>
  <c r="L3447" i="1"/>
  <c r="L3149" i="1"/>
  <c r="L3523" i="1"/>
  <c r="L3338" i="1"/>
  <c r="L3427" i="1"/>
  <c r="L3428" i="1"/>
  <c r="L3469" i="1"/>
  <c r="L649" i="1"/>
  <c r="L3640" i="1"/>
  <c r="L3150" i="1"/>
  <c r="L3594" i="1"/>
  <c r="L3653" i="1"/>
  <c r="L3529" i="1"/>
  <c r="L3619" i="1"/>
  <c r="L3172" i="1"/>
  <c r="L3587" i="1"/>
  <c r="L3494" i="1"/>
  <c r="L3241" i="1"/>
  <c r="L3667" i="1"/>
  <c r="L3639" i="1"/>
  <c r="L3672" i="1"/>
  <c r="L3422" i="1"/>
  <c r="L3583" i="1"/>
  <c r="L3643" i="1"/>
  <c r="L3657" i="1"/>
  <c r="L3675" i="1"/>
  <c r="L3357" i="1"/>
  <c r="L3679" i="1"/>
  <c r="L3102" i="1"/>
  <c r="L3573" i="1"/>
  <c r="L3663" i="1"/>
  <c r="L3360" i="1"/>
  <c r="L3537" i="1"/>
  <c r="L3551" i="1"/>
  <c r="L3691" i="1"/>
  <c r="L3595" i="1"/>
  <c r="L3065" i="1"/>
  <c r="L3656" i="1"/>
  <c r="L3585" i="1"/>
  <c r="L3688" i="1"/>
  <c r="L3493" i="1"/>
  <c r="L3628" i="1"/>
  <c r="L3655" i="1"/>
  <c r="L3686" i="1"/>
  <c r="L3680" i="1"/>
  <c r="L3521" i="1"/>
  <c r="L3592" i="1"/>
  <c r="L3694" i="1"/>
  <c r="L3662" i="1"/>
  <c r="L3702" i="1"/>
  <c r="L3670" i="1"/>
  <c r="L3612" i="1"/>
  <c r="L3697" i="1"/>
  <c r="L3589" i="1"/>
  <c r="L3644" i="1"/>
  <c r="L3637" i="1"/>
  <c r="L3705" i="1"/>
  <c r="L3613" i="1"/>
  <c r="L3704" i="1"/>
  <c r="L3574" i="1"/>
  <c r="L3700" i="1"/>
  <c r="L3620" i="1"/>
  <c r="L3562" i="1"/>
  <c r="L3572" i="1"/>
  <c r="L3508" i="1"/>
  <c r="L3674" i="1"/>
  <c r="L3695" i="1"/>
  <c r="L3623" i="1"/>
  <c r="L3442" i="1"/>
  <c r="L2987" i="1"/>
  <c r="L3659" i="1"/>
  <c r="L3699" i="1"/>
  <c r="L3646" i="1"/>
  <c r="L3661" i="1"/>
  <c r="L3588" i="1"/>
  <c r="L3636" i="1"/>
  <c r="L3634" i="1"/>
  <c r="L3489" i="1"/>
  <c r="L3665" i="1"/>
  <c r="L3584" i="1"/>
  <c r="L3586" i="1"/>
  <c r="L3606" i="1"/>
  <c r="L3509" i="1"/>
  <c r="L3564" i="1"/>
  <c r="L3484" i="1"/>
  <c r="L3610" i="1"/>
  <c r="L3060" i="1"/>
  <c r="L3235" i="1"/>
  <c r="L3515" i="1"/>
  <c r="L3239" i="1"/>
  <c r="L3609" i="1"/>
  <c r="L3622" i="1"/>
  <c r="L3440" i="1"/>
  <c r="L3596" i="1"/>
  <c r="L3689" i="1"/>
  <c r="L3684" i="1"/>
  <c r="L3690" i="1"/>
  <c r="L3631" i="1"/>
  <c r="L3698" i="1"/>
  <c r="L3315" i="1"/>
  <c r="L3696" i="1"/>
  <c r="L3685" i="1"/>
  <c r="L3681" i="1"/>
  <c r="L3413" i="1"/>
  <c r="L3457" i="1"/>
  <c r="L3534" i="1"/>
  <c r="L3682" i="1"/>
  <c r="L3614" i="1"/>
  <c r="L3676" i="1"/>
  <c r="L3677" i="1"/>
  <c r="L3517" i="1"/>
  <c r="L3671" i="1"/>
  <c r="L3625" i="1"/>
  <c r="L3626" i="1"/>
  <c r="L3518" i="1"/>
  <c r="L3692" i="1"/>
  <c r="L3703" i="1"/>
  <c r="L3591" i="1"/>
  <c r="L3678" i="1"/>
  <c r="L3519" i="1"/>
  <c r="L3673" i="1"/>
  <c r="L3615" i="1"/>
  <c r="L3578" i="1"/>
  <c r="L3638" i="1"/>
  <c r="L3664" i="1"/>
  <c r="L3654" i="1"/>
  <c r="L3701" i="1"/>
  <c r="L3452" i="1"/>
  <c r="L3632" i="1"/>
  <c r="L3616" i="1"/>
  <c r="L3545" i="1"/>
  <c r="L3579" i="1"/>
  <c r="L3453" i="1"/>
  <c r="L3706" i="1"/>
  <c r="B2" i="16" l="1"/>
  <c r="D4" i="16"/>
  <c r="C4" i="16"/>
  <c r="B4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E4" i="16" l="1"/>
  <c r="H4" i="16" s="1"/>
  <c r="E5" i="16"/>
  <c r="F5" i="16" s="1"/>
  <c r="E6" i="16"/>
  <c r="F6" i="16" s="1"/>
  <c r="E7" i="16"/>
  <c r="H7" i="16" s="1"/>
  <c r="E8" i="16"/>
  <c r="F8" i="16" s="1"/>
  <c r="E9" i="16"/>
  <c r="H9" i="16" s="1"/>
  <c r="E10" i="16"/>
  <c r="F10" i="16" s="1"/>
  <c r="E11" i="16"/>
  <c r="G11" i="16" s="1"/>
  <c r="E12" i="16"/>
  <c r="G12" i="16" s="1"/>
  <c r="D13" i="16"/>
  <c r="C13" i="16"/>
  <c r="D3" i="16"/>
  <c r="C3" i="16"/>
  <c r="D2" i="16"/>
  <c r="C2" i="16"/>
  <c r="B13" i="16"/>
  <c r="B3" i="16"/>
  <c r="H8" i="16" l="1"/>
  <c r="G8" i="16"/>
  <c r="H5" i="16"/>
  <c r="G5" i="16"/>
  <c r="H11" i="16"/>
  <c r="F11" i="16"/>
  <c r="G4" i="16"/>
  <c r="G9" i="16"/>
  <c r="G7" i="16"/>
  <c r="F4" i="16"/>
  <c r="F7" i="16"/>
  <c r="F9" i="16"/>
  <c r="H10" i="16"/>
  <c r="H6" i="16"/>
  <c r="H12" i="16"/>
  <c r="G10" i="16"/>
  <c r="G6" i="16"/>
  <c r="E3" i="16"/>
  <c r="H3" i="16" s="1"/>
  <c r="F12" i="16"/>
  <c r="E2" i="16"/>
  <c r="F2" i="16" s="1"/>
  <c r="E13" i="16"/>
  <c r="G13" i="16" s="1"/>
  <c r="F3" i="16" l="1"/>
  <c r="G2" i="16"/>
  <c r="G3" i="16"/>
  <c r="F13" i="16"/>
  <c r="H2" i="16"/>
  <c r="H13" i="16"/>
  <c r="R509" i="1" l="1"/>
  <c r="R1492" i="1"/>
  <c r="R1594" i="1"/>
  <c r="R789" i="1"/>
  <c r="R1196" i="1"/>
  <c r="R1397" i="1"/>
  <c r="R1893" i="1"/>
  <c r="R2085" i="1"/>
  <c r="R724" i="1"/>
  <c r="R1998" i="1"/>
  <c r="R829" i="1"/>
  <c r="R367" i="1"/>
  <c r="R386" i="1"/>
  <c r="R1932" i="1"/>
  <c r="R1387" i="1"/>
  <c r="R2055" i="1"/>
  <c r="R1976" i="1"/>
  <c r="R1403" i="1"/>
  <c r="R486" i="1"/>
  <c r="R2056" i="1"/>
  <c r="R1228" i="1"/>
  <c r="R926" i="1"/>
  <c r="R896" i="1"/>
  <c r="R1243" i="1"/>
  <c r="R593" i="1"/>
  <c r="R414" i="1"/>
  <c r="R1108" i="1"/>
  <c r="R2028" i="1"/>
  <c r="R782" i="1"/>
  <c r="R1878" i="1"/>
  <c r="R2110" i="1"/>
  <c r="R2052" i="1"/>
  <c r="R1774" i="1"/>
  <c r="R634" i="1"/>
  <c r="R360" i="1"/>
  <c r="R511" i="1"/>
  <c r="R293" i="1"/>
  <c r="R1183" i="1"/>
  <c r="R628" i="1"/>
  <c r="R1866" i="1"/>
  <c r="R2103" i="1"/>
  <c r="R512" i="1"/>
  <c r="R127" i="1"/>
  <c r="R2102" i="1"/>
  <c r="R848" i="1"/>
  <c r="R1563" i="1"/>
  <c r="R1321" i="1"/>
  <c r="R1295" i="1"/>
  <c r="R2101" i="1"/>
  <c r="R2109" i="1"/>
  <c r="R670" i="1"/>
  <c r="R954" i="1"/>
  <c r="R1205" i="1"/>
  <c r="R1920" i="1"/>
  <c r="R657" i="1"/>
  <c r="R1343" i="1"/>
  <c r="R1797" i="1"/>
  <c r="R1678" i="1"/>
  <c r="R2064" i="1"/>
  <c r="R1647" i="1"/>
  <c r="R457" i="1"/>
  <c r="R421" i="1"/>
  <c r="R1044" i="1"/>
  <c r="R325" i="1"/>
  <c r="R1326" i="1"/>
  <c r="R895" i="1"/>
  <c r="R952" i="1"/>
  <c r="R696" i="1"/>
  <c r="R1137" i="1"/>
  <c r="R694" i="1"/>
  <c r="R771" i="1"/>
  <c r="R1270" i="1"/>
  <c r="R2108" i="1"/>
  <c r="R1065" i="1"/>
  <c r="R978" i="1"/>
  <c r="R432" i="1"/>
  <c r="R91" i="1"/>
  <c r="R9" i="1"/>
  <c r="R699" i="1"/>
  <c r="R1345" i="1"/>
  <c r="R265" i="1"/>
  <c r="R2092" i="1"/>
  <c r="R1724" i="1"/>
  <c r="R2106" i="1"/>
  <c r="R736" i="1"/>
  <c r="R1399" i="1"/>
  <c r="R1529" i="1"/>
  <c r="R1685" i="1"/>
  <c r="R985" i="1"/>
  <c r="R2018" i="1"/>
  <c r="R849" i="1"/>
  <c r="R1479" i="1"/>
  <c r="R1158" i="1"/>
  <c r="R1574" i="1"/>
  <c r="R620" i="1"/>
  <c r="R1000" i="1"/>
  <c r="R1410" i="1"/>
  <c r="R1409" i="1"/>
  <c r="R1422" i="1"/>
  <c r="R2100" i="1"/>
  <c r="R2104" i="1"/>
  <c r="R682" i="1"/>
  <c r="R1481" i="1"/>
  <c r="R850" i="1"/>
  <c r="R1332" i="1"/>
  <c r="R1997" i="1"/>
  <c r="R1731" i="1"/>
  <c r="R190" i="1"/>
  <c r="R217" i="1"/>
  <c r="R630" i="1"/>
  <c r="R423" i="1"/>
  <c r="R1573" i="1"/>
  <c r="R522" i="1"/>
  <c r="R1642" i="1"/>
  <c r="R523" i="1"/>
  <c r="R1037" i="1"/>
  <c r="R2004" i="1"/>
  <c r="R1056" i="1"/>
  <c r="R1533" i="1"/>
  <c r="R3630" i="1"/>
  <c r="R3585" i="1"/>
  <c r="R3706" i="1"/>
  <c r="R3403" i="1"/>
  <c r="R3707" i="1"/>
  <c r="R2615" i="1"/>
  <c r="R2832" i="1"/>
  <c r="R3028" i="1"/>
  <c r="R3074" i="1"/>
  <c r="R3708" i="1"/>
  <c r="R3709" i="1"/>
  <c r="R3710" i="1"/>
  <c r="R2723" i="1"/>
  <c r="R3711" i="1"/>
  <c r="R3712" i="1"/>
  <c r="R2625" i="1"/>
  <c r="R3713" i="1"/>
  <c r="R3714" i="1"/>
  <c r="R2959" i="1"/>
  <c r="R2099" i="1"/>
  <c r="R3715" i="1"/>
  <c r="R2686" i="1"/>
  <c r="R3376" i="1"/>
  <c r="R3716" i="1"/>
  <c r="R2424" i="1"/>
  <c r="R2771" i="1"/>
  <c r="R3297" i="1"/>
  <c r="R3717" i="1"/>
  <c r="R3532" i="1"/>
  <c r="R3202" i="1"/>
  <c r="R2469" i="1"/>
  <c r="R3555" i="1"/>
  <c r="R3658" i="1"/>
  <c r="R3260" i="1"/>
  <c r="R2995" i="1"/>
  <c r="R3666" i="1"/>
  <c r="R2847" i="1"/>
  <c r="R3406" i="1"/>
  <c r="R3718" i="1"/>
  <c r="R3687" i="1"/>
  <c r="R3719" i="1"/>
  <c r="R3648" i="1"/>
  <c r="R2582" i="1"/>
  <c r="R3720" i="1"/>
  <c r="R3308" i="1"/>
  <c r="R3721" i="1"/>
  <c r="R2236" i="1"/>
  <c r="R3647" i="1"/>
  <c r="R2906" i="1"/>
  <c r="R2478" i="1"/>
  <c r="R2949" i="1"/>
  <c r="R3688" i="1"/>
  <c r="R3722" i="1"/>
  <c r="R3723" i="1"/>
  <c r="R3724" i="1"/>
  <c r="R2805" i="1"/>
  <c r="R3725" i="1"/>
  <c r="R2318" i="1"/>
  <c r="R3726" i="1"/>
  <c r="R2520" i="1"/>
  <c r="R2375" i="1"/>
  <c r="R2503" i="1"/>
  <c r="R3727" i="1"/>
  <c r="R2354" i="1"/>
  <c r="R2934" i="1"/>
  <c r="R2833" i="1"/>
  <c r="R3728" i="1"/>
  <c r="R2574" i="1"/>
  <c r="R3729" i="1"/>
  <c r="R3542" i="1"/>
  <c r="R3348" i="1"/>
  <c r="R2855" i="1"/>
  <c r="R3693" i="1"/>
  <c r="R3730" i="1"/>
  <c r="R3493" i="1"/>
  <c r="R3731" i="1"/>
  <c r="R2303" i="1"/>
  <c r="R2700" i="1"/>
  <c r="R3161" i="1"/>
  <c r="R3732" i="1"/>
  <c r="R2440" i="1"/>
  <c r="R2245" i="1"/>
  <c r="R3733" i="1"/>
  <c r="R2401" i="1"/>
  <c r="R2264" i="1"/>
  <c r="R2571" i="1"/>
  <c r="R3734" i="1"/>
  <c r="R2593" i="1"/>
  <c r="R3735" i="1"/>
  <c r="R3736" i="1"/>
  <c r="R2452" i="1"/>
  <c r="R2290" i="1"/>
  <c r="R3628" i="1"/>
  <c r="R3571" i="1"/>
  <c r="R3655" i="1"/>
  <c r="R3424" i="1"/>
  <c r="R2252" i="1"/>
  <c r="R2651" i="1"/>
  <c r="R3059" i="1"/>
  <c r="R2551" i="1"/>
  <c r="R3257" i="1"/>
  <c r="R3737" i="1"/>
  <c r="R2633" i="1"/>
  <c r="R3738" i="1"/>
  <c r="R3739" i="1"/>
  <c r="R3740" i="1"/>
  <c r="R3213" i="1"/>
  <c r="R3741" i="1"/>
  <c r="R3742" i="1"/>
  <c r="R3743" i="1"/>
  <c r="R3353" i="1"/>
  <c r="R3744" i="1"/>
  <c r="R2984" i="1"/>
  <c r="R3745" i="1"/>
  <c r="R2316" i="1"/>
  <c r="R3746" i="1"/>
  <c r="R3747" i="1"/>
  <c r="R3375" i="1"/>
  <c r="R3748" i="1"/>
  <c r="R2456" i="1"/>
  <c r="R1320" i="1"/>
  <c r="R1079" i="1"/>
  <c r="R1045" i="1"/>
  <c r="R1718" i="1"/>
  <c r="R1033" i="1"/>
  <c r="R1611" i="1"/>
  <c r="R129" i="1"/>
  <c r="R582" i="1"/>
  <c r="R1871" i="1"/>
  <c r="R1068" i="1"/>
  <c r="R1452" i="1"/>
  <c r="R734" i="1"/>
  <c r="R290" i="1"/>
  <c r="R1966" i="1"/>
  <c r="R933" i="1"/>
  <c r="R1372" i="1"/>
  <c r="R532" i="1"/>
  <c r="R1373" i="1"/>
  <c r="R275" i="1"/>
  <c r="R613" i="1"/>
  <c r="R1400" i="1"/>
  <c r="R1333" i="1"/>
  <c r="R197" i="1"/>
  <c r="R912" i="1"/>
  <c r="R910" i="1"/>
  <c r="R1129" i="1"/>
  <c r="R482" i="1"/>
  <c r="R618" i="1"/>
  <c r="R1120" i="1"/>
  <c r="R467" i="1"/>
  <c r="R439" i="1"/>
  <c r="R1520" i="1"/>
  <c r="R311" i="1"/>
  <c r="R1308" i="1"/>
  <c r="R406" i="1"/>
  <c r="R1272" i="1"/>
  <c r="R465" i="1"/>
  <c r="R1167" i="1"/>
  <c r="R448" i="1"/>
  <c r="R396" i="1"/>
  <c r="R405" i="1"/>
  <c r="R826" i="1"/>
  <c r="R1897" i="1"/>
  <c r="R1015" i="1"/>
  <c r="R1528" i="1"/>
  <c r="R206" i="1"/>
  <c r="R1227" i="1"/>
  <c r="R313" i="1"/>
  <c r="R1650" i="1"/>
  <c r="R1509" i="1"/>
  <c r="R1378" i="1"/>
  <c r="R847" i="1"/>
  <c r="R1840" i="1"/>
  <c r="R1861" i="1"/>
  <c r="R2105" i="1"/>
  <c r="R599" i="1"/>
  <c r="R891" i="1"/>
  <c r="R1983" i="1"/>
  <c r="R1238" i="1"/>
  <c r="R309" i="1"/>
  <c r="R1817" i="1"/>
  <c r="R890" i="1"/>
  <c r="R2008" i="1"/>
  <c r="R549" i="1"/>
  <c r="R205" i="1"/>
  <c r="R638" i="1"/>
  <c r="R143" i="1"/>
  <c r="R1122" i="1"/>
  <c r="R1453" i="1"/>
  <c r="R885" i="1"/>
  <c r="R1565" i="1"/>
  <c r="R1569" i="1"/>
  <c r="R1103" i="1"/>
  <c r="R1515" i="1"/>
  <c r="R93" i="1"/>
  <c r="R1889" i="1"/>
  <c r="R1032" i="1"/>
  <c r="R1953" i="1"/>
  <c r="R153" i="1"/>
  <c r="R1078" i="1"/>
  <c r="R1390" i="1"/>
  <c r="R1703" i="1"/>
  <c r="R1297" i="1"/>
  <c r="R787" i="1"/>
  <c r="R1827" i="1"/>
  <c r="R1548" i="1"/>
  <c r="R1066" i="1"/>
  <c r="R561" i="1"/>
  <c r="R1615" i="1"/>
  <c r="R1459" i="1"/>
  <c r="R1804" i="1"/>
  <c r="R1386" i="1"/>
  <c r="R1058" i="1"/>
  <c r="R744" i="1"/>
  <c r="R1896" i="1"/>
  <c r="R1693" i="1"/>
  <c r="R938" i="1"/>
  <c r="R1899" i="1"/>
  <c r="R1178" i="1"/>
  <c r="R1285" i="1"/>
  <c r="R752" i="1"/>
  <c r="R1374" i="1"/>
  <c r="R2025" i="1"/>
  <c r="R1783" i="1"/>
  <c r="R1775" i="1"/>
  <c r="R783" i="1"/>
  <c r="R347" i="1"/>
  <c r="R1115" i="1"/>
  <c r="R1665" i="1"/>
  <c r="R1385" i="1"/>
  <c r="R996" i="1"/>
  <c r="R690" i="1"/>
  <c r="R945" i="1"/>
  <c r="R1255" i="1"/>
  <c r="R1592" i="1"/>
  <c r="R951" i="1"/>
  <c r="R1700" i="1"/>
  <c r="R324" i="1"/>
  <c r="R1661" i="1"/>
  <c r="R1508" i="1"/>
  <c r="R1863" i="1"/>
  <c r="R1132" i="1"/>
  <c r="R764" i="1"/>
  <c r="R1869" i="1"/>
  <c r="R1176" i="1"/>
  <c r="R1590" i="1"/>
  <c r="R1876" i="1"/>
  <c r="R1640" i="1"/>
  <c r="R1567" i="1"/>
  <c r="R1177" i="1"/>
  <c r="R802" i="1"/>
  <c r="R1018" i="1"/>
  <c r="R738" i="1"/>
  <c r="R1381" i="1"/>
  <c r="R631" i="1"/>
  <c r="R851" i="1"/>
  <c r="R1433" i="1"/>
  <c r="R1010" i="1"/>
  <c r="R1106" i="1"/>
  <c r="R958" i="1"/>
  <c r="R516" i="1"/>
  <c r="R1516" i="1"/>
  <c r="R178" i="1"/>
  <c r="R240" i="1"/>
  <c r="R1093" i="1"/>
  <c r="R1432" i="1"/>
  <c r="R2059" i="1"/>
  <c r="R225" i="1"/>
  <c r="R716" i="1"/>
  <c r="R297" i="1"/>
  <c r="R2107" i="1"/>
  <c r="R1986" i="1"/>
  <c r="R1937" i="1"/>
  <c r="R1163" i="1"/>
  <c r="R1101" i="1"/>
  <c r="R1286" i="1"/>
  <c r="R1382" i="1"/>
  <c r="R1593" i="1"/>
  <c r="R745" i="1"/>
  <c r="R1365" i="1"/>
  <c r="R1086" i="1"/>
  <c r="R1598" i="1"/>
  <c r="R513" i="1"/>
  <c r="R1475" i="1"/>
  <c r="R1660" i="1"/>
  <c r="R1316" i="1"/>
  <c r="R1314" i="1"/>
  <c r="R1833" i="1"/>
  <c r="R1850" i="1"/>
  <c r="R556" i="1"/>
  <c r="R665" i="1"/>
  <c r="R1912" i="1"/>
  <c r="R706" i="1"/>
  <c r="R1485" i="1"/>
  <c r="R1687" i="1"/>
  <c r="R1765" i="1"/>
  <c r="R844" i="1"/>
  <c r="R2051" i="1"/>
  <c r="R1984" i="1"/>
  <c r="R2014" i="1"/>
  <c r="R3336" i="1"/>
  <c r="R3058" i="1"/>
  <c r="R3165" i="1"/>
  <c r="R3248" i="1"/>
  <c r="R2791" i="1"/>
  <c r="R3640" i="1"/>
  <c r="R3133" i="1"/>
  <c r="R3749" i="1"/>
  <c r="R2829" i="1"/>
  <c r="R3750" i="1"/>
  <c r="R3024" i="1"/>
  <c r="R2620" i="1"/>
  <c r="R2726" i="1"/>
  <c r="R3751" i="1"/>
  <c r="R2856" i="1"/>
  <c r="R3686" i="1"/>
  <c r="R3752" i="1"/>
  <c r="R3753" i="1"/>
  <c r="R2729" i="1"/>
  <c r="R3754" i="1"/>
  <c r="R3505" i="1"/>
  <c r="R3755" i="1"/>
  <c r="R2327" i="1"/>
  <c r="R3506" i="1"/>
  <c r="R2857" i="1"/>
  <c r="R3680" i="1"/>
  <c r="R2777" i="1"/>
  <c r="R3621" i="1"/>
  <c r="R2946" i="1"/>
  <c r="R3036" i="1"/>
  <c r="R3244" i="1"/>
  <c r="R3756" i="1"/>
  <c r="R2229" i="1"/>
  <c r="R3597" i="1"/>
  <c r="R3228" i="1"/>
  <c r="R3541" i="1"/>
  <c r="R3273" i="1"/>
  <c r="R3757" i="1"/>
  <c r="R2756" i="1"/>
  <c r="R3547" i="1"/>
  <c r="R3394" i="1"/>
  <c r="R3758" i="1"/>
  <c r="R3759" i="1"/>
  <c r="R3034" i="1"/>
  <c r="R3521" i="1"/>
  <c r="R2430" i="1"/>
  <c r="R3250" i="1"/>
  <c r="R2491" i="1"/>
  <c r="R3760" i="1"/>
  <c r="R3761" i="1"/>
  <c r="R3177" i="1"/>
  <c r="R2652" i="1"/>
  <c r="R2552" i="1"/>
  <c r="R2979" i="1"/>
  <c r="R3592" i="1"/>
  <c r="R3762" i="1"/>
  <c r="R3040" i="1"/>
  <c r="R3763" i="1"/>
  <c r="R3764" i="1"/>
  <c r="R2377" i="1"/>
  <c r="R2530" i="1"/>
  <c r="R2813" i="1"/>
  <c r="R3504" i="1"/>
  <c r="R2266" i="1"/>
  <c r="R3459" i="1"/>
  <c r="R2485" i="1"/>
  <c r="R3652" i="1"/>
  <c r="R3765" i="1"/>
  <c r="R3766" i="1"/>
  <c r="R3396" i="1"/>
  <c r="R3767" i="1"/>
  <c r="R3768" i="1"/>
  <c r="R3769" i="1"/>
  <c r="R3770" i="1"/>
  <c r="R3474" i="1"/>
  <c r="R3771" i="1"/>
  <c r="R3694" i="1"/>
  <c r="R3278" i="1"/>
  <c r="R2882" i="1"/>
  <c r="R2725" i="1"/>
  <c r="R2944" i="1"/>
  <c r="R3772" i="1"/>
  <c r="R3154" i="1"/>
  <c r="R3081" i="1"/>
  <c r="R3125" i="1"/>
  <c r="R3338" i="1"/>
  <c r="R3487" i="1"/>
  <c r="R2954" i="1"/>
  <c r="R3233" i="1"/>
  <c r="R3437" i="1"/>
  <c r="R3773" i="1"/>
  <c r="R2968" i="1"/>
  <c r="R3483" i="1"/>
  <c r="R2617" i="1"/>
  <c r="R2939" i="1"/>
  <c r="R2449" i="1"/>
  <c r="R3774" i="1"/>
  <c r="R3127" i="1"/>
  <c r="R3775" i="1"/>
  <c r="R2472" i="1"/>
  <c r="R1770" i="1"/>
  <c r="R1527" i="1"/>
  <c r="R1001" i="1"/>
  <c r="R825" i="1"/>
  <c r="R1251" i="1"/>
  <c r="R2140" i="1"/>
  <c r="R1025" i="1"/>
  <c r="R1947" i="1"/>
  <c r="R970" i="1"/>
  <c r="R636" i="1"/>
  <c r="R1305" i="1"/>
  <c r="R2152" i="1"/>
  <c r="R785" i="1"/>
  <c r="R2057" i="1"/>
  <c r="R1523" i="1"/>
  <c r="R1730" i="1"/>
  <c r="R907" i="1"/>
  <c r="R830" i="1"/>
  <c r="R133" i="1"/>
  <c r="R1982" i="1"/>
  <c r="R3662" i="1"/>
  <c r="R3304" i="1"/>
  <c r="R3702" i="1"/>
  <c r="R3386" i="1"/>
  <c r="R3150" i="1"/>
  <c r="R2427" i="1"/>
  <c r="R3528" i="1"/>
  <c r="R3956" i="1"/>
  <c r="R3526" i="1"/>
  <c r="R2989" i="1"/>
  <c r="R3269" i="1"/>
  <c r="R2852" i="1"/>
  <c r="R3957" i="1"/>
  <c r="R3325" i="1"/>
  <c r="R2346" i="1"/>
  <c r="R3958" i="1"/>
  <c r="R3010" i="1"/>
  <c r="R3203" i="1"/>
  <c r="R3959" i="1"/>
  <c r="R3607" i="1"/>
  <c r="R3641" i="1"/>
  <c r="R3366" i="1"/>
  <c r="R3960" i="1"/>
  <c r="R3525" i="1"/>
  <c r="R3670" i="1"/>
  <c r="R3961" i="1"/>
  <c r="R3612" i="1"/>
  <c r="R3962" i="1"/>
  <c r="R3186" i="1"/>
  <c r="R3238" i="1"/>
  <c r="R3463" i="1"/>
  <c r="R3343" i="1"/>
  <c r="R3963" i="1"/>
  <c r="R3362" i="1"/>
  <c r="R3262" i="1"/>
  <c r="R3341" i="1"/>
  <c r="R3697" i="1"/>
  <c r="R3444" i="1"/>
  <c r="R3643" i="1"/>
  <c r="R3112" i="1"/>
  <c r="R3589" i="1"/>
  <c r="R3964" i="1"/>
  <c r="R3965" i="1"/>
  <c r="R3644" i="1"/>
  <c r="R3188" i="1"/>
  <c r="R3966" i="1"/>
  <c r="R3302" i="1"/>
  <c r="R2735" i="1"/>
  <c r="R2937" i="1"/>
  <c r="R3637" i="1"/>
  <c r="R2889" i="1"/>
  <c r="R3550" i="1"/>
  <c r="R2942" i="1"/>
  <c r="R2470" i="1"/>
  <c r="R3502" i="1"/>
  <c r="R3342" i="1"/>
  <c r="R3594" i="1"/>
  <c r="R3408" i="1"/>
  <c r="R2368" i="1"/>
  <c r="R3549" i="1"/>
  <c r="R3062" i="1"/>
  <c r="R3122" i="1"/>
  <c r="R3967" i="1"/>
  <c r="R2914" i="1"/>
  <c r="R3968" i="1"/>
  <c r="R3003" i="1"/>
  <c r="R3445" i="1"/>
  <c r="R3969" i="1"/>
  <c r="R3198" i="1"/>
  <c r="R3285" i="1"/>
  <c r="R3970" i="1"/>
  <c r="R3971" i="1"/>
  <c r="R3972" i="1"/>
  <c r="R2496" i="1"/>
  <c r="R3973" i="1"/>
  <c r="R3974" i="1"/>
  <c r="R3975" i="1"/>
  <c r="R2972" i="1"/>
  <c r="R3976" i="1"/>
  <c r="R3705" i="1"/>
  <c r="R3185" i="1"/>
  <c r="R3175" i="1"/>
  <c r="R2824" i="1"/>
  <c r="R3977" i="1"/>
  <c r="R3978" i="1"/>
  <c r="R3979" i="1"/>
  <c r="R2556" i="1"/>
  <c r="R3611" i="1"/>
  <c r="R3980" i="1"/>
  <c r="R3460" i="1"/>
  <c r="R3530" i="1"/>
  <c r="R3124" i="1"/>
  <c r="R3981" i="1"/>
  <c r="R2641" i="1"/>
  <c r="R3613" i="1"/>
  <c r="R3657" i="1"/>
  <c r="R3447" i="1"/>
  <c r="R3982" i="1"/>
  <c r="R3653" i="1"/>
  <c r="R3704" i="1"/>
  <c r="R495" i="1"/>
  <c r="R879" i="1"/>
  <c r="R17" i="1"/>
  <c r="R1443" i="1"/>
  <c r="R136" i="1"/>
  <c r="R159" i="1"/>
  <c r="R614" i="1"/>
  <c r="R1356" i="1"/>
  <c r="R707" i="1"/>
  <c r="R529" i="1"/>
  <c r="R1083" i="1"/>
  <c r="R1996" i="1"/>
  <c r="R2007" i="1"/>
  <c r="R517" i="1"/>
  <c r="R166" i="1"/>
  <c r="R469" i="1"/>
  <c r="R226" i="1"/>
  <c r="R731" i="1"/>
  <c r="R1539" i="1"/>
  <c r="R1993" i="1"/>
  <c r="R2964" i="1"/>
  <c r="R3201" i="1"/>
  <c r="R3358" i="1"/>
  <c r="R3372" i="1"/>
  <c r="R2770" i="1"/>
  <c r="R2536" i="1"/>
  <c r="R3675" i="1"/>
  <c r="R2709" i="1"/>
  <c r="R2885" i="1"/>
  <c r="R2493" i="1"/>
  <c r="R2407" i="1"/>
  <c r="R2325" i="1"/>
  <c r="R2490" i="1"/>
  <c r="R3435" i="1"/>
  <c r="R3593" i="1"/>
  <c r="R2600" i="1"/>
  <c r="R3110" i="1"/>
  <c r="R2447" i="1"/>
  <c r="R2920" i="1"/>
  <c r="R2585" i="1"/>
  <c r="R2444" i="1"/>
  <c r="R3574" i="1"/>
  <c r="R3499" i="1"/>
  <c r="R3216" i="1"/>
  <c r="R2774" i="1"/>
  <c r="R2423" i="1"/>
  <c r="R3983" i="1"/>
  <c r="R2928" i="1"/>
  <c r="R2213" i="1"/>
  <c r="R2247" i="1"/>
  <c r="R2642" i="1"/>
  <c r="R3309" i="1"/>
  <c r="R2802" i="1"/>
  <c r="R2357" i="1"/>
  <c r="R3361" i="1"/>
  <c r="R3168" i="1"/>
  <c r="R3700" i="1"/>
  <c r="R2282" i="1"/>
  <c r="R2587" i="1"/>
  <c r="R2205" i="1"/>
  <c r="R2994" i="1"/>
  <c r="R2437" i="1"/>
  <c r="R2394" i="1"/>
  <c r="R2831" i="1"/>
  <c r="R3211" i="1"/>
  <c r="R3197" i="1"/>
  <c r="R3984" i="1"/>
  <c r="R2208" i="1"/>
  <c r="R2481" i="1"/>
  <c r="R3352" i="1"/>
  <c r="R3985" i="1"/>
  <c r="R2369" i="1"/>
  <c r="R3431" i="1"/>
  <c r="R3243" i="1"/>
  <c r="R2598" i="1"/>
  <c r="R2851" i="1"/>
  <c r="R2705" i="1"/>
  <c r="R3389" i="1"/>
  <c r="R3254" i="1"/>
  <c r="R3140" i="1"/>
  <c r="R499" i="1"/>
  <c r="R799" i="1"/>
  <c r="R611" i="1"/>
  <c r="R1217" i="1"/>
  <c r="R1463" i="1"/>
  <c r="R2030" i="1"/>
  <c r="R1857" i="1"/>
  <c r="R411" i="1"/>
  <c r="R1454" i="1"/>
  <c r="R632" i="1"/>
  <c r="R610" i="1"/>
  <c r="R721" i="1"/>
  <c r="R383" i="1"/>
  <c r="R832" i="1"/>
  <c r="R735" i="1"/>
  <c r="R1009" i="1"/>
  <c r="R124" i="1"/>
  <c r="R795" i="1"/>
  <c r="R1371" i="1"/>
  <c r="R391" i="1"/>
  <c r="R1336" i="1"/>
  <c r="R1754" i="1"/>
  <c r="R1149" i="1"/>
  <c r="R461" i="1"/>
  <c r="R1749" i="1"/>
  <c r="R308" i="1"/>
  <c r="R1131" i="1"/>
  <c r="R2086" i="1"/>
  <c r="R2048" i="1"/>
  <c r="R1455" i="1"/>
  <c r="R1719" i="1"/>
  <c r="R898" i="1"/>
  <c r="R1111" i="1"/>
  <c r="R672" i="1"/>
  <c r="R1607" i="1"/>
  <c r="R1795" i="1"/>
  <c r="R920" i="1"/>
  <c r="R199" i="1"/>
  <c r="R1785" i="1"/>
  <c r="R1793" i="1"/>
  <c r="R3913" i="1"/>
  <c r="R2877" i="1"/>
  <c r="R3914" i="1"/>
  <c r="R3496" i="1"/>
  <c r="R3915" i="1"/>
  <c r="R2353" i="1"/>
  <c r="R3916" i="1"/>
  <c r="R2929" i="1"/>
  <c r="R3917" i="1"/>
  <c r="R2309" i="1"/>
  <c r="R3918" i="1"/>
  <c r="R3598" i="1"/>
  <c r="R2941" i="1"/>
  <c r="R3217" i="1"/>
  <c r="R2217" i="1"/>
  <c r="R3092" i="1"/>
  <c r="R2261" i="1"/>
  <c r="R3268" i="1"/>
  <c r="R3357" i="1"/>
  <c r="R2997" i="1"/>
  <c r="R1578" i="1"/>
  <c r="R598" i="1"/>
  <c r="R2127" i="1"/>
  <c r="R458" i="1"/>
  <c r="R1725" i="1"/>
  <c r="R300" i="1"/>
  <c r="R507" i="1"/>
  <c r="R1019" i="1"/>
  <c r="R245" i="1"/>
  <c r="R1216" i="1"/>
  <c r="R493" i="1"/>
  <c r="R1596" i="1"/>
  <c r="R2013" i="1"/>
  <c r="R1692" i="1"/>
  <c r="R1472" i="1"/>
  <c r="R1105" i="1"/>
  <c r="R1867" i="1"/>
  <c r="R1325" i="1"/>
  <c r="R994" i="1"/>
  <c r="R2090" i="1"/>
  <c r="R441" i="1"/>
  <c r="R1116" i="1"/>
  <c r="R1870" i="1"/>
  <c r="R784" i="1"/>
  <c r="R2112" i="1"/>
  <c r="R1494" i="1"/>
  <c r="R1543" i="1"/>
  <c r="R1482" i="1"/>
  <c r="R2122" i="1"/>
  <c r="R1604" i="1"/>
  <c r="R1495" i="1"/>
  <c r="R1575" i="1"/>
  <c r="R444" i="1"/>
  <c r="R385" i="1"/>
  <c r="R692" i="1"/>
  <c r="R1359" i="1"/>
  <c r="R983" i="1"/>
  <c r="R553" i="1"/>
  <c r="R409" i="1"/>
  <c r="R1246" i="1"/>
  <c r="R583" i="1"/>
  <c r="R2115" i="1"/>
  <c r="R877" i="1"/>
  <c r="R307" i="1"/>
  <c r="R581" i="1"/>
  <c r="R2015" i="1"/>
  <c r="R1847" i="1"/>
  <c r="R1644" i="1"/>
  <c r="R1360" i="1"/>
  <c r="R1579" i="1"/>
  <c r="R1303" i="1"/>
  <c r="R203" i="1"/>
  <c r="R1987" i="1"/>
  <c r="R1819" i="1"/>
  <c r="R627" i="1"/>
  <c r="R925" i="1"/>
  <c r="R1933" i="1"/>
  <c r="R806" i="1"/>
  <c r="R483" i="1"/>
  <c r="R944" i="1"/>
  <c r="R834" i="1"/>
  <c r="R1874" i="1"/>
  <c r="R1553" i="1"/>
  <c r="R167" i="1"/>
  <c r="R270" i="1"/>
  <c r="R836" i="1"/>
  <c r="R803" i="1"/>
  <c r="R2137" i="1"/>
  <c r="R2136" i="1"/>
  <c r="R862" i="1"/>
  <c r="R416" i="1"/>
  <c r="R635" i="1"/>
  <c r="R1500" i="1"/>
  <c r="R2132" i="1"/>
  <c r="R909" i="1"/>
  <c r="R1632" i="1"/>
  <c r="R220" i="1"/>
  <c r="R2128" i="1"/>
  <c r="R497" i="1"/>
  <c r="R1522" i="1"/>
  <c r="R2541" i="1"/>
  <c r="R3037" i="1"/>
  <c r="R3373" i="1"/>
  <c r="R2887" i="1"/>
  <c r="R2305" i="1"/>
  <c r="R3056" i="1"/>
  <c r="R2539" i="1"/>
  <c r="R2463" i="1"/>
  <c r="R3498" i="1"/>
  <c r="R2653" i="1"/>
  <c r="R3387" i="1"/>
  <c r="R2838" i="1"/>
  <c r="R3231" i="1"/>
  <c r="R3141" i="1"/>
  <c r="R2458" i="1"/>
  <c r="R3855" i="1"/>
  <c r="R2313" i="1"/>
  <c r="R2221" i="1"/>
  <c r="R3137" i="1"/>
  <c r="R2396" i="1"/>
  <c r="R2974" i="1"/>
  <c r="R3237" i="1"/>
  <c r="R2517" i="1"/>
  <c r="R2317" i="1"/>
  <c r="R3183" i="1"/>
  <c r="R2212" i="1"/>
  <c r="R2312" i="1"/>
  <c r="R3856" i="1"/>
  <c r="R2781" i="1"/>
  <c r="R2727" i="1"/>
  <c r="R2901" i="1"/>
  <c r="R2951" i="1"/>
  <c r="R2314" i="1"/>
  <c r="R2711" i="1"/>
  <c r="R2328" i="1"/>
  <c r="R3020" i="1"/>
  <c r="R2319" i="1"/>
  <c r="R3857" i="1"/>
  <c r="R2982" i="1"/>
  <c r="R2344" i="1"/>
  <c r="R3344" i="1"/>
  <c r="R3858" i="1"/>
  <c r="R3392" i="1"/>
  <c r="R2955" i="1"/>
  <c r="R3391" i="1"/>
  <c r="R2965" i="1"/>
  <c r="R3859" i="1"/>
  <c r="R3860" i="1"/>
  <c r="R3861" i="1"/>
  <c r="R2950" i="1"/>
  <c r="R2479" i="1"/>
  <c r="R3862" i="1"/>
  <c r="R3214" i="1"/>
  <c r="R2796" i="1"/>
  <c r="R3863" i="1"/>
  <c r="R2820" i="1"/>
  <c r="R3864" i="1"/>
  <c r="R3293" i="1"/>
  <c r="R2854" i="1"/>
  <c r="R3320" i="1"/>
  <c r="R3865" i="1"/>
  <c r="R2391" i="1"/>
  <c r="R2504" i="1"/>
  <c r="R3042" i="1"/>
  <c r="R2679" i="1"/>
  <c r="R2996" i="1"/>
  <c r="R3866" i="1"/>
  <c r="R3867" i="1"/>
  <c r="R2681" i="1"/>
  <c r="R3868" i="1"/>
  <c r="R2336" i="1"/>
  <c r="R2800" i="1"/>
  <c r="R2604" i="1"/>
  <c r="R2815" i="1"/>
  <c r="R2399" i="1"/>
  <c r="R3117" i="1"/>
  <c r="R3869" i="1"/>
  <c r="R3156" i="1"/>
  <c r="R3371" i="1"/>
  <c r="R3113" i="1"/>
  <c r="R2557" i="1"/>
  <c r="R3031" i="1"/>
  <c r="R2738" i="1"/>
  <c r="R2722" i="1"/>
  <c r="R2627" i="1"/>
  <c r="R3016" i="1"/>
  <c r="R3070" i="1"/>
  <c r="R3986" i="1"/>
  <c r="R2648" i="1"/>
  <c r="R3128" i="1"/>
  <c r="R2421" i="1"/>
  <c r="R2335" i="1"/>
  <c r="R2320" i="1"/>
  <c r="R3223" i="1"/>
  <c r="R2294" i="1"/>
  <c r="R2827" i="1"/>
  <c r="R3089" i="1"/>
  <c r="R3068" i="1"/>
  <c r="R2671" i="1"/>
  <c r="R2332" i="1"/>
  <c r="R2285" i="1"/>
  <c r="R2301" i="1"/>
  <c r="R2415" i="1"/>
  <c r="R3164" i="1"/>
  <c r="R3242" i="1"/>
  <c r="R3152" i="1"/>
  <c r="R2602" i="1"/>
  <c r="R2546" i="1"/>
  <c r="R3135" i="1"/>
  <c r="R2280" i="1"/>
  <c r="R2287" i="1"/>
  <c r="R3425" i="1"/>
  <c r="R2362" i="1"/>
  <c r="R3053" i="1"/>
  <c r="R3301" i="1"/>
  <c r="R3005" i="1"/>
  <c r="R3069" i="1"/>
  <c r="R2371" i="1"/>
  <c r="R2251" i="1"/>
  <c r="R2204" i="1"/>
  <c r="R2599" i="1"/>
  <c r="R3639" i="1"/>
  <c r="R3620" i="1"/>
  <c r="R2404" i="1"/>
  <c r="R3169" i="1"/>
  <c r="R2811" i="1"/>
  <c r="R2636" i="1"/>
  <c r="R2629" i="1"/>
  <c r="R3987" i="1"/>
  <c r="R2562" i="1"/>
  <c r="R3503" i="1"/>
  <c r="R2896" i="1"/>
  <c r="R3331" i="1"/>
  <c r="R2453" i="1"/>
  <c r="R3029" i="1"/>
  <c r="R2778" i="1"/>
  <c r="R3099" i="1"/>
  <c r="R3138" i="1"/>
  <c r="R2244" i="1"/>
  <c r="R2767" i="1"/>
  <c r="R3041" i="1"/>
  <c r="R1581" i="1"/>
  <c r="R2403" i="1"/>
  <c r="R2573" i="1"/>
  <c r="R2206" i="1"/>
  <c r="R2211" i="1"/>
  <c r="R2819" i="1"/>
  <c r="R2291" i="1"/>
  <c r="R3405" i="1"/>
  <c r="R2630" i="1"/>
  <c r="R3456" i="1"/>
  <c r="R3365" i="1"/>
  <c r="R5" i="1"/>
  <c r="R2363" i="1"/>
  <c r="R2397" i="1"/>
  <c r="R2998" i="1"/>
  <c r="R2981" i="1"/>
  <c r="R2473" i="1"/>
  <c r="R2961" i="1"/>
  <c r="R2278" i="1"/>
  <c r="R241" i="1"/>
  <c r="R107" i="1"/>
  <c r="R993" i="1"/>
  <c r="R200" i="1"/>
  <c r="R894" i="1"/>
  <c r="R1193" i="1"/>
  <c r="R2095" i="1"/>
  <c r="R1659" i="1"/>
  <c r="R924" i="1"/>
  <c r="R1107" i="1"/>
  <c r="R112" i="1"/>
  <c r="R1334" i="1"/>
  <c r="R1266" i="1"/>
  <c r="R1683" i="1"/>
  <c r="R642" i="1"/>
  <c r="R1318" i="1"/>
  <c r="R1084" i="1"/>
  <c r="R1769" i="1"/>
  <c r="R485" i="1"/>
  <c r="R666" i="1"/>
  <c r="R3395" i="1"/>
  <c r="R3841" i="1"/>
  <c r="R3104" i="1"/>
  <c r="R2748" i="1"/>
  <c r="R3529" i="1"/>
  <c r="R3002" i="1"/>
  <c r="R3842" i="1"/>
  <c r="R3562" i="1"/>
  <c r="R3121" i="1"/>
  <c r="R3843" i="1"/>
  <c r="R3844" i="1"/>
  <c r="R3845" i="1"/>
  <c r="R3846" i="1"/>
  <c r="R3182" i="1"/>
  <c r="R3847" i="1"/>
  <c r="R3848" i="1"/>
  <c r="R3849" i="1"/>
  <c r="R3850" i="1"/>
  <c r="R3851" i="1"/>
  <c r="R3852" i="1"/>
  <c r="R3181" i="1"/>
  <c r="R3853" i="1"/>
  <c r="R2200" i="1"/>
  <c r="R3854" i="1"/>
  <c r="R2737" i="1"/>
  <c r="R2991" i="1"/>
  <c r="R2935" i="1"/>
  <c r="R2442" i="1"/>
  <c r="R3479" i="1"/>
  <c r="R2334" i="1"/>
  <c r="R3267" i="1"/>
  <c r="R3823" i="1"/>
  <c r="R3543" i="1"/>
  <c r="R3130" i="1"/>
  <c r="R2809" i="1"/>
  <c r="R2886" i="1"/>
  <c r="R2231" i="1"/>
  <c r="R2405" i="1"/>
  <c r="R2772" i="1"/>
  <c r="R3004" i="1"/>
  <c r="R2733" i="1"/>
  <c r="R3619" i="1"/>
  <c r="R3300" i="1"/>
  <c r="R3229" i="1"/>
  <c r="R3824" i="1"/>
  <c r="R2932" i="1"/>
  <c r="R3531" i="1"/>
  <c r="R3825" i="1"/>
  <c r="R2609" i="1"/>
  <c r="R2765" i="1"/>
  <c r="R3580" i="1"/>
  <c r="R2639" i="1"/>
  <c r="R3172" i="1"/>
  <c r="R2613" i="1"/>
  <c r="R2538" i="1"/>
  <c r="R2853" i="1"/>
  <c r="R2544" i="1"/>
  <c r="R3567" i="1"/>
  <c r="R2780" i="1"/>
  <c r="R3317" i="1"/>
  <c r="R3008" i="1"/>
  <c r="R3570" i="1"/>
  <c r="R2844" i="1"/>
  <c r="R3100" i="1"/>
  <c r="R2870" i="1"/>
  <c r="R3473" i="1"/>
  <c r="R2311" i="1"/>
  <c r="R3826" i="1"/>
  <c r="R2976" i="1"/>
  <c r="R3334" i="1"/>
  <c r="R3310" i="1"/>
  <c r="R3572" i="1"/>
  <c r="R2356" i="1"/>
  <c r="R3318" i="1"/>
  <c r="R3469" i="1"/>
  <c r="R3485" i="1"/>
  <c r="R3582" i="1"/>
  <c r="R2754" i="1"/>
  <c r="R3023" i="1"/>
  <c r="R3421" i="1"/>
  <c r="R3827" i="1"/>
  <c r="R3642" i="1"/>
  <c r="R3828" i="1"/>
  <c r="R3427" i="1"/>
  <c r="R3330" i="1"/>
  <c r="R3829" i="1"/>
  <c r="R3319" i="1"/>
  <c r="R3093" i="1"/>
  <c r="R3508" i="1"/>
  <c r="R3500" i="1"/>
  <c r="R3428" i="1"/>
  <c r="R3830" i="1"/>
  <c r="R2605" i="1"/>
  <c r="R3279" i="1"/>
  <c r="R3674" i="1"/>
  <c r="R2858" i="1"/>
  <c r="R2806" i="1"/>
  <c r="R2324" i="1"/>
  <c r="R3370" i="1"/>
  <c r="R3548" i="1"/>
  <c r="R3831" i="1"/>
  <c r="R3832" i="1"/>
  <c r="R3833" i="1"/>
  <c r="R3350" i="1"/>
  <c r="R3776" i="1"/>
  <c r="R3488" i="1"/>
  <c r="R2742" i="1"/>
  <c r="R3777" i="1"/>
  <c r="R3327" i="1"/>
  <c r="R3477" i="1"/>
  <c r="R2707" i="1"/>
  <c r="R3778" i="1"/>
  <c r="R2823" i="1"/>
  <c r="R3286" i="1"/>
  <c r="R2803" i="1"/>
  <c r="R3251" i="1"/>
  <c r="R3779" i="1"/>
  <c r="R3105" i="1"/>
  <c r="R3332" i="1"/>
  <c r="R3780" i="1"/>
  <c r="R2919" i="1"/>
  <c r="R3781" i="1"/>
  <c r="R3554" i="1"/>
  <c r="R3782" i="1"/>
  <c r="R3783" i="1"/>
  <c r="R2509" i="1"/>
  <c r="R2532" i="1"/>
  <c r="R3098" i="1"/>
  <c r="R2825" i="1"/>
  <c r="R3461" i="1"/>
  <c r="R3354" i="1"/>
  <c r="R3507" i="1"/>
  <c r="R3784" i="1"/>
  <c r="R3603" i="1"/>
  <c r="R2818" i="1"/>
  <c r="R2977" i="1"/>
  <c r="R3669" i="1"/>
  <c r="R3785" i="1"/>
  <c r="R3660" i="1"/>
  <c r="R2843" i="1"/>
  <c r="R2655" i="1"/>
  <c r="R3656" i="1"/>
  <c r="R2899" i="1"/>
  <c r="R2910" i="1"/>
  <c r="R1503" i="1"/>
  <c r="R1465" i="1"/>
  <c r="R1370" i="1"/>
  <c r="R1566" i="1"/>
  <c r="R381" i="1"/>
  <c r="R1306" i="1"/>
  <c r="R573" i="1"/>
  <c r="R1233" i="1"/>
  <c r="R145" i="1"/>
  <c r="R1591" i="1"/>
  <c r="R119" i="1"/>
  <c r="R572" i="1"/>
  <c r="R165" i="1"/>
  <c r="R182" i="1"/>
  <c r="R174" i="1"/>
  <c r="R1875" i="1"/>
  <c r="R732" i="1"/>
  <c r="R1736" i="1"/>
  <c r="R261" i="1"/>
  <c r="R1734" i="1"/>
  <c r="R1676" i="1"/>
  <c r="R1944" i="1"/>
  <c r="R987" i="1"/>
  <c r="R1562" i="1"/>
  <c r="R413" i="1"/>
  <c r="R1425" i="1"/>
  <c r="R180" i="1"/>
  <c r="R1909" i="1"/>
  <c r="R655" i="1"/>
  <c r="R1761" i="1"/>
  <c r="R616" i="1"/>
  <c r="R45" i="1"/>
  <c r="R480" i="1"/>
  <c r="R1715" i="1"/>
  <c r="R331" i="1"/>
  <c r="R390" i="1"/>
  <c r="R1605" i="1"/>
  <c r="R1119" i="1"/>
  <c r="R158" i="1"/>
  <c r="R1092" i="1"/>
  <c r="R2784" i="1"/>
  <c r="R2890" i="1"/>
  <c r="R2918" i="1"/>
  <c r="R3870" i="1"/>
  <c r="R2406" i="1"/>
  <c r="R3204" i="1"/>
  <c r="R3871" i="1"/>
  <c r="R3872" i="1"/>
  <c r="R3236" i="1"/>
  <c r="R2659" i="1"/>
  <c r="R3873" i="1"/>
  <c r="R2983" i="1"/>
  <c r="R3874" i="1"/>
  <c r="R3875" i="1"/>
  <c r="R2547" i="1"/>
  <c r="R3876" i="1"/>
  <c r="R2966" i="1"/>
  <c r="R2263" i="1"/>
  <c r="R3307" i="1"/>
  <c r="R2612" i="1"/>
  <c r="R1600" i="1"/>
  <c r="R840" i="1"/>
  <c r="R930" i="1"/>
  <c r="R797" i="1"/>
  <c r="R445" i="1"/>
  <c r="R1541" i="1"/>
  <c r="R259" i="1"/>
  <c r="R1810" i="1"/>
  <c r="R547" i="1"/>
  <c r="R4" i="1"/>
  <c r="R263" i="1"/>
  <c r="R249" i="1"/>
  <c r="R915" i="1"/>
  <c r="R140" i="1"/>
  <c r="R228" i="1"/>
  <c r="R1558" i="1"/>
  <c r="R1035" i="1"/>
  <c r="R1885" i="1"/>
  <c r="R737" i="1"/>
  <c r="R882" i="1"/>
  <c r="R361" i="1"/>
  <c r="R880" i="1"/>
  <c r="R2006" i="1"/>
  <c r="R1809" i="1"/>
  <c r="R941" i="1"/>
  <c r="R1254" i="1"/>
  <c r="R997" i="1"/>
  <c r="R1808" i="1"/>
  <c r="R1424" i="1"/>
  <c r="R1624" i="1"/>
  <c r="R419" i="1"/>
  <c r="R375" i="1"/>
  <c r="R1546" i="1"/>
  <c r="R1416" i="1"/>
  <c r="R420" i="1"/>
  <c r="R1142" i="1"/>
  <c r="R1138" i="1"/>
  <c r="R1148" i="1"/>
  <c r="R776" i="1"/>
  <c r="R232" i="1"/>
  <c r="R1926" i="1"/>
  <c r="R1824" i="1"/>
  <c r="R1274" i="1"/>
  <c r="R195" i="1"/>
  <c r="R2012" i="1"/>
  <c r="R751" i="1"/>
  <c r="R1259" i="1"/>
  <c r="R481" i="1"/>
  <c r="R1191" i="1"/>
  <c r="R1760" i="1"/>
  <c r="R805" i="1"/>
  <c r="R1790" i="1"/>
  <c r="R519" i="1"/>
  <c r="R1211" i="1"/>
  <c r="R1526" i="1"/>
  <c r="R768" i="1"/>
  <c r="R574" i="1"/>
  <c r="R1695" i="1"/>
  <c r="R2178" i="1"/>
  <c r="R640" i="1"/>
  <c r="R2323" i="1"/>
  <c r="R2443" i="1"/>
  <c r="R2225" i="1"/>
  <c r="R2663" i="1"/>
  <c r="R2669" i="1"/>
  <c r="R1099" i="1"/>
  <c r="R2583" i="1"/>
  <c r="R2383" i="1"/>
  <c r="R3289" i="1"/>
  <c r="R2390" i="1"/>
  <c r="R3158" i="1"/>
  <c r="R2315" i="1"/>
  <c r="R3695" i="1"/>
  <c r="R2821" i="1"/>
  <c r="R2589" i="1"/>
  <c r="R2594" i="1"/>
  <c r="R3313" i="1"/>
  <c r="R3136" i="1"/>
  <c r="R3390" i="1"/>
  <c r="R2741" i="1"/>
  <c r="R2718" i="1"/>
  <c r="R3022" i="1"/>
  <c r="R3157" i="1"/>
  <c r="R2927" i="1"/>
  <c r="R3030" i="1"/>
  <c r="R3230" i="1"/>
  <c r="R2477" i="1"/>
  <c r="R3126" i="1"/>
  <c r="R3988" i="1"/>
  <c r="R3989" i="1"/>
  <c r="R2687" i="1"/>
  <c r="R2525" i="1"/>
  <c r="R2203" i="1"/>
  <c r="R2268" i="1"/>
  <c r="R2945" i="1"/>
  <c r="R2795" i="1"/>
  <c r="R3990" i="1"/>
  <c r="R2216" i="1"/>
  <c r="R3443" i="1"/>
  <c r="R1751" i="1"/>
  <c r="R98" i="1"/>
  <c r="R754" i="1"/>
  <c r="R466" i="1"/>
  <c r="R1762" i="1"/>
  <c r="R1799" i="1"/>
  <c r="R244" i="1"/>
  <c r="R1571" i="1"/>
  <c r="R1880" i="1"/>
  <c r="R565" i="1"/>
  <c r="R586" i="1"/>
  <c r="R641" i="1"/>
  <c r="R793" i="1"/>
  <c r="R294" i="1"/>
  <c r="R740" i="1"/>
  <c r="R1113" i="1"/>
  <c r="R967" i="1"/>
  <c r="R326" i="1"/>
  <c r="R725" i="1"/>
  <c r="R1231" i="1"/>
  <c r="R2138" i="1"/>
  <c r="R893" i="1"/>
  <c r="R2044" i="1"/>
  <c r="R710" i="1"/>
  <c r="R1016" i="1"/>
  <c r="R1152" i="1"/>
  <c r="R1470" i="1"/>
  <c r="R1612" i="1"/>
  <c r="R1355" i="1"/>
  <c r="R767" i="1"/>
  <c r="R1491" i="1"/>
  <c r="R278" i="1"/>
  <c r="R338" i="1"/>
  <c r="R184" i="1"/>
  <c r="R957" i="1"/>
  <c r="R246" i="1"/>
  <c r="R1114" i="1"/>
  <c r="R82" i="1"/>
  <c r="R1353" i="1"/>
  <c r="R1549" i="1"/>
  <c r="R230" i="1"/>
  <c r="R765" i="1"/>
  <c r="R1165" i="1"/>
  <c r="R218" i="1"/>
  <c r="R559" i="1"/>
  <c r="R577" i="1"/>
  <c r="R484" i="1"/>
  <c r="R1230" i="1"/>
  <c r="R1171" i="1"/>
  <c r="R1039" i="1"/>
  <c r="R1743" i="1"/>
  <c r="R798" i="1"/>
  <c r="R1102" i="1"/>
  <c r="R1342" i="1"/>
  <c r="R1030" i="1"/>
  <c r="R1200" i="1"/>
  <c r="R717" i="1"/>
  <c r="R357" i="1"/>
  <c r="R68" i="1"/>
  <c r="R1226" i="1"/>
  <c r="R1720" i="1"/>
  <c r="R3096" i="1"/>
  <c r="R3345" i="1"/>
  <c r="R3490" i="1"/>
  <c r="R3323" i="1"/>
  <c r="R2782" i="1"/>
  <c r="R3919" i="1"/>
  <c r="R3623" i="1"/>
  <c r="R3422" i="1"/>
  <c r="R2884" i="1"/>
  <c r="R2860" i="1"/>
  <c r="R3442" i="1"/>
  <c r="R2540" i="1"/>
  <c r="R3920" i="1"/>
  <c r="R3147" i="1"/>
  <c r="R3441" i="1"/>
  <c r="R2785" i="1"/>
  <c r="R2987" i="1"/>
  <c r="R3510" i="1"/>
  <c r="R3501" i="1"/>
  <c r="R3379" i="1"/>
  <c r="R2513" i="1"/>
  <c r="R3921" i="1"/>
  <c r="R3922" i="1"/>
  <c r="R2752" i="1"/>
  <c r="R2888" i="1"/>
  <c r="R3923" i="1"/>
  <c r="R2759" i="1"/>
  <c r="R2386" i="1"/>
  <c r="R3924" i="1"/>
  <c r="R2792" i="1"/>
  <c r="R2717" i="1"/>
  <c r="R3512" i="1"/>
  <c r="R3246" i="1"/>
  <c r="R2432" i="1"/>
  <c r="R2969" i="1"/>
  <c r="R2797" i="1"/>
  <c r="R3659" i="1"/>
  <c r="R3160" i="1"/>
  <c r="R3925" i="1"/>
  <c r="R3926" i="1"/>
  <c r="R3927" i="1"/>
  <c r="R3928" i="1"/>
  <c r="R3929" i="1"/>
  <c r="R3629" i="1"/>
  <c r="R3930" i="1"/>
  <c r="R3931" i="1"/>
  <c r="R3699" i="1"/>
  <c r="R3646" i="1"/>
  <c r="R3932" i="1"/>
  <c r="R3933" i="1"/>
  <c r="R3215" i="1"/>
  <c r="R2696" i="1"/>
  <c r="R2978" i="1"/>
  <c r="R3934" i="1"/>
  <c r="R3935" i="1"/>
  <c r="R3936" i="1"/>
  <c r="R3937" i="1"/>
  <c r="R1890" i="1"/>
  <c r="R1261" i="1"/>
  <c r="R464" i="1"/>
  <c r="R370" i="1"/>
  <c r="R78" i="1"/>
  <c r="R1300" i="1"/>
  <c r="R984" i="1"/>
  <c r="R1742" i="1"/>
  <c r="R1269" i="1"/>
  <c r="R747" i="1"/>
  <c r="R1597" i="1"/>
  <c r="R536" i="1"/>
  <c r="R828" i="1"/>
  <c r="R1089" i="1"/>
  <c r="R279" i="1"/>
  <c r="R51" i="1"/>
  <c r="R1123" i="1"/>
  <c r="R24" i="1"/>
  <c r="R552" i="1"/>
  <c r="R929" i="1"/>
  <c r="R3050" i="1"/>
  <c r="R3513" i="1"/>
  <c r="R3264" i="1"/>
  <c r="R3938" i="1"/>
  <c r="R3038" i="1"/>
  <c r="R3420" i="1"/>
  <c r="R3939" i="1"/>
  <c r="R3025" i="1"/>
  <c r="R3940" i="1"/>
  <c r="R2393" i="1"/>
  <c r="R2753" i="1"/>
  <c r="R3253" i="1"/>
  <c r="R3941" i="1"/>
  <c r="R2739" i="1"/>
  <c r="R3942" i="1"/>
  <c r="R3943" i="1"/>
  <c r="R3661" i="1"/>
  <c r="R3071" i="1"/>
  <c r="R3412" i="1"/>
  <c r="R2454" i="1"/>
  <c r="R363" i="1"/>
  <c r="R1848" i="1"/>
  <c r="R1298" i="1"/>
  <c r="R160" i="1"/>
  <c r="R1618" i="1"/>
  <c r="R1121" i="1"/>
  <c r="R223" i="1"/>
  <c r="R1143" i="1"/>
  <c r="R774" i="1"/>
  <c r="R1914" i="1"/>
  <c r="R1104" i="1"/>
  <c r="R57" i="1"/>
  <c r="R449" i="1"/>
  <c r="R1398" i="1"/>
  <c r="R397" i="1"/>
  <c r="R1253" i="1"/>
  <c r="R376" i="1"/>
  <c r="R242" i="1"/>
  <c r="R1639" i="1"/>
  <c r="R1630" i="1"/>
  <c r="R1364" i="1"/>
  <c r="R535" i="1"/>
  <c r="R757" i="1"/>
  <c r="R238" i="1"/>
  <c r="R323" i="1"/>
  <c r="R839" i="1"/>
  <c r="R1164" i="1"/>
  <c r="R155" i="1"/>
  <c r="R1974" i="1"/>
  <c r="R576" i="1"/>
  <c r="R314" i="1"/>
  <c r="R74" i="1"/>
  <c r="R487" i="1"/>
  <c r="R84" i="1"/>
  <c r="R606" i="1"/>
  <c r="R186" i="1"/>
  <c r="R306" i="1"/>
  <c r="R1710" i="1"/>
  <c r="R569" i="1"/>
  <c r="R917" i="1"/>
  <c r="R3587" i="1"/>
  <c r="R2912" i="1"/>
  <c r="R3335" i="1"/>
  <c r="R3891" i="1"/>
  <c r="R3588" i="1"/>
  <c r="R2410" i="1"/>
  <c r="R3892" i="1"/>
  <c r="R2747" i="1"/>
  <c r="R2367" i="1"/>
  <c r="R2624" i="1"/>
  <c r="R3893" i="1"/>
  <c r="R2269" i="1"/>
  <c r="R3894" i="1"/>
  <c r="R3895" i="1"/>
  <c r="R3896" i="1"/>
  <c r="R2289" i="1"/>
  <c r="R2911" i="1"/>
  <c r="R2880" i="1"/>
  <c r="R3378" i="1"/>
  <c r="R2922" i="1"/>
  <c r="R3277" i="1"/>
  <c r="R3944" i="1"/>
  <c r="R3120" i="1"/>
  <c r="R3511" i="1"/>
  <c r="R3009" i="1"/>
  <c r="R2500" i="1"/>
  <c r="R2903" i="1"/>
  <c r="R2621" i="1"/>
  <c r="R3945" i="1"/>
  <c r="R2308" i="1"/>
  <c r="R3284" i="1"/>
  <c r="R2861" i="1"/>
  <c r="R3017" i="1"/>
  <c r="R2850" i="1"/>
  <c r="R2471" i="1"/>
  <c r="R2634" i="1"/>
  <c r="R3305" i="1"/>
  <c r="R2684" i="1"/>
  <c r="R3222" i="1"/>
  <c r="R3946" i="1"/>
  <c r="R3322" i="1"/>
  <c r="R2732" i="1"/>
  <c r="R3536" i="1"/>
  <c r="R3897" i="1"/>
  <c r="R2207" i="1"/>
  <c r="R3898" i="1"/>
  <c r="R3636" i="1"/>
  <c r="R3899" i="1"/>
  <c r="R3900" i="1"/>
  <c r="R3091" i="1"/>
  <c r="R2409" i="1"/>
  <c r="R3901" i="1"/>
  <c r="R3634" i="1"/>
  <c r="R2510" i="1"/>
  <c r="R3400" i="1"/>
  <c r="R3032" i="1"/>
  <c r="R3902" i="1"/>
  <c r="R3489" i="1"/>
  <c r="R3903" i="1"/>
  <c r="R2776" i="1"/>
  <c r="R1277" i="1"/>
  <c r="R2060" i="1"/>
  <c r="R2089" i="1"/>
  <c r="R800" i="1"/>
  <c r="R1973" i="1"/>
  <c r="R1919" i="1"/>
  <c r="R488" i="1"/>
  <c r="R1884" i="1"/>
  <c r="R904" i="1"/>
  <c r="R162" i="1"/>
  <c r="R748" i="1"/>
  <c r="R1187" i="1"/>
  <c r="R1842" i="1"/>
  <c r="R1699" i="1"/>
  <c r="R1021" i="1"/>
  <c r="R1560" i="1"/>
  <c r="R479" i="1"/>
  <c r="R1487" i="1"/>
  <c r="R594" i="1"/>
  <c r="R1060" i="1"/>
  <c r="R817" i="1"/>
  <c r="R1816" i="1"/>
  <c r="R1911" i="1"/>
  <c r="R914" i="1"/>
  <c r="R412" i="1"/>
  <c r="R1898" i="1"/>
  <c r="R931" i="1"/>
  <c r="R1934" i="1"/>
  <c r="R1613" i="1"/>
  <c r="R169" i="1"/>
  <c r="R407" i="1"/>
  <c r="R1825" i="1"/>
  <c r="R2117" i="1"/>
  <c r="R1999" i="1"/>
  <c r="R739" i="1"/>
  <c r="R1621" i="1"/>
  <c r="R1601" i="1"/>
  <c r="R1496" i="1"/>
  <c r="R2123" i="1"/>
  <c r="R349" i="1"/>
  <c r="R1855" i="1"/>
  <c r="R2130" i="1"/>
  <c r="R760" i="1"/>
  <c r="R1213" i="1"/>
  <c r="R1141" i="1"/>
  <c r="R1172" i="1"/>
  <c r="R1517" i="1"/>
  <c r="R741" i="1"/>
  <c r="R1991" i="1"/>
  <c r="R515" i="1"/>
  <c r="R1960" i="1"/>
  <c r="R1977" i="1"/>
  <c r="R322" i="1"/>
  <c r="R861" i="1"/>
  <c r="R505" i="1"/>
  <c r="R2031" i="1"/>
  <c r="R1504" i="1"/>
  <c r="R608" i="1"/>
  <c r="R1073" i="1"/>
  <c r="R22" i="1"/>
  <c r="R1723" i="1"/>
  <c r="R1707" i="1"/>
  <c r="R1288" i="1"/>
  <c r="R794" i="1"/>
  <c r="R872" i="1"/>
  <c r="R380" i="1"/>
  <c r="R705" i="1"/>
  <c r="R1708" i="1"/>
  <c r="R530" i="1"/>
  <c r="R1713" i="1"/>
  <c r="R1975" i="1"/>
  <c r="R1064" i="1"/>
  <c r="R667" i="1"/>
  <c r="R254" i="1"/>
  <c r="R550" i="1"/>
  <c r="R979" i="1"/>
  <c r="R1112" i="1"/>
  <c r="R902" i="1"/>
  <c r="R317" i="1"/>
  <c r="R922" i="1"/>
  <c r="R1853" i="1"/>
  <c r="R3877" i="1"/>
  <c r="R2488" i="1"/>
  <c r="R1229" i="1"/>
  <c r="R1686" i="1"/>
  <c r="R3369" i="1"/>
  <c r="R2388" i="1"/>
  <c r="R2292" i="1"/>
  <c r="R2118" i="1"/>
  <c r="R2450" i="1"/>
  <c r="R2374" i="1"/>
  <c r="R2274" i="1"/>
  <c r="R2730" i="1"/>
  <c r="R3563" i="1"/>
  <c r="R2657" i="1"/>
  <c r="R3878" i="1"/>
  <c r="R2515" i="1"/>
  <c r="R3879" i="1"/>
  <c r="R2897" i="1"/>
  <c r="R2441" i="1"/>
  <c r="R3454" i="1"/>
  <c r="R3665" i="1"/>
  <c r="R3178" i="1"/>
  <c r="R2227" i="1"/>
  <c r="R3880" i="1"/>
  <c r="R3881" i="1"/>
  <c r="R2721" i="1"/>
  <c r="R3882" i="1"/>
  <c r="R2873" i="1"/>
  <c r="R3275" i="1"/>
  <c r="R2695" i="1"/>
  <c r="R3883" i="1"/>
  <c r="R3094" i="1"/>
  <c r="R2763" i="1"/>
  <c r="R3429" i="1"/>
  <c r="R2773" i="1"/>
  <c r="R2298" i="1"/>
  <c r="R3432" i="1"/>
  <c r="R3210" i="1"/>
  <c r="R2830" i="1"/>
  <c r="R3884" i="1"/>
  <c r="R3584" i="1"/>
  <c r="R2804" i="1"/>
  <c r="R3296" i="1"/>
  <c r="R2706" i="1"/>
  <c r="R2370" i="1"/>
  <c r="R3586" i="1"/>
  <c r="R2219" i="1"/>
  <c r="R3885" i="1"/>
  <c r="R3886" i="1"/>
  <c r="R3887" i="1"/>
  <c r="R3888" i="1"/>
  <c r="R3889" i="1"/>
  <c r="R3606" i="1"/>
  <c r="R2677" i="1"/>
  <c r="R3255" i="1"/>
  <c r="R2499" i="1"/>
  <c r="R3356" i="1"/>
  <c r="R3509" i="1"/>
  <c r="R3890" i="1"/>
  <c r="R1140" i="1"/>
  <c r="R1247" i="1"/>
  <c r="R2016" i="1"/>
  <c r="R900" i="1"/>
  <c r="R1022" i="1"/>
  <c r="R459" i="1"/>
  <c r="R1502" i="1"/>
  <c r="R650" i="1"/>
  <c r="R780" i="1"/>
  <c r="R255" i="1"/>
  <c r="R1680" i="1"/>
  <c r="R175" i="1"/>
  <c r="R1289" i="1"/>
  <c r="R1160" i="1"/>
  <c r="R853" i="1"/>
  <c r="R1689" i="1"/>
  <c r="R963" i="1"/>
  <c r="R999" i="1"/>
  <c r="R1389" i="1"/>
  <c r="R366" i="1"/>
  <c r="R417" i="1"/>
  <c r="R38" i="1"/>
  <c r="R1794" i="1"/>
  <c r="R2528" i="1"/>
  <c r="R2241" i="1"/>
  <c r="R3904" i="1"/>
  <c r="R2288" i="1"/>
  <c r="R2924" i="1"/>
  <c r="R2990" i="1"/>
  <c r="R2250" i="1"/>
  <c r="R2497" i="1"/>
  <c r="R2581" i="1"/>
  <c r="R2812" i="1"/>
  <c r="R2286" i="1"/>
  <c r="R2226" i="1"/>
  <c r="R2793" i="1"/>
  <c r="R2623" i="1"/>
  <c r="R3066" i="1"/>
  <c r="R2352" i="1"/>
  <c r="R2322" i="1"/>
  <c r="R2445" i="1"/>
  <c r="R2584" i="1"/>
  <c r="R2464" i="1"/>
  <c r="R2321" i="1"/>
  <c r="R2514" i="1"/>
  <c r="R2276" i="1"/>
  <c r="R2588" i="1"/>
  <c r="R3123" i="1"/>
  <c r="R3321" i="1"/>
  <c r="R2869" i="1"/>
  <c r="R2926" i="1"/>
  <c r="R2233" i="1"/>
  <c r="R3131" i="1"/>
  <c r="R2675" i="1"/>
  <c r="R2333" i="1"/>
  <c r="R2482" i="1"/>
  <c r="R2222" i="1"/>
  <c r="R2622" i="1"/>
  <c r="R3085" i="1"/>
  <c r="R2511" i="1"/>
  <c r="R2619" i="1"/>
  <c r="R2272" i="1"/>
  <c r="R2395" i="1"/>
  <c r="R2359" i="1"/>
  <c r="R2350" i="1"/>
  <c r="R2975" i="1"/>
  <c r="R2676" i="1"/>
  <c r="R2307" i="1"/>
  <c r="R2682" i="1"/>
  <c r="R2940" i="1"/>
  <c r="R3537" i="1"/>
  <c r="R2628" i="1"/>
  <c r="R3905" i="1"/>
  <c r="R2270" i="1"/>
  <c r="R3906" i="1"/>
  <c r="R3057" i="1"/>
  <c r="R2257" i="1"/>
  <c r="R3907" i="1"/>
  <c r="R3052" i="1"/>
  <c r="R2799" i="1"/>
  <c r="R575" i="1"/>
  <c r="R2133" i="1"/>
  <c r="R966" i="1"/>
  <c r="R2080" i="1"/>
  <c r="R1488" i="1"/>
  <c r="R1921" i="1"/>
  <c r="R1980" i="1"/>
  <c r="R2061" i="1"/>
  <c r="R359" i="1"/>
  <c r="R1835" i="1"/>
  <c r="R1666" i="1"/>
  <c r="R506" i="1"/>
  <c r="R172" i="1"/>
  <c r="R913" i="1"/>
  <c r="R1577" i="1"/>
  <c r="R258" i="1"/>
  <c r="R128" i="1"/>
  <c r="R2063" i="1"/>
  <c r="R243" i="1"/>
  <c r="R1239" i="1"/>
  <c r="R1812" i="1"/>
  <c r="R742" i="1"/>
  <c r="R766" i="1"/>
  <c r="R1856" i="1"/>
  <c r="R2126" i="1"/>
  <c r="R546" i="1"/>
  <c r="R823" i="1"/>
  <c r="R1339" i="1"/>
  <c r="R2033" i="1"/>
  <c r="R1838" i="1"/>
  <c r="R2076" i="1"/>
  <c r="R932" i="1"/>
  <c r="R1798" i="1"/>
  <c r="R1768" i="1"/>
  <c r="R426" i="1"/>
  <c r="R1883" i="1"/>
  <c r="R2119" i="1"/>
  <c r="R1248" i="1"/>
  <c r="R615" i="1"/>
  <c r="R590" i="1"/>
  <c r="R3834" i="1"/>
  <c r="R2758" i="1"/>
  <c r="R3355" i="1"/>
  <c r="R2296" i="1"/>
  <c r="R3679" i="1"/>
  <c r="R3316" i="1"/>
  <c r="R3560" i="1"/>
  <c r="R2871" i="1"/>
  <c r="R3835" i="1"/>
  <c r="R2704" i="1"/>
  <c r="R2214" i="1"/>
  <c r="R3166" i="1"/>
  <c r="R3333" i="1"/>
  <c r="R3627" i="1"/>
  <c r="R3311" i="1"/>
  <c r="R3836" i="1"/>
  <c r="R3837" i="1"/>
  <c r="R3838" i="1"/>
  <c r="R3494" i="1"/>
  <c r="R2519" i="1"/>
  <c r="R329" i="1"/>
  <c r="R1938" i="1"/>
  <c r="R1510" i="1"/>
  <c r="R571" i="1"/>
  <c r="R948" i="1"/>
  <c r="R1776" i="1"/>
  <c r="R1127" i="1"/>
  <c r="R365" i="1"/>
  <c r="R1388" i="1"/>
  <c r="R489" i="1"/>
  <c r="R1456" i="1"/>
  <c r="R560" i="1"/>
  <c r="R1576" i="1"/>
  <c r="R1005" i="1"/>
  <c r="R1818" i="1"/>
  <c r="R770" i="1"/>
  <c r="R1733" i="1"/>
  <c r="R491" i="1"/>
  <c r="R595" i="1"/>
  <c r="R1219" i="1"/>
  <c r="R2993" i="1"/>
  <c r="R3149" i="1"/>
  <c r="R2281" i="1"/>
  <c r="R3514" i="1"/>
  <c r="R3462" i="1"/>
  <c r="R2297" i="1"/>
  <c r="R3399" i="1"/>
  <c r="R3088" i="1"/>
  <c r="R2610" i="1"/>
  <c r="R2326" i="1"/>
  <c r="R3604" i="1"/>
  <c r="R2242" i="1"/>
  <c r="R3134" i="1"/>
  <c r="R2736" i="1"/>
  <c r="R3102" i="1"/>
  <c r="R3312" i="1"/>
  <c r="R2256" i="1"/>
  <c r="R3176" i="1"/>
  <c r="R2277" i="1"/>
  <c r="R2295" i="1"/>
  <c r="R557" i="1"/>
  <c r="R971" i="1"/>
  <c r="R196" i="1"/>
  <c r="R1011" i="1"/>
  <c r="R1169" i="1"/>
  <c r="R268" i="1"/>
  <c r="R1643" i="1"/>
  <c r="R1658" i="1"/>
  <c r="R2037" i="1"/>
  <c r="R700" i="1"/>
  <c r="R824" i="1"/>
  <c r="R1361" i="1"/>
  <c r="R330" i="1"/>
  <c r="R775" i="1"/>
  <c r="R1271" i="1"/>
  <c r="R946" i="1"/>
  <c r="R283" i="1"/>
  <c r="R964" i="1"/>
  <c r="R1151" i="1"/>
  <c r="R340" i="1"/>
  <c r="R719" i="1"/>
  <c r="R541" i="1"/>
  <c r="R14" i="1"/>
  <c r="R44" i="1"/>
  <c r="R110" i="1"/>
  <c r="R452" i="1"/>
  <c r="R1985" i="1"/>
  <c r="R43" i="1"/>
  <c r="R1423" i="1"/>
  <c r="R257" i="1"/>
  <c r="R229" i="1"/>
  <c r="R264" i="1"/>
  <c r="R209" i="1"/>
  <c r="R49" i="1"/>
  <c r="R90" i="1"/>
  <c r="R142" i="1"/>
  <c r="R356" i="1"/>
  <c r="R18" i="1"/>
  <c r="R400" i="1"/>
  <c r="R916" i="1"/>
  <c r="R28" i="1"/>
  <c r="R271" i="1"/>
  <c r="R703" i="1"/>
  <c r="R176" i="1"/>
  <c r="R173" i="1"/>
  <c r="R239" i="1"/>
  <c r="R101" i="1"/>
  <c r="R151" i="1"/>
  <c r="R56" i="1"/>
  <c r="R27" i="1"/>
  <c r="R171" i="1"/>
  <c r="R50" i="1"/>
  <c r="R177" i="1"/>
  <c r="R100" i="1"/>
  <c r="R237" i="1"/>
  <c r="R111" i="1"/>
  <c r="R89" i="1"/>
  <c r="R30" i="1"/>
  <c r="R992" i="1"/>
  <c r="R103" i="1"/>
  <c r="R2849" i="1"/>
  <c r="R3908" i="1"/>
  <c r="R2892" i="1"/>
  <c r="R2501" i="1"/>
  <c r="R2957" i="1"/>
  <c r="R3564" i="1"/>
  <c r="R2299" i="1"/>
  <c r="R3349" i="1"/>
  <c r="R3184" i="1"/>
  <c r="R2559" i="1"/>
  <c r="R2787" i="1"/>
  <c r="R3484" i="1"/>
  <c r="R3909" i="1"/>
  <c r="R3910" i="1"/>
  <c r="R2766" i="1"/>
  <c r="R3911" i="1"/>
  <c r="R3912" i="1"/>
  <c r="R2439" i="1"/>
  <c r="R3249" i="1"/>
  <c r="R2640" i="1"/>
  <c r="R96" i="1"/>
  <c r="R222" i="1"/>
  <c r="R126" i="1"/>
  <c r="R202" i="1"/>
  <c r="R772" i="1"/>
  <c r="R189" i="1"/>
  <c r="R969" i="1"/>
  <c r="R928" i="1"/>
  <c r="R130" i="1"/>
  <c r="R121" i="1"/>
  <c r="R40" i="1"/>
  <c r="R201" i="1"/>
  <c r="R70" i="1"/>
  <c r="R6" i="1"/>
  <c r="R1059" i="1"/>
  <c r="R37" i="1"/>
  <c r="R750" i="1"/>
  <c r="R1757" i="1"/>
  <c r="R73" i="1"/>
  <c r="R272" i="1"/>
  <c r="R156" i="1"/>
  <c r="R746" i="1"/>
  <c r="R377" i="1"/>
  <c r="R55" i="1"/>
  <c r="R256" i="1"/>
  <c r="R588" i="1"/>
  <c r="R843" i="1"/>
  <c r="R715" i="1"/>
  <c r="R102" i="1"/>
  <c r="R208" i="1"/>
  <c r="R837" i="1"/>
  <c r="R131" i="1"/>
  <c r="R310" i="1"/>
  <c r="R92" i="1"/>
  <c r="R233" i="1"/>
  <c r="R617" i="1"/>
  <c r="R135" i="1"/>
  <c r="R83" i="1"/>
  <c r="R563" i="1"/>
  <c r="R188" i="1"/>
  <c r="R296" i="1"/>
  <c r="R779" i="1"/>
  <c r="R66" i="1"/>
  <c r="R1279" i="1"/>
  <c r="R41" i="1"/>
  <c r="R821" i="1"/>
  <c r="R1672" i="1"/>
  <c r="R456" i="1"/>
  <c r="R845" i="1"/>
  <c r="R75" i="1"/>
  <c r="R637" i="1"/>
  <c r="R105" i="1"/>
  <c r="R1915" i="1"/>
  <c r="R1042" i="1"/>
  <c r="R358" i="1"/>
  <c r="R430" i="1"/>
  <c r="R250" i="1"/>
  <c r="R353" i="1"/>
  <c r="R501" i="1"/>
  <c r="R266" i="1"/>
  <c r="R1296" i="1"/>
  <c r="R991" i="1"/>
  <c r="R460" i="1"/>
  <c r="R274" i="1"/>
  <c r="R262" i="1"/>
  <c r="R219" i="1"/>
  <c r="R704" i="1"/>
  <c r="R1476" i="1"/>
  <c r="R663" i="1"/>
  <c r="R123" i="1"/>
  <c r="R157" i="1"/>
  <c r="R1147" i="1"/>
  <c r="R440" i="1"/>
  <c r="R1726" i="1"/>
  <c r="R15" i="1"/>
  <c r="R58" i="1"/>
  <c r="R974" i="1"/>
  <c r="R623" i="1"/>
  <c r="R147" i="1"/>
  <c r="R65" i="1"/>
  <c r="R1003" i="1"/>
  <c r="R1145" i="1"/>
  <c r="R1050" i="1"/>
  <c r="R1273" i="1"/>
  <c r="R778" i="1"/>
  <c r="R1972" i="1"/>
  <c r="R1622" i="1"/>
  <c r="R973" i="1"/>
  <c r="R835" i="1"/>
  <c r="R986" i="1"/>
  <c r="R833" i="1"/>
  <c r="R1879" i="1"/>
  <c r="R1732" i="1"/>
  <c r="R827" i="1"/>
  <c r="R2121" i="1"/>
  <c r="R1820" i="1"/>
  <c r="R2124" i="1"/>
  <c r="R2032" i="1"/>
  <c r="R607" i="1"/>
  <c r="R558" i="1"/>
  <c r="R1054" i="1"/>
  <c r="R566" i="1"/>
  <c r="R475" i="1"/>
  <c r="R652" i="1"/>
  <c r="R181" i="1"/>
  <c r="R1357" i="1"/>
  <c r="R1312" i="1"/>
  <c r="R1341" i="1"/>
  <c r="R1393" i="1"/>
  <c r="R2029" i="1"/>
  <c r="R1396" i="1"/>
  <c r="R2134" i="1"/>
  <c r="R1507" i="1"/>
  <c r="R1519" i="1"/>
  <c r="R210" i="1"/>
  <c r="R1936" i="1"/>
  <c r="R463" i="1"/>
  <c r="R579" i="1"/>
  <c r="R1961" i="1"/>
  <c r="R1941" i="1"/>
  <c r="R3299" i="1"/>
  <c r="R3363" i="1"/>
  <c r="R2710" i="1"/>
  <c r="R2702" i="1"/>
  <c r="R3119" i="1"/>
  <c r="R3561" i="1"/>
  <c r="R2411" i="1"/>
  <c r="R3467" i="1"/>
  <c r="R2654" i="1"/>
  <c r="R3436" i="1"/>
  <c r="R2859" i="1"/>
  <c r="R3048" i="1"/>
  <c r="R3101" i="1"/>
  <c r="R3087" i="1"/>
  <c r="R2724" i="1"/>
  <c r="R3553" i="1"/>
  <c r="R2417" i="1"/>
  <c r="R2635" i="1"/>
  <c r="R2836" i="1"/>
  <c r="R3497" i="1"/>
  <c r="R3839" i="1"/>
  <c r="R2822" i="1"/>
  <c r="R2674" i="1"/>
  <c r="R3090" i="1"/>
  <c r="R2398" i="1"/>
  <c r="R3610" i="1"/>
  <c r="R3270" i="1"/>
  <c r="R3060" i="1"/>
  <c r="R3840" i="1"/>
  <c r="R3232" i="1"/>
  <c r="R3409" i="1"/>
  <c r="R3468" i="1"/>
  <c r="R3651" i="1"/>
  <c r="R3235" i="1"/>
  <c r="R3033" i="1"/>
  <c r="R3001" i="1"/>
  <c r="R2419" i="1"/>
  <c r="R2798" i="1"/>
  <c r="R3256" i="1"/>
  <c r="R3218" i="1"/>
  <c r="R968" i="1"/>
  <c r="R1088" i="1"/>
  <c r="R609" i="1"/>
  <c r="R1709" i="1"/>
  <c r="R538" i="1"/>
  <c r="R470" i="1"/>
  <c r="R852" i="1"/>
  <c r="R812" i="1"/>
  <c r="R2135" i="1"/>
  <c r="R299" i="1"/>
  <c r="R1418" i="1"/>
  <c r="R2125" i="1"/>
  <c r="R702" i="1"/>
  <c r="R1674" i="1"/>
  <c r="R187" i="1"/>
  <c r="R720" i="1"/>
  <c r="R2068" i="1"/>
  <c r="R537" i="1"/>
  <c r="R378" i="1"/>
  <c r="R1352" i="1"/>
  <c r="R437" i="1"/>
  <c r="R63" i="1"/>
  <c r="R72" i="1"/>
  <c r="R152" i="1"/>
  <c r="R12" i="1"/>
  <c r="R1202" i="1"/>
  <c r="R31" i="1"/>
  <c r="R85" i="1"/>
  <c r="R67" i="1"/>
  <c r="R289" i="1"/>
  <c r="R867" i="1"/>
  <c r="R29" i="1"/>
  <c r="R79" i="1"/>
  <c r="R60" i="1"/>
  <c r="R838" i="1"/>
  <c r="R1031" i="1"/>
  <c r="R35" i="1"/>
  <c r="R602" i="1"/>
  <c r="R468" i="1"/>
  <c r="R59" i="1"/>
  <c r="R95" i="1"/>
  <c r="R48" i="1"/>
  <c r="R1208" i="1"/>
  <c r="R603" i="1"/>
  <c r="R442" i="1"/>
  <c r="R1698" i="1"/>
  <c r="R2113" i="1"/>
  <c r="R1829" i="1"/>
  <c r="R446" i="1"/>
  <c r="R1118" i="1"/>
  <c r="R267" i="1"/>
  <c r="R1012" i="1"/>
  <c r="R260" i="1"/>
  <c r="R144" i="1"/>
  <c r="R403" i="1"/>
  <c r="R1449" i="1"/>
  <c r="R1895" i="1"/>
  <c r="R791" i="1"/>
  <c r="R1841" i="1"/>
  <c r="R1906" i="1"/>
  <c r="R1284" i="1"/>
  <c r="R372" i="1"/>
  <c r="R1444" i="1"/>
  <c r="R193" i="1"/>
  <c r="R36" i="1"/>
  <c r="R1267" i="1"/>
  <c r="R395" i="1"/>
  <c r="R25" i="1"/>
  <c r="R339" i="1"/>
  <c r="R726" i="1"/>
  <c r="R23" i="1"/>
  <c r="R69" i="1"/>
  <c r="R115" i="1"/>
  <c r="R26" i="1"/>
  <c r="R435" i="1"/>
  <c r="R61" i="1"/>
  <c r="R106" i="1"/>
  <c r="R551" i="1"/>
  <c r="R669" i="1"/>
  <c r="R164" i="1"/>
  <c r="R42" i="1"/>
  <c r="R20" i="1"/>
  <c r="R3" i="1"/>
  <c r="R99" i="1"/>
  <c r="R10" i="1"/>
  <c r="R2067" i="1"/>
  <c r="R1540" i="1"/>
  <c r="R1350" i="1"/>
  <c r="R352" i="1"/>
  <c r="R33" i="1"/>
  <c r="R580" i="1"/>
  <c r="R161" i="1"/>
  <c r="R1077" i="1"/>
  <c r="R76" i="1"/>
  <c r="R149" i="1"/>
  <c r="R214" i="1"/>
  <c r="R54" i="1"/>
  <c r="R473" i="1"/>
  <c r="R11" i="1"/>
  <c r="R117" i="1"/>
  <c r="R46" i="1"/>
  <c r="R425" i="1"/>
  <c r="R972" i="1"/>
  <c r="R303" i="1"/>
  <c r="R138" i="1"/>
  <c r="R120" i="1"/>
  <c r="R97" i="1"/>
  <c r="R1712" i="1"/>
  <c r="R13" i="1"/>
  <c r="R47" i="1"/>
  <c r="R154" i="1"/>
  <c r="R21" i="1"/>
  <c r="R216" i="1"/>
  <c r="R870" i="1"/>
  <c r="R86" i="1"/>
  <c r="R1442" i="1"/>
  <c r="R521" i="1"/>
  <c r="R163" i="1"/>
  <c r="R428" i="1"/>
  <c r="R88" i="1"/>
  <c r="R288" i="1"/>
  <c r="R287" i="1"/>
  <c r="R1946" i="1"/>
  <c r="R1413" i="1"/>
  <c r="R814" i="1"/>
  <c r="R2079" i="1"/>
  <c r="R860" i="1"/>
  <c r="R2072" i="1"/>
  <c r="R1335" i="1"/>
  <c r="R1570" i="1"/>
  <c r="R328" i="1"/>
  <c r="R1344" i="1"/>
  <c r="R1278" i="1"/>
  <c r="R476" i="1"/>
  <c r="R743" i="1"/>
  <c r="R453" i="1"/>
  <c r="R1989" i="1"/>
  <c r="R1486" i="1"/>
  <c r="R109" i="1"/>
  <c r="R1882" i="1"/>
  <c r="R585" i="1"/>
  <c r="R343" i="1"/>
  <c r="R1220" i="1"/>
  <c r="R1971" i="1"/>
  <c r="R1892" i="1"/>
  <c r="R1369" i="1"/>
  <c r="R1384" i="1"/>
  <c r="R1877" i="1"/>
  <c r="R1380" i="1"/>
  <c r="R80" i="1"/>
  <c r="R1568" i="1"/>
  <c r="R1301" i="1"/>
  <c r="R315" i="1"/>
  <c r="R398" i="1"/>
  <c r="R1714" i="1"/>
  <c r="R1572" i="1"/>
  <c r="R1580" i="1"/>
  <c r="R822" i="1"/>
  <c r="R1315" i="1"/>
  <c r="R1252" i="1"/>
  <c r="R2329" i="1"/>
  <c r="R2958" i="1"/>
  <c r="R2273" i="1"/>
  <c r="R2508" i="1"/>
  <c r="R2761" i="1"/>
  <c r="R3258" i="1"/>
  <c r="R62" i="1"/>
  <c r="R179" i="1"/>
  <c r="R1436" i="1"/>
  <c r="R1738" i="1"/>
  <c r="R494" i="1"/>
  <c r="R1404" i="1"/>
  <c r="R231" i="1"/>
  <c r="R1791" i="1"/>
  <c r="R1753" i="1"/>
  <c r="R64" i="1"/>
  <c r="R1156" i="1"/>
  <c r="R1905" i="1"/>
  <c r="R141" i="1"/>
  <c r="R1446" i="1"/>
  <c r="R3991" i="1"/>
  <c r="R3992" i="1"/>
  <c r="R2971" i="1"/>
  <c r="R3515" i="1"/>
  <c r="R3993" i="1"/>
  <c r="R3546" i="1"/>
  <c r="R3106" i="1"/>
  <c r="R3364" i="1"/>
  <c r="R3994" i="1"/>
  <c r="R3995" i="1"/>
  <c r="R3298" i="1"/>
  <c r="R3996" i="1"/>
  <c r="R3997" i="1"/>
  <c r="R3539" i="1"/>
  <c r="R3272" i="1"/>
  <c r="R3998" i="1"/>
  <c r="R3999" i="1"/>
  <c r="R4000" i="1"/>
  <c r="R2603" i="1"/>
  <c r="R3573" i="1"/>
  <c r="R4001" i="1"/>
  <c r="R2414" i="1"/>
  <c r="R4002" i="1"/>
  <c r="R4003" i="1"/>
  <c r="R4004" i="1"/>
  <c r="R2694" i="1"/>
  <c r="R3129" i="1"/>
  <c r="R3414" i="1"/>
  <c r="R4005" i="1"/>
  <c r="R3384" i="1"/>
  <c r="R4006" i="1"/>
  <c r="R2947" i="1"/>
  <c r="R3668" i="1"/>
  <c r="R3568" i="1"/>
  <c r="R4007" i="1"/>
  <c r="R2680" i="1"/>
  <c r="R4008" i="1"/>
  <c r="R4009" i="1"/>
  <c r="R4010" i="1"/>
  <c r="R3367" i="1"/>
  <c r="R3079" i="1"/>
  <c r="R3011" i="1"/>
  <c r="R2891" i="1"/>
  <c r="R3239" i="1"/>
  <c r="R3148" i="1"/>
  <c r="R4011" i="1"/>
  <c r="R3274" i="1"/>
  <c r="R3142" i="1"/>
  <c r="R3458" i="1"/>
  <c r="R4012" i="1"/>
  <c r="R3491" i="1"/>
  <c r="R4013" i="1"/>
  <c r="R3565" i="1"/>
  <c r="R3551" i="1"/>
  <c r="R4014" i="1"/>
  <c r="R3446" i="1"/>
  <c r="R4015" i="1"/>
  <c r="R4016" i="1"/>
  <c r="R4017" i="1"/>
  <c r="R4018" i="1"/>
  <c r="R3261" i="1"/>
  <c r="R3339" i="1"/>
  <c r="R2560" i="1"/>
  <c r="R3786" i="1"/>
  <c r="R2475" i="1"/>
  <c r="R2310" i="1"/>
  <c r="R2451" i="1"/>
  <c r="R3438" i="1"/>
  <c r="R3076" i="1"/>
  <c r="R3787" i="1"/>
  <c r="R3290" i="1"/>
  <c r="R3788" i="1"/>
  <c r="R3224" i="1"/>
  <c r="R2963" i="1"/>
  <c r="R3303" i="1"/>
  <c r="R3600" i="1"/>
  <c r="R3789" i="1"/>
  <c r="R3609" i="1"/>
  <c r="R3790" i="1"/>
  <c r="R2601" i="1"/>
  <c r="R3622" i="1"/>
  <c r="R3440" i="1"/>
  <c r="R3635" i="1"/>
  <c r="R3146" i="1"/>
  <c r="R3596" i="1"/>
  <c r="R3791" i="1"/>
  <c r="R3689" i="1"/>
  <c r="R3684" i="1"/>
  <c r="R3116" i="1"/>
  <c r="R3266" i="1"/>
  <c r="R3690" i="1"/>
  <c r="R3631" i="1"/>
  <c r="R3792" i="1"/>
  <c r="R3486" i="1"/>
  <c r="R3326" i="1"/>
  <c r="R3581" i="1"/>
  <c r="R3793" i="1"/>
  <c r="R3377" i="1"/>
  <c r="R3794" i="1"/>
  <c r="R3439" i="1"/>
  <c r="R1299" i="1"/>
  <c r="R727" i="1"/>
  <c r="R248" i="1"/>
  <c r="R1257" i="1"/>
  <c r="R327" i="1"/>
  <c r="R355" i="1"/>
  <c r="R81" i="1"/>
  <c r="R1328" i="1"/>
  <c r="R1287" i="1"/>
  <c r="R1834" i="1"/>
  <c r="R977" i="1"/>
  <c r="R587" i="1"/>
  <c r="R422" i="1"/>
  <c r="R1949" i="1"/>
  <c r="R295" i="1"/>
  <c r="R298" i="1"/>
  <c r="R1750" i="1"/>
  <c r="R1175" i="1"/>
  <c r="R1755" i="1"/>
  <c r="R1958" i="1"/>
  <c r="R1599" i="1"/>
  <c r="R1150" i="1"/>
  <c r="R953" i="1"/>
  <c r="R1130" i="1"/>
  <c r="R302" i="1"/>
  <c r="R2129" i="1"/>
  <c r="R897" i="1"/>
  <c r="R1349" i="1"/>
  <c r="R1036" i="1"/>
  <c r="R1656" i="1"/>
  <c r="R671" i="1"/>
  <c r="R570" i="1"/>
  <c r="R2131" i="1"/>
  <c r="R2096" i="1"/>
  <c r="R1518" i="1"/>
  <c r="R1490" i="1"/>
  <c r="R337" i="1"/>
  <c r="R687" i="1"/>
  <c r="R592" i="1"/>
  <c r="R2114" i="1"/>
  <c r="R1069" i="1"/>
  <c r="R2073" i="1"/>
  <c r="R1034" i="1"/>
  <c r="R875" i="1"/>
  <c r="R1649" i="1"/>
  <c r="R168" i="1"/>
  <c r="R2082" i="1"/>
  <c r="R1376" i="1"/>
  <c r="R584" i="1"/>
  <c r="R813" i="1"/>
  <c r="R1652" i="1"/>
  <c r="R753" i="1"/>
  <c r="R661" i="1"/>
  <c r="R1918" i="1"/>
  <c r="R686" i="1"/>
  <c r="R2111" i="1"/>
  <c r="R1074" i="1"/>
  <c r="R1451" i="1"/>
  <c r="R247" i="1"/>
  <c r="R1051" i="1"/>
  <c r="R3006" i="1"/>
  <c r="R3535" i="1"/>
  <c r="R3795" i="1"/>
  <c r="R3796" i="1"/>
  <c r="R3797" i="1"/>
  <c r="R3292" i="1"/>
  <c r="R3798" i="1"/>
  <c r="R3799" i="1"/>
  <c r="R3171" i="1"/>
  <c r="R3478" i="1"/>
  <c r="R3800" i="1"/>
  <c r="R3801" i="1"/>
  <c r="R3802" i="1"/>
  <c r="R3082" i="1"/>
  <c r="R2537" i="1"/>
  <c r="R3803" i="1"/>
  <c r="R2719" i="1"/>
  <c r="R3804" i="1"/>
  <c r="R3569" i="1"/>
  <c r="R3805" i="1"/>
  <c r="R1214" i="1"/>
  <c r="R2116" i="1"/>
  <c r="R401" i="1"/>
  <c r="R1828" i="1"/>
  <c r="R2035" i="1"/>
  <c r="R1063" i="1"/>
  <c r="R1767" i="1"/>
  <c r="R1347" i="1"/>
  <c r="R1557" i="1"/>
  <c r="R2120" i="1"/>
  <c r="R2019" i="1"/>
  <c r="R718" i="1"/>
  <c r="R1153" i="1"/>
  <c r="R1493" i="1"/>
  <c r="R1603" i="1"/>
  <c r="R962" i="1"/>
  <c r="R1186" i="1"/>
  <c r="R1057" i="1"/>
  <c r="R2047" i="1"/>
  <c r="R1635" i="1"/>
  <c r="R1358" i="1"/>
  <c r="R1619" i="1"/>
  <c r="R402" i="1"/>
  <c r="R1952" i="1"/>
  <c r="R269" i="1"/>
  <c r="R1109" i="1"/>
  <c r="R863" i="1"/>
  <c r="R1801" i="1"/>
  <c r="R1690" i="1"/>
  <c r="R1948" i="1"/>
  <c r="R1697" i="1"/>
  <c r="R1395" i="1"/>
  <c r="R410" i="1"/>
  <c r="R792" i="1"/>
  <c r="R1340" i="1"/>
  <c r="R1458" i="1"/>
  <c r="R901" i="1"/>
  <c r="R1240" i="1"/>
  <c r="R1124" i="1"/>
  <c r="R2071" i="1"/>
  <c r="R3806" i="1"/>
  <c r="R3252" i="1"/>
  <c r="R3807" i="1"/>
  <c r="R3808" i="1"/>
  <c r="R3180" i="1"/>
  <c r="R3809" i="1"/>
  <c r="R3407" i="1"/>
  <c r="R3314" i="1"/>
  <c r="R3039" i="1"/>
  <c r="R3220" i="1"/>
  <c r="R3411" i="1"/>
  <c r="R3810" i="1"/>
  <c r="R3811" i="1"/>
  <c r="R3812" i="1"/>
  <c r="R3813" i="1"/>
  <c r="R3814" i="1"/>
  <c r="R3815" i="1"/>
  <c r="R3816" i="1"/>
  <c r="R3482" i="1"/>
  <c r="R3291" i="1"/>
  <c r="R2691" i="1"/>
  <c r="R3698" i="1"/>
  <c r="R3315" i="1"/>
  <c r="R3817" i="1"/>
  <c r="R3464" i="1"/>
  <c r="R3466" i="1"/>
  <c r="R3021" i="1"/>
  <c r="R2917" i="1"/>
  <c r="R3649" i="1"/>
  <c r="R3818" i="1"/>
  <c r="R3086" i="1"/>
  <c r="R3465" i="1"/>
  <c r="R3819" i="1"/>
  <c r="R3696" i="1"/>
  <c r="R2645" i="1"/>
  <c r="R2466" i="1"/>
  <c r="R2826" i="1"/>
  <c r="R2331" i="1"/>
  <c r="R3196" i="1"/>
  <c r="R2789" i="1"/>
  <c r="R52" i="1"/>
  <c r="R118" i="1"/>
  <c r="R1846" i="1"/>
  <c r="R1559" i="1"/>
  <c r="R1331" i="1"/>
  <c r="R1181" i="1"/>
  <c r="R87" i="1"/>
  <c r="R212" i="1"/>
  <c r="R132" i="1"/>
  <c r="R518" i="1"/>
  <c r="R8" i="1"/>
  <c r="R333" i="1"/>
  <c r="R1917" i="1"/>
  <c r="R1786" i="1"/>
  <c r="R350" i="1"/>
  <c r="R1004" i="1"/>
  <c r="R39" i="1"/>
  <c r="R1468" i="1"/>
  <c r="R281" i="1"/>
  <c r="R500" i="1"/>
  <c r="R478" i="1"/>
  <c r="R625" i="1"/>
  <c r="R1023" i="1"/>
  <c r="R19" i="1"/>
  <c r="R34" i="1"/>
  <c r="R1096" i="1"/>
  <c r="R53" i="1"/>
  <c r="R1168" i="1"/>
  <c r="R684" i="1"/>
  <c r="R394" i="1"/>
  <c r="R1002" i="1"/>
  <c r="R554" i="1"/>
  <c r="R104" i="1"/>
  <c r="R1421" i="1"/>
  <c r="R2139" i="1"/>
  <c r="R282" i="1"/>
  <c r="R364" i="1"/>
  <c r="R1815" i="1"/>
  <c r="R368" i="1"/>
  <c r="R1450" i="1"/>
  <c r="R3187" i="1"/>
  <c r="R4019" i="1"/>
  <c r="R2373" i="1"/>
  <c r="R3054" i="1"/>
  <c r="R2698" i="1"/>
  <c r="R2751" i="1"/>
  <c r="R3115" i="1"/>
  <c r="R3209" i="1"/>
  <c r="R3520" i="1"/>
  <c r="R3295" i="1"/>
  <c r="R3073" i="1"/>
  <c r="R3207" i="1"/>
  <c r="R2662" i="1"/>
  <c r="R3559" i="1"/>
  <c r="R2505" i="1"/>
  <c r="R2666" i="1"/>
  <c r="R2535" i="1"/>
  <c r="R3524" i="1"/>
  <c r="R2988" i="1"/>
  <c r="R3523" i="1"/>
  <c r="R1681" i="1"/>
  <c r="R1366" i="1"/>
  <c r="R1531" i="1"/>
  <c r="R1633" i="1"/>
  <c r="R786" i="1"/>
  <c r="R389" i="1"/>
  <c r="R1154" i="1"/>
  <c r="R341" i="1"/>
  <c r="R749" i="1"/>
  <c r="R2807" i="1"/>
  <c r="R2670" i="1"/>
  <c r="R2376" i="1"/>
  <c r="R2425" i="1"/>
  <c r="R2230" i="1"/>
  <c r="R2769" i="1"/>
  <c r="R2265" i="1"/>
  <c r="R2555" i="1"/>
  <c r="R3633" i="1"/>
  <c r="R3383" i="1"/>
  <c r="R3212" i="1"/>
  <c r="R3271" i="1"/>
  <c r="R2418" i="1"/>
  <c r="R3419" i="1"/>
  <c r="R3155" i="1"/>
  <c r="R3608" i="1"/>
  <c r="R3820" i="1"/>
  <c r="R3821" i="1"/>
  <c r="R3481" i="1"/>
  <c r="R3685" i="1"/>
  <c r="R2688" i="1"/>
  <c r="R3557" i="1"/>
  <c r="R3263" i="1"/>
  <c r="R3234" i="1"/>
  <c r="R3681" i="1"/>
  <c r="R3329" i="1"/>
  <c r="R2828" i="1"/>
  <c r="R2438" i="1"/>
  <c r="R3385" i="1"/>
  <c r="R3822" i="1"/>
  <c r="R3265" i="1"/>
  <c r="R2284" i="1"/>
  <c r="R2364" i="1"/>
  <c r="R1608" i="1"/>
  <c r="R2814" i="1"/>
  <c r="R2693" i="1"/>
  <c r="R1087" i="1"/>
  <c r="R108" i="1"/>
  <c r="R204" i="1"/>
  <c r="R1826" i="1"/>
  <c r="R427" i="1"/>
  <c r="R1967" i="1"/>
  <c r="R621" i="1"/>
  <c r="R1758" i="1"/>
  <c r="R947" i="1"/>
  <c r="R170" i="1"/>
  <c r="R859" i="1"/>
  <c r="R846" i="1"/>
  <c r="R1616" i="1"/>
  <c r="R1241" i="1"/>
  <c r="R911" i="1"/>
  <c r="R16" i="1"/>
  <c r="R183" i="1"/>
  <c r="R526" i="1"/>
  <c r="R139" i="1"/>
  <c r="R490" i="1"/>
  <c r="R1447" i="1"/>
  <c r="R71" i="1"/>
  <c r="R253" i="1"/>
  <c r="R1542" i="1"/>
  <c r="R346" i="1"/>
  <c r="R1555" i="1"/>
  <c r="R908" i="1"/>
  <c r="R1324" i="1"/>
  <c r="R2" i="1"/>
  <c r="R32" i="1"/>
  <c r="R790" i="1"/>
  <c r="R192" i="1"/>
  <c r="R462" i="1"/>
  <c r="R94" i="1"/>
  <c r="R1645" i="1"/>
  <c r="R3337" i="1"/>
  <c r="R2408" i="1"/>
  <c r="R3947" i="1"/>
  <c r="R2845" i="1"/>
  <c r="R2486" i="1"/>
  <c r="R2435" i="1"/>
  <c r="R2422" i="1"/>
  <c r="R3167" i="1"/>
  <c r="R3163" i="1"/>
  <c r="R3948" i="1"/>
  <c r="R3949" i="1"/>
  <c r="R2664" i="1"/>
  <c r="R2534" i="1"/>
  <c r="R3950" i="1"/>
  <c r="R2259" i="1"/>
  <c r="R2701" i="1"/>
  <c r="R3280" i="1"/>
  <c r="R2658" i="1"/>
  <c r="R2697" i="1"/>
  <c r="R3951" i="1"/>
  <c r="R3259" i="1"/>
  <c r="R3247" i="1"/>
  <c r="R3423" i="1"/>
  <c r="R3159" i="1"/>
  <c r="R3952" i="1"/>
  <c r="R3061" i="1"/>
  <c r="R3219" i="1"/>
  <c r="R2606" i="1"/>
  <c r="R3413" i="1"/>
  <c r="R2703" i="1"/>
  <c r="R3953" i="1"/>
  <c r="R3954" i="1"/>
  <c r="R3457" i="1"/>
  <c r="R2607" i="1"/>
  <c r="R2970" i="1"/>
  <c r="R2762" i="1"/>
  <c r="R3380" i="1"/>
  <c r="R2448" i="1"/>
  <c r="R3047" i="1"/>
  <c r="R3955" i="1"/>
  <c r="R1473" i="1"/>
  <c r="R857" i="1"/>
  <c r="R1007" i="1"/>
  <c r="R883" i="1"/>
  <c r="R1521" i="1"/>
  <c r="R918" i="1"/>
  <c r="R868" i="1"/>
  <c r="R1727" i="1"/>
  <c r="R1901" i="1"/>
  <c r="R1471" i="1"/>
  <c r="R1728" i="1"/>
  <c r="R1322" i="1"/>
  <c r="R1159" i="1"/>
  <c r="R451" i="1"/>
  <c r="R1556" i="1"/>
  <c r="R975" i="1"/>
  <c r="R1706" i="1"/>
  <c r="R1860" i="1"/>
  <c r="R943" i="1"/>
  <c r="R601" i="1"/>
  <c r="R597" i="1"/>
  <c r="R1803" i="1"/>
  <c r="R678" i="1"/>
  <c r="R990" i="1"/>
  <c r="R1192" i="1"/>
  <c r="R1095" i="1"/>
  <c r="R723" i="1"/>
  <c r="R2054" i="1"/>
  <c r="R1739" i="1"/>
  <c r="R1281" i="1"/>
  <c r="R2043" i="1"/>
  <c r="R1053" i="1"/>
  <c r="R685" i="1"/>
  <c r="R1311" i="1"/>
  <c r="R194" i="1"/>
  <c r="R514" i="1"/>
  <c r="R647" i="1"/>
  <c r="R1419" i="1"/>
  <c r="R1511" i="1"/>
  <c r="R568" i="1"/>
  <c r="R2195" i="1"/>
  <c r="R2169" i="1"/>
  <c r="R769" i="1"/>
  <c r="R934" i="1"/>
  <c r="R1646" i="1"/>
  <c r="R1309" i="1"/>
  <c r="R841" i="1"/>
  <c r="R2024" i="1"/>
  <c r="R1394" i="1"/>
  <c r="R2143" i="1"/>
  <c r="R1155" i="1"/>
  <c r="R998" i="1"/>
  <c r="R1275" i="1"/>
  <c r="R348" i="1"/>
  <c r="R284" i="1"/>
  <c r="R1307" i="1"/>
  <c r="R2184" i="1"/>
  <c r="R842" i="1"/>
  <c r="R1117" i="1"/>
  <c r="R1588" i="1"/>
  <c r="R3194" i="1"/>
  <c r="R4020" i="1"/>
  <c r="R4021" i="1"/>
  <c r="R2835" i="1"/>
  <c r="R2387" i="1"/>
  <c r="R4022" i="1"/>
  <c r="R4023" i="1"/>
  <c r="R3449" i="1"/>
  <c r="R3195" i="1"/>
  <c r="R2915" i="1"/>
  <c r="R4024" i="1"/>
  <c r="R3072" i="1"/>
  <c r="R4025" i="1"/>
  <c r="R2304" i="1"/>
  <c r="R2267" i="1"/>
  <c r="R2872" i="1"/>
  <c r="R2526" i="1"/>
  <c r="R4026" i="1"/>
  <c r="R3083" i="1"/>
  <c r="R2794" i="1"/>
  <c r="R2385" i="1"/>
  <c r="R3340" i="1"/>
  <c r="R3575" i="1"/>
  <c r="R3103" i="1"/>
  <c r="R4027" i="1"/>
  <c r="R3206" i="1"/>
  <c r="R2516" i="1"/>
  <c r="R2302" i="1"/>
  <c r="R3208" i="1"/>
  <c r="R2597" i="1"/>
  <c r="R2879" i="1"/>
  <c r="R4028" i="1"/>
  <c r="R2337" i="1"/>
  <c r="R2837" i="1"/>
  <c r="R3583" i="1"/>
  <c r="R4029" i="1"/>
  <c r="R2683" i="1"/>
  <c r="R3051" i="1"/>
  <c r="R3410" i="1"/>
  <c r="R2468" i="1"/>
  <c r="R4030" i="1"/>
  <c r="R2372" i="1"/>
  <c r="R2533" i="1"/>
  <c r="R3351" i="1"/>
  <c r="R2380" i="1"/>
  <c r="R2867" i="1"/>
  <c r="R3471" i="1"/>
  <c r="R4031" i="1"/>
  <c r="R2338" i="1"/>
  <c r="R3174" i="1"/>
  <c r="R2986" i="1"/>
  <c r="R2734" i="1"/>
  <c r="R3324" i="1"/>
  <c r="R4032" i="1"/>
  <c r="R2881" i="1"/>
  <c r="R2507" i="1"/>
  <c r="R2883" i="1"/>
  <c r="R2898" i="1"/>
  <c r="R4033" i="1"/>
  <c r="R2232" i="1"/>
  <c r="R3241" i="1"/>
  <c r="R3624" i="1"/>
  <c r="R3245" i="1"/>
  <c r="R2866" i="1"/>
  <c r="R2548" i="1"/>
  <c r="R2728" i="1"/>
  <c r="R3534" i="1"/>
  <c r="R2985" i="1"/>
  <c r="R3645" i="1"/>
  <c r="R3682" i="1"/>
  <c r="R2348" i="1"/>
  <c r="R2614" i="1"/>
  <c r="R3614" i="1"/>
  <c r="R3676" i="1"/>
  <c r="R2234" i="1"/>
  <c r="R2764" i="1"/>
  <c r="R2487" i="1"/>
  <c r="R2428" i="1"/>
  <c r="R2750" i="1"/>
  <c r="R2433" i="1"/>
  <c r="R656" i="1"/>
  <c r="R2162" i="1"/>
  <c r="R2192" i="1"/>
  <c r="R1653" i="1"/>
  <c r="R1735" i="1"/>
  <c r="R755" i="1"/>
  <c r="R629" i="1"/>
  <c r="R2179" i="1"/>
  <c r="R1777" i="1"/>
  <c r="R1935" i="1"/>
  <c r="R1426" i="1"/>
  <c r="R1484" i="1"/>
  <c r="R1694" i="1"/>
  <c r="R1290" i="1"/>
  <c r="R1939" i="1"/>
  <c r="R676" i="1"/>
  <c r="R596" i="1"/>
  <c r="R1865" i="1"/>
  <c r="R1682" i="1"/>
  <c r="R1348" i="1"/>
  <c r="R3677" i="1"/>
  <c r="R2512" i="1"/>
  <c r="R4034" i="1"/>
  <c r="R3189" i="1"/>
  <c r="R4035" i="1"/>
  <c r="R3517" i="1"/>
  <c r="R2893" i="1"/>
  <c r="R3672" i="1"/>
  <c r="R3015" i="1"/>
  <c r="R4036" i="1"/>
  <c r="R3044" i="1"/>
  <c r="R2760" i="1"/>
  <c r="R3476" i="1"/>
  <c r="R4037" i="1"/>
  <c r="R2240" i="1"/>
  <c r="R2563" i="1"/>
  <c r="R3075" i="1"/>
  <c r="R4038" i="1"/>
  <c r="R4039" i="1"/>
  <c r="R4040" i="1"/>
  <c r="R1206" i="1"/>
  <c r="R807" i="1"/>
  <c r="R1363" i="1"/>
  <c r="R1970" i="1"/>
  <c r="R1235" i="1"/>
  <c r="R1040" i="1"/>
  <c r="R1028" i="1"/>
  <c r="R1427" i="1"/>
  <c r="R373" i="1"/>
  <c r="R1430" i="1"/>
  <c r="R2062" i="1"/>
  <c r="R1469" i="1"/>
  <c r="R320" i="1"/>
  <c r="R1788" i="1"/>
  <c r="R2066" i="1"/>
  <c r="R336" i="1"/>
  <c r="R1043" i="1"/>
  <c r="R653" i="1"/>
  <c r="R1858" i="1"/>
  <c r="R1224" i="1"/>
  <c r="R658" i="1"/>
  <c r="R1778" i="1"/>
  <c r="R471" i="1"/>
  <c r="R2026" i="1"/>
  <c r="R810" i="1"/>
  <c r="R1461" i="1"/>
  <c r="R1166" i="1"/>
  <c r="R2186" i="1"/>
  <c r="R312" i="1"/>
  <c r="R2141" i="1"/>
  <c r="R1648" i="1"/>
  <c r="R1538" i="1"/>
  <c r="R2039" i="1"/>
  <c r="R77" i="1"/>
  <c r="R1501" i="1"/>
  <c r="R332" i="1"/>
  <c r="R1610" i="1"/>
  <c r="R1663" i="1"/>
  <c r="R887" i="1"/>
  <c r="R2170" i="1"/>
  <c r="R122" i="1"/>
  <c r="R1263" i="1"/>
  <c r="R1900" i="1"/>
  <c r="R1072" i="1"/>
  <c r="R831" i="1"/>
  <c r="R1310" i="1"/>
  <c r="R304" i="1"/>
  <c r="R1902" i="1"/>
  <c r="R864" i="1"/>
  <c r="R393" i="1"/>
  <c r="R773" i="1"/>
  <c r="R927" i="1"/>
  <c r="R399" i="1"/>
  <c r="R1055" i="1"/>
  <c r="R1654" i="1"/>
  <c r="R1711" i="1"/>
  <c r="R1440" i="1"/>
  <c r="R1968" i="1"/>
  <c r="R816" i="1"/>
  <c r="R1992" i="1"/>
  <c r="R960" i="1"/>
  <c r="R1942" i="1"/>
  <c r="R1668" i="1"/>
  <c r="R191" i="1"/>
  <c r="R134" i="1"/>
  <c r="R502" i="1"/>
  <c r="R619" i="1"/>
  <c r="R354" i="1"/>
  <c r="R1201" i="1"/>
  <c r="R1377" i="1"/>
  <c r="R2175" i="1"/>
  <c r="R695" i="1"/>
  <c r="R472" i="1"/>
  <c r="R1080" i="1"/>
  <c r="R1245" i="1"/>
  <c r="R708" i="1"/>
  <c r="R227" i="1"/>
  <c r="R2002" i="1"/>
  <c r="R1249" i="1"/>
  <c r="R1329" i="1"/>
  <c r="R1162" i="1"/>
  <c r="R674" i="1"/>
  <c r="R1185" i="1"/>
  <c r="R1221" i="1"/>
  <c r="R604" i="1"/>
  <c r="R276" i="1"/>
  <c r="R454" i="1"/>
  <c r="R362" i="1"/>
  <c r="R1383" i="1"/>
  <c r="R1429" i="1"/>
  <c r="R2465" i="1"/>
  <c r="R3480" i="1"/>
  <c r="R3359" i="1"/>
  <c r="R4041" i="1"/>
  <c r="R3671" i="1"/>
  <c r="R4042" i="1"/>
  <c r="R4043" i="1"/>
  <c r="R3625" i="1"/>
  <c r="R2967" i="1"/>
  <c r="R3475" i="1"/>
  <c r="R4044" i="1"/>
  <c r="R2224" i="1"/>
  <c r="R2529" i="1"/>
  <c r="R2672" i="1"/>
  <c r="R3577" i="1"/>
  <c r="R2650" i="1"/>
  <c r="R3012" i="1"/>
  <c r="R3540" i="1"/>
  <c r="R2611" i="1"/>
  <c r="R2938" i="1"/>
  <c r="R2238" i="1"/>
  <c r="R3626" i="1"/>
  <c r="R3605" i="1"/>
  <c r="R3527" i="1"/>
  <c r="R2746" i="1"/>
  <c r="R2595" i="1"/>
  <c r="R3328" i="1"/>
  <c r="R3495" i="1"/>
  <c r="R3221" i="1"/>
  <c r="R3617" i="1"/>
  <c r="R3433" i="1"/>
  <c r="R4045" i="1"/>
  <c r="R3401" i="1"/>
  <c r="R2660" i="1"/>
  <c r="R3019" i="1"/>
  <c r="R3415" i="1"/>
  <c r="R3287" i="1"/>
  <c r="R3455" i="1"/>
  <c r="R2467" i="1"/>
  <c r="R2848" i="1"/>
  <c r="R2576" i="1"/>
  <c r="R3153" i="1"/>
  <c r="R2474" i="1"/>
  <c r="R3601" i="1"/>
  <c r="R3374" i="1"/>
  <c r="R2913" i="1"/>
  <c r="R2558" i="1"/>
  <c r="R2925" i="1"/>
  <c r="R2618" i="1"/>
  <c r="R2592" i="1"/>
  <c r="R2649" i="1"/>
  <c r="R2330" i="1"/>
  <c r="R3404" i="1"/>
  <c r="R2402" i="1"/>
  <c r="R2300" i="1"/>
  <c r="R2904" i="1"/>
  <c r="R2524" i="1"/>
  <c r="R3558" i="1"/>
  <c r="R2455" i="1"/>
  <c r="R3576" i="1"/>
  <c r="R2436" i="1"/>
  <c r="R2876" i="1"/>
  <c r="R2895" i="1"/>
  <c r="R4046" i="1"/>
  <c r="R2973" i="1"/>
  <c r="R2248" i="1"/>
  <c r="R3518" i="1"/>
  <c r="R3388" i="1"/>
  <c r="R3566" i="1"/>
  <c r="R3650" i="1"/>
  <c r="R3282" i="1"/>
  <c r="R2246" i="1"/>
  <c r="R2220" i="1"/>
  <c r="R3683" i="1"/>
  <c r="R4047" i="1"/>
  <c r="R2902" i="1"/>
  <c r="R4048" i="1"/>
  <c r="R1256" i="1"/>
  <c r="R3240" i="1"/>
  <c r="R2923" i="1"/>
  <c r="R2580" i="1"/>
  <c r="R3590" i="1"/>
  <c r="R1293" i="1"/>
  <c r="R2476" i="1"/>
  <c r="R2506" i="1"/>
  <c r="R681" i="1"/>
  <c r="R2943" i="1"/>
  <c r="R4049" i="1"/>
  <c r="R2840" i="1"/>
  <c r="R3200" i="1"/>
  <c r="R2260" i="1"/>
  <c r="R3097" i="1"/>
  <c r="R4050" i="1"/>
  <c r="R2210" i="1"/>
  <c r="R4051" i="1"/>
  <c r="R2699" i="1"/>
  <c r="R921" i="1"/>
  <c r="R626" i="1"/>
  <c r="R1585" i="1"/>
  <c r="R1930" i="1"/>
  <c r="R2020" i="1"/>
  <c r="R1434" i="1"/>
  <c r="R114" i="1"/>
  <c r="R1067" i="1"/>
  <c r="R280" i="1"/>
  <c r="R1807" i="1"/>
  <c r="R1922" i="1"/>
  <c r="R1024" i="1"/>
  <c r="R589" i="1"/>
  <c r="R1836" i="1"/>
  <c r="R1483" i="1"/>
  <c r="R697" i="1"/>
  <c r="R1128" i="1"/>
  <c r="R1368" i="1"/>
  <c r="R371" i="1"/>
  <c r="R382" i="1"/>
  <c r="R956" i="1"/>
  <c r="R763" i="1"/>
  <c r="R1664" i="1"/>
  <c r="R1090" i="1"/>
  <c r="R1242" i="1"/>
  <c r="R989" i="1"/>
  <c r="R1667" i="1"/>
  <c r="R1907" i="1"/>
  <c r="R1207" i="1"/>
  <c r="R995" i="1"/>
  <c r="R923" i="1"/>
  <c r="R334" i="1"/>
  <c r="R1020" i="1"/>
  <c r="R865" i="1"/>
  <c r="R1237" i="1"/>
  <c r="R1940" i="1"/>
  <c r="R1236" i="1"/>
  <c r="R1351" i="1"/>
  <c r="R2180" i="1"/>
  <c r="R1763" i="1"/>
  <c r="R949" i="1"/>
  <c r="R2228" i="1"/>
  <c r="R2643" i="1"/>
  <c r="R4052" i="1"/>
  <c r="R2907" i="1"/>
  <c r="R3179" i="1"/>
  <c r="R2656" i="1"/>
  <c r="R4053" i="1"/>
  <c r="R2243" i="1"/>
  <c r="R3552" i="1"/>
  <c r="R2665" i="1"/>
  <c r="R3368" i="1"/>
  <c r="R2258" i="1"/>
  <c r="R3692" i="1"/>
  <c r="R3144" i="1"/>
  <c r="R2253" i="1"/>
  <c r="R2457" i="1"/>
  <c r="R4054" i="1"/>
  <c r="R2933" i="1"/>
  <c r="R4055" i="1"/>
  <c r="R2283" i="1"/>
  <c r="R1626" i="1"/>
  <c r="R874" i="1"/>
  <c r="R730" i="1"/>
  <c r="R866" i="1"/>
  <c r="R712" i="1"/>
  <c r="R2069" i="1"/>
  <c r="R1766" i="1"/>
  <c r="R2027" i="1"/>
  <c r="R2084" i="1"/>
  <c r="R961" i="1"/>
  <c r="R1772" i="1"/>
  <c r="R2070" i="1"/>
  <c r="R1950" i="1"/>
  <c r="R1634" i="1"/>
  <c r="R759" i="1"/>
  <c r="R1212" i="1"/>
  <c r="R1782" i="1"/>
  <c r="R1745" i="1"/>
  <c r="R1564" i="1"/>
  <c r="R756" i="1"/>
  <c r="R1746" i="1"/>
  <c r="R1302" i="1"/>
  <c r="R1194" i="1"/>
  <c r="R379" i="1"/>
  <c r="R624" i="1"/>
  <c r="R889" i="1"/>
  <c r="R2022" i="1"/>
  <c r="R1651" i="1"/>
  <c r="R1990" i="1"/>
  <c r="R1959" i="1"/>
  <c r="R1085" i="1"/>
  <c r="R1437" i="1"/>
  <c r="R1994" i="1"/>
  <c r="R981" i="1"/>
  <c r="R691" i="1"/>
  <c r="R1688" i="1"/>
  <c r="R1677" i="1"/>
  <c r="R1554" i="1"/>
  <c r="R1125" i="1"/>
  <c r="R1439" i="1"/>
  <c r="R1957" i="1"/>
  <c r="R1506" i="1"/>
  <c r="R1832" i="1"/>
  <c r="R1146" i="1"/>
  <c r="R680" i="1"/>
  <c r="R1805" i="1"/>
  <c r="R1881" i="1"/>
  <c r="R319" i="1"/>
  <c r="R668" i="1"/>
  <c r="R1406" i="1"/>
  <c r="R1478" i="1"/>
  <c r="R1415" i="1"/>
  <c r="R1222" i="1"/>
  <c r="R2010" i="1"/>
  <c r="R1662" i="1"/>
  <c r="R1091" i="1"/>
  <c r="R1671" i="1"/>
  <c r="R369" i="1"/>
  <c r="R622" i="1"/>
  <c r="R1773" i="1"/>
  <c r="R673" i="1"/>
  <c r="R1843" i="1"/>
  <c r="R1823" i="1"/>
  <c r="R645" i="1"/>
  <c r="R424" i="1"/>
  <c r="R1337" i="1"/>
  <c r="R1873" i="1"/>
  <c r="R2042" i="1"/>
  <c r="R937" i="1"/>
  <c r="R1258" i="1"/>
  <c r="R1636" i="1"/>
  <c r="R1014" i="1"/>
  <c r="R1669" i="1"/>
  <c r="R811" i="1"/>
  <c r="R1705" i="1"/>
  <c r="R1514" i="1"/>
  <c r="R1830" i="1"/>
  <c r="R1094" i="1"/>
  <c r="R1811" i="1"/>
  <c r="R2163" i="1"/>
  <c r="R2045" i="1"/>
  <c r="R600" i="1"/>
  <c r="R819" i="1"/>
  <c r="R1026" i="1"/>
  <c r="R150" i="1"/>
  <c r="R345" i="1"/>
  <c r="R906" i="1"/>
  <c r="R1684" i="1"/>
  <c r="R496" i="1"/>
  <c r="R2078" i="1"/>
  <c r="R1814" i="1"/>
  <c r="R955" i="1"/>
  <c r="R564" i="1"/>
  <c r="R591" i="1"/>
  <c r="R1637" i="1"/>
  <c r="R965" i="1"/>
  <c r="R1536" i="1"/>
  <c r="R1784" i="1"/>
  <c r="R316" i="1"/>
  <c r="R1379" i="1"/>
  <c r="R796" i="1"/>
  <c r="R388" i="1"/>
  <c r="R2077" i="1"/>
  <c r="R1195" i="1"/>
  <c r="R2087" i="1"/>
  <c r="R959" i="1"/>
  <c r="R235" i="1"/>
  <c r="R1190" i="1"/>
  <c r="R2075" i="1"/>
  <c r="R1414" i="1"/>
  <c r="R733" i="1"/>
  <c r="R1294" i="1"/>
  <c r="R1925" i="1"/>
  <c r="R1338" i="1"/>
  <c r="R1839" i="1"/>
  <c r="R729" i="1"/>
  <c r="R1821" i="1"/>
  <c r="R1082" i="1"/>
  <c r="R1864" i="1"/>
  <c r="R1888" i="1"/>
  <c r="R474" i="1"/>
  <c r="R939" i="1"/>
  <c r="R1408" i="1"/>
  <c r="R1535" i="1"/>
  <c r="R2165" i="1"/>
  <c r="R1532" i="1"/>
  <c r="R539" i="1"/>
  <c r="R2036" i="1"/>
  <c r="R2196" i="1"/>
  <c r="R1174" i="1"/>
  <c r="R1764" i="1"/>
  <c r="R1550" i="1"/>
  <c r="R544" i="1"/>
  <c r="R2155" i="1"/>
  <c r="R1822" i="1"/>
  <c r="R335" i="1"/>
  <c r="R1849" i="1"/>
  <c r="R643" i="1"/>
  <c r="R1188" i="1"/>
  <c r="R873" i="1"/>
  <c r="R2040" i="1"/>
  <c r="R431" i="1"/>
  <c r="R1545" i="1"/>
  <c r="R1910" i="1"/>
  <c r="R1327" i="1"/>
  <c r="R125" i="1"/>
  <c r="R1792" i="1"/>
  <c r="R711" i="1"/>
  <c r="R1859" i="1"/>
  <c r="R1923" i="1"/>
  <c r="R1673" i="1"/>
  <c r="R1411" i="1"/>
  <c r="R1862" i="1"/>
  <c r="R1046" i="1"/>
  <c r="R221" i="1"/>
  <c r="R1854" i="1"/>
  <c r="R1435" i="1"/>
  <c r="R1582" i="1"/>
  <c r="R215" i="1"/>
  <c r="R892" i="1"/>
  <c r="R1530" i="1"/>
  <c r="R1595" i="1"/>
  <c r="R919" i="1"/>
  <c r="R540" i="1"/>
  <c r="R1628" i="1"/>
  <c r="R2050" i="1"/>
  <c r="R1391" i="1"/>
  <c r="R2146" i="1"/>
  <c r="R2093" i="1"/>
  <c r="R1913" i="1"/>
  <c r="R1319" i="1"/>
  <c r="R1614" i="1"/>
  <c r="R1544" i="1"/>
  <c r="R1756" i="1"/>
  <c r="R1965" i="1"/>
  <c r="R1110" i="1"/>
  <c r="R2094" i="1"/>
  <c r="R2151" i="1"/>
  <c r="R1498" i="1"/>
  <c r="R936" i="1"/>
  <c r="R1602" i="1"/>
  <c r="R1006" i="1"/>
  <c r="R1740" i="1"/>
  <c r="R213" i="1"/>
  <c r="R2181" i="1"/>
  <c r="R1445" i="1"/>
  <c r="R510" i="1"/>
  <c r="R292" i="1"/>
  <c r="R1552" i="1"/>
  <c r="R1098" i="1"/>
  <c r="R1133" i="1"/>
  <c r="R1609" i="1"/>
  <c r="R2017" i="1"/>
  <c r="R1800" i="1"/>
  <c r="R1197" i="1"/>
  <c r="R2156" i="1"/>
  <c r="R804" i="1"/>
  <c r="R548" i="1"/>
  <c r="R2038" i="1"/>
  <c r="R1354" i="1"/>
  <c r="R234" i="1"/>
  <c r="R777" i="1"/>
  <c r="R1265" i="1"/>
  <c r="R1620" i="1"/>
  <c r="R2157" i="1"/>
  <c r="R644" i="1"/>
  <c r="R1625" i="1"/>
  <c r="R2197" i="1"/>
  <c r="R871" i="1"/>
  <c r="R2098" i="1"/>
  <c r="R1943" i="1"/>
  <c r="R1392" i="1"/>
  <c r="R545" i="1"/>
  <c r="R1904" i="1"/>
  <c r="R1232" i="1"/>
  <c r="R527" i="1"/>
  <c r="R1617" i="1"/>
  <c r="R1675" i="1"/>
  <c r="R1283" i="1"/>
  <c r="R2176" i="1"/>
  <c r="R1696" i="1"/>
  <c r="R648" i="1"/>
  <c r="R1260" i="1"/>
  <c r="R2161" i="1"/>
  <c r="R1204" i="1"/>
  <c r="R2046" i="1"/>
  <c r="R1457" i="1"/>
  <c r="R1097" i="1"/>
  <c r="R1438" i="1"/>
  <c r="R1924" i="1"/>
  <c r="R1561" i="1"/>
  <c r="R578" i="1"/>
  <c r="R1477" i="1"/>
  <c r="R1717" i="1"/>
  <c r="R2190" i="1"/>
  <c r="R286" i="1"/>
  <c r="R146" i="1"/>
  <c r="R2168" i="1"/>
  <c r="R1282" i="1"/>
  <c r="R1304" i="1"/>
  <c r="R1198" i="1"/>
  <c r="R344" i="1"/>
  <c r="R443" i="1"/>
  <c r="R1891" i="1"/>
  <c r="R436" i="1"/>
  <c r="R664" i="1"/>
  <c r="R1969" i="1"/>
  <c r="R1981" i="1"/>
  <c r="R273" i="1"/>
  <c r="R524" i="1"/>
  <c r="R762" i="1"/>
  <c r="R714" i="1"/>
  <c r="R277" i="1"/>
  <c r="R534" i="1"/>
  <c r="R252" i="1"/>
  <c r="R1638" i="1"/>
  <c r="R1748" i="1"/>
  <c r="R1670" i="1"/>
  <c r="R698" i="1"/>
  <c r="R1927" i="1"/>
  <c r="R808" i="1"/>
  <c r="R1049" i="1"/>
  <c r="R450" i="1"/>
  <c r="R224" i="1"/>
  <c r="R1779" i="1"/>
  <c r="R2149" i="1"/>
  <c r="R1928" i="1"/>
  <c r="R1052" i="1"/>
  <c r="R1586" i="1"/>
  <c r="R980" i="1"/>
  <c r="R1070" i="1"/>
  <c r="R679" i="1"/>
  <c r="R508" i="1"/>
  <c r="R888" i="1"/>
  <c r="R542" i="1"/>
  <c r="R387" i="1"/>
  <c r="R1017" i="1"/>
  <c r="R1988" i="1"/>
  <c r="R415" i="1"/>
  <c r="R683" i="1"/>
  <c r="R818" i="1"/>
  <c r="R1076" i="1"/>
  <c r="R689" i="1"/>
  <c r="R392" i="1"/>
  <c r="R1474" i="1"/>
  <c r="R2177" i="1"/>
  <c r="R2191" i="1"/>
  <c r="R1362" i="1"/>
  <c r="R761" i="1"/>
  <c r="R1250" i="1"/>
  <c r="R1737" i="1"/>
  <c r="R1460" i="1"/>
  <c r="R1405" i="1"/>
  <c r="R1979" i="1"/>
  <c r="R1467" i="1"/>
  <c r="R1323" i="1"/>
  <c r="R2153" i="1"/>
  <c r="R1606" i="1"/>
  <c r="R1845" i="1"/>
  <c r="R1547" i="1"/>
  <c r="R305" i="1"/>
  <c r="R1402" i="1"/>
  <c r="R1995" i="1"/>
  <c r="R1894" i="1"/>
  <c r="R2172" i="1"/>
  <c r="R903" i="1"/>
  <c r="R1189" i="1"/>
  <c r="R1701" i="1"/>
  <c r="R2144" i="1"/>
  <c r="R2142" i="1"/>
  <c r="R1182" i="1"/>
  <c r="R1868" i="1"/>
  <c r="R1963" i="1"/>
  <c r="R351" i="1"/>
  <c r="R2183" i="1"/>
  <c r="R1038" i="1"/>
  <c r="R1831" i="1"/>
  <c r="R1428" i="1"/>
  <c r="R1787" i="1"/>
  <c r="R935" i="1"/>
  <c r="R1903" i="1"/>
  <c r="R612" i="1"/>
  <c r="R2154" i="1"/>
  <c r="R675" i="1"/>
  <c r="R884" i="1"/>
  <c r="R713" i="1"/>
  <c r="R404" i="1"/>
  <c r="R1657" i="1"/>
  <c r="R433" i="1"/>
  <c r="R301" i="1"/>
  <c r="R662" i="1"/>
  <c r="R869" i="1"/>
  <c r="R788" i="1"/>
  <c r="R1499" i="1"/>
  <c r="R1759" i="1"/>
  <c r="R1525" i="1"/>
  <c r="R2158" i="1"/>
  <c r="R2021" i="1"/>
  <c r="R1752" i="1"/>
  <c r="R1008" i="1"/>
  <c r="R1796" i="1"/>
  <c r="R1789" i="1"/>
  <c r="R1512" i="1"/>
  <c r="R1802" i="1"/>
  <c r="R2185" i="1"/>
  <c r="R1407" i="1"/>
  <c r="R1048" i="1"/>
  <c r="R2147" i="1"/>
  <c r="R2009" i="1"/>
  <c r="R2088" i="1"/>
  <c r="R498" i="1"/>
  <c r="R1627" i="1"/>
  <c r="R1268" i="1"/>
  <c r="R1741" i="1"/>
  <c r="R455" i="1"/>
  <c r="R1462" i="1"/>
  <c r="R2001" i="1"/>
  <c r="R633" i="1"/>
  <c r="R1513" i="1"/>
  <c r="R1244" i="1"/>
  <c r="R1135" i="1"/>
  <c r="R2005" i="1"/>
  <c r="R1013" i="1"/>
  <c r="R801" i="1"/>
  <c r="R2173" i="1"/>
  <c r="R1691" i="1"/>
  <c r="R1417" i="1"/>
  <c r="R1872" i="1"/>
  <c r="R2198" i="1"/>
  <c r="R646" i="1"/>
  <c r="R2091" i="1"/>
  <c r="R2187" i="1"/>
  <c r="R1029" i="1"/>
  <c r="R2188" i="1"/>
  <c r="R148" i="1"/>
  <c r="R1264" i="1"/>
  <c r="R976" i="1"/>
  <c r="R881" i="1"/>
  <c r="R1215" i="1"/>
  <c r="R709" i="1"/>
  <c r="R2003" i="1"/>
  <c r="R688" i="1"/>
  <c r="R2081" i="1"/>
  <c r="R318" i="1"/>
  <c r="R693" i="1"/>
  <c r="R1157" i="1"/>
  <c r="R728" i="1"/>
  <c r="R899" i="1"/>
  <c r="R1313" i="1"/>
  <c r="R1716" i="1"/>
  <c r="R1180" i="1"/>
  <c r="R251" i="1"/>
  <c r="R649" i="1"/>
  <c r="R1551" i="1"/>
  <c r="R2083" i="1"/>
  <c r="R342" i="1"/>
  <c r="R1071" i="1"/>
  <c r="R291" i="1"/>
  <c r="R639" i="1"/>
  <c r="R1464" i="1"/>
  <c r="R2193" i="1"/>
  <c r="R434" i="1"/>
  <c r="R374" i="1"/>
  <c r="R567" i="1"/>
  <c r="R492" i="1"/>
  <c r="R2171" i="1"/>
  <c r="R1956" i="1"/>
  <c r="R1367" i="1"/>
  <c r="R758" i="1"/>
  <c r="R886" i="1"/>
  <c r="R1929" i="1"/>
  <c r="R1061" i="1"/>
  <c r="R1480" i="1"/>
  <c r="R1199" i="1"/>
  <c r="R2074" i="1"/>
  <c r="R856" i="1"/>
  <c r="R1505" i="1"/>
  <c r="R1702" i="1"/>
  <c r="R1806" i="1"/>
  <c r="R2166" i="1"/>
  <c r="R4056" i="1"/>
  <c r="R3703" i="1"/>
  <c r="R3591" i="1"/>
  <c r="R2262" i="1"/>
  <c r="R2521" i="1"/>
  <c r="R2358" i="1"/>
  <c r="R2894" i="1"/>
  <c r="R2349" i="1"/>
  <c r="R4057" i="1"/>
  <c r="R2392" i="1"/>
  <c r="R2801" i="1"/>
  <c r="R3678" i="1"/>
  <c r="R2834" i="1"/>
  <c r="R4058" i="1"/>
  <c r="R3045" i="1"/>
  <c r="R4059" i="1"/>
  <c r="R2568" i="1"/>
  <c r="R3519" i="1"/>
  <c r="R2874" i="1"/>
  <c r="R2816" i="1"/>
  <c r="R2023" i="1"/>
  <c r="R1583" i="1"/>
  <c r="R2194" i="1"/>
  <c r="R1584" i="1"/>
  <c r="R185" i="1"/>
  <c r="R2000" i="1"/>
  <c r="R321" i="1"/>
  <c r="R950" i="1"/>
  <c r="R1441" i="1"/>
  <c r="R1144" i="1"/>
  <c r="R1978" i="1"/>
  <c r="R1781" i="1"/>
  <c r="R2199" i="1"/>
  <c r="R1134" i="1"/>
  <c r="R1852" i="1"/>
  <c r="R1587" i="1"/>
  <c r="R1218" i="1"/>
  <c r="R982" i="1"/>
  <c r="R2189" i="1"/>
  <c r="R1655" i="1"/>
  <c r="R1629" i="1"/>
  <c r="R543" i="1"/>
  <c r="R1210" i="1"/>
  <c r="R1945" i="1"/>
  <c r="R1837" i="1"/>
  <c r="R1041" i="1"/>
  <c r="R2150" i="1"/>
  <c r="R528" i="1"/>
  <c r="R660" i="1"/>
  <c r="R1679" i="1"/>
  <c r="R1729" i="1"/>
  <c r="R1179" i="1"/>
  <c r="R1075" i="1"/>
  <c r="R1100" i="1"/>
  <c r="R531" i="1"/>
  <c r="R1139" i="1"/>
  <c r="R533" i="1"/>
  <c r="R1448" i="1"/>
  <c r="R1851" i="1"/>
  <c r="R2053" i="1"/>
  <c r="R1225" i="1"/>
  <c r="R905" i="1"/>
  <c r="R858" i="1"/>
  <c r="R677" i="1"/>
  <c r="R722" i="1"/>
  <c r="R654" i="1"/>
  <c r="R1330" i="1"/>
  <c r="R2065" i="1"/>
  <c r="R418" i="1"/>
  <c r="R1291" i="1"/>
  <c r="R1161" i="1"/>
  <c r="R1955" i="1"/>
  <c r="R820" i="1"/>
  <c r="R2034" i="1"/>
  <c r="R1223" i="1"/>
  <c r="R781" i="1"/>
  <c r="R562" i="1"/>
  <c r="R1631" i="1"/>
  <c r="R815" i="1"/>
  <c r="R285" i="1"/>
  <c r="R137" i="1"/>
  <c r="R1276" i="1"/>
  <c r="R520" i="1"/>
  <c r="R1027" i="1"/>
  <c r="R429" i="1"/>
  <c r="R1844" i="1"/>
  <c r="R1744" i="1"/>
  <c r="R1721" i="1"/>
  <c r="R408" i="1"/>
  <c r="R1962" i="1"/>
  <c r="R198" i="1"/>
  <c r="R236" i="1"/>
  <c r="R1537" i="1"/>
  <c r="R1954" i="1"/>
  <c r="R1126" i="1"/>
  <c r="R1780" i="1"/>
  <c r="R1722" i="1"/>
  <c r="R701" i="1"/>
  <c r="R113" i="1"/>
  <c r="R1964" i="1"/>
  <c r="R2731" i="1"/>
  <c r="R2779" i="1"/>
  <c r="R2713" i="1"/>
  <c r="R2673" i="1"/>
  <c r="R2586" i="1"/>
  <c r="R4060" i="1"/>
  <c r="R2416" i="1"/>
  <c r="R2626" i="1"/>
  <c r="R3283" i="1"/>
  <c r="R2494" i="1"/>
  <c r="R2543" i="1"/>
  <c r="R2518" i="1"/>
  <c r="R2545" i="1"/>
  <c r="R4061" i="1"/>
  <c r="R3063" i="1"/>
  <c r="R4062" i="1"/>
  <c r="R4063" i="1"/>
  <c r="R2715" i="1"/>
  <c r="R3027" i="1"/>
  <c r="R3192" i="1"/>
  <c r="R1623" i="1"/>
  <c r="R1497" i="1"/>
  <c r="R2011" i="1"/>
  <c r="R605" i="1"/>
  <c r="R1062" i="1"/>
  <c r="R1641" i="1"/>
  <c r="R854" i="1"/>
  <c r="R651" i="1"/>
  <c r="R1908" i="1"/>
  <c r="R1262" i="1"/>
  <c r="R1747" i="1"/>
  <c r="R1170" i="1"/>
  <c r="R1916" i="1"/>
  <c r="R2148" i="1"/>
  <c r="R1412" i="1"/>
  <c r="R2167" i="1"/>
  <c r="R2174" i="1"/>
  <c r="R1047" i="1"/>
  <c r="R1704" i="1"/>
  <c r="R940" i="1"/>
  <c r="R1317" i="1"/>
  <c r="R2164" i="1"/>
  <c r="R2159" i="1"/>
  <c r="R477" i="1"/>
  <c r="R1173" i="1"/>
  <c r="R1280" i="1"/>
  <c r="R2160" i="1"/>
  <c r="R2049" i="1"/>
  <c r="R1375" i="1"/>
  <c r="R504" i="1"/>
  <c r="R1489" i="1"/>
  <c r="R1589" i="1"/>
  <c r="R855" i="1"/>
  <c r="R1203" i="1"/>
  <c r="R1813" i="1"/>
  <c r="R659" i="1"/>
  <c r="R988" i="1"/>
  <c r="R447" i="1"/>
  <c r="R1136" i="1"/>
  <c r="R2041" i="1"/>
  <c r="R3281" i="1"/>
  <c r="R2948" i="1"/>
  <c r="R4064" i="1"/>
  <c r="R4065" i="1"/>
  <c r="R3402" i="1"/>
  <c r="R2239" i="1"/>
  <c r="R3190" i="1"/>
  <c r="R3095" i="1"/>
  <c r="R3673" i="1"/>
  <c r="R2201" i="1"/>
  <c r="R3111" i="1"/>
  <c r="R2908" i="1"/>
  <c r="R2909" i="1"/>
  <c r="R2749" i="1"/>
  <c r="R4066" i="1"/>
  <c r="R2527" i="1"/>
  <c r="R4067" i="1"/>
  <c r="R3691" i="1"/>
  <c r="R3544" i="1"/>
  <c r="R2400" i="1"/>
  <c r="R2182" i="1"/>
  <c r="R1887" i="1"/>
  <c r="R809" i="1"/>
  <c r="R116" i="1"/>
  <c r="R1209" i="1"/>
  <c r="R1931" i="1"/>
  <c r="R525" i="1"/>
  <c r="R2097" i="1"/>
  <c r="R876" i="1"/>
  <c r="R1346" i="1"/>
  <c r="R207" i="1"/>
  <c r="R1401" i="1"/>
  <c r="R503" i="1"/>
  <c r="R1534" i="1"/>
  <c r="R1184" i="1"/>
  <c r="R1431" i="1"/>
  <c r="R1292" i="1"/>
  <c r="R1466" i="1"/>
  <c r="R878" i="1"/>
  <c r="R438" i="1"/>
  <c r="R2145" i="1"/>
  <c r="R2058" i="1"/>
  <c r="R211" i="1"/>
  <c r="R1420" i="1"/>
  <c r="R1524" i="1"/>
  <c r="R942" i="1"/>
  <c r="R1234" i="1"/>
  <c r="R384" i="1"/>
  <c r="R1081" i="1"/>
  <c r="R1771" i="1"/>
  <c r="R1951" i="1"/>
  <c r="R1886" i="1"/>
  <c r="R7" i="1"/>
  <c r="R2743" i="1"/>
  <c r="R2484" i="1"/>
  <c r="R2498" i="1"/>
  <c r="R2306" i="1"/>
  <c r="R3049" i="1"/>
  <c r="R2992" i="1"/>
  <c r="R2572" i="1"/>
  <c r="R2569" i="1"/>
  <c r="R2786" i="1"/>
  <c r="R2921" i="1"/>
  <c r="R2366" i="1"/>
  <c r="R3450" i="1"/>
  <c r="R3599" i="1"/>
  <c r="R2570" i="1"/>
  <c r="R3014" i="1"/>
  <c r="R3615" i="1"/>
  <c r="R2846" i="1"/>
  <c r="R3064" i="1"/>
  <c r="R3578" i="1"/>
  <c r="R2549" i="1"/>
  <c r="R2862" i="1"/>
  <c r="R3638" i="1"/>
  <c r="R4068" i="1"/>
  <c r="R3151" i="1"/>
  <c r="R2431" i="1"/>
  <c r="R3306" i="1"/>
  <c r="R2638" i="1"/>
  <c r="R3451" i="1"/>
  <c r="R2931" i="1"/>
  <c r="R2596" i="1"/>
  <c r="R3000" i="1"/>
  <c r="R4069" i="1"/>
  <c r="R4070" i="1"/>
  <c r="R4071" i="1"/>
  <c r="R4072" i="1"/>
  <c r="R2255" i="1"/>
  <c r="R2868" i="1"/>
  <c r="R3556" i="1"/>
  <c r="R4073" i="1"/>
  <c r="R2631" i="1"/>
  <c r="R2865" i="1"/>
  <c r="R4074" i="1"/>
  <c r="R4075" i="1"/>
  <c r="R4076" i="1"/>
  <c r="R4077" i="1"/>
  <c r="R4078" i="1"/>
  <c r="R3084" i="1"/>
  <c r="R2429" i="1"/>
  <c r="R3109" i="1"/>
  <c r="R2561" i="1"/>
  <c r="R2379" i="1"/>
  <c r="R4079" i="1"/>
  <c r="R2492" i="1"/>
  <c r="R2930" i="1"/>
  <c r="R2864" i="1"/>
  <c r="R2690" i="1"/>
  <c r="R2554" i="1"/>
  <c r="R2378" i="1"/>
  <c r="R3143" i="1"/>
  <c r="R2842" i="1"/>
  <c r="R3226" i="1"/>
  <c r="R2271" i="1"/>
  <c r="R4080" i="1"/>
  <c r="R3595" i="1"/>
  <c r="R2661" i="1"/>
  <c r="R2223" i="1"/>
  <c r="R2590" i="1"/>
  <c r="R2745" i="1"/>
  <c r="R3426" i="1"/>
  <c r="R2962" i="1"/>
  <c r="R2343" i="1"/>
  <c r="R3664" i="1"/>
  <c r="R2712" i="1"/>
  <c r="R2351" i="1"/>
  <c r="R3382" i="1"/>
  <c r="R4081" i="1"/>
  <c r="R3397" i="1"/>
  <c r="R3448" i="1"/>
  <c r="R3080" i="1"/>
  <c r="R2841" i="1"/>
  <c r="R4082" i="1"/>
  <c r="R2757" i="1"/>
  <c r="R2647" i="1"/>
  <c r="R2591" i="1"/>
  <c r="R2716" i="1"/>
  <c r="R3393" i="1"/>
  <c r="R3193" i="1"/>
  <c r="R2632" i="1"/>
  <c r="R3035" i="1"/>
  <c r="R4083" i="1"/>
  <c r="R4084" i="1"/>
  <c r="R3654" i="1"/>
  <c r="R2578" i="1"/>
  <c r="R2678" i="1"/>
  <c r="R2293" i="1"/>
  <c r="R4085" i="1"/>
  <c r="R2202" i="1"/>
  <c r="R2644" i="1"/>
  <c r="R3516" i="1"/>
  <c r="R3430" i="1"/>
  <c r="R3205" i="1"/>
  <c r="R4086" i="1"/>
  <c r="R2355" i="1"/>
  <c r="R4087" i="1"/>
  <c r="R3416" i="1"/>
  <c r="R2952" i="1"/>
  <c r="R2936" i="1"/>
  <c r="R4088" i="1"/>
  <c r="R2577" i="1"/>
  <c r="R3288" i="1"/>
  <c r="R3701" i="1"/>
  <c r="R3522" i="1"/>
  <c r="R4089" i="1"/>
  <c r="R4090" i="1"/>
  <c r="R2460" i="1"/>
  <c r="R4091" i="1"/>
  <c r="R3602" i="1"/>
  <c r="R2381" i="1"/>
  <c r="R2459" i="1"/>
  <c r="R3107" i="1"/>
  <c r="R3346" i="1"/>
  <c r="R2953" i="1"/>
  <c r="R4092" i="1"/>
  <c r="R2810" i="1"/>
  <c r="R2608" i="1"/>
  <c r="R3294" i="1"/>
  <c r="R2462" i="1"/>
  <c r="R2692" i="1"/>
  <c r="R2775" i="1"/>
  <c r="R3538" i="1"/>
  <c r="R3199" i="1"/>
  <c r="R2502" i="1"/>
  <c r="R2209" i="1"/>
  <c r="R2384" i="1"/>
  <c r="R4093" i="1"/>
  <c r="R2275" i="1"/>
  <c r="R3114" i="1"/>
  <c r="R2689" i="1"/>
  <c r="R3078" i="1"/>
  <c r="R2542" i="1"/>
  <c r="R2905" i="1"/>
  <c r="R2523" i="1"/>
  <c r="R2361" i="1"/>
  <c r="R2808" i="1"/>
  <c r="R2382" i="1"/>
  <c r="R2720" i="1"/>
  <c r="R2340" i="1"/>
  <c r="R3046" i="1"/>
  <c r="R4094" i="1"/>
  <c r="R2900" i="1"/>
  <c r="R2522" i="1"/>
  <c r="R2839" i="1"/>
  <c r="R3667" i="1"/>
  <c r="R3417" i="1"/>
  <c r="R2360" i="1"/>
  <c r="R2565" i="1"/>
  <c r="R4095" i="1"/>
  <c r="R2249" i="1"/>
  <c r="R2566" i="1"/>
  <c r="R3492" i="1"/>
  <c r="R2339" i="1"/>
  <c r="R3077" i="1"/>
  <c r="R2708" i="1"/>
  <c r="R3452" i="1"/>
  <c r="R3132" i="1"/>
  <c r="R3663" i="1"/>
  <c r="R3418" i="1"/>
  <c r="R2817" i="1"/>
  <c r="R2916" i="1"/>
  <c r="R2461" i="1"/>
  <c r="R2768" i="1"/>
  <c r="R4096" i="1"/>
  <c r="R3139" i="1"/>
  <c r="R4097" i="1"/>
  <c r="R3632" i="1"/>
  <c r="R2616" i="1"/>
  <c r="R3173" i="1"/>
  <c r="R2744" i="1"/>
  <c r="R3227" i="1"/>
  <c r="R2564" i="1"/>
  <c r="R3225" i="1"/>
  <c r="R2218" i="1"/>
  <c r="R4098" i="1"/>
  <c r="R3145" i="1"/>
  <c r="R2863" i="1"/>
  <c r="R4099" i="1"/>
  <c r="R2783" i="1"/>
  <c r="R2420" i="1"/>
  <c r="R4100" i="1"/>
  <c r="R2575" i="1"/>
  <c r="R4101" i="1"/>
  <c r="R2790" i="1"/>
  <c r="R2446" i="1"/>
  <c r="R3108" i="1"/>
  <c r="R2345" i="1"/>
  <c r="R2279" i="1"/>
  <c r="R2668" i="1"/>
  <c r="R2646" i="1"/>
  <c r="R2237" i="1"/>
  <c r="R2389" i="1"/>
  <c r="R3347" i="1"/>
  <c r="R3434" i="1"/>
  <c r="R4102" i="1"/>
  <c r="R2342" i="1"/>
  <c r="R3616" i="1"/>
  <c r="R2755" i="1"/>
  <c r="R3043" i="1"/>
  <c r="R2550" i="1"/>
  <c r="R3533" i="1"/>
  <c r="R3545" i="1"/>
  <c r="R4103" i="1"/>
  <c r="R2341" i="1"/>
  <c r="R2483" i="1"/>
  <c r="R4104" i="1"/>
  <c r="R2553" i="1"/>
  <c r="R2254" i="1"/>
  <c r="R2480" i="1"/>
  <c r="R3007" i="1"/>
  <c r="R3013" i="1"/>
  <c r="R2980" i="1"/>
  <c r="R4105" i="1"/>
  <c r="R3018" i="1"/>
  <c r="R3118" i="1"/>
  <c r="R2531" i="1"/>
  <c r="R3276" i="1"/>
  <c r="R3470" i="1"/>
  <c r="R2235" i="1"/>
  <c r="R3191" i="1"/>
  <c r="R2365" i="1"/>
  <c r="R2567" i="1"/>
  <c r="R4106" i="1"/>
  <c r="R3360" i="1"/>
  <c r="R3170" i="1"/>
  <c r="R2434" i="1"/>
  <c r="R2412" i="1"/>
  <c r="R4107" i="1"/>
  <c r="R2740" i="1"/>
  <c r="R4108" i="1"/>
  <c r="R3472" i="1"/>
  <c r="R4109" i="1"/>
  <c r="R2579" i="1"/>
  <c r="R3065" i="1"/>
  <c r="R2489" i="1"/>
  <c r="R3381" i="1"/>
  <c r="R3398" i="1"/>
  <c r="R2878" i="1"/>
  <c r="R4110" i="1"/>
  <c r="R2685" i="1"/>
  <c r="R2875" i="1"/>
  <c r="R2956" i="1"/>
  <c r="R2637" i="1"/>
  <c r="R3618" i="1"/>
  <c r="R3026" i="1"/>
  <c r="R2347" i="1"/>
  <c r="R2999" i="1"/>
  <c r="R2667" i="1"/>
  <c r="R4111" i="1"/>
  <c r="R4112" i="1"/>
  <c r="R3162" i="1"/>
  <c r="R4113" i="1"/>
  <c r="R4114" i="1"/>
  <c r="R2426" i="1"/>
  <c r="R2714" i="1"/>
  <c r="R2495" i="1"/>
  <c r="R2788" i="1"/>
  <c r="R2215" i="1"/>
  <c r="R3055" i="1"/>
  <c r="R3067" i="1"/>
  <c r="R4115" i="1"/>
  <c r="R2413" i="1"/>
  <c r="R2960" i="1"/>
  <c r="R3579" i="1"/>
  <c r="R3453" i="1"/>
  <c r="R555" i="1"/>
  <c r="Q509" i="1"/>
  <c r="Q1492" i="1"/>
  <c r="Q1594" i="1"/>
  <c r="Q789" i="1"/>
  <c r="Q1196" i="1"/>
  <c r="Q1397" i="1"/>
  <c r="Q1893" i="1"/>
  <c r="Q2085" i="1"/>
  <c r="Q724" i="1"/>
  <c r="Q1998" i="1"/>
  <c r="Q829" i="1"/>
  <c r="Q367" i="1"/>
  <c r="Q386" i="1"/>
  <c r="Q1932" i="1"/>
  <c r="Q1387" i="1"/>
  <c r="Q2055" i="1"/>
  <c r="Q1976" i="1"/>
  <c r="Q1403" i="1"/>
  <c r="Q486" i="1"/>
  <c r="Q2056" i="1"/>
  <c r="Q1228" i="1"/>
  <c r="Q926" i="1"/>
  <c r="Q896" i="1"/>
  <c r="Q1243" i="1"/>
  <c r="Q593" i="1"/>
  <c r="Q414" i="1"/>
  <c r="Q1108" i="1"/>
  <c r="Q2028" i="1"/>
  <c r="Q782" i="1"/>
  <c r="Q1878" i="1"/>
  <c r="Q2110" i="1"/>
  <c r="Q2052" i="1"/>
  <c r="Q1774" i="1"/>
  <c r="Q634" i="1"/>
  <c r="Q360" i="1"/>
  <c r="Q511" i="1"/>
  <c r="Q293" i="1"/>
  <c r="Q1183" i="1"/>
  <c r="Q628" i="1"/>
  <c r="Q1866" i="1"/>
  <c r="Q2103" i="1"/>
  <c r="Q512" i="1"/>
  <c r="Q127" i="1"/>
  <c r="Q2102" i="1"/>
  <c r="Q848" i="1"/>
  <c r="Q1563" i="1"/>
  <c r="Q1321" i="1"/>
  <c r="Q1295" i="1"/>
  <c r="Q2101" i="1"/>
  <c r="Q2109" i="1"/>
  <c r="Q670" i="1"/>
  <c r="Q954" i="1"/>
  <c r="Q1205" i="1"/>
  <c r="Q1920" i="1"/>
  <c r="Q657" i="1"/>
  <c r="Q1343" i="1"/>
  <c r="Q1797" i="1"/>
  <c r="Q1678" i="1"/>
  <c r="Q2064" i="1"/>
  <c r="Q1647" i="1"/>
  <c r="Q457" i="1"/>
  <c r="Q421" i="1"/>
  <c r="Q1044" i="1"/>
  <c r="Q325" i="1"/>
  <c r="Q1326" i="1"/>
  <c r="Q895" i="1"/>
  <c r="Q952" i="1"/>
  <c r="Q696" i="1"/>
  <c r="Q1137" i="1"/>
  <c r="Q694" i="1"/>
  <c r="Q771" i="1"/>
  <c r="Q1270" i="1"/>
  <c r="Q2108" i="1"/>
  <c r="Q1065" i="1"/>
  <c r="Q978" i="1"/>
  <c r="Q432" i="1"/>
  <c r="Q91" i="1"/>
  <c r="Q9" i="1"/>
  <c r="Q699" i="1"/>
  <c r="Q1345" i="1"/>
  <c r="Q265" i="1"/>
  <c r="Q2092" i="1"/>
  <c r="Q1724" i="1"/>
  <c r="Q2106" i="1"/>
  <c r="Q736" i="1"/>
  <c r="Q1399" i="1"/>
  <c r="Q1529" i="1"/>
  <c r="Q1685" i="1"/>
  <c r="Q985" i="1"/>
  <c r="Q2018" i="1"/>
  <c r="Q849" i="1"/>
  <c r="Q1479" i="1"/>
  <c r="Q1158" i="1"/>
  <c r="Q1574" i="1"/>
  <c r="Q620" i="1"/>
  <c r="Q1000" i="1"/>
  <c r="Q1410" i="1"/>
  <c r="Q1409" i="1"/>
  <c r="Q1422" i="1"/>
  <c r="Q2100" i="1"/>
  <c r="Q2104" i="1"/>
  <c r="Q682" i="1"/>
  <c r="Q1481" i="1"/>
  <c r="Q850" i="1"/>
  <c r="Q1332" i="1"/>
  <c r="Q1997" i="1"/>
  <c r="Q1731" i="1"/>
  <c r="Q190" i="1"/>
  <c r="Q217" i="1"/>
  <c r="Q630" i="1"/>
  <c r="Q423" i="1"/>
  <c r="Q1573" i="1"/>
  <c r="Q522" i="1"/>
  <c r="Q1642" i="1"/>
  <c r="Q523" i="1"/>
  <c r="Q1037" i="1"/>
  <c r="Q2004" i="1"/>
  <c r="Q1056" i="1"/>
  <c r="Q1533" i="1"/>
  <c r="Q3630" i="1"/>
  <c r="Q3585" i="1"/>
  <c r="Q3706" i="1"/>
  <c r="Q3403" i="1"/>
  <c r="Q3707" i="1"/>
  <c r="Q2615" i="1"/>
  <c r="Q2832" i="1"/>
  <c r="Q3028" i="1"/>
  <c r="Q3074" i="1"/>
  <c r="Q3708" i="1"/>
  <c r="Q3709" i="1"/>
  <c r="Q3710" i="1"/>
  <c r="Q2723" i="1"/>
  <c r="Q3711" i="1"/>
  <c r="Q3712" i="1"/>
  <c r="Q2625" i="1"/>
  <c r="Q3713" i="1"/>
  <c r="Q3714" i="1"/>
  <c r="Q2959" i="1"/>
  <c r="Q2099" i="1"/>
  <c r="Q3715" i="1"/>
  <c r="Q2686" i="1"/>
  <c r="Q3376" i="1"/>
  <c r="Q3716" i="1"/>
  <c r="Q2424" i="1"/>
  <c r="Q2771" i="1"/>
  <c r="Q3297" i="1"/>
  <c r="Q3717" i="1"/>
  <c r="Q3532" i="1"/>
  <c r="Q3202" i="1"/>
  <c r="Q2469" i="1"/>
  <c r="Q3555" i="1"/>
  <c r="Q3658" i="1"/>
  <c r="Q3260" i="1"/>
  <c r="Q2995" i="1"/>
  <c r="Q3666" i="1"/>
  <c r="Q2847" i="1"/>
  <c r="Q3406" i="1"/>
  <c r="Q3718" i="1"/>
  <c r="Q3687" i="1"/>
  <c r="Q3719" i="1"/>
  <c r="Q3648" i="1"/>
  <c r="Q2582" i="1"/>
  <c r="Q3720" i="1"/>
  <c r="Q3308" i="1"/>
  <c r="Q3721" i="1"/>
  <c r="Q2236" i="1"/>
  <c r="Q3647" i="1"/>
  <c r="Q2906" i="1"/>
  <c r="Q2478" i="1"/>
  <c r="Q2949" i="1"/>
  <c r="Q3688" i="1"/>
  <c r="Q3722" i="1"/>
  <c r="Q3723" i="1"/>
  <c r="Q3724" i="1"/>
  <c r="Q2805" i="1"/>
  <c r="Q3725" i="1"/>
  <c r="Q2318" i="1"/>
  <c r="Q3726" i="1"/>
  <c r="Q2520" i="1"/>
  <c r="Q2375" i="1"/>
  <c r="Q2503" i="1"/>
  <c r="Q3727" i="1"/>
  <c r="Q2354" i="1"/>
  <c r="Q2934" i="1"/>
  <c r="Q2833" i="1"/>
  <c r="Q3728" i="1"/>
  <c r="Q2574" i="1"/>
  <c r="Q3729" i="1"/>
  <c r="Q3542" i="1"/>
  <c r="Q3348" i="1"/>
  <c r="Q2855" i="1"/>
  <c r="Q3693" i="1"/>
  <c r="Q3730" i="1"/>
  <c r="Q3493" i="1"/>
  <c r="Q3731" i="1"/>
  <c r="Q2303" i="1"/>
  <c r="Q2700" i="1"/>
  <c r="Q3161" i="1"/>
  <c r="Q3732" i="1"/>
  <c r="Q2440" i="1"/>
  <c r="Q2245" i="1"/>
  <c r="Q3733" i="1"/>
  <c r="Q2401" i="1"/>
  <c r="Q2264" i="1"/>
  <c r="Q2571" i="1"/>
  <c r="Q3734" i="1"/>
  <c r="Q2593" i="1"/>
  <c r="Q3735" i="1"/>
  <c r="Q3736" i="1"/>
  <c r="Q2452" i="1"/>
  <c r="Q2290" i="1"/>
  <c r="Q3628" i="1"/>
  <c r="Q3571" i="1"/>
  <c r="Q3655" i="1"/>
  <c r="Q3424" i="1"/>
  <c r="Q2252" i="1"/>
  <c r="Q2651" i="1"/>
  <c r="Q3059" i="1"/>
  <c r="Q2551" i="1"/>
  <c r="Q3257" i="1"/>
  <c r="Q3737" i="1"/>
  <c r="Q2633" i="1"/>
  <c r="Q3738" i="1"/>
  <c r="Q3739" i="1"/>
  <c r="Q3740" i="1"/>
  <c r="Q3213" i="1"/>
  <c r="Q3741" i="1"/>
  <c r="Q3742" i="1"/>
  <c r="Q3743" i="1"/>
  <c r="Q3353" i="1"/>
  <c r="Q3744" i="1"/>
  <c r="Q2984" i="1"/>
  <c r="Q3745" i="1"/>
  <c r="Q2316" i="1"/>
  <c r="Q3746" i="1"/>
  <c r="Q3747" i="1"/>
  <c r="Q3375" i="1"/>
  <c r="Q3748" i="1"/>
  <c r="Q2456" i="1"/>
  <c r="Q1320" i="1"/>
  <c r="Q1079" i="1"/>
  <c r="Q1045" i="1"/>
  <c r="Q1718" i="1"/>
  <c r="Q1033" i="1"/>
  <c r="Q1611" i="1"/>
  <c r="Q129" i="1"/>
  <c r="Q582" i="1"/>
  <c r="Q1871" i="1"/>
  <c r="Q1068" i="1"/>
  <c r="Q1452" i="1"/>
  <c r="Q734" i="1"/>
  <c r="Q290" i="1"/>
  <c r="Q1966" i="1"/>
  <c r="Q933" i="1"/>
  <c r="Q1372" i="1"/>
  <c r="Q532" i="1"/>
  <c r="Q1373" i="1"/>
  <c r="Q275" i="1"/>
  <c r="Q613" i="1"/>
  <c r="Q1400" i="1"/>
  <c r="Q1333" i="1"/>
  <c r="Q197" i="1"/>
  <c r="Q912" i="1"/>
  <c r="Q910" i="1"/>
  <c r="Q1129" i="1"/>
  <c r="Q482" i="1"/>
  <c r="Q618" i="1"/>
  <c r="Q1120" i="1"/>
  <c r="Q467" i="1"/>
  <c r="Q439" i="1"/>
  <c r="Q1520" i="1"/>
  <c r="Q311" i="1"/>
  <c r="Q1308" i="1"/>
  <c r="Q406" i="1"/>
  <c r="Q1272" i="1"/>
  <c r="Q465" i="1"/>
  <c r="Q1167" i="1"/>
  <c r="Q448" i="1"/>
  <c r="Q396" i="1"/>
  <c r="Q405" i="1"/>
  <c r="Q826" i="1"/>
  <c r="Q1897" i="1"/>
  <c r="Q1015" i="1"/>
  <c r="Q1528" i="1"/>
  <c r="Q206" i="1"/>
  <c r="Q1227" i="1"/>
  <c r="Q313" i="1"/>
  <c r="Q1650" i="1"/>
  <c r="Q1509" i="1"/>
  <c r="Q1378" i="1"/>
  <c r="Q847" i="1"/>
  <c r="Q1840" i="1"/>
  <c r="Q1861" i="1"/>
  <c r="Q2105" i="1"/>
  <c r="Q599" i="1"/>
  <c r="Q891" i="1"/>
  <c r="Q1983" i="1"/>
  <c r="Q1238" i="1"/>
  <c r="Q309" i="1"/>
  <c r="Q1817" i="1"/>
  <c r="Q890" i="1"/>
  <c r="Q2008" i="1"/>
  <c r="Q549" i="1"/>
  <c r="Q205" i="1"/>
  <c r="Q638" i="1"/>
  <c r="Q143" i="1"/>
  <c r="Q1122" i="1"/>
  <c r="Q1453" i="1"/>
  <c r="Q885" i="1"/>
  <c r="Q1565" i="1"/>
  <c r="Q1569" i="1"/>
  <c r="Q1103" i="1"/>
  <c r="Q1515" i="1"/>
  <c r="Q93" i="1"/>
  <c r="Q1889" i="1"/>
  <c r="Q1032" i="1"/>
  <c r="Q1953" i="1"/>
  <c r="Q153" i="1"/>
  <c r="Q1078" i="1"/>
  <c r="Q1390" i="1"/>
  <c r="Q1703" i="1"/>
  <c r="Q1297" i="1"/>
  <c r="Q787" i="1"/>
  <c r="Q1827" i="1"/>
  <c r="Q1548" i="1"/>
  <c r="Q1066" i="1"/>
  <c r="Q561" i="1"/>
  <c r="Q1615" i="1"/>
  <c r="Q1459" i="1"/>
  <c r="Q1804" i="1"/>
  <c r="Q1386" i="1"/>
  <c r="Q1058" i="1"/>
  <c r="Q744" i="1"/>
  <c r="Q1896" i="1"/>
  <c r="Q1693" i="1"/>
  <c r="Q938" i="1"/>
  <c r="Q1899" i="1"/>
  <c r="Q1178" i="1"/>
  <c r="Q1285" i="1"/>
  <c r="Q752" i="1"/>
  <c r="Q1374" i="1"/>
  <c r="Q2025" i="1"/>
  <c r="Q1783" i="1"/>
  <c r="Q1775" i="1"/>
  <c r="Q783" i="1"/>
  <c r="Q347" i="1"/>
  <c r="Q1115" i="1"/>
  <c r="Q1665" i="1"/>
  <c r="Q1385" i="1"/>
  <c r="Q996" i="1"/>
  <c r="Q690" i="1"/>
  <c r="Q945" i="1"/>
  <c r="Q1255" i="1"/>
  <c r="Q1592" i="1"/>
  <c r="Q951" i="1"/>
  <c r="Q1700" i="1"/>
  <c r="Q324" i="1"/>
  <c r="Q1661" i="1"/>
  <c r="Q1508" i="1"/>
  <c r="Q1863" i="1"/>
  <c r="Q1132" i="1"/>
  <c r="Q764" i="1"/>
  <c r="Q1869" i="1"/>
  <c r="Q1176" i="1"/>
  <c r="Q1590" i="1"/>
  <c r="Q1876" i="1"/>
  <c r="Q1640" i="1"/>
  <c r="Q1567" i="1"/>
  <c r="Q1177" i="1"/>
  <c r="Q802" i="1"/>
  <c r="Q1018" i="1"/>
  <c r="Q738" i="1"/>
  <c r="Q1381" i="1"/>
  <c r="Q631" i="1"/>
  <c r="Q851" i="1"/>
  <c r="Q1433" i="1"/>
  <c r="Q1010" i="1"/>
  <c r="Q1106" i="1"/>
  <c r="Q958" i="1"/>
  <c r="Q516" i="1"/>
  <c r="Q1516" i="1"/>
  <c r="Q178" i="1"/>
  <c r="Q240" i="1"/>
  <c r="Q1093" i="1"/>
  <c r="Q1432" i="1"/>
  <c r="Q2059" i="1"/>
  <c r="Q225" i="1"/>
  <c r="Q716" i="1"/>
  <c r="Q297" i="1"/>
  <c r="Q2107" i="1"/>
  <c r="Q1986" i="1"/>
  <c r="Q1937" i="1"/>
  <c r="Q1163" i="1"/>
  <c r="Q1101" i="1"/>
  <c r="Q1286" i="1"/>
  <c r="Q1382" i="1"/>
  <c r="Q1593" i="1"/>
  <c r="Q745" i="1"/>
  <c r="Q1365" i="1"/>
  <c r="Q1086" i="1"/>
  <c r="Q1598" i="1"/>
  <c r="Q513" i="1"/>
  <c r="Q1475" i="1"/>
  <c r="Q1660" i="1"/>
  <c r="Q1316" i="1"/>
  <c r="Q1314" i="1"/>
  <c r="Q1833" i="1"/>
  <c r="Q1850" i="1"/>
  <c r="Q556" i="1"/>
  <c r="Q665" i="1"/>
  <c r="Q1912" i="1"/>
  <c r="Q706" i="1"/>
  <c r="Q1485" i="1"/>
  <c r="Q1687" i="1"/>
  <c r="Q1765" i="1"/>
  <c r="Q844" i="1"/>
  <c r="Q2051" i="1"/>
  <c r="Q1984" i="1"/>
  <c r="Q2014" i="1"/>
  <c r="Q3336" i="1"/>
  <c r="Q3058" i="1"/>
  <c r="Q3165" i="1"/>
  <c r="Q3248" i="1"/>
  <c r="Q2791" i="1"/>
  <c r="Q3640" i="1"/>
  <c r="Q3133" i="1"/>
  <c r="Q3749" i="1"/>
  <c r="Q2829" i="1"/>
  <c r="Q3750" i="1"/>
  <c r="Q3024" i="1"/>
  <c r="Q2620" i="1"/>
  <c r="Q2726" i="1"/>
  <c r="Q3751" i="1"/>
  <c r="Q2856" i="1"/>
  <c r="Q3686" i="1"/>
  <c r="Q3752" i="1"/>
  <c r="Q3753" i="1"/>
  <c r="Q2729" i="1"/>
  <c r="Q3754" i="1"/>
  <c r="Q3505" i="1"/>
  <c r="Q3755" i="1"/>
  <c r="Q2327" i="1"/>
  <c r="Q3506" i="1"/>
  <c r="Q2857" i="1"/>
  <c r="Q3680" i="1"/>
  <c r="Q2777" i="1"/>
  <c r="Q3621" i="1"/>
  <c r="Q2946" i="1"/>
  <c r="Q3036" i="1"/>
  <c r="Q3244" i="1"/>
  <c r="Q3756" i="1"/>
  <c r="Q2229" i="1"/>
  <c r="Q3597" i="1"/>
  <c r="Q3228" i="1"/>
  <c r="Q3541" i="1"/>
  <c r="Q3273" i="1"/>
  <c r="Q3757" i="1"/>
  <c r="Q2756" i="1"/>
  <c r="Q3547" i="1"/>
  <c r="Q3394" i="1"/>
  <c r="Q3758" i="1"/>
  <c r="Q3759" i="1"/>
  <c r="Q3034" i="1"/>
  <c r="Q3521" i="1"/>
  <c r="Q2430" i="1"/>
  <c r="Q3250" i="1"/>
  <c r="Q2491" i="1"/>
  <c r="Q3760" i="1"/>
  <c r="Q3761" i="1"/>
  <c r="Q3177" i="1"/>
  <c r="Q2652" i="1"/>
  <c r="Q2552" i="1"/>
  <c r="Q2979" i="1"/>
  <c r="Q3592" i="1"/>
  <c r="Q3762" i="1"/>
  <c r="Q3040" i="1"/>
  <c r="Q3763" i="1"/>
  <c r="Q3764" i="1"/>
  <c r="Q2377" i="1"/>
  <c r="Q2530" i="1"/>
  <c r="Q2813" i="1"/>
  <c r="Q3504" i="1"/>
  <c r="Q2266" i="1"/>
  <c r="Q3459" i="1"/>
  <c r="Q2485" i="1"/>
  <c r="Q3652" i="1"/>
  <c r="Q3765" i="1"/>
  <c r="Q3766" i="1"/>
  <c r="Q3396" i="1"/>
  <c r="Q3767" i="1"/>
  <c r="Q3768" i="1"/>
  <c r="Q3769" i="1"/>
  <c r="Q3770" i="1"/>
  <c r="Q3474" i="1"/>
  <c r="Q3771" i="1"/>
  <c r="Q3694" i="1"/>
  <c r="Q3278" i="1"/>
  <c r="Q2882" i="1"/>
  <c r="Q2725" i="1"/>
  <c r="Q2944" i="1"/>
  <c r="Q3772" i="1"/>
  <c r="Q3154" i="1"/>
  <c r="Q3081" i="1"/>
  <c r="Q3125" i="1"/>
  <c r="Q3338" i="1"/>
  <c r="Q3487" i="1"/>
  <c r="Q2954" i="1"/>
  <c r="Q3233" i="1"/>
  <c r="Q3437" i="1"/>
  <c r="Q3773" i="1"/>
  <c r="Q2968" i="1"/>
  <c r="Q3483" i="1"/>
  <c r="Q2617" i="1"/>
  <c r="Q2939" i="1"/>
  <c r="Q2449" i="1"/>
  <c r="Q3774" i="1"/>
  <c r="Q3127" i="1"/>
  <c r="Q3775" i="1"/>
  <c r="Q2472" i="1"/>
  <c r="Q1770" i="1"/>
  <c r="Q1527" i="1"/>
  <c r="Q1001" i="1"/>
  <c r="Q825" i="1"/>
  <c r="Q1251" i="1"/>
  <c r="Q2140" i="1"/>
  <c r="Q1025" i="1"/>
  <c r="Q1947" i="1"/>
  <c r="Q970" i="1"/>
  <c r="Q636" i="1"/>
  <c r="Q1305" i="1"/>
  <c r="Q2152" i="1"/>
  <c r="Q785" i="1"/>
  <c r="Q2057" i="1"/>
  <c r="Q1523" i="1"/>
  <c r="Q1730" i="1"/>
  <c r="Q907" i="1"/>
  <c r="Q830" i="1"/>
  <c r="Q133" i="1"/>
  <c r="Q1982" i="1"/>
  <c r="Q3662" i="1"/>
  <c r="Q3304" i="1"/>
  <c r="Q3702" i="1"/>
  <c r="Q3386" i="1"/>
  <c r="Q3150" i="1"/>
  <c r="Q2427" i="1"/>
  <c r="Q3528" i="1"/>
  <c r="Q3956" i="1"/>
  <c r="Q3526" i="1"/>
  <c r="Q2989" i="1"/>
  <c r="Q3269" i="1"/>
  <c r="Q2852" i="1"/>
  <c r="Q3957" i="1"/>
  <c r="Q3325" i="1"/>
  <c r="Q2346" i="1"/>
  <c r="Q3958" i="1"/>
  <c r="Q3010" i="1"/>
  <c r="Q3203" i="1"/>
  <c r="Q3959" i="1"/>
  <c r="Q3607" i="1"/>
  <c r="Q3641" i="1"/>
  <c r="Q3366" i="1"/>
  <c r="Q3960" i="1"/>
  <c r="Q3525" i="1"/>
  <c r="Q3670" i="1"/>
  <c r="Q3961" i="1"/>
  <c r="Q3612" i="1"/>
  <c r="Q3962" i="1"/>
  <c r="Q3186" i="1"/>
  <c r="Q3238" i="1"/>
  <c r="Q3463" i="1"/>
  <c r="Q3343" i="1"/>
  <c r="Q3963" i="1"/>
  <c r="Q3362" i="1"/>
  <c r="Q3262" i="1"/>
  <c r="Q3341" i="1"/>
  <c r="Q3697" i="1"/>
  <c r="Q3444" i="1"/>
  <c r="Q3643" i="1"/>
  <c r="Q3112" i="1"/>
  <c r="Q3589" i="1"/>
  <c r="Q3964" i="1"/>
  <c r="Q3965" i="1"/>
  <c r="Q3644" i="1"/>
  <c r="Q3188" i="1"/>
  <c r="Q3966" i="1"/>
  <c r="Q3302" i="1"/>
  <c r="Q2735" i="1"/>
  <c r="Q2937" i="1"/>
  <c r="Q3637" i="1"/>
  <c r="Q2889" i="1"/>
  <c r="Q3550" i="1"/>
  <c r="Q2942" i="1"/>
  <c r="Q2470" i="1"/>
  <c r="Q3502" i="1"/>
  <c r="Q3342" i="1"/>
  <c r="Q3594" i="1"/>
  <c r="Q3408" i="1"/>
  <c r="Q2368" i="1"/>
  <c r="Q3549" i="1"/>
  <c r="Q3062" i="1"/>
  <c r="Q3122" i="1"/>
  <c r="Q3967" i="1"/>
  <c r="Q2914" i="1"/>
  <c r="Q3968" i="1"/>
  <c r="Q3003" i="1"/>
  <c r="Q3445" i="1"/>
  <c r="Q3969" i="1"/>
  <c r="Q3198" i="1"/>
  <c r="Q3285" i="1"/>
  <c r="Q3970" i="1"/>
  <c r="Q3971" i="1"/>
  <c r="Q3972" i="1"/>
  <c r="Q2496" i="1"/>
  <c r="Q3973" i="1"/>
  <c r="Q3974" i="1"/>
  <c r="Q3975" i="1"/>
  <c r="Q2972" i="1"/>
  <c r="Q3976" i="1"/>
  <c r="Q3705" i="1"/>
  <c r="Q3185" i="1"/>
  <c r="Q3175" i="1"/>
  <c r="Q2824" i="1"/>
  <c r="Q3977" i="1"/>
  <c r="Q3978" i="1"/>
  <c r="Q3979" i="1"/>
  <c r="Q2556" i="1"/>
  <c r="Q3611" i="1"/>
  <c r="Q3980" i="1"/>
  <c r="Q3460" i="1"/>
  <c r="Q3530" i="1"/>
  <c r="Q3124" i="1"/>
  <c r="Q3981" i="1"/>
  <c r="Q2641" i="1"/>
  <c r="Q3613" i="1"/>
  <c r="Q3657" i="1"/>
  <c r="Q3447" i="1"/>
  <c r="Q3982" i="1"/>
  <c r="Q3653" i="1"/>
  <c r="Q3704" i="1"/>
  <c r="Q495" i="1"/>
  <c r="Q879" i="1"/>
  <c r="Q17" i="1"/>
  <c r="Q1443" i="1"/>
  <c r="Q136" i="1"/>
  <c r="Q159" i="1"/>
  <c r="Q614" i="1"/>
  <c r="Q1356" i="1"/>
  <c r="Q707" i="1"/>
  <c r="Q529" i="1"/>
  <c r="Q1083" i="1"/>
  <c r="Q1996" i="1"/>
  <c r="Q2007" i="1"/>
  <c r="Q517" i="1"/>
  <c r="Q166" i="1"/>
  <c r="Q469" i="1"/>
  <c r="Q226" i="1"/>
  <c r="Q731" i="1"/>
  <c r="Q1539" i="1"/>
  <c r="Q1993" i="1"/>
  <c r="Q2964" i="1"/>
  <c r="Q3201" i="1"/>
  <c r="Q3358" i="1"/>
  <c r="Q3372" i="1"/>
  <c r="Q2770" i="1"/>
  <c r="Q2536" i="1"/>
  <c r="Q3675" i="1"/>
  <c r="Q2709" i="1"/>
  <c r="Q2885" i="1"/>
  <c r="Q2493" i="1"/>
  <c r="Q2407" i="1"/>
  <c r="Q2325" i="1"/>
  <c r="Q2490" i="1"/>
  <c r="Q3435" i="1"/>
  <c r="Q3593" i="1"/>
  <c r="Q2600" i="1"/>
  <c r="Q3110" i="1"/>
  <c r="Q2447" i="1"/>
  <c r="Q2920" i="1"/>
  <c r="Q2585" i="1"/>
  <c r="Q2444" i="1"/>
  <c r="Q3574" i="1"/>
  <c r="Q3499" i="1"/>
  <c r="Q3216" i="1"/>
  <c r="Q2774" i="1"/>
  <c r="Q2423" i="1"/>
  <c r="Q3983" i="1"/>
  <c r="Q2928" i="1"/>
  <c r="Q2213" i="1"/>
  <c r="Q2247" i="1"/>
  <c r="Q2642" i="1"/>
  <c r="Q3309" i="1"/>
  <c r="Q2802" i="1"/>
  <c r="Q2357" i="1"/>
  <c r="Q3361" i="1"/>
  <c r="Q3168" i="1"/>
  <c r="Q3700" i="1"/>
  <c r="Q2282" i="1"/>
  <c r="Q2587" i="1"/>
  <c r="Q2205" i="1"/>
  <c r="Q2994" i="1"/>
  <c r="Q2437" i="1"/>
  <c r="Q2394" i="1"/>
  <c r="Q2831" i="1"/>
  <c r="Q3211" i="1"/>
  <c r="Q3197" i="1"/>
  <c r="Q3984" i="1"/>
  <c r="Q2208" i="1"/>
  <c r="Q2481" i="1"/>
  <c r="Q3352" i="1"/>
  <c r="Q3985" i="1"/>
  <c r="Q2369" i="1"/>
  <c r="Q3431" i="1"/>
  <c r="Q3243" i="1"/>
  <c r="Q2598" i="1"/>
  <c r="Q2851" i="1"/>
  <c r="Q2705" i="1"/>
  <c r="Q3389" i="1"/>
  <c r="Q3254" i="1"/>
  <c r="Q3140" i="1"/>
  <c r="Q499" i="1"/>
  <c r="Q799" i="1"/>
  <c r="Q611" i="1"/>
  <c r="Q1217" i="1"/>
  <c r="Q1463" i="1"/>
  <c r="Q2030" i="1"/>
  <c r="Q1857" i="1"/>
  <c r="Q411" i="1"/>
  <c r="Q1454" i="1"/>
  <c r="Q632" i="1"/>
  <c r="Q610" i="1"/>
  <c r="Q721" i="1"/>
  <c r="Q383" i="1"/>
  <c r="Q832" i="1"/>
  <c r="Q735" i="1"/>
  <c r="Q1009" i="1"/>
  <c r="Q124" i="1"/>
  <c r="Q795" i="1"/>
  <c r="Q1371" i="1"/>
  <c r="Q391" i="1"/>
  <c r="Q1336" i="1"/>
  <c r="Q1754" i="1"/>
  <c r="Q1149" i="1"/>
  <c r="Q461" i="1"/>
  <c r="Q1749" i="1"/>
  <c r="Q308" i="1"/>
  <c r="Q1131" i="1"/>
  <c r="Q2086" i="1"/>
  <c r="Q2048" i="1"/>
  <c r="Q1455" i="1"/>
  <c r="Q1719" i="1"/>
  <c r="Q898" i="1"/>
  <c r="Q1111" i="1"/>
  <c r="Q672" i="1"/>
  <c r="Q1607" i="1"/>
  <c r="Q1795" i="1"/>
  <c r="Q920" i="1"/>
  <c r="Q199" i="1"/>
  <c r="Q1785" i="1"/>
  <c r="Q1793" i="1"/>
  <c r="Q3913" i="1"/>
  <c r="Q2877" i="1"/>
  <c r="Q3914" i="1"/>
  <c r="Q3496" i="1"/>
  <c r="Q3915" i="1"/>
  <c r="Q2353" i="1"/>
  <c r="Q3916" i="1"/>
  <c r="Q2929" i="1"/>
  <c r="Q3917" i="1"/>
  <c r="Q2309" i="1"/>
  <c r="Q3918" i="1"/>
  <c r="Q3598" i="1"/>
  <c r="Q2941" i="1"/>
  <c r="Q3217" i="1"/>
  <c r="Q2217" i="1"/>
  <c r="Q3092" i="1"/>
  <c r="Q2261" i="1"/>
  <c r="Q3268" i="1"/>
  <c r="Q3357" i="1"/>
  <c r="Q2997" i="1"/>
  <c r="Q1578" i="1"/>
  <c r="Q598" i="1"/>
  <c r="Q2127" i="1"/>
  <c r="Q458" i="1"/>
  <c r="Q1725" i="1"/>
  <c r="Q300" i="1"/>
  <c r="Q507" i="1"/>
  <c r="Q1019" i="1"/>
  <c r="Q245" i="1"/>
  <c r="Q1216" i="1"/>
  <c r="Q493" i="1"/>
  <c r="Q1596" i="1"/>
  <c r="Q2013" i="1"/>
  <c r="Q1692" i="1"/>
  <c r="Q1472" i="1"/>
  <c r="Q1105" i="1"/>
  <c r="Q1867" i="1"/>
  <c r="Q1325" i="1"/>
  <c r="Q994" i="1"/>
  <c r="Q2090" i="1"/>
  <c r="Q441" i="1"/>
  <c r="Q1116" i="1"/>
  <c r="Q1870" i="1"/>
  <c r="Q784" i="1"/>
  <c r="Q2112" i="1"/>
  <c r="Q1494" i="1"/>
  <c r="Q1543" i="1"/>
  <c r="Q1482" i="1"/>
  <c r="Q2122" i="1"/>
  <c r="Q1604" i="1"/>
  <c r="Q1495" i="1"/>
  <c r="Q1575" i="1"/>
  <c r="Q444" i="1"/>
  <c r="Q385" i="1"/>
  <c r="Q692" i="1"/>
  <c r="Q1359" i="1"/>
  <c r="Q983" i="1"/>
  <c r="Q553" i="1"/>
  <c r="Q409" i="1"/>
  <c r="Q1246" i="1"/>
  <c r="Q583" i="1"/>
  <c r="Q2115" i="1"/>
  <c r="Q877" i="1"/>
  <c r="Q307" i="1"/>
  <c r="Q581" i="1"/>
  <c r="Q2015" i="1"/>
  <c r="Q1847" i="1"/>
  <c r="Q1644" i="1"/>
  <c r="Q1360" i="1"/>
  <c r="Q1579" i="1"/>
  <c r="Q1303" i="1"/>
  <c r="Q203" i="1"/>
  <c r="Q1987" i="1"/>
  <c r="Q1819" i="1"/>
  <c r="Q627" i="1"/>
  <c r="Q925" i="1"/>
  <c r="Q1933" i="1"/>
  <c r="Q806" i="1"/>
  <c r="Q483" i="1"/>
  <c r="Q944" i="1"/>
  <c r="Q834" i="1"/>
  <c r="Q1874" i="1"/>
  <c r="Q1553" i="1"/>
  <c r="Q167" i="1"/>
  <c r="Q270" i="1"/>
  <c r="Q836" i="1"/>
  <c r="Q803" i="1"/>
  <c r="Q2137" i="1"/>
  <c r="Q2136" i="1"/>
  <c r="Q862" i="1"/>
  <c r="Q416" i="1"/>
  <c r="Q635" i="1"/>
  <c r="Q1500" i="1"/>
  <c r="Q2132" i="1"/>
  <c r="Q909" i="1"/>
  <c r="Q1632" i="1"/>
  <c r="Q220" i="1"/>
  <c r="Q2128" i="1"/>
  <c r="Q497" i="1"/>
  <c r="Q1522" i="1"/>
  <c r="Q2541" i="1"/>
  <c r="Q3037" i="1"/>
  <c r="Q3373" i="1"/>
  <c r="Q2887" i="1"/>
  <c r="Q2305" i="1"/>
  <c r="Q3056" i="1"/>
  <c r="Q2539" i="1"/>
  <c r="Q2463" i="1"/>
  <c r="Q3498" i="1"/>
  <c r="Q2653" i="1"/>
  <c r="Q3387" i="1"/>
  <c r="Q2838" i="1"/>
  <c r="Q3231" i="1"/>
  <c r="Q3141" i="1"/>
  <c r="Q2458" i="1"/>
  <c r="Q3855" i="1"/>
  <c r="Q2313" i="1"/>
  <c r="Q2221" i="1"/>
  <c r="Q3137" i="1"/>
  <c r="Q2396" i="1"/>
  <c r="Q2974" i="1"/>
  <c r="Q3237" i="1"/>
  <c r="Q2517" i="1"/>
  <c r="Q2317" i="1"/>
  <c r="Q3183" i="1"/>
  <c r="Q2212" i="1"/>
  <c r="Q2312" i="1"/>
  <c r="Q3856" i="1"/>
  <c r="Q2781" i="1"/>
  <c r="Q2727" i="1"/>
  <c r="Q2901" i="1"/>
  <c r="Q2951" i="1"/>
  <c r="Q2314" i="1"/>
  <c r="Q2711" i="1"/>
  <c r="Q2328" i="1"/>
  <c r="Q3020" i="1"/>
  <c r="Q2319" i="1"/>
  <c r="Q3857" i="1"/>
  <c r="Q2982" i="1"/>
  <c r="Q2344" i="1"/>
  <c r="Q3344" i="1"/>
  <c r="Q3858" i="1"/>
  <c r="Q3392" i="1"/>
  <c r="Q2955" i="1"/>
  <c r="Q3391" i="1"/>
  <c r="Q2965" i="1"/>
  <c r="Q3859" i="1"/>
  <c r="Q3860" i="1"/>
  <c r="Q3861" i="1"/>
  <c r="Q2950" i="1"/>
  <c r="Q2479" i="1"/>
  <c r="Q3862" i="1"/>
  <c r="Q3214" i="1"/>
  <c r="Q2796" i="1"/>
  <c r="Q3863" i="1"/>
  <c r="Q2820" i="1"/>
  <c r="Q3864" i="1"/>
  <c r="Q3293" i="1"/>
  <c r="Q2854" i="1"/>
  <c r="Q3320" i="1"/>
  <c r="Q3865" i="1"/>
  <c r="Q2391" i="1"/>
  <c r="Q2504" i="1"/>
  <c r="Q3042" i="1"/>
  <c r="Q2679" i="1"/>
  <c r="Q2996" i="1"/>
  <c r="Q3866" i="1"/>
  <c r="Q3867" i="1"/>
  <c r="Q2681" i="1"/>
  <c r="Q3868" i="1"/>
  <c r="Q2336" i="1"/>
  <c r="Q2800" i="1"/>
  <c r="Q2604" i="1"/>
  <c r="Q2815" i="1"/>
  <c r="Q2399" i="1"/>
  <c r="Q3117" i="1"/>
  <c r="Q3869" i="1"/>
  <c r="Q3156" i="1"/>
  <c r="Q3371" i="1"/>
  <c r="Q3113" i="1"/>
  <c r="Q2557" i="1"/>
  <c r="Q3031" i="1"/>
  <c r="Q2738" i="1"/>
  <c r="Q2722" i="1"/>
  <c r="Q2627" i="1"/>
  <c r="Q3016" i="1"/>
  <c r="Q3070" i="1"/>
  <c r="Q3986" i="1"/>
  <c r="Q2648" i="1"/>
  <c r="Q3128" i="1"/>
  <c r="Q2421" i="1"/>
  <c r="Q2335" i="1"/>
  <c r="Q2320" i="1"/>
  <c r="Q3223" i="1"/>
  <c r="Q2294" i="1"/>
  <c r="Q2827" i="1"/>
  <c r="Q3089" i="1"/>
  <c r="Q3068" i="1"/>
  <c r="Q2671" i="1"/>
  <c r="Q2332" i="1"/>
  <c r="Q2285" i="1"/>
  <c r="Q2301" i="1"/>
  <c r="Q2415" i="1"/>
  <c r="Q3164" i="1"/>
  <c r="Q3242" i="1"/>
  <c r="Q3152" i="1"/>
  <c r="Q2602" i="1"/>
  <c r="Q2546" i="1"/>
  <c r="Q3135" i="1"/>
  <c r="Q2280" i="1"/>
  <c r="Q2287" i="1"/>
  <c r="Q3425" i="1"/>
  <c r="Q2362" i="1"/>
  <c r="Q3053" i="1"/>
  <c r="Q3301" i="1"/>
  <c r="Q3005" i="1"/>
  <c r="Q3069" i="1"/>
  <c r="Q2371" i="1"/>
  <c r="Q2251" i="1"/>
  <c r="Q2204" i="1"/>
  <c r="Q2599" i="1"/>
  <c r="Q3639" i="1"/>
  <c r="Q3620" i="1"/>
  <c r="Q2404" i="1"/>
  <c r="Q3169" i="1"/>
  <c r="Q2811" i="1"/>
  <c r="Q2636" i="1"/>
  <c r="Q2629" i="1"/>
  <c r="Q3987" i="1"/>
  <c r="Q2562" i="1"/>
  <c r="Q3503" i="1"/>
  <c r="Q2896" i="1"/>
  <c r="Q3331" i="1"/>
  <c r="Q2453" i="1"/>
  <c r="Q3029" i="1"/>
  <c r="Q2778" i="1"/>
  <c r="Q3099" i="1"/>
  <c r="Q3138" i="1"/>
  <c r="Q2244" i="1"/>
  <c r="Q2767" i="1"/>
  <c r="Q3041" i="1"/>
  <c r="Q1581" i="1"/>
  <c r="Q2403" i="1"/>
  <c r="Q2573" i="1"/>
  <c r="Q2206" i="1"/>
  <c r="Q2211" i="1"/>
  <c r="Q2819" i="1"/>
  <c r="Q2291" i="1"/>
  <c r="Q3405" i="1"/>
  <c r="Q2630" i="1"/>
  <c r="Q3456" i="1"/>
  <c r="Q3365" i="1"/>
  <c r="Q5" i="1"/>
  <c r="Q2363" i="1"/>
  <c r="Q2397" i="1"/>
  <c r="Q2998" i="1"/>
  <c r="Q2981" i="1"/>
  <c r="Q2473" i="1"/>
  <c r="Q2961" i="1"/>
  <c r="Q2278" i="1"/>
  <c r="Q241" i="1"/>
  <c r="Q107" i="1"/>
  <c r="Q993" i="1"/>
  <c r="Q200" i="1"/>
  <c r="Q894" i="1"/>
  <c r="Q1193" i="1"/>
  <c r="Q2095" i="1"/>
  <c r="Q1659" i="1"/>
  <c r="Q924" i="1"/>
  <c r="Q1107" i="1"/>
  <c r="Q112" i="1"/>
  <c r="Q1334" i="1"/>
  <c r="Q1266" i="1"/>
  <c r="Q1683" i="1"/>
  <c r="Q642" i="1"/>
  <c r="Q1318" i="1"/>
  <c r="Q1084" i="1"/>
  <c r="Q1769" i="1"/>
  <c r="Q485" i="1"/>
  <c r="Q666" i="1"/>
  <c r="Q3395" i="1"/>
  <c r="Q3841" i="1"/>
  <c r="Q3104" i="1"/>
  <c r="Q2748" i="1"/>
  <c r="Q3529" i="1"/>
  <c r="Q3002" i="1"/>
  <c r="Q3842" i="1"/>
  <c r="Q3562" i="1"/>
  <c r="Q3121" i="1"/>
  <c r="Q3843" i="1"/>
  <c r="Q3844" i="1"/>
  <c r="Q3845" i="1"/>
  <c r="Q3846" i="1"/>
  <c r="Q3182" i="1"/>
  <c r="Q3847" i="1"/>
  <c r="Q3848" i="1"/>
  <c r="Q3849" i="1"/>
  <c r="Q3850" i="1"/>
  <c r="Q3851" i="1"/>
  <c r="Q3852" i="1"/>
  <c r="Q3181" i="1"/>
  <c r="Q3853" i="1"/>
  <c r="Q2200" i="1"/>
  <c r="Q3854" i="1"/>
  <c r="Q2737" i="1"/>
  <c r="Q2991" i="1"/>
  <c r="Q2935" i="1"/>
  <c r="Q2442" i="1"/>
  <c r="Q3479" i="1"/>
  <c r="Q2334" i="1"/>
  <c r="Q3267" i="1"/>
  <c r="Q3823" i="1"/>
  <c r="Q3543" i="1"/>
  <c r="Q3130" i="1"/>
  <c r="Q2809" i="1"/>
  <c r="Q2886" i="1"/>
  <c r="Q2231" i="1"/>
  <c r="Q2405" i="1"/>
  <c r="Q2772" i="1"/>
  <c r="Q3004" i="1"/>
  <c r="Q2733" i="1"/>
  <c r="Q3619" i="1"/>
  <c r="Q3300" i="1"/>
  <c r="Q3229" i="1"/>
  <c r="Q3824" i="1"/>
  <c r="Q2932" i="1"/>
  <c r="Q3531" i="1"/>
  <c r="Q3825" i="1"/>
  <c r="Q2609" i="1"/>
  <c r="Q2765" i="1"/>
  <c r="Q3580" i="1"/>
  <c r="Q2639" i="1"/>
  <c r="Q3172" i="1"/>
  <c r="Q2613" i="1"/>
  <c r="Q2538" i="1"/>
  <c r="Q2853" i="1"/>
  <c r="Q2544" i="1"/>
  <c r="Q3567" i="1"/>
  <c r="Q2780" i="1"/>
  <c r="Q3317" i="1"/>
  <c r="Q3008" i="1"/>
  <c r="Q3570" i="1"/>
  <c r="Q2844" i="1"/>
  <c r="Q3100" i="1"/>
  <c r="Q2870" i="1"/>
  <c r="Q3473" i="1"/>
  <c r="Q2311" i="1"/>
  <c r="Q3826" i="1"/>
  <c r="Q2976" i="1"/>
  <c r="Q3334" i="1"/>
  <c r="Q3310" i="1"/>
  <c r="Q3572" i="1"/>
  <c r="Q2356" i="1"/>
  <c r="Q3318" i="1"/>
  <c r="Q3469" i="1"/>
  <c r="Q3485" i="1"/>
  <c r="Q3582" i="1"/>
  <c r="Q2754" i="1"/>
  <c r="Q3023" i="1"/>
  <c r="Q3421" i="1"/>
  <c r="Q3827" i="1"/>
  <c r="Q3642" i="1"/>
  <c r="Q3828" i="1"/>
  <c r="Q3427" i="1"/>
  <c r="Q3330" i="1"/>
  <c r="Q3829" i="1"/>
  <c r="Q3319" i="1"/>
  <c r="Q3093" i="1"/>
  <c r="Q3508" i="1"/>
  <c r="Q3500" i="1"/>
  <c r="Q3428" i="1"/>
  <c r="Q3830" i="1"/>
  <c r="Q2605" i="1"/>
  <c r="Q3279" i="1"/>
  <c r="Q3674" i="1"/>
  <c r="Q2858" i="1"/>
  <c r="Q2806" i="1"/>
  <c r="Q2324" i="1"/>
  <c r="Q3370" i="1"/>
  <c r="Q3548" i="1"/>
  <c r="Q3831" i="1"/>
  <c r="Q3832" i="1"/>
  <c r="Q3833" i="1"/>
  <c r="Q3350" i="1"/>
  <c r="Q3776" i="1"/>
  <c r="Q3488" i="1"/>
  <c r="Q2742" i="1"/>
  <c r="Q3777" i="1"/>
  <c r="Q3327" i="1"/>
  <c r="Q3477" i="1"/>
  <c r="Q2707" i="1"/>
  <c r="Q3778" i="1"/>
  <c r="Q2823" i="1"/>
  <c r="Q3286" i="1"/>
  <c r="Q2803" i="1"/>
  <c r="Q3251" i="1"/>
  <c r="Q3779" i="1"/>
  <c r="Q3105" i="1"/>
  <c r="Q3332" i="1"/>
  <c r="Q3780" i="1"/>
  <c r="Q2919" i="1"/>
  <c r="Q3781" i="1"/>
  <c r="Q3554" i="1"/>
  <c r="Q3782" i="1"/>
  <c r="Q3783" i="1"/>
  <c r="Q2509" i="1"/>
  <c r="Q2532" i="1"/>
  <c r="Q3098" i="1"/>
  <c r="Q2825" i="1"/>
  <c r="Q3461" i="1"/>
  <c r="Q3354" i="1"/>
  <c r="Q3507" i="1"/>
  <c r="Q3784" i="1"/>
  <c r="Q3603" i="1"/>
  <c r="Q2818" i="1"/>
  <c r="Q2977" i="1"/>
  <c r="Q3669" i="1"/>
  <c r="Q3785" i="1"/>
  <c r="Q3660" i="1"/>
  <c r="Q2843" i="1"/>
  <c r="Q2655" i="1"/>
  <c r="Q3656" i="1"/>
  <c r="Q2899" i="1"/>
  <c r="Q2910" i="1"/>
  <c r="Q1503" i="1"/>
  <c r="Q1465" i="1"/>
  <c r="Q1370" i="1"/>
  <c r="Q1566" i="1"/>
  <c r="Q381" i="1"/>
  <c r="Q1306" i="1"/>
  <c r="Q573" i="1"/>
  <c r="Q1233" i="1"/>
  <c r="Q145" i="1"/>
  <c r="Q1591" i="1"/>
  <c r="Q119" i="1"/>
  <c r="Q572" i="1"/>
  <c r="Q165" i="1"/>
  <c r="Q182" i="1"/>
  <c r="Q174" i="1"/>
  <c r="Q1875" i="1"/>
  <c r="Q732" i="1"/>
  <c r="Q1736" i="1"/>
  <c r="Q261" i="1"/>
  <c r="Q1734" i="1"/>
  <c r="Q1676" i="1"/>
  <c r="Q1944" i="1"/>
  <c r="Q987" i="1"/>
  <c r="Q1562" i="1"/>
  <c r="Q413" i="1"/>
  <c r="Q1425" i="1"/>
  <c r="Q180" i="1"/>
  <c r="Q1909" i="1"/>
  <c r="Q655" i="1"/>
  <c r="Q1761" i="1"/>
  <c r="Q616" i="1"/>
  <c r="Q45" i="1"/>
  <c r="Q480" i="1"/>
  <c r="Q1715" i="1"/>
  <c r="Q331" i="1"/>
  <c r="Q390" i="1"/>
  <c r="Q1605" i="1"/>
  <c r="Q1119" i="1"/>
  <c r="Q158" i="1"/>
  <c r="Q1092" i="1"/>
  <c r="Q2784" i="1"/>
  <c r="Q2890" i="1"/>
  <c r="Q2918" i="1"/>
  <c r="Q3870" i="1"/>
  <c r="Q2406" i="1"/>
  <c r="Q3204" i="1"/>
  <c r="Q3871" i="1"/>
  <c r="Q3872" i="1"/>
  <c r="Q3236" i="1"/>
  <c r="Q2659" i="1"/>
  <c r="Q3873" i="1"/>
  <c r="Q2983" i="1"/>
  <c r="Q3874" i="1"/>
  <c r="Q3875" i="1"/>
  <c r="Q2547" i="1"/>
  <c r="Q3876" i="1"/>
  <c r="Q2966" i="1"/>
  <c r="Q2263" i="1"/>
  <c r="Q3307" i="1"/>
  <c r="Q2612" i="1"/>
  <c r="Q1600" i="1"/>
  <c r="Q840" i="1"/>
  <c r="Q930" i="1"/>
  <c r="Q797" i="1"/>
  <c r="Q445" i="1"/>
  <c r="Q1541" i="1"/>
  <c r="Q259" i="1"/>
  <c r="Q1810" i="1"/>
  <c r="Q547" i="1"/>
  <c r="Q4" i="1"/>
  <c r="Q263" i="1"/>
  <c r="Q249" i="1"/>
  <c r="Q915" i="1"/>
  <c r="Q140" i="1"/>
  <c r="Q228" i="1"/>
  <c r="Q1558" i="1"/>
  <c r="Q1035" i="1"/>
  <c r="Q1885" i="1"/>
  <c r="Q737" i="1"/>
  <c r="Q882" i="1"/>
  <c r="Q361" i="1"/>
  <c r="Q880" i="1"/>
  <c r="Q2006" i="1"/>
  <c r="Q1809" i="1"/>
  <c r="Q941" i="1"/>
  <c r="Q1254" i="1"/>
  <c r="Q997" i="1"/>
  <c r="Q1808" i="1"/>
  <c r="Q1424" i="1"/>
  <c r="Q1624" i="1"/>
  <c r="Q419" i="1"/>
  <c r="Q375" i="1"/>
  <c r="Q1546" i="1"/>
  <c r="Q1416" i="1"/>
  <c r="Q420" i="1"/>
  <c r="Q1142" i="1"/>
  <c r="Q1138" i="1"/>
  <c r="Q1148" i="1"/>
  <c r="Q776" i="1"/>
  <c r="Q232" i="1"/>
  <c r="Q1926" i="1"/>
  <c r="Q1824" i="1"/>
  <c r="Q1274" i="1"/>
  <c r="Q195" i="1"/>
  <c r="Q2012" i="1"/>
  <c r="Q751" i="1"/>
  <c r="Q1259" i="1"/>
  <c r="Q481" i="1"/>
  <c r="Q1191" i="1"/>
  <c r="Q1760" i="1"/>
  <c r="Q805" i="1"/>
  <c r="Q1790" i="1"/>
  <c r="Q519" i="1"/>
  <c r="Q1211" i="1"/>
  <c r="Q1526" i="1"/>
  <c r="Q768" i="1"/>
  <c r="Q574" i="1"/>
  <c r="Q1695" i="1"/>
  <c r="Q2178" i="1"/>
  <c r="Q640" i="1"/>
  <c r="Q2323" i="1"/>
  <c r="Q2443" i="1"/>
  <c r="Q2225" i="1"/>
  <c r="Q2663" i="1"/>
  <c r="Q2669" i="1"/>
  <c r="Q1099" i="1"/>
  <c r="Q2583" i="1"/>
  <c r="Q2383" i="1"/>
  <c r="Q3289" i="1"/>
  <c r="Q2390" i="1"/>
  <c r="Q3158" i="1"/>
  <c r="Q2315" i="1"/>
  <c r="Q3695" i="1"/>
  <c r="Q2821" i="1"/>
  <c r="Q2589" i="1"/>
  <c r="Q2594" i="1"/>
  <c r="Q3313" i="1"/>
  <c r="Q3136" i="1"/>
  <c r="Q3390" i="1"/>
  <c r="Q2741" i="1"/>
  <c r="Q2718" i="1"/>
  <c r="Q3022" i="1"/>
  <c r="Q3157" i="1"/>
  <c r="Q2927" i="1"/>
  <c r="Q3030" i="1"/>
  <c r="Q3230" i="1"/>
  <c r="Q2477" i="1"/>
  <c r="Q3126" i="1"/>
  <c r="Q3988" i="1"/>
  <c r="Q3989" i="1"/>
  <c r="Q2687" i="1"/>
  <c r="Q2525" i="1"/>
  <c r="Q2203" i="1"/>
  <c r="Q2268" i="1"/>
  <c r="Q2945" i="1"/>
  <c r="Q2795" i="1"/>
  <c r="Q3990" i="1"/>
  <c r="Q2216" i="1"/>
  <c r="Q3443" i="1"/>
  <c r="Q1751" i="1"/>
  <c r="Q98" i="1"/>
  <c r="Q754" i="1"/>
  <c r="Q466" i="1"/>
  <c r="Q1762" i="1"/>
  <c r="Q1799" i="1"/>
  <c r="Q244" i="1"/>
  <c r="Q1571" i="1"/>
  <c r="Q1880" i="1"/>
  <c r="Q565" i="1"/>
  <c r="Q586" i="1"/>
  <c r="Q641" i="1"/>
  <c r="Q793" i="1"/>
  <c r="Q294" i="1"/>
  <c r="Q740" i="1"/>
  <c r="Q1113" i="1"/>
  <c r="Q967" i="1"/>
  <c r="Q326" i="1"/>
  <c r="Q725" i="1"/>
  <c r="Q1231" i="1"/>
  <c r="Q2138" i="1"/>
  <c r="Q893" i="1"/>
  <c r="Q2044" i="1"/>
  <c r="Q710" i="1"/>
  <c r="Q1016" i="1"/>
  <c r="Q1152" i="1"/>
  <c r="Q1470" i="1"/>
  <c r="Q1612" i="1"/>
  <c r="Q1355" i="1"/>
  <c r="Q767" i="1"/>
  <c r="Q1491" i="1"/>
  <c r="Q278" i="1"/>
  <c r="Q338" i="1"/>
  <c r="Q184" i="1"/>
  <c r="Q957" i="1"/>
  <c r="Q246" i="1"/>
  <c r="Q1114" i="1"/>
  <c r="Q82" i="1"/>
  <c r="Q1353" i="1"/>
  <c r="Q1549" i="1"/>
  <c r="Q230" i="1"/>
  <c r="Q765" i="1"/>
  <c r="Q1165" i="1"/>
  <c r="Q218" i="1"/>
  <c r="Q559" i="1"/>
  <c r="Q577" i="1"/>
  <c r="Q484" i="1"/>
  <c r="Q1230" i="1"/>
  <c r="Q1171" i="1"/>
  <c r="Q1039" i="1"/>
  <c r="Q1743" i="1"/>
  <c r="Q798" i="1"/>
  <c r="Q1102" i="1"/>
  <c r="Q1342" i="1"/>
  <c r="Q1030" i="1"/>
  <c r="Q1200" i="1"/>
  <c r="Q717" i="1"/>
  <c r="Q357" i="1"/>
  <c r="Q68" i="1"/>
  <c r="Q1226" i="1"/>
  <c r="Q1720" i="1"/>
  <c r="Q3096" i="1"/>
  <c r="Q3345" i="1"/>
  <c r="Q3490" i="1"/>
  <c r="Q3323" i="1"/>
  <c r="Q2782" i="1"/>
  <c r="Q3919" i="1"/>
  <c r="Q3623" i="1"/>
  <c r="Q3422" i="1"/>
  <c r="Q2884" i="1"/>
  <c r="Q2860" i="1"/>
  <c r="Q3442" i="1"/>
  <c r="Q2540" i="1"/>
  <c r="Q3920" i="1"/>
  <c r="Q3147" i="1"/>
  <c r="Q3441" i="1"/>
  <c r="Q2785" i="1"/>
  <c r="Q2987" i="1"/>
  <c r="Q3510" i="1"/>
  <c r="Q3501" i="1"/>
  <c r="Q3379" i="1"/>
  <c r="Q2513" i="1"/>
  <c r="Q3921" i="1"/>
  <c r="Q3922" i="1"/>
  <c r="Q2752" i="1"/>
  <c r="Q2888" i="1"/>
  <c r="Q3923" i="1"/>
  <c r="Q2759" i="1"/>
  <c r="Q2386" i="1"/>
  <c r="Q3924" i="1"/>
  <c r="Q2792" i="1"/>
  <c r="Q2717" i="1"/>
  <c r="Q3512" i="1"/>
  <c r="Q3246" i="1"/>
  <c r="Q2432" i="1"/>
  <c r="Q2969" i="1"/>
  <c r="Q2797" i="1"/>
  <c r="Q3659" i="1"/>
  <c r="Q3160" i="1"/>
  <c r="Q3925" i="1"/>
  <c r="Q3926" i="1"/>
  <c r="Q3927" i="1"/>
  <c r="Q3928" i="1"/>
  <c r="Q3929" i="1"/>
  <c r="Q3629" i="1"/>
  <c r="Q3930" i="1"/>
  <c r="Q3931" i="1"/>
  <c r="Q3699" i="1"/>
  <c r="Q3646" i="1"/>
  <c r="Q3932" i="1"/>
  <c r="Q3933" i="1"/>
  <c r="Q3215" i="1"/>
  <c r="Q2696" i="1"/>
  <c r="Q2978" i="1"/>
  <c r="Q3934" i="1"/>
  <c r="Q3935" i="1"/>
  <c r="Q3936" i="1"/>
  <c r="Q3937" i="1"/>
  <c r="Q1890" i="1"/>
  <c r="Q1261" i="1"/>
  <c r="Q464" i="1"/>
  <c r="Q370" i="1"/>
  <c r="Q78" i="1"/>
  <c r="Q1300" i="1"/>
  <c r="Q984" i="1"/>
  <c r="Q1742" i="1"/>
  <c r="Q1269" i="1"/>
  <c r="Q747" i="1"/>
  <c r="Q1597" i="1"/>
  <c r="Q536" i="1"/>
  <c r="Q828" i="1"/>
  <c r="Q1089" i="1"/>
  <c r="Q279" i="1"/>
  <c r="Q51" i="1"/>
  <c r="Q1123" i="1"/>
  <c r="Q24" i="1"/>
  <c r="Q552" i="1"/>
  <c r="Q929" i="1"/>
  <c r="Q3050" i="1"/>
  <c r="Q3513" i="1"/>
  <c r="Q3264" i="1"/>
  <c r="Q3938" i="1"/>
  <c r="Q3038" i="1"/>
  <c r="Q3420" i="1"/>
  <c r="Q3939" i="1"/>
  <c r="Q3025" i="1"/>
  <c r="Q3940" i="1"/>
  <c r="Q2393" i="1"/>
  <c r="Q2753" i="1"/>
  <c r="Q3253" i="1"/>
  <c r="Q3941" i="1"/>
  <c r="Q2739" i="1"/>
  <c r="Q3942" i="1"/>
  <c r="Q3943" i="1"/>
  <c r="Q3661" i="1"/>
  <c r="Q3071" i="1"/>
  <c r="Q3412" i="1"/>
  <c r="Q2454" i="1"/>
  <c r="Q363" i="1"/>
  <c r="Q1848" i="1"/>
  <c r="Q1298" i="1"/>
  <c r="Q160" i="1"/>
  <c r="Q1618" i="1"/>
  <c r="Q1121" i="1"/>
  <c r="Q223" i="1"/>
  <c r="Q1143" i="1"/>
  <c r="Q774" i="1"/>
  <c r="Q1914" i="1"/>
  <c r="Q1104" i="1"/>
  <c r="Q57" i="1"/>
  <c r="Q449" i="1"/>
  <c r="Q1398" i="1"/>
  <c r="Q397" i="1"/>
  <c r="Q1253" i="1"/>
  <c r="Q376" i="1"/>
  <c r="Q242" i="1"/>
  <c r="Q1639" i="1"/>
  <c r="Q1630" i="1"/>
  <c r="Q1364" i="1"/>
  <c r="Q535" i="1"/>
  <c r="Q757" i="1"/>
  <c r="Q238" i="1"/>
  <c r="Q323" i="1"/>
  <c r="Q839" i="1"/>
  <c r="Q1164" i="1"/>
  <c r="Q155" i="1"/>
  <c r="Q1974" i="1"/>
  <c r="Q576" i="1"/>
  <c r="Q314" i="1"/>
  <c r="Q74" i="1"/>
  <c r="Q487" i="1"/>
  <c r="Q84" i="1"/>
  <c r="Q606" i="1"/>
  <c r="Q186" i="1"/>
  <c r="Q306" i="1"/>
  <c r="Q1710" i="1"/>
  <c r="Q569" i="1"/>
  <c r="Q917" i="1"/>
  <c r="Q3587" i="1"/>
  <c r="Q2912" i="1"/>
  <c r="Q3335" i="1"/>
  <c r="Q3891" i="1"/>
  <c r="Q3588" i="1"/>
  <c r="Q2410" i="1"/>
  <c r="Q3892" i="1"/>
  <c r="Q2747" i="1"/>
  <c r="Q2367" i="1"/>
  <c r="Q2624" i="1"/>
  <c r="Q3893" i="1"/>
  <c r="Q2269" i="1"/>
  <c r="Q3894" i="1"/>
  <c r="Q3895" i="1"/>
  <c r="Q3896" i="1"/>
  <c r="Q2289" i="1"/>
  <c r="Q2911" i="1"/>
  <c r="Q2880" i="1"/>
  <c r="Q3378" i="1"/>
  <c r="Q2922" i="1"/>
  <c r="Q3277" i="1"/>
  <c r="Q3944" i="1"/>
  <c r="Q3120" i="1"/>
  <c r="Q3511" i="1"/>
  <c r="Q3009" i="1"/>
  <c r="Q2500" i="1"/>
  <c r="Q2903" i="1"/>
  <c r="Q2621" i="1"/>
  <c r="Q3945" i="1"/>
  <c r="Q2308" i="1"/>
  <c r="Q3284" i="1"/>
  <c r="Q2861" i="1"/>
  <c r="Q3017" i="1"/>
  <c r="Q2850" i="1"/>
  <c r="Q2471" i="1"/>
  <c r="Q2634" i="1"/>
  <c r="Q3305" i="1"/>
  <c r="Q2684" i="1"/>
  <c r="Q3222" i="1"/>
  <c r="Q3946" i="1"/>
  <c r="Q3322" i="1"/>
  <c r="Q2732" i="1"/>
  <c r="Q3536" i="1"/>
  <c r="Q3897" i="1"/>
  <c r="Q2207" i="1"/>
  <c r="Q3898" i="1"/>
  <c r="Q3636" i="1"/>
  <c r="Q3899" i="1"/>
  <c r="Q3900" i="1"/>
  <c r="Q3091" i="1"/>
  <c r="Q2409" i="1"/>
  <c r="Q3901" i="1"/>
  <c r="Q3634" i="1"/>
  <c r="Q2510" i="1"/>
  <c r="Q3400" i="1"/>
  <c r="Q3032" i="1"/>
  <c r="Q3902" i="1"/>
  <c r="Q3489" i="1"/>
  <c r="Q3903" i="1"/>
  <c r="Q2776" i="1"/>
  <c r="Q1277" i="1"/>
  <c r="Q2060" i="1"/>
  <c r="Q2089" i="1"/>
  <c r="Q800" i="1"/>
  <c r="Q1973" i="1"/>
  <c r="Q1919" i="1"/>
  <c r="Q488" i="1"/>
  <c r="Q1884" i="1"/>
  <c r="Q904" i="1"/>
  <c r="Q162" i="1"/>
  <c r="Q748" i="1"/>
  <c r="Q1187" i="1"/>
  <c r="Q1842" i="1"/>
  <c r="Q1699" i="1"/>
  <c r="Q1021" i="1"/>
  <c r="Q1560" i="1"/>
  <c r="Q479" i="1"/>
  <c r="Q1487" i="1"/>
  <c r="Q594" i="1"/>
  <c r="Q1060" i="1"/>
  <c r="Q817" i="1"/>
  <c r="Q1816" i="1"/>
  <c r="Q1911" i="1"/>
  <c r="Q914" i="1"/>
  <c r="Q412" i="1"/>
  <c r="Q1898" i="1"/>
  <c r="Q931" i="1"/>
  <c r="Q1934" i="1"/>
  <c r="Q1613" i="1"/>
  <c r="Q169" i="1"/>
  <c r="Q407" i="1"/>
  <c r="Q1825" i="1"/>
  <c r="Q2117" i="1"/>
  <c r="Q1999" i="1"/>
  <c r="Q739" i="1"/>
  <c r="Q1621" i="1"/>
  <c r="Q1601" i="1"/>
  <c r="Q1496" i="1"/>
  <c r="Q2123" i="1"/>
  <c r="Q349" i="1"/>
  <c r="Q1855" i="1"/>
  <c r="Q2130" i="1"/>
  <c r="Q760" i="1"/>
  <c r="Q1213" i="1"/>
  <c r="Q1141" i="1"/>
  <c r="Q1172" i="1"/>
  <c r="Q1517" i="1"/>
  <c r="Q741" i="1"/>
  <c r="Q1991" i="1"/>
  <c r="Q515" i="1"/>
  <c r="Q1960" i="1"/>
  <c r="Q1977" i="1"/>
  <c r="Q322" i="1"/>
  <c r="Q861" i="1"/>
  <c r="Q505" i="1"/>
  <c r="Q2031" i="1"/>
  <c r="Q1504" i="1"/>
  <c r="Q608" i="1"/>
  <c r="Q1073" i="1"/>
  <c r="Q22" i="1"/>
  <c r="Q1723" i="1"/>
  <c r="Q1707" i="1"/>
  <c r="Q1288" i="1"/>
  <c r="Q794" i="1"/>
  <c r="Q872" i="1"/>
  <c r="Q380" i="1"/>
  <c r="Q705" i="1"/>
  <c r="Q1708" i="1"/>
  <c r="Q530" i="1"/>
  <c r="Q1713" i="1"/>
  <c r="Q1975" i="1"/>
  <c r="Q1064" i="1"/>
  <c r="Q667" i="1"/>
  <c r="Q254" i="1"/>
  <c r="Q550" i="1"/>
  <c r="Q979" i="1"/>
  <c r="Q1112" i="1"/>
  <c r="Q902" i="1"/>
  <c r="Q317" i="1"/>
  <c r="Q922" i="1"/>
  <c r="Q1853" i="1"/>
  <c r="Q3877" i="1"/>
  <c r="Q2488" i="1"/>
  <c r="Q1229" i="1"/>
  <c r="Q1686" i="1"/>
  <c r="Q3369" i="1"/>
  <c r="Q2388" i="1"/>
  <c r="Q2292" i="1"/>
  <c r="Q2118" i="1"/>
  <c r="Q2450" i="1"/>
  <c r="Q2374" i="1"/>
  <c r="Q2274" i="1"/>
  <c r="Q2730" i="1"/>
  <c r="Q3563" i="1"/>
  <c r="Q2657" i="1"/>
  <c r="Q3878" i="1"/>
  <c r="Q2515" i="1"/>
  <c r="Q3879" i="1"/>
  <c r="Q2897" i="1"/>
  <c r="Q2441" i="1"/>
  <c r="Q3454" i="1"/>
  <c r="Q3665" i="1"/>
  <c r="Q3178" i="1"/>
  <c r="Q2227" i="1"/>
  <c r="Q3880" i="1"/>
  <c r="Q3881" i="1"/>
  <c r="Q2721" i="1"/>
  <c r="Q3882" i="1"/>
  <c r="Q2873" i="1"/>
  <c r="Q3275" i="1"/>
  <c r="Q2695" i="1"/>
  <c r="Q3883" i="1"/>
  <c r="Q3094" i="1"/>
  <c r="Q2763" i="1"/>
  <c r="Q3429" i="1"/>
  <c r="Q2773" i="1"/>
  <c r="Q2298" i="1"/>
  <c r="Q3432" i="1"/>
  <c r="Q3210" i="1"/>
  <c r="Q2830" i="1"/>
  <c r="Q3884" i="1"/>
  <c r="Q3584" i="1"/>
  <c r="Q2804" i="1"/>
  <c r="Q3296" i="1"/>
  <c r="Q2706" i="1"/>
  <c r="Q2370" i="1"/>
  <c r="Q3586" i="1"/>
  <c r="Q2219" i="1"/>
  <c r="Q3885" i="1"/>
  <c r="Q3886" i="1"/>
  <c r="Q3887" i="1"/>
  <c r="Q3888" i="1"/>
  <c r="Q3889" i="1"/>
  <c r="Q3606" i="1"/>
  <c r="Q2677" i="1"/>
  <c r="Q3255" i="1"/>
  <c r="Q2499" i="1"/>
  <c r="Q3356" i="1"/>
  <c r="Q3509" i="1"/>
  <c r="Q3890" i="1"/>
  <c r="Q1140" i="1"/>
  <c r="Q1247" i="1"/>
  <c r="Q2016" i="1"/>
  <c r="Q900" i="1"/>
  <c r="Q1022" i="1"/>
  <c r="Q459" i="1"/>
  <c r="Q1502" i="1"/>
  <c r="Q650" i="1"/>
  <c r="Q780" i="1"/>
  <c r="Q255" i="1"/>
  <c r="Q1680" i="1"/>
  <c r="Q175" i="1"/>
  <c r="Q1289" i="1"/>
  <c r="Q1160" i="1"/>
  <c r="Q853" i="1"/>
  <c r="Q1689" i="1"/>
  <c r="Q963" i="1"/>
  <c r="Q999" i="1"/>
  <c r="Q1389" i="1"/>
  <c r="Q366" i="1"/>
  <c r="Q417" i="1"/>
  <c r="Q38" i="1"/>
  <c r="Q1794" i="1"/>
  <c r="Q2528" i="1"/>
  <c r="Q2241" i="1"/>
  <c r="Q3904" i="1"/>
  <c r="Q2288" i="1"/>
  <c r="Q2924" i="1"/>
  <c r="Q2990" i="1"/>
  <c r="Q2250" i="1"/>
  <c r="Q2497" i="1"/>
  <c r="Q2581" i="1"/>
  <c r="Q2812" i="1"/>
  <c r="Q2286" i="1"/>
  <c r="Q2226" i="1"/>
  <c r="Q2793" i="1"/>
  <c r="Q2623" i="1"/>
  <c r="Q3066" i="1"/>
  <c r="Q2352" i="1"/>
  <c r="Q2322" i="1"/>
  <c r="Q2445" i="1"/>
  <c r="Q2584" i="1"/>
  <c r="Q2464" i="1"/>
  <c r="Q2321" i="1"/>
  <c r="Q2514" i="1"/>
  <c r="Q2276" i="1"/>
  <c r="Q2588" i="1"/>
  <c r="Q3123" i="1"/>
  <c r="Q3321" i="1"/>
  <c r="Q2869" i="1"/>
  <c r="Q2926" i="1"/>
  <c r="Q2233" i="1"/>
  <c r="Q3131" i="1"/>
  <c r="Q2675" i="1"/>
  <c r="Q2333" i="1"/>
  <c r="Q2482" i="1"/>
  <c r="Q2222" i="1"/>
  <c r="Q2622" i="1"/>
  <c r="Q3085" i="1"/>
  <c r="Q2511" i="1"/>
  <c r="Q2619" i="1"/>
  <c r="Q2272" i="1"/>
  <c r="Q2395" i="1"/>
  <c r="Q2359" i="1"/>
  <c r="Q2350" i="1"/>
  <c r="Q2975" i="1"/>
  <c r="Q2676" i="1"/>
  <c r="Q2307" i="1"/>
  <c r="Q2682" i="1"/>
  <c r="Q2940" i="1"/>
  <c r="Q3537" i="1"/>
  <c r="Q2628" i="1"/>
  <c r="Q3905" i="1"/>
  <c r="Q2270" i="1"/>
  <c r="Q3906" i="1"/>
  <c r="Q3057" i="1"/>
  <c r="Q2257" i="1"/>
  <c r="Q3907" i="1"/>
  <c r="Q3052" i="1"/>
  <c r="Q2799" i="1"/>
  <c r="Q575" i="1"/>
  <c r="Q2133" i="1"/>
  <c r="Q966" i="1"/>
  <c r="Q2080" i="1"/>
  <c r="Q1488" i="1"/>
  <c r="Q1921" i="1"/>
  <c r="Q1980" i="1"/>
  <c r="Q2061" i="1"/>
  <c r="Q359" i="1"/>
  <c r="Q1835" i="1"/>
  <c r="Q1666" i="1"/>
  <c r="Q506" i="1"/>
  <c r="Q172" i="1"/>
  <c r="Q913" i="1"/>
  <c r="Q1577" i="1"/>
  <c r="Q258" i="1"/>
  <c r="Q128" i="1"/>
  <c r="Q2063" i="1"/>
  <c r="Q243" i="1"/>
  <c r="Q1239" i="1"/>
  <c r="Q1812" i="1"/>
  <c r="Q742" i="1"/>
  <c r="Q766" i="1"/>
  <c r="Q1856" i="1"/>
  <c r="Q2126" i="1"/>
  <c r="Q546" i="1"/>
  <c r="Q823" i="1"/>
  <c r="Q1339" i="1"/>
  <c r="Q2033" i="1"/>
  <c r="Q1838" i="1"/>
  <c r="Q2076" i="1"/>
  <c r="Q932" i="1"/>
  <c r="Q1798" i="1"/>
  <c r="Q1768" i="1"/>
  <c r="Q426" i="1"/>
  <c r="Q1883" i="1"/>
  <c r="Q2119" i="1"/>
  <c r="Q1248" i="1"/>
  <c r="Q615" i="1"/>
  <c r="Q590" i="1"/>
  <c r="Q3834" i="1"/>
  <c r="Q2758" i="1"/>
  <c r="Q3355" i="1"/>
  <c r="Q2296" i="1"/>
  <c r="Q3679" i="1"/>
  <c r="Q3316" i="1"/>
  <c r="Q3560" i="1"/>
  <c r="Q2871" i="1"/>
  <c r="Q3835" i="1"/>
  <c r="Q2704" i="1"/>
  <c r="Q2214" i="1"/>
  <c r="Q3166" i="1"/>
  <c r="Q3333" i="1"/>
  <c r="Q3627" i="1"/>
  <c r="Q3311" i="1"/>
  <c r="Q3836" i="1"/>
  <c r="Q3837" i="1"/>
  <c r="Q3838" i="1"/>
  <c r="Q3494" i="1"/>
  <c r="Q2519" i="1"/>
  <c r="Q329" i="1"/>
  <c r="Q1938" i="1"/>
  <c r="Q1510" i="1"/>
  <c r="Q571" i="1"/>
  <c r="Q948" i="1"/>
  <c r="Q1776" i="1"/>
  <c r="Q1127" i="1"/>
  <c r="Q365" i="1"/>
  <c r="Q1388" i="1"/>
  <c r="Q489" i="1"/>
  <c r="Q1456" i="1"/>
  <c r="Q560" i="1"/>
  <c r="Q1576" i="1"/>
  <c r="Q1005" i="1"/>
  <c r="Q1818" i="1"/>
  <c r="Q770" i="1"/>
  <c r="Q1733" i="1"/>
  <c r="Q491" i="1"/>
  <c r="Q595" i="1"/>
  <c r="Q1219" i="1"/>
  <c r="Q2993" i="1"/>
  <c r="Q3149" i="1"/>
  <c r="Q2281" i="1"/>
  <c r="Q3514" i="1"/>
  <c r="Q3462" i="1"/>
  <c r="Q2297" i="1"/>
  <c r="Q3399" i="1"/>
  <c r="Q3088" i="1"/>
  <c r="Q2610" i="1"/>
  <c r="Q2326" i="1"/>
  <c r="Q3604" i="1"/>
  <c r="Q2242" i="1"/>
  <c r="Q3134" i="1"/>
  <c r="Q2736" i="1"/>
  <c r="Q3102" i="1"/>
  <c r="Q3312" i="1"/>
  <c r="Q2256" i="1"/>
  <c r="Q3176" i="1"/>
  <c r="Q2277" i="1"/>
  <c r="Q2295" i="1"/>
  <c r="Q557" i="1"/>
  <c r="Q971" i="1"/>
  <c r="Q196" i="1"/>
  <c r="Q1011" i="1"/>
  <c r="Q1169" i="1"/>
  <c r="Q268" i="1"/>
  <c r="Q1643" i="1"/>
  <c r="Q1658" i="1"/>
  <c r="Q2037" i="1"/>
  <c r="Q700" i="1"/>
  <c r="Q824" i="1"/>
  <c r="Q1361" i="1"/>
  <c r="Q330" i="1"/>
  <c r="Q775" i="1"/>
  <c r="Q1271" i="1"/>
  <c r="Q946" i="1"/>
  <c r="Q283" i="1"/>
  <c r="Q964" i="1"/>
  <c r="Q1151" i="1"/>
  <c r="Q340" i="1"/>
  <c r="Q719" i="1"/>
  <c r="Q541" i="1"/>
  <c r="Q14" i="1"/>
  <c r="Q44" i="1"/>
  <c r="Q110" i="1"/>
  <c r="Q452" i="1"/>
  <c r="Q1985" i="1"/>
  <c r="Q43" i="1"/>
  <c r="Q1423" i="1"/>
  <c r="Q257" i="1"/>
  <c r="Q229" i="1"/>
  <c r="Q264" i="1"/>
  <c r="Q209" i="1"/>
  <c r="Q49" i="1"/>
  <c r="Q90" i="1"/>
  <c r="Q142" i="1"/>
  <c r="Q356" i="1"/>
  <c r="Q18" i="1"/>
  <c r="Q400" i="1"/>
  <c r="Q916" i="1"/>
  <c r="Q28" i="1"/>
  <c r="Q271" i="1"/>
  <c r="Q703" i="1"/>
  <c r="Q176" i="1"/>
  <c r="Q173" i="1"/>
  <c r="Q239" i="1"/>
  <c r="Q101" i="1"/>
  <c r="Q151" i="1"/>
  <c r="Q56" i="1"/>
  <c r="Q27" i="1"/>
  <c r="Q171" i="1"/>
  <c r="Q50" i="1"/>
  <c r="Q177" i="1"/>
  <c r="Q100" i="1"/>
  <c r="Q237" i="1"/>
  <c r="Q111" i="1"/>
  <c r="Q89" i="1"/>
  <c r="Q30" i="1"/>
  <c r="Q992" i="1"/>
  <c r="Q103" i="1"/>
  <c r="Q2849" i="1"/>
  <c r="Q3908" i="1"/>
  <c r="Q2892" i="1"/>
  <c r="Q2501" i="1"/>
  <c r="Q2957" i="1"/>
  <c r="Q3564" i="1"/>
  <c r="Q2299" i="1"/>
  <c r="Q3349" i="1"/>
  <c r="Q3184" i="1"/>
  <c r="Q2559" i="1"/>
  <c r="Q2787" i="1"/>
  <c r="Q3484" i="1"/>
  <c r="Q3909" i="1"/>
  <c r="Q3910" i="1"/>
  <c r="Q2766" i="1"/>
  <c r="Q3911" i="1"/>
  <c r="Q3912" i="1"/>
  <c r="Q2439" i="1"/>
  <c r="Q3249" i="1"/>
  <c r="Q2640" i="1"/>
  <c r="Q96" i="1"/>
  <c r="Q222" i="1"/>
  <c r="Q126" i="1"/>
  <c r="Q202" i="1"/>
  <c r="Q772" i="1"/>
  <c r="Q189" i="1"/>
  <c r="Q969" i="1"/>
  <c r="Q928" i="1"/>
  <c r="Q130" i="1"/>
  <c r="Q121" i="1"/>
  <c r="Q40" i="1"/>
  <c r="Q201" i="1"/>
  <c r="Q70" i="1"/>
  <c r="Q6" i="1"/>
  <c r="Q1059" i="1"/>
  <c r="Q37" i="1"/>
  <c r="Q750" i="1"/>
  <c r="Q1757" i="1"/>
  <c r="Q73" i="1"/>
  <c r="Q272" i="1"/>
  <c r="Q156" i="1"/>
  <c r="Q746" i="1"/>
  <c r="Q377" i="1"/>
  <c r="Q55" i="1"/>
  <c r="Q256" i="1"/>
  <c r="Q588" i="1"/>
  <c r="Q843" i="1"/>
  <c r="Q715" i="1"/>
  <c r="Q102" i="1"/>
  <c r="Q208" i="1"/>
  <c r="Q837" i="1"/>
  <c r="Q131" i="1"/>
  <c r="Q310" i="1"/>
  <c r="Q92" i="1"/>
  <c r="Q233" i="1"/>
  <c r="Q617" i="1"/>
  <c r="Q135" i="1"/>
  <c r="Q83" i="1"/>
  <c r="Q563" i="1"/>
  <c r="Q188" i="1"/>
  <c r="Q296" i="1"/>
  <c r="Q779" i="1"/>
  <c r="Q66" i="1"/>
  <c r="Q1279" i="1"/>
  <c r="Q41" i="1"/>
  <c r="Q821" i="1"/>
  <c r="Q1672" i="1"/>
  <c r="Q456" i="1"/>
  <c r="Q845" i="1"/>
  <c r="Q75" i="1"/>
  <c r="Q637" i="1"/>
  <c r="Q105" i="1"/>
  <c r="Q1915" i="1"/>
  <c r="Q1042" i="1"/>
  <c r="Q358" i="1"/>
  <c r="Q430" i="1"/>
  <c r="Q250" i="1"/>
  <c r="Q353" i="1"/>
  <c r="Q501" i="1"/>
  <c r="Q266" i="1"/>
  <c r="Q1296" i="1"/>
  <c r="Q991" i="1"/>
  <c r="Q460" i="1"/>
  <c r="Q274" i="1"/>
  <c r="Q262" i="1"/>
  <c r="Q219" i="1"/>
  <c r="Q704" i="1"/>
  <c r="Q1476" i="1"/>
  <c r="Q663" i="1"/>
  <c r="Q123" i="1"/>
  <c r="Q157" i="1"/>
  <c r="Q1147" i="1"/>
  <c r="Q440" i="1"/>
  <c r="Q1726" i="1"/>
  <c r="Q15" i="1"/>
  <c r="Q58" i="1"/>
  <c r="Q974" i="1"/>
  <c r="Q623" i="1"/>
  <c r="Q147" i="1"/>
  <c r="Q65" i="1"/>
  <c r="Q1003" i="1"/>
  <c r="Q1145" i="1"/>
  <c r="Q1050" i="1"/>
  <c r="Q1273" i="1"/>
  <c r="Q778" i="1"/>
  <c r="Q1972" i="1"/>
  <c r="Q1622" i="1"/>
  <c r="Q973" i="1"/>
  <c r="Q835" i="1"/>
  <c r="Q986" i="1"/>
  <c r="Q833" i="1"/>
  <c r="Q1879" i="1"/>
  <c r="Q1732" i="1"/>
  <c r="Q827" i="1"/>
  <c r="Q2121" i="1"/>
  <c r="Q1820" i="1"/>
  <c r="Q2124" i="1"/>
  <c r="Q2032" i="1"/>
  <c r="Q607" i="1"/>
  <c r="Q558" i="1"/>
  <c r="Q1054" i="1"/>
  <c r="Q566" i="1"/>
  <c r="Q475" i="1"/>
  <c r="Q652" i="1"/>
  <c r="Q181" i="1"/>
  <c r="Q1357" i="1"/>
  <c r="Q1312" i="1"/>
  <c r="Q1341" i="1"/>
  <c r="Q1393" i="1"/>
  <c r="Q2029" i="1"/>
  <c r="Q1396" i="1"/>
  <c r="Q2134" i="1"/>
  <c r="Q1507" i="1"/>
  <c r="Q1519" i="1"/>
  <c r="Q210" i="1"/>
  <c r="Q1936" i="1"/>
  <c r="Q463" i="1"/>
  <c r="Q579" i="1"/>
  <c r="Q1961" i="1"/>
  <c r="Q1941" i="1"/>
  <c r="Q3299" i="1"/>
  <c r="Q3363" i="1"/>
  <c r="Q2710" i="1"/>
  <c r="Q2702" i="1"/>
  <c r="Q3119" i="1"/>
  <c r="Q3561" i="1"/>
  <c r="Q2411" i="1"/>
  <c r="Q3467" i="1"/>
  <c r="Q2654" i="1"/>
  <c r="Q3436" i="1"/>
  <c r="Q2859" i="1"/>
  <c r="Q3048" i="1"/>
  <c r="Q3101" i="1"/>
  <c r="Q3087" i="1"/>
  <c r="Q2724" i="1"/>
  <c r="Q3553" i="1"/>
  <c r="Q2417" i="1"/>
  <c r="Q2635" i="1"/>
  <c r="Q2836" i="1"/>
  <c r="Q3497" i="1"/>
  <c r="Q3839" i="1"/>
  <c r="Q2822" i="1"/>
  <c r="Q2674" i="1"/>
  <c r="Q3090" i="1"/>
  <c r="Q2398" i="1"/>
  <c r="Q3610" i="1"/>
  <c r="Q3270" i="1"/>
  <c r="Q3060" i="1"/>
  <c r="Q3840" i="1"/>
  <c r="Q3232" i="1"/>
  <c r="Q3409" i="1"/>
  <c r="Q3468" i="1"/>
  <c r="Q3651" i="1"/>
  <c r="Q3235" i="1"/>
  <c r="Q3033" i="1"/>
  <c r="Q3001" i="1"/>
  <c r="Q2419" i="1"/>
  <c r="Q2798" i="1"/>
  <c r="Q3256" i="1"/>
  <c r="Q3218" i="1"/>
  <c r="Q968" i="1"/>
  <c r="Q1088" i="1"/>
  <c r="Q609" i="1"/>
  <c r="Q1709" i="1"/>
  <c r="Q538" i="1"/>
  <c r="Q470" i="1"/>
  <c r="Q852" i="1"/>
  <c r="Q812" i="1"/>
  <c r="Q2135" i="1"/>
  <c r="Q299" i="1"/>
  <c r="Q1418" i="1"/>
  <c r="Q2125" i="1"/>
  <c r="Q702" i="1"/>
  <c r="Q1674" i="1"/>
  <c r="Q187" i="1"/>
  <c r="Q720" i="1"/>
  <c r="Q2068" i="1"/>
  <c r="Q537" i="1"/>
  <c r="Q378" i="1"/>
  <c r="Q1352" i="1"/>
  <c r="Q437" i="1"/>
  <c r="Q63" i="1"/>
  <c r="Q72" i="1"/>
  <c r="Q152" i="1"/>
  <c r="Q12" i="1"/>
  <c r="Q1202" i="1"/>
  <c r="Q31" i="1"/>
  <c r="Q85" i="1"/>
  <c r="Q67" i="1"/>
  <c r="Q289" i="1"/>
  <c r="Q867" i="1"/>
  <c r="Q29" i="1"/>
  <c r="Q79" i="1"/>
  <c r="Q60" i="1"/>
  <c r="Q838" i="1"/>
  <c r="Q1031" i="1"/>
  <c r="Q35" i="1"/>
  <c r="Q602" i="1"/>
  <c r="Q468" i="1"/>
  <c r="Q59" i="1"/>
  <c r="Q95" i="1"/>
  <c r="Q48" i="1"/>
  <c r="Q1208" i="1"/>
  <c r="Q603" i="1"/>
  <c r="Q442" i="1"/>
  <c r="Q1698" i="1"/>
  <c r="Q2113" i="1"/>
  <c r="Q1829" i="1"/>
  <c r="Q446" i="1"/>
  <c r="Q1118" i="1"/>
  <c r="Q267" i="1"/>
  <c r="Q1012" i="1"/>
  <c r="Q260" i="1"/>
  <c r="Q144" i="1"/>
  <c r="Q403" i="1"/>
  <c r="Q1449" i="1"/>
  <c r="Q1895" i="1"/>
  <c r="Q791" i="1"/>
  <c r="Q1841" i="1"/>
  <c r="Q1906" i="1"/>
  <c r="Q1284" i="1"/>
  <c r="Q372" i="1"/>
  <c r="Q1444" i="1"/>
  <c r="Q193" i="1"/>
  <c r="Q36" i="1"/>
  <c r="Q1267" i="1"/>
  <c r="Q395" i="1"/>
  <c r="Q25" i="1"/>
  <c r="Q339" i="1"/>
  <c r="Q726" i="1"/>
  <c r="Q23" i="1"/>
  <c r="Q69" i="1"/>
  <c r="Q115" i="1"/>
  <c r="Q26" i="1"/>
  <c r="Q435" i="1"/>
  <c r="Q61" i="1"/>
  <c r="Q106" i="1"/>
  <c r="Q551" i="1"/>
  <c r="Q669" i="1"/>
  <c r="Q164" i="1"/>
  <c r="Q42" i="1"/>
  <c r="Q20" i="1"/>
  <c r="Q3" i="1"/>
  <c r="Q99" i="1"/>
  <c r="Q10" i="1"/>
  <c r="Q2067" i="1"/>
  <c r="Q1540" i="1"/>
  <c r="Q1350" i="1"/>
  <c r="Q352" i="1"/>
  <c r="Q33" i="1"/>
  <c r="Q580" i="1"/>
  <c r="Q161" i="1"/>
  <c r="Q1077" i="1"/>
  <c r="Q76" i="1"/>
  <c r="Q149" i="1"/>
  <c r="Q214" i="1"/>
  <c r="Q54" i="1"/>
  <c r="Q473" i="1"/>
  <c r="Q11" i="1"/>
  <c r="Q117" i="1"/>
  <c r="Q46" i="1"/>
  <c r="Q425" i="1"/>
  <c r="Q972" i="1"/>
  <c r="Q303" i="1"/>
  <c r="Q138" i="1"/>
  <c r="Q120" i="1"/>
  <c r="Q97" i="1"/>
  <c r="Q1712" i="1"/>
  <c r="Q13" i="1"/>
  <c r="Q47" i="1"/>
  <c r="Q154" i="1"/>
  <c r="Q21" i="1"/>
  <c r="Q216" i="1"/>
  <c r="Q870" i="1"/>
  <c r="Q86" i="1"/>
  <c r="Q1442" i="1"/>
  <c r="Q521" i="1"/>
  <c r="Q163" i="1"/>
  <c r="Q428" i="1"/>
  <c r="Q88" i="1"/>
  <c r="Q288" i="1"/>
  <c r="Q287" i="1"/>
  <c r="Q1946" i="1"/>
  <c r="Q1413" i="1"/>
  <c r="Q814" i="1"/>
  <c r="Q2079" i="1"/>
  <c r="Q860" i="1"/>
  <c r="Q2072" i="1"/>
  <c r="Q1335" i="1"/>
  <c r="Q1570" i="1"/>
  <c r="Q328" i="1"/>
  <c r="Q1344" i="1"/>
  <c r="Q1278" i="1"/>
  <c r="Q476" i="1"/>
  <c r="Q743" i="1"/>
  <c r="Q453" i="1"/>
  <c r="Q1989" i="1"/>
  <c r="Q1486" i="1"/>
  <c r="Q109" i="1"/>
  <c r="Q1882" i="1"/>
  <c r="Q585" i="1"/>
  <c r="Q343" i="1"/>
  <c r="Q1220" i="1"/>
  <c r="Q1971" i="1"/>
  <c r="Q1892" i="1"/>
  <c r="Q1369" i="1"/>
  <c r="Q1384" i="1"/>
  <c r="Q1877" i="1"/>
  <c r="Q1380" i="1"/>
  <c r="Q80" i="1"/>
  <c r="Q1568" i="1"/>
  <c r="Q1301" i="1"/>
  <c r="Q315" i="1"/>
  <c r="Q398" i="1"/>
  <c r="Q1714" i="1"/>
  <c r="Q1572" i="1"/>
  <c r="Q1580" i="1"/>
  <c r="Q822" i="1"/>
  <c r="Q1315" i="1"/>
  <c r="Q1252" i="1"/>
  <c r="Q2329" i="1"/>
  <c r="Q2958" i="1"/>
  <c r="Q2273" i="1"/>
  <c r="Q2508" i="1"/>
  <c r="Q2761" i="1"/>
  <c r="Q3258" i="1"/>
  <c r="Q62" i="1"/>
  <c r="Q179" i="1"/>
  <c r="Q1436" i="1"/>
  <c r="Q1738" i="1"/>
  <c r="Q494" i="1"/>
  <c r="Q1404" i="1"/>
  <c r="Q231" i="1"/>
  <c r="Q1791" i="1"/>
  <c r="Q1753" i="1"/>
  <c r="Q64" i="1"/>
  <c r="Q1156" i="1"/>
  <c r="Q1905" i="1"/>
  <c r="Q141" i="1"/>
  <c r="Q1446" i="1"/>
  <c r="Q3991" i="1"/>
  <c r="Q3992" i="1"/>
  <c r="Q2971" i="1"/>
  <c r="Q3515" i="1"/>
  <c r="Q3993" i="1"/>
  <c r="Q3546" i="1"/>
  <c r="Q3106" i="1"/>
  <c r="Q3364" i="1"/>
  <c r="Q3994" i="1"/>
  <c r="Q3995" i="1"/>
  <c r="Q3298" i="1"/>
  <c r="Q3996" i="1"/>
  <c r="Q3997" i="1"/>
  <c r="Q3539" i="1"/>
  <c r="Q3272" i="1"/>
  <c r="Q3998" i="1"/>
  <c r="Q3999" i="1"/>
  <c r="Q4000" i="1"/>
  <c r="Q2603" i="1"/>
  <c r="Q3573" i="1"/>
  <c r="Q4001" i="1"/>
  <c r="Q2414" i="1"/>
  <c r="Q4002" i="1"/>
  <c r="Q4003" i="1"/>
  <c r="Q4004" i="1"/>
  <c r="Q2694" i="1"/>
  <c r="Q3129" i="1"/>
  <c r="Q3414" i="1"/>
  <c r="Q4005" i="1"/>
  <c r="Q3384" i="1"/>
  <c r="Q4006" i="1"/>
  <c r="Q2947" i="1"/>
  <c r="Q3668" i="1"/>
  <c r="Q3568" i="1"/>
  <c r="Q4007" i="1"/>
  <c r="Q2680" i="1"/>
  <c r="Q4008" i="1"/>
  <c r="Q4009" i="1"/>
  <c r="Q4010" i="1"/>
  <c r="Q3367" i="1"/>
  <c r="Q3079" i="1"/>
  <c r="Q3011" i="1"/>
  <c r="Q2891" i="1"/>
  <c r="Q3239" i="1"/>
  <c r="Q3148" i="1"/>
  <c r="Q4011" i="1"/>
  <c r="Q3274" i="1"/>
  <c r="Q3142" i="1"/>
  <c r="Q3458" i="1"/>
  <c r="Q4012" i="1"/>
  <c r="Q3491" i="1"/>
  <c r="Q4013" i="1"/>
  <c r="Q3565" i="1"/>
  <c r="Q3551" i="1"/>
  <c r="Q4014" i="1"/>
  <c r="Q3446" i="1"/>
  <c r="Q4015" i="1"/>
  <c r="Q4016" i="1"/>
  <c r="Q4017" i="1"/>
  <c r="Q4018" i="1"/>
  <c r="Q3261" i="1"/>
  <c r="Q3339" i="1"/>
  <c r="Q2560" i="1"/>
  <c r="Q3786" i="1"/>
  <c r="Q2475" i="1"/>
  <c r="Q2310" i="1"/>
  <c r="Q2451" i="1"/>
  <c r="Q3438" i="1"/>
  <c r="Q3076" i="1"/>
  <c r="Q3787" i="1"/>
  <c r="Q3290" i="1"/>
  <c r="Q3788" i="1"/>
  <c r="Q3224" i="1"/>
  <c r="Q2963" i="1"/>
  <c r="Q3303" i="1"/>
  <c r="Q3600" i="1"/>
  <c r="Q3789" i="1"/>
  <c r="Q3609" i="1"/>
  <c r="Q3790" i="1"/>
  <c r="Q2601" i="1"/>
  <c r="Q3622" i="1"/>
  <c r="Q3440" i="1"/>
  <c r="Q3635" i="1"/>
  <c r="Q3146" i="1"/>
  <c r="Q3596" i="1"/>
  <c r="Q3791" i="1"/>
  <c r="Q3689" i="1"/>
  <c r="Q3684" i="1"/>
  <c r="Q3116" i="1"/>
  <c r="Q3266" i="1"/>
  <c r="Q3690" i="1"/>
  <c r="Q3631" i="1"/>
  <c r="Q3792" i="1"/>
  <c r="Q3486" i="1"/>
  <c r="Q3326" i="1"/>
  <c r="Q3581" i="1"/>
  <c r="Q3793" i="1"/>
  <c r="Q3377" i="1"/>
  <c r="Q3794" i="1"/>
  <c r="Q3439" i="1"/>
  <c r="Q1299" i="1"/>
  <c r="Q727" i="1"/>
  <c r="Q248" i="1"/>
  <c r="Q1257" i="1"/>
  <c r="Q327" i="1"/>
  <c r="Q355" i="1"/>
  <c r="Q81" i="1"/>
  <c r="Q1328" i="1"/>
  <c r="Q1287" i="1"/>
  <c r="Q1834" i="1"/>
  <c r="Q977" i="1"/>
  <c r="Q587" i="1"/>
  <c r="Q422" i="1"/>
  <c r="Q1949" i="1"/>
  <c r="Q295" i="1"/>
  <c r="Q298" i="1"/>
  <c r="Q1750" i="1"/>
  <c r="Q1175" i="1"/>
  <c r="Q1755" i="1"/>
  <c r="Q1958" i="1"/>
  <c r="Q1599" i="1"/>
  <c r="Q1150" i="1"/>
  <c r="Q953" i="1"/>
  <c r="Q1130" i="1"/>
  <c r="Q302" i="1"/>
  <c r="Q2129" i="1"/>
  <c r="Q897" i="1"/>
  <c r="Q1349" i="1"/>
  <c r="Q1036" i="1"/>
  <c r="Q1656" i="1"/>
  <c r="Q671" i="1"/>
  <c r="Q570" i="1"/>
  <c r="Q2131" i="1"/>
  <c r="Q2096" i="1"/>
  <c r="Q1518" i="1"/>
  <c r="Q1490" i="1"/>
  <c r="Q337" i="1"/>
  <c r="Q687" i="1"/>
  <c r="Q592" i="1"/>
  <c r="Q2114" i="1"/>
  <c r="Q1069" i="1"/>
  <c r="Q2073" i="1"/>
  <c r="Q1034" i="1"/>
  <c r="Q875" i="1"/>
  <c r="Q1649" i="1"/>
  <c r="Q168" i="1"/>
  <c r="Q2082" i="1"/>
  <c r="Q1376" i="1"/>
  <c r="Q584" i="1"/>
  <c r="Q813" i="1"/>
  <c r="Q1652" i="1"/>
  <c r="Q753" i="1"/>
  <c r="Q661" i="1"/>
  <c r="Q1918" i="1"/>
  <c r="Q686" i="1"/>
  <c r="Q2111" i="1"/>
  <c r="Q1074" i="1"/>
  <c r="Q1451" i="1"/>
  <c r="Q247" i="1"/>
  <c r="Q1051" i="1"/>
  <c r="Q3006" i="1"/>
  <c r="Q3535" i="1"/>
  <c r="Q3795" i="1"/>
  <c r="Q3796" i="1"/>
  <c r="Q3797" i="1"/>
  <c r="Q3292" i="1"/>
  <c r="Q3798" i="1"/>
  <c r="Q3799" i="1"/>
  <c r="Q3171" i="1"/>
  <c r="Q3478" i="1"/>
  <c r="Q3800" i="1"/>
  <c r="Q3801" i="1"/>
  <c r="Q3802" i="1"/>
  <c r="Q3082" i="1"/>
  <c r="Q2537" i="1"/>
  <c r="Q3803" i="1"/>
  <c r="Q2719" i="1"/>
  <c r="Q3804" i="1"/>
  <c r="Q3569" i="1"/>
  <c r="Q3805" i="1"/>
  <c r="Q1214" i="1"/>
  <c r="Q2116" i="1"/>
  <c r="Q401" i="1"/>
  <c r="Q1828" i="1"/>
  <c r="Q2035" i="1"/>
  <c r="Q1063" i="1"/>
  <c r="Q1767" i="1"/>
  <c r="Q1347" i="1"/>
  <c r="Q1557" i="1"/>
  <c r="Q2120" i="1"/>
  <c r="Q2019" i="1"/>
  <c r="Q718" i="1"/>
  <c r="Q1153" i="1"/>
  <c r="Q1493" i="1"/>
  <c r="Q1603" i="1"/>
  <c r="Q962" i="1"/>
  <c r="Q1186" i="1"/>
  <c r="Q1057" i="1"/>
  <c r="Q2047" i="1"/>
  <c r="Q1635" i="1"/>
  <c r="Q1358" i="1"/>
  <c r="Q1619" i="1"/>
  <c r="Q402" i="1"/>
  <c r="Q1952" i="1"/>
  <c r="Q269" i="1"/>
  <c r="Q1109" i="1"/>
  <c r="Q863" i="1"/>
  <c r="Q1801" i="1"/>
  <c r="Q1690" i="1"/>
  <c r="Q1948" i="1"/>
  <c r="Q1697" i="1"/>
  <c r="Q1395" i="1"/>
  <c r="Q410" i="1"/>
  <c r="Q792" i="1"/>
  <c r="Q1340" i="1"/>
  <c r="Q1458" i="1"/>
  <c r="Q901" i="1"/>
  <c r="Q1240" i="1"/>
  <c r="Q1124" i="1"/>
  <c r="Q2071" i="1"/>
  <c r="Q3806" i="1"/>
  <c r="Q3252" i="1"/>
  <c r="Q3807" i="1"/>
  <c r="Q3808" i="1"/>
  <c r="Q3180" i="1"/>
  <c r="Q3809" i="1"/>
  <c r="Q3407" i="1"/>
  <c r="Q3314" i="1"/>
  <c r="Q3039" i="1"/>
  <c r="Q3220" i="1"/>
  <c r="Q3411" i="1"/>
  <c r="Q3810" i="1"/>
  <c r="Q3811" i="1"/>
  <c r="Q3812" i="1"/>
  <c r="Q3813" i="1"/>
  <c r="Q3814" i="1"/>
  <c r="Q3815" i="1"/>
  <c r="Q3816" i="1"/>
  <c r="Q3482" i="1"/>
  <c r="Q3291" i="1"/>
  <c r="Q2691" i="1"/>
  <c r="Q3698" i="1"/>
  <c r="Q3315" i="1"/>
  <c r="Q3817" i="1"/>
  <c r="Q3464" i="1"/>
  <c r="Q3466" i="1"/>
  <c r="Q3021" i="1"/>
  <c r="Q2917" i="1"/>
  <c r="Q3649" i="1"/>
  <c r="Q3818" i="1"/>
  <c r="Q3086" i="1"/>
  <c r="Q3465" i="1"/>
  <c r="Q3819" i="1"/>
  <c r="Q3696" i="1"/>
  <c r="Q2645" i="1"/>
  <c r="Q2466" i="1"/>
  <c r="Q2826" i="1"/>
  <c r="Q2331" i="1"/>
  <c r="Q3196" i="1"/>
  <c r="Q2789" i="1"/>
  <c r="Q52" i="1"/>
  <c r="Q118" i="1"/>
  <c r="Q1846" i="1"/>
  <c r="Q1559" i="1"/>
  <c r="Q1331" i="1"/>
  <c r="Q1181" i="1"/>
  <c r="Q87" i="1"/>
  <c r="Q212" i="1"/>
  <c r="Q132" i="1"/>
  <c r="Q518" i="1"/>
  <c r="Q8" i="1"/>
  <c r="Q333" i="1"/>
  <c r="Q1917" i="1"/>
  <c r="Q1786" i="1"/>
  <c r="Q350" i="1"/>
  <c r="Q1004" i="1"/>
  <c r="Q39" i="1"/>
  <c r="Q1468" i="1"/>
  <c r="Q281" i="1"/>
  <c r="Q500" i="1"/>
  <c r="Q478" i="1"/>
  <c r="Q625" i="1"/>
  <c r="Q1023" i="1"/>
  <c r="Q19" i="1"/>
  <c r="Q34" i="1"/>
  <c r="Q1096" i="1"/>
  <c r="Q53" i="1"/>
  <c r="Q1168" i="1"/>
  <c r="Q684" i="1"/>
  <c r="Q394" i="1"/>
  <c r="Q1002" i="1"/>
  <c r="Q554" i="1"/>
  <c r="Q104" i="1"/>
  <c r="Q1421" i="1"/>
  <c r="Q2139" i="1"/>
  <c r="Q282" i="1"/>
  <c r="Q364" i="1"/>
  <c r="Q1815" i="1"/>
  <c r="Q368" i="1"/>
  <c r="Q1450" i="1"/>
  <c r="Q3187" i="1"/>
  <c r="Q4019" i="1"/>
  <c r="Q2373" i="1"/>
  <c r="Q3054" i="1"/>
  <c r="Q2698" i="1"/>
  <c r="Q2751" i="1"/>
  <c r="Q3115" i="1"/>
  <c r="Q3209" i="1"/>
  <c r="Q3520" i="1"/>
  <c r="Q3295" i="1"/>
  <c r="Q3073" i="1"/>
  <c r="Q3207" i="1"/>
  <c r="Q2662" i="1"/>
  <c r="Q3559" i="1"/>
  <c r="Q2505" i="1"/>
  <c r="Q2666" i="1"/>
  <c r="Q2535" i="1"/>
  <c r="Q3524" i="1"/>
  <c r="Q2988" i="1"/>
  <c r="Q3523" i="1"/>
  <c r="Q1681" i="1"/>
  <c r="Q1366" i="1"/>
  <c r="Q1531" i="1"/>
  <c r="Q1633" i="1"/>
  <c r="Q786" i="1"/>
  <c r="Q389" i="1"/>
  <c r="Q1154" i="1"/>
  <c r="Q341" i="1"/>
  <c r="Q749" i="1"/>
  <c r="Q2807" i="1"/>
  <c r="Q2670" i="1"/>
  <c r="Q2376" i="1"/>
  <c r="Q2425" i="1"/>
  <c r="Q2230" i="1"/>
  <c r="Q2769" i="1"/>
  <c r="Q2265" i="1"/>
  <c r="Q2555" i="1"/>
  <c r="Q3633" i="1"/>
  <c r="Q3383" i="1"/>
  <c r="Q3212" i="1"/>
  <c r="Q3271" i="1"/>
  <c r="Q2418" i="1"/>
  <c r="Q3419" i="1"/>
  <c r="Q3155" i="1"/>
  <c r="Q3608" i="1"/>
  <c r="Q3820" i="1"/>
  <c r="Q3821" i="1"/>
  <c r="Q3481" i="1"/>
  <c r="Q3685" i="1"/>
  <c r="Q2688" i="1"/>
  <c r="Q3557" i="1"/>
  <c r="Q3263" i="1"/>
  <c r="Q3234" i="1"/>
  <c r="Q3681" i="1"/>
  <c r="Q3329" i="1"/>
  <c r="Q2828" i="1"/>
  <c r="Q2438" i="1"/>
  <c r="Q3385" i="1"/>
  <c r="Q3822" i="1"/>
  <c r="Q3265" i="1"/>
  <c r="Q2284" i="1"/>
  <c r="Q2364" i="1"/>
  <c r="Q1608" i="1"/>
  <c r="Q2814" i="1"/>
  <c r="Q2693" i="1"/>
  <c r="Q1087" i="1"/>
  <c r="Q108" i="1"/>
  <c r="Q204" i="1"/>
  <c r="Q1826" i="1"/>
  <c r="Q427" i="1"/>
  <c r="Q1967" i="1"/>
  <c r="Q621" i="1"/>
  <c r="Q1758" i="1"/>
  <c r="Q947" i="1"/>
  <c r="Q170" i="1"/>
  <c r="Q859" i="1"/>
  <c r="Q846" i="1"/>
  <c r="Q1616" i="1"/>
  <c r="Q1241" i="1"/>
  <c r="Q911" i="1"/>
  <c r="Q16" i="1"/>
  <c r="Q183" i="1"/>
  <c r="Q526" i="1"/>
  <c r="Q139" i="1"/>
  <c r="Q490" i="1"/>
  <c r="Q1447" i="1"/>
  <c r="Q71" i="1"/>
  <c r="Q253" i="1"/>
  <c r="Q1542" i="1"/>
  <c r="Q346" i="1"/>
  <c r="Q1555" i="1"/>
  <c r="Q908" i="1"/>
  <c r="Q1324" i="1"/>
  <c r="Q2" i="1"/>
  <c r="Q32" i="1"/>
  <c r="Q790" i="1"/>
  <c r="Q192" i="1"/>
  <c r="Q462" i="1"/>
  <c r="Q94" i="1"/>
  <c r="Q1645" i="1"/>
  <c r="Q3337" i="1"/>
  <c r="Q2408" i="1"/>
  <c r="Q3947" i="1"/>
  <c r="Q2845" i="1"/>
  <c r="Q2486" i="1"/>
  <c r="Q2435" i="1"/>
  <c r="Q2422" i="1"/>
  <c r="Q3167" i="1"/>
  <c r="Q3163" i="1"/>
  <c r="Q3948" i="1"/>
  <c r="Q3949" i="1"/>
  <c r="Q2664" i="1"/>
  <c r="Q2534" i="1"/>
  <c r="Q3950" i="1"/>
  <c r="Q2259" i="1"/>
  <c r="Q2701" i="1"/>
  <c r="Q3280" i="1"/>
  <c r="Q2658" i="1"/>
  <c r="Q2697" i="1"/>
  <c r="Q3951" i="1"/>
  <c r="Q3259" i="1"/>
  <c r="Q3247" i="1"/>
  <c r="Q3423" i="1"/>
  <c r="Q3159" i="1"/>
  <c r="Q3952" i="1"/>
  <c r="Q3061" i="1"/>
  <c r="Q3219" i="1"/>
  <c r="Q2606" i="1"/>
  <c r="Q3413" i="1"/>
  <c r="Q2703" i="1"/>
  <c r="Q3953" i="1"/>
  <c r="Q3954" i="1"/>
  <c r="Q3457" i="1"/>
  <c r="Q2607" i="1"/>
  <c r="Q2970" i="1"/>
  <c r="Q2762" i="1"/>
  <c r="Q3380" i="1"/>
  <c r="Q2448" i="1"/>
  <c r="Q3047" i="1"/>
  <c r="Q3955" i="1"/>
  <c r="Q1473" i="1"/>
  <c r="Q857" i="1"/>
  <c r="Q1007" i="1"/>
  <c r="Q883" i="1"/>
  <c r="Q1521" i="1"/>
  <c r="Q918" i="1"/>
  <c r="Q868" i="1"/>
  <c r="Q1727" i="1"/>
  <c r="Q1901" i="1"/>
  <c r="Q1471" i="1"/>
  <c r="Q1728" i="1"/>
  <c r="Q1322" i="1"/>
  <c r="Q1159" i="1"/>
  <c r="Q451" i="1"/>
  <c r="Q1556" i="1"/>
  <c r="Q975" i="1"/>
  <c r="Q1706" i="1"/>
  <c r="Q1860" i="1"/>
  <c r="Q943" i="1"/>
  <c r="Q601" i="1"/>
  <c r="Q597" i="1"/>
  <c r="Q1803" i="1"/>
  <c r="Q678" i="1"/>
  <c r="Q990" i="1"/>
  <c r="Q1192" i="1"/>
  <c r="Q1095" i="1"/>
  <c r="Q723" i="1"/>
  <c r="Q2054" i="1"/>
  <c r="Q1739" i="1"/>
  <c r="Q1281" i="1"/>
  <c r="Q2043" i="1"/>
  <c r="Q1053" i="1"/>
  <c r="Q685" i="1"/>
  <c r="Q1311" i="1"/>
  <c r="Q194" i="1"/>
  <c r="Q514" i="1"/>
  <c r="Q647" i="1"/>
  <c r="Q1419" i="1"/>
  <c r="Q1511" i="1"/>
  <c r="Q568" i="1"/>
  <c r="Q2195" i="1"/>
  <c r="Q2169" i="1"/>
  <c r="Q769" i="1"/>
  <c r="Q934" i="1"/>
  <c r="Q1646" i="1"/>
  <c r="Q1309" i="1"/>
  <c r="Q841" i="1"/>
  <c r="Q2024" i="1"/>
  <c r="Q1394" i="1"/>
  <c r="Q2143" i="1"/>
  <c r="Q1155" i="1"/>
  <c r="Q998" i="1"/>
  <c r="Q1275" i="1"/>
  <c r="Q348" i="1"/>
  <c r="Q284" i="1"/>
  <c r="Q1307" i="1"/>
  <c r="Q2184" i="1"/>
  <c r="Q842" i="1"/>
  <c r="Q1117" i="1"/>
  <c r="Q1588" i="1"/>
  <c r="Q3194" i="1"/>
  <c r="Q4020" i="1"/>
  <c r="Q4021" i="1"/>
  <c r="Q2835" i="1"/>
  <c r="Q2387" i="1"/>
  <c r="Q4022" i="1"/>
  <c r="Q4023" i="1"/>
  <c r="Q3449" i="1"/>
  <c r="Q3195" i="1"/>
  <c r="Q2915" i="1"/>
  <c r="Q4024" i="1"/>
  <c r="Q3072" i="1"/>
  <c r="Q4025" i="1"/>
  <c r="Q2304" i="1"/>
  <c r="Q2267" i="1"/>
  <c r="Q2872" i="1"/>
  <c r="Q2526" i="1"/>
  <c r="Q4026" i="1"/>
  <c r="Q3083" i="1"/>
  <c r="Q2794" i="1"/>
  <c r="Q2385" i="1"/>
  <c r="Q3340" i="1"/>
  <c r="Q3575" i="1"/>
  <c r="Q3103" i="1"/>
  <c r="Q4027" i="1"/>
  <c r="Q3206" i="1"/>
  <c r="Q2516" i="1"/>
  <c r="Q2302" i="1"/>
  <c r="Q3208" i="1"/>
  <c r="Q2597" i="1"/>
  <c r="Q2879" i="1"/>
  <c r="Q4028" i="1"/>
  <c r="Q2337" i="1"/>
  <c r="Q2837" i="1"/>
  <c r="Q3583" i="1"/>
  <c r="Q4029" i="1"/>
  <c r="Q2683" i="1"/>
  <c r="Q3051" i="1"/>
  <c r="Q3410" i="1"/>
  <c r="Q2468" i="1"/>
  <c r="Q4030" i="1"/>
  <c r="Q2372" i="1"/>
  <c r="Q2533" i="1"/>
  <c r="Q3351" i="1"/>
  <c r="Q2380" i="1"/>
  <c r="Q2867" i="1"/>
  <c r="Q3471" i="1"/>
  <c r="Q4031" i="1"/>
  <c r="Q2338" i="1"/>
  <c r="Q3174" i="1"/>
  <c r="Q2986" i="1"/>
  <c r="Q2734" i="1"/>
  <c r="Q3324" i="1"/>
  <c r="Q4032" i="1"/>
  <c r="Q2881" i="1"/>
  <c r="Q2507" i="1"/>
  <c r="Q2883" i="1"/>
  <c r="Q2898" i="1"/>
  <c r="Q4033" i="1"/>
  <c r="Q2232" i="1"/>
  <c r="Q3241" i="1"/>
  <c r="Q3624" i="1"/>
  <c r="Q3245" i="1"/>
  <c r="Q2866" i="1"/>
  <c r="Q2548" i="1"/>
  <c r="Q2728" i="1"/>
  <c r="Q3534" i="1"/>
  <c r="Q2985" i="1"/>
  <c r="Q3645" i="1"/>
  <c r="Q3682" i="1"/>
  <c r="Q2348" i="1"/>
  <c r="Q2614" i="1"/>
  <c r="Q3614" i="1"/>
  <c r="Q3676" i="1"/>
  <c r="Q2234" i="1"/>
  <c r="Q2764" i="1"/>
  <c r="Q2487" i="1"/>
  <c r="Q2428" i="1"/>
  <c r="Q2750" i="1"/>
  <c r="Q2433" i="1"/>
  <c r="Q656" i="1"/>
  <c r="Q2162" i="1"/>
  <c r="Q2192" i="1"/>
  <c r="Q1653" i="1"/>
  <c r="Q1735" i="1"/>
  <c r="Q755" i="1"/>
  <c r="Q629" i="1"/>
  <c r="Q2179" i="1"/>
  <c r="Q1777" i="1"/>
  <c r="Q1935" i="1"/>
  <c r="Q1426" i="1"/>
  <c r="Q1484" i="1"/>
  <c r="Q1694" i="1"/>
  <c r="Q1290" i="1"/>
  <c r="Q1939" i="1"/>
  <c r="Q676" i="1"/>
  <c r="Q596" i="1"/>
  <c r="Q1865" i="1"/>
  <c r="Q1682" i="1"/>
  <c r="Q1348" i="1"/>
  <c r="Q3677" i="1"/>
  <c r="Q2512" i="1"/>
  <c r="Q4034" i="1"/>
  <c r="Q3189" i="1"/>
  <c r="Q4035" i="1"/>
  <c r="Q3517" i="1"/>
  <c r="Q2893" i="1"/>
  <c r="Q3672" i="1"/>
  <c r="Q3015" i="1"/>
  <c r="Q4036" i="1"/>
  <c r="Q3044" i="1"/>
  <c r="Q2760" i="1"/>
  <c r="Q3476" i="1"/>
  <c r="Q4037" i="1"/>
  <c r="Q2240" i="1"/>
  <c r="Q2563" i="1"/>
  <c r="Q3075" i="1"/>
  <c r="Q4038" i="1"/>
  <c r="Q4039" i="1"/>
  <c r="Q4040" i="1"/>
  <c r="Q1206" i="1"/>
  <c r="Q807" i="1"/>
  <c r="Q1363" i="1"/>
  <c r="Q1970" i="1"/>
  <c r="Q1235" i="1"/>
  <c r="Q1040" i="1"/>
  <c r="Q1028" i="1"/>
  <c r="Q1427" i="1"/>
  <c r="Q373" i="1"/>
  <c r="Q1430" i="1"/>
  <c r="Q2062" i="1"/>
  <c r="Q1469" i="1"/>
  <c r="Q320" i="1"/>
  <c r="Q1788" i="1"/>
  <c r="Q2066" i="1"/>
  <c r="Q336" i="1"/>
  <c r="Q1043" i="1"/>
  <c r="Q653" i="1"/>
  <c r="Q1858" i="1"/>
  <c r="Q1224" i="1"/>
  <c r="Q658" i="1"/>
  <c r="Q1778" i="1"/>
  <c r="Q471" i="1"/>
  <c r="Q2026" i="1"/>
  <c r="Q810" i="1"/>
  <c r="Q1461" i="1"/>
  <c r="Q1166" i="1"/>
  <c r="Q2186" i="1"/>
  <c r="Q312" i="1"/>
  <c r="Q2141" i="1"/>
  <c r="Q1648" i="1"/>
  <c r="Q1538" i="1"/>
  <c r="Q2039" i="1"/>
  <c r="Q77" i="1"/>
  <c r="Q1501" i="1"/>
  <c r="Q332" i="1"/>
  <c r="Q1610" i="1"/>
  <c r="Q1663" i="1"/>
  <c r="Q887" i="1"/>
  <c r="Q2170" i="1"/>
  <c r="Q122" i="1"/>
  <c r="Q1263" i="1"/>
  <c r="Q1900" i="1"/>
  <c r="Q1072" i="1"/>
  <c r="Q831" i="1"/>
  <c r="Q1310" i="1"/>
  <c r="Q304" i="1"/>
  <c r="Q1902" i="1"/>
  <c r="Q864" i="1"/>
  <c r="Q393" i="1"/>
  <c r="Q773" i="1"/>
  <c r="Q927" i="1"/>
  <c r="Q399" i="1"/>
  <c r="Q1055" i="1"/>
  <c r="Q1654" i="1"/>
  <c r="Q1711" i="1"/>
  <c r="Q1440" i="1"/>
  <c r="Q1968" i="1"/>
  <c r="Q816" i="1"/>
  <c r="Q1992" i="1"/>
  <c r="Q960" i="1"/>
  <c r="Q1942" i="1"/>
  <c r="Q1668" i="1"/>
  <c r="Q191" i="1"/>
  <c r="Q134" i="1"/>
  <c r="Q502" i="1"/>
  <c r="Q619" i="1"/>
  <c r="Q354" i="1"/>
  <c r="Q1201" i="1"/>
  <c r="Q1377" i="1"/>
  <c r="Q2175" i="1"/>
  <c r="Q695" i="1"/>
  <c r="Q472" i="1"/>
  <c r="Q1080" i="1"/>
  <c r="Q1245" i="1"/>
  <c r="Q708" i="1"/>
  <c r="Q227" i="1"/>
  <c r="Q2002" i="1"/>
  <c r="Q1249" i="1"/>
  <c r="Q1329" i="1"/>
  <c r="Q1162" i="1"/>
  <c r="Q674" i="1"/>
  <c r="Q1185" i="1"/>
  <c r="Q1221" i="1"/>
  <c r="Q604" i="1"/>
  <c r="Q276" i="1"/>
  <c r="Q454" i="1"/>
  <c r="Q362" i="1"/>
  <c r="Q1383" i="1"/>
  <c r="Q1429" i="1"/>
  <c r="Q2465" i="1"/>
  <c r="Q3480" i="1"/>
  <c r="Q3359" i="1"/>
  <c r="Q4041" i="1"/>
  <c r="Q3671" i="1"/>
  <c r="Q4042" i="1"/>
  <c r="Q4043" i="1"/>
  <c r="Q3625" i="1"/>
  <c r="Q2967" i="1"/>
  <c r="Q3475" i="1"/>
  <c r="Q4044" i="1"/>
  <c r="Q2224" i="1"/>
  <c r="Q2529" i="1"/>
  <c r="Q2672" i="1"/>
  <c r="Q3577" i="1"/>
  <c r="Q2650" i="1"/>
  <c r="Q3012" i="1"/>
  <c r="Q3540" i="1"/>
  <c r="Q2611" i="1"/>
  <c r="Q2938" i="1"/>
  <c r="Q2238" i="1"/>
  <c r="Q3626" i="1"/>
  <c r="Q3605" i="1"/>
  <c r="Q3527" i="1"/>
  <c r="Q2746" i="1"/>
  <c r="Q2595" i="1"/>
  <c r="Q3328" i="1"/>
  <c r="Q3495" i="1"/>
  <c r="Q3221" i="1"/>
  <c r="Q3617" i="1"/>
  <c r="Q3433" i="1"/>
  <c r="Q4045" i="1"/>
  <c r="Q3401" i="1"/>
  <c r="Q2660" i="1"/>
  <c r="Q3019" i="1"/>
  <c r="Q3415" i="1"/>
  <c r="Q3287" i="1"/>
  <c r="Q3455" i="1"/>
  <c r="Q2467" i="1"/>
  <c r="Q2848" i="1"/>
  <c r="Q2576" i="1"/>
  <c r="Q3153" i="1"/>
  <c r="Q2474" i="1"/>
  <c r="Q3601" i="1"/>
  <c r="Q3374" i="1"/>
  <c r="Q2913" i="1"/>
  <c r="Q2558" i="1"/>
  <c r="Q2925" i="1"/>
  <c r="Q2618" i="1"/>
  <c r="Q2592" i="1"/>
  <c r="Q2649" i="1"/>
  <c r="Q2330" i="1"/>
  <c r="Q3404" i="1"/>
  <c r="Q2402" i="1"/>
  <c r="Q2300" i="1"/>
  <c r="Q2904" i="1"/>
  <c r="Q2524" i="1"/>
  <c r="Q3558" i="1"/>
  <c r="Q2455" i="1"/>
  <c r="Q3576" i="1"/>
  <c r="Q2436" i="1"/>
  <c r="Q2876" i="1"/>
  <c r="Q2895" i="1"/>
  <c r="Q4046" i="1"/>
  <c r="Q2973" i="1"/>
  <c r="Q2248" i="1"/>
  <c r="Q3518" i="1"/>
  <c r="Q3388" i="1"/>
  <c r="Q3566" i="1"/>
  <c r="Q3650" i="1"/>
  <c r="Q3282" i="1"/>
  <c r="Q2246" i="1"/>
  <c r="Q2220" i="1"/>
  <c r="Q3683" i="1"/>
  <c r="Q4047" i="1"/>
  <c r="Q2902" i="1"/>
  <c r="Q4048" i="1"/>
  <c r="Q1256" i="1"/>
  <c r="Q3240" i="1"/>
  <c r="Q2923" i="1"/>
  <c r="Q2580" i="1"/>
  <c r="Q3590" i="1"/>
  <c r="Q1293" i="1"/>
  <c r="Q2476" i="1"/>
  <c r="Q2506" i="1"/>
  <c r="Q681" i="1"/>
  <c r="Q2943" i="1"/>
  <c r="Q4049" i="1"/>
  <c r="Q2840" i="1"/>
  <c r="Q3200" i="1"/>
  <c r="Q2260" i="1"/>
  <c r="Q3097" i="1"/>
  <c r="Q4050" i="1"/>
  <c r="Q2210" i="1"/>
  <c r="Q4051" i="1"/>
  <c r="Q2699" i="1"/>
  <c r="Q921" i="1"/>
  <c r="Q626" i="1"/>
  <c r="Q1585" i="1"/>
  <c r="Q1930" i="1"/>
  <c r="Q2020" i="1"/>
  <c r="Q1434" i="1"/>
  <c r="Q114" i="1"/>
  <c r="Q1067" i="1"/>
  <c r="Q280" i="1"/>
  <c r="Q1807" i="1"/>
  <c r="Q1922" i="1"/>
  <c r="Q1024" i="1"/>
  <c r="Q589" i="1"/>
  <c r="Q1836" i="1"/>
  <c r="Q1483" i="1"/>
  <c r="Q697" i="1"/>
  <c r="Q1128" i="1"/>
  <c r="Q1368" i="1"/>
  <c r="Q371" i="1"/>
  <c r="Q382" i="1"/>
  <c r="Q956" i="1"/>
  <c r="Q763" i="1"/>
  <c r="Q1664" i="1"/>
  <c r="Q1090" i="1"/>
  <c r="Q1242" i="1"/>
  <c r="Q989" i="1"/>
  <c r="Q1667" i="1"/>
  <c r="Q1907" i="1"/>
  <c r="Q1207" i="1"/>
  <c r="Q995" i="1"/>
  <c r="Q923" i="1"/>
  <c r="Q334" i="1"/>
  <c r="Q1020" i="1"/>
  <c r="Q865" i="1"/>
  <c r="Q1237" i="1"/>
  <c r="Q1940" i="1"/>
  <c r="Q1236" i="1"/>
  <c r="Q1351" i="1"/>
  <c r="Q2180" i="1"/>
  <c r="Q1763" i="1"/>
  <c r="Q949" i="1"/>
  <c r="Q2228" i="1"/>
  <c r="Q2643" i="1"/>
  <c r="Q4052" i="1"/>
  <c r="Q2907" i="1"/>
  <c r="Q3179" i="1"/>
  <c r="Q2656" i="1"/>
  <c r="Q4053" i="1"/>
  <c r="Q2243" i="1"/>
  <c r="Q3552" i="1"/>
  <c r="Q2665" i="1"/>
  <c r="Q3368" i="1"/>
  <c r="Q2258" i="1"/>
  <c r="Q3692" i="1"/>
  <c r="Q3144" i="1"/>
  <c r="Q2253" i="1"/>
  <c r="Q2457" i="1"/>
  <c r="Q4054" i="1"/>
  <c r="Q2933" i="1"/>
  <c r="Q4055" i="1"/>
  <c r="Q2283" i="1"/>
  <c r="Q1626" i="1"/>
  <c r="Q874" i="1"/>
  <c r="Q730" i="1"/>
  <c r="Q866" i="1"/>
  <c r="Q712" i="1"/>
  <c r="Q2069" i="1"/>
  <c r="Q1766" i="1"/>
  <c r="Q2027" i="1"/>
  <c r="Q2084" i="1"/>
  <c r="Q961" i="1"/>
  <c r="Q1772" i="1"/>
  <c r="Q2070" i="1"/>
  <c r="Q1950" i="1"/>
  <c r="Q1634" i="1"/>
  <c r="Q759" i="1"/>
  <c r="Q1212" i="1"/>
  <c r="Q1782" i="1"/>
  <c r="Q1745" i="1"/>
  <c r="Q1564" i="1"/>
  <c r="Q756" i="1"/>
  <c r="Q1746" i="1"/>
  <c r="Q1302" i="1"/>
  <c r="Q1194" i="1"/>
  <c r="Q379" i="1"/>
  <c r="Q624" i="1"/>
  <c r="Q889" i="1"/>
  <c r="Q2022" i="1"/>
  <c r="Q1651" i="1"/>
  <c r="Q1990" i="1"/>
  <c r="Q1959" i="1"/>
  <c r="Q1085" i="1"/>
  <c r="Q1437" i="1"/>
  <c r="Q1994" i="1"/>
  <c r="Q981" i="1"/>
  <c r="Q691" i="1"/>
  <c r="Q1688" i="1"/>
  <c r="Q1677" i="1"/>
  <c r="Q1554" i="1"/>
  <c r="Q1125" i="1"/>
  <c r="Q1439" i="1"/>
  <c r="Q1957" i="1"/>
  <c r="Q1506" i="1"/>
  <c r="Q1832" i="1"/>
  <c r="Q1146" i="1"/>
  <c r="Q680" i="1"/>
  <c r="Q1805" i="1"/>
  <c r="Q1881" i="1"/>
  <c r="Q319" i="1"/>
  <c r="Q668" i="1"/>
  <c r="Q1406" i="1"/>
  <c r="Q1478" i="1"/>
  <c r="Q1415" i="1"/>
  <c r="Q1222" i="1"/>
  <c r="Q2010" i="1"/>
  <c r="Q1662" i="1"/>
  <c r="Q1091" i="1"/>
  <c r="Q1671" i="1"/>
  <c r="Q369" i="1"/>
  <c r="Q622" i="1"/>
  <c r="Q1773" i="1"/>
  <c r="Q673" i="1"/>
  <c r="Q1843" i="1"/>
  <c r="Q1823" i="1"/>
  <c r="Q645" i="1"/>
  <c r="Q424" i="1"/>
  <c r="Q1337" i="1"/>
  <c r="Q1873" i="1"/>
  <c r="Q2042" i="1"/>
  <c r="Q937" i="1"/>
  <c r="Q1258" i="1"/>
  <c r="Q1636" i="1"/>
  <c r="Q1014" i="1"/>
  <c r="Q1669" i="1"/>
  <c r="Q811" i="1"/>
  <c r="Q1705" i="1"/>
  <c r="Q1514" i="1"/>
  <c r="Q1830" i="1"/>
  <c r="Q1094" i="1"/>
  <c r="Q1811" i="1"/>
  <c r="Q2163" i="1"/>
  <c r="Q2045" i="1"/>
  <c r="Q600" i="1"/>
  <c r="Q819" i="1"/>
  <c r="Q1026" i="1"/>
  <c r="Q150" i="1"/>
  <c r="Q345" i="1"/>
  <c r="Q906" i="1"/>
  <c r="Q1684" i="1"/>
  <c r="Q496" i="1"/>
  <c r="Q2078" i="1"/>
  <c r="Q1814" i="1"/>
  <c r="Q955" i="1"/>
  <c r="Q564" i="1"/>
  <c r="Q591" i="1"/>
  <c r="Q1637" i="1"/>
  <c r="Q965" i="1"/>
  <c r="Q1536" i="1"/>
  <c r="Q1784" i="1"/>
  <c r="Q316" i="1"/>
  <c r="Q1379" i="1"/>
  <c r="Q796" i="1"/>
  <c r="Q388" i="1"/>
  <c r="Q2077" i="1"/>
  <c r="Q1195" i="1"/>
  <c r="Q2087" i="1"/>
  <c r="Q959" i="1"/>
  <c r="Q235" i="1"/>
  <c r="Q1190" i="1"/>
  <c r="Q2075" i="1"/>
  <c r="Q1414" i="1"/>
  <c r="Q733" i="1"/>
  <c r="Q1294" i="1"/>
  <c r="Q1925" i="1"/>
  <c r="Q1338" i="1"/>
  <c r="Q1839" i="1"/>
  <c r="Q729" i="1"/>
  <c r="Q1821" i="1"/>
  <c r="Q1082" i="1"/>
  <c r="Q1864" i="1"/>
  <c r="Q1888" i="1"/>
  <c r="Q474" i="1"/>
  <c r="Q939" i="1"/>
  <c r="Q1408" i="1"/>
  <c r="Q1535" i="1"/>
  <c r="Q2165" i="1"/>
  <c r="Q1532" i="1"/>
  <c r="Q539" i="1"/>
  <c r="Q2036" i="1"/>
  <c r="Q2196" i="1"/>
  <c r="Q1174" i="1"/>
  <c r="Q1764" i="1"/>
  <c r="Q1550" i="1"/>
  <c r="Q544" i="1"/>
  <c r="Q2155" i="1"/>
  <c r="Q1822" i="1"/>
  <c r="Q335" i="1"/>
  <c r="Q1849" i="1"/>
  <c r="Q643" i="1"/>
  <c r="Q1188" i="1"/>
  <c r="Q873" i="1"/>
  <c r="Q2040" i="1"/>
  <c r="Q431" i="1"/>
  <c r="Q1545" i="1"/>
  <c r="Q1910" i="1"/>
  <c r="Q1327" i="1"/>
  <c r="Q125" i="1"/>
  <c r="Q1792" i="1"/>
  <c r="Q711" i="1"/>
  <c r="Q1859" i="1"/>
  <c r="Q1923" i="1"/>
  <c r="Q1673" i="1"/>
  <c r="Q1411" i="1"/>
  <c r="Q1862" i="1"/>
  <c r="Q1046" i="1"/>
  <c r="Q221" i="1"/>
  <c r="Q1854" i="1"/>
  <c r="Q1435" i="1"/>
  <c r="Q1582" i="1"/>
  <c r="Q215" i="1"/>
  <c r="Q892" i="1"/>
  <c r="Q1530" i="1"/>
  <c r="Q1595" i="1"/>
  <c r="Q919" i="1"/>
  <c r="Q540" i="1"/>
  <c r="Q1628" i="1"/>
  <c r="Q2050" i="1"/>
  <c r="Q1391" i="1"/>
  <c r="Q2146" i="1"/>
  <c r="Q2093" i="1"/>
  <c r="Q1913" i="1"/>
  <c r="Q1319" i="1"/>
  <c r="Q1614" i="1"/>
  <c r="Q1544" i="1"/>
  <c r="Q1756" i="1"/>
  <c r="Q1965" i="1"/>
  <c r="Q1110" i="1"/>
  <c r="Q2094" i="1"/>
  <c r="Q2151" i="1"/>
  <c r="Q1498" i="1"/>
  <c r="Q936" i="1"/>
  <c r="Q1602" i="1"/>
  <c r="Q1006" i="1"/>
  <c r="Q1740" i="1"/>
  <c r="Q213" i="1"/>
  <c r="Q2181" i="1"/>
  <c r="Q1445" i="1"/>
  <c r="Q510" i="1"/>
  <c r="Q292" i="1"/>
  <c r="Q1552" i="1"/>
  <c r="Q1098" i="1"/>
  <c r="Q1133" i="1"/>
  <c r="Q1609" i="1"/>
  <c r="Q2017" i="1"/>
  <c r="Q1800" i="1"/>
  <c r="Q1197" i="1"/>
  <c r="Q2156" i="1"/>
  <c r="Q804" i="1"/>
  <c r="Q548" i="1"/>
  <c r="Q2038" i="1"/>
  <c r="Q1354" i="1"/>
  <c r="Q234" i="1"/>
  <c r="Q777" i="1"/>
  <c r="Q1265" i="1"/>
  <c r="Q1620" i="1"/>
  <c r="Q2157" i="1"/>
  <c r="Q644" i="1"/>
  <c r="Q1625" i="1"/>
  <c r="Q2197" i="1"/>
  <c r="Q871" i="1"/>
  <c r="Q2098" i="1"/>
  <c r="Q1943" i="1"/>
  <c r="Q1392" i="1"/>
  <c r="Q545" i="1"/>
  <c r="Q1904" i="1"/>
  <c r="Q1232" i="1"/>
  <c r="Q527" i="1"/>
  <c r="Q1617" i="1"/>
  <c r="Q1675" i="1"/>
  <c r="Q1283" i="1"/>
  <c r="Q2176" i="1"/>
  <c r="Q1696" i="1"/>
  <c r="Q648" i="1"/>
  <c r="Q1260" i="1"/>
  <c r="Q2161" i="1"/>
  <c r="Q1204" i="1"/>
  <c r="Q2046" i="1"/>
  <c r="Q1457" i="1"/>
  <c r="Q1097" i="1"/>
  <c r="Q1438" i="1"/>
  <c r="Q1924" i="1"/>
  <c r="Q1561" i="1"/>
  <c r="Q578" i="1"/>
  <c r="Q1477" i="1"/>
  <c r="Q1717" i="1"/>
  <c r="Q2190" i="1"/>
  <c r="Q286" i="1"/>
  <c r="Q146" i="1"/>
  <c r="Q2168" i="1"/>
  <c r="Q1282" i="1"/>
  <c r="Q1304" i="1"/>
  <c r="Q1198" i="1"/>
  <c r="Q344" i="1"/>
  <c r="Q443" i="1"/>
  <c r="Q1891" i="1"/>
  <c r="Q436" i="1"/>
  <c r="Q664" i="1"/>
  <c r="Q1969" i="1"/>
  <c r="Q1981" i="1"/>
  <c r="Q273" i="1"/>
  <c r="Q524" i="1"/>
  <c r="Q762" i="1"/>
  <c r="Q714" i="1"/>
  <c r="Q277" i="1"/>
  <c r="Q534" i="1"/>
  <c r="Q252" i="1"/>
  <c r="Q1638" i="1"/>
  <c r="Q1748" i="1"/>
  <c r="Q1670" i="1"/>
  <c r="Q698" i="1"/>
  <c r="Q1927" i="1"/>
  <c r="Q808" i="1"/>
  <c r="Q1049" i="1"/>
  <c r="Q450" i="1"/>
  <c r="Q224" i="1"/>
  <c r="Q1779" i="1"/>
  <c r="Q2149" i="1"/>
  <c r="Q1928" i="1"/>
  <c r="Q1052" i="1"/>
  <c r="Q1586" i="1"/>
  <c r="Q980" i="1"/>
  <c r="Q1070" i="1"/>
  <c r="Q679" i="1"/>
  <c r="Q508" i="1"/>
  <c r="Q888" i="1"/>
  <c r="Q542" i="1"/>
  <c r="Q387" i="1"/>
  <c r="Q1017" i="1"/>
  <c r="Q1988" i="1"/>
  <c r="Q415" i="1"/>
  <c r="Q683" i="1"/>
  <c r="Q818" i="1"/>
  <c r="Q1076" i="1"/>
  <c r="Q689" i="1"/>
  <c r="Q392" i="1"/>
  <c r="Q1474" i="1"/>
  <c r="Q2177" i="1"/>
  <c r="Q2191" i="1"/>
  <c r="Q1362" i="1"/>
  <c r="Q761" i="1"/>
  <c r="Q1250" i="1"/>
  <c r="Q1737" i="1"/>
  <c r="Q1460" i="1"/>
  <c r="Q1405" i="1"/>
  <c r="Q1979" i="1"/>
  <c r="Q1467" i="1"/>
  <c r="Q1323" i="1"/>
  <c r="Q2153" i="1"/>
  <c r="Q1606" i="1"/>
  <c r="Q1845" i="1"/>
  <c r="Q1547" i="1"/>
  <c r="Q305" i="1"/>
  <c r="Q1402" i="1"/>
  <c r="Q1995" i="1"/>
  <c r="Q1894" i="1"/>
  <c r="Q2172" i="1"/>
  <c r="Q903" i="1"/>
  <c r="Q1189" i="1"/>
  <c r="Q1701" i="1"/>
  <c r="Q2144" i="1"/>
  <c r="Q2142" i="1"/>
  <c r="Q1182" i="1"/>
  <c r="Q1868" i="1"/>
  <c r="Q1963" i="1"/>
  <c r="Q351" i="1"/>
  <c r="Q2183" i="1"/>
  <c r="Q1038" i="1"/>
  <c r="Q1831" i="1"/>
  <c r="Q1428" i="1"/>
  <c r="Q1787" i="1"/>
  <c r="Q935" i="1"/>
  <c r="Q1903" i="1"/>
  <c r="Q612" i="1"/>
  <c r="Q2154" i="1"/>
  <c r="Q675" i="1"/>
  <c r="Q884" i="1"/>
  <c r="Q713" i="1"/>
  <c r="Q404" i="1"/>
  <c r="Q1657" i="1"/>
  <c r="Q433" i="1"/>
  <c r="Q301" i="1"/>
  <c r="Q662" i="1"/>
  <c r="Q869" i="1"/>
  <c r="Q788" i="1"/>
  <c r="Q1499" i="1"/>
  <c r="Q1759" i="1"/>
  <c r="Q1525" i="1"/>
  <c r="Q2158" i="1"/>
  <c r="Q2021" i="1"/>
  <c r="Q1752" i="1"/>
  <c r="Q1008" i="1"/>
  <c r="Q1796" i="1"/>
  <c r="Q1789" i="1"/>
  <c r="Q1512" i="1"/>
  <c r="Q1802" i="1"/>
  <c r="Q2185" i="1"/>
  <c r="Q1407" i="1"/>
  <c r="Q1048" i="1"/>
  <c r="Q2147" i="1"/>
  <c r="Q2009" i="1"/>
  <c r="Q2088" i="1"/>
  <c r="Q498" i="1"/>
  <c r="Q1627" i="1"/>
  <c r="Q1268" i="1"/>
  <c r="Q1741" i="1"/>
  <c r="Q455" i="1"/>
  <c r="Q1462" i="1"/>
  <c r="Q2001" i="1"/>
  <c r="Q633" i="1"/>
  <c r="Q1513" i="1"/>
  <c r="Q1244" i="1"/>
  <c r="Q1135" i="1"/>
  <c r="Q2005" i="1"/>
  <c r="Q1013" i="1"/>
  <c r="Q801" i="1"/>
  <c r="Q2173" i="1"/>
  <c r="Q1691" i="1"/>
  <c r="Q1417" i="1"/>
  <c r="Q1872" i="1"/>
  <c r="Q2198" i="1"/>
  <c r="Q646" i="1"/>
  <c r="Q2091" i="1"/>
  <c r="Q2187" i="1"/>
  <c r="Q1029" i="1"/>
  <c r="Q2188" i="1"/>
  <c r="Q148" i="1"/>
  <c r="Q1264" i="1"/>
  <c r="Q976" i="1"/>
  <c r="Q881" i="1"/>
  <c r="Q1215" i="1"/>
  <c r="Q709" i="1"/>
  <c r="Q2003" i="1"/>
  <c r="Q688" i="1"/>
  <c r="Q2081" i="1"/>
  <c r="Q318" i="1"/>
  <c r="Q693" i="1"/>
  <c r="Q1157" i="1"/>
  <c r="Q728" i="1"/>
  <c r="Q899" i="1"/>
  <c r="Q1313" i="1"/>
  <c r="Q1716" i="1"/>
  <c r="Q1180" i="1"/>
  <c r="Q251" i="1"/>
  <c r="Q649" i="1"/>
  <c r="Q1551" i="1"/>
  <c r="Q2083" i="1"/>
  <c r="Q342" i="1"/>
  <c r="Q1071" i="1"/>
  <c r="Q291" i="1"/>
  <c r="Q639" i="1"/>
  <c r="Q1464" i="1"/>
  <c r="Q2193" i="1"/>
  <c r="Q434" i="1"/>
  <c r="Q374" i="1"/>
  <c r="Q567" i="1"/>
  <c r="Q492" i="1"/>
  <c r="Q2171" i="1"/>
  <c r="Q1956" i="1"/>
  <c r="Q1367" i="1"/>
  <c r="Q758" i="1"/>
  <c r="Q886" i="1"/>
  <c r="Q1929" i="1"/>
  <c r="Q1061" i="1"/>
  <c r="Q1480" i="1"/>
  <c r="Q1199" i="1"/>
  <c r="Q2074" i="1"/>
  <c r="Q856" i="1"/>
  <c r="Q1505" i="1"/>
  <c r="Q1702" i="1"/>
  <c r="Q1806" i="1"/>
  <c r="Q2166" i="1"/>
  <c r="Q4056" i="1"/>
  <c r="Q3703" i="1"/>
  <c r="Q3591" i="1"/>
  <c r="Q2262" i="1"/>
  <c r="Q2521" i="1"/>
  <c r="Q2358" i="1"/>
  <c r="Q2894" i="1"/>
  <c r="Q2349" i="1"/>
  <c r="Q4057" i="1"/>
  <c r="Q2392" i="1"/>
  <c r="Q2801" i="1"/>
  <c r="Q3678" i="1"/>
  <c r="Q2834" i="1"/>
  <c r="Q4058" i="1"/>
  <c r="Q3045" i="1"/>
  <c r="Q4059" i="1"/>
  <c r="Q2568" i="1"/>
  <c r="Q3519" i="1"/>
  <c r="Q2874" i="1"/>
  <c r="Q2816" i="1"/>
  <c r="Q2023" i="1"/>
  <c r="Q1583" i="1"/>
  <c r="Q2194" i="1"/>
  <c r="Q1584" i="1"/>
  <c r="Q185" i="1"/>
  <c r="Q2000" i="1"/>
  <c r="Q321" i="1"/>
  <c r="Q950" i="1"/>
  <c r="Q1441" i="1"/>
  <c r="Q1144" i="1"/>
  <c r="Q1978" i="1"/>
  <c r="Q1781" i="1"/>
  <c r="Q2199" i="1"/>
  <c r="Q1134" i="1"/>
  <c r="Q1852" i="1"/>
  <c r="Q1587" i="1"/>
  <c r="Q1218" i="1"/>
  <c r="Q982" i="1"/>
  <c r="Q2189" i="1"/>
  <c r="Q1655" i="1"/>
  <c r="Q1629" i="1"/>
  <c r="Q543" i="1"/>
  <c r="Q1210" i="1"/>
  <c r="Q1945" i="1"/>
  <c r="Q1837" i="1"/>
  <c r="Q1041" i="1"/>
  <c r="Q2150" i="1"/>
  <c r="Q528" i="1"/>
  <c r="Q660" i="1"/>
  <c r="Q1679" i="1"/>
  <c r="Q1729" i="1"/>
  <c r="Q1179" i="1"/>
  <c r="Q1075" i="1"/>
  <c r="Q1100" i="1"/>
  <c r="Q531" i="1"/>
  <c r="Q1139" i="1"/>
  <c r="Q533" i="1"/>
  <c r="Q1448" i="1"/>
  <c r="Q1851" i="1"/>
  <c r="Q2053" i="1"/>
  <c r="Q1225" i="1"/>
  <c r="Q905" i="1"/>
  <c r="Q858" i="1"/>
  <c r="Q677" i="1"/>
  <c r="Q722" i="1"/>
  <c r="Q654" i="1"/>
  <c r="Q1330" i="1"/>
  <c r="Q2065" i="1"/>
  <c r="Q418" i="1"/>
  <c r="Q1291" i="1"/>
  <c r="Q1161" i="1"/>
  <c r="Q1955" i="1"/>
  <c r="Q820" i="1"/>
  <c r="Q2034" i="1"/>
  <c r="Q1223" i="1"/>
  <c r="Q781" i="1"/>
  <c r="Q562" i="1"/>
  <c r="Q1631" i="1"/>
  <c r="Q815" i="1"/>
  <c r="Q285" i="1"/>
  <c r="Q137" i="1"/>
  <c r="Q1276" i="1"/>
  <c r="Q520" i="1"/>
  <c r="Q1027" i="1"/>
  <c r="Q429" i="1"/>
  <c r="Q1844" i="1"/>
  <c r="Q1744" i="1"/>
  <c r="Q1721" i="1"/>
  <c r="Q408" i="1"/>
  <c r="Q1962" i="1"/>
  <c r="Q198" i="1"/>
  <c r="Q236" i="1"/>
  <c r="Q1537" i="1"/>
  <c r="Q1954" i="1"/>
  <c r="Q1126" i="1"/>
  <c r="Q1780" i="1"/>
  <c r="Q1722" i="1"/>
  <c r="Q701" i="1"/>
  <c r="Q113" i="1"/>
  <c r="Q1964" i="1"/>
  <c r="Q2731" i="1"/>
  <c r="Q2779" i="1"/>
  <c r="Q2713" i="1"/>
  <c r="Q2673" i="1"/>
  <c r="Q2586" i="1"/>
  <c r="Q4060" i="1"/>
  <c r="Q2416" i="1"/>
  <c r="Q2626" i="1"/>
  <c r="Q3283" i="1"/>
  <c r="Q2494" i="1"/>
  <c r="Q2543" i="1"/>
  <c r="Q2518" i="1"/>
  <c r="Q2545" i="1"/>
  <c r="Q4061" i="1"/>
  <c r="Q3063" i="1"/>
  <c r="Q4062" i="1"/>
  <c r="Q4063" i="1"/>
  <c r="Q2715" i="1"/>
  <c r="Q3027" i="1"/>
  <c r="Q3192" i="1"/>
  <c r="Q1623" i="1"/>
  <c r="Q1497" i="1"/>
  <c r="Q2011" i="1"/>
  <c r="Q605" i="1"/>
  <c r="Q1062" i="1"/>
  <c r="Q1641" i="1"/>
  <c r="Q854" i="1"/>
  <c r="Q651" i="1"/>
  <c r="Q1908" i="1"/>
  <c r="Q1262" i="1"/>
  <c r="Q1747" i="1"/>
  <c r="Q1170" i="1"/>
  <c r="Q1916" i="1"/>
  <c r="Q2148" i="1"/>
  <c r="Q1412" i="1"/>
  <c r="Q2167" i="1"/>
  <c r="Q2174" i="1"/>
  <c r="Q1047" i="1"/>
  <c r="Q1704" i="1"/>
  <c r="Q940" i="1"/>
  <c r="Q1317" i="1"/>
  <c r="Q2164" i="1"/>
  <c r="Q2159" i="1"/>
  <c r="Q477" i="1"/>
  <c r="Q1173" i="1"/>
  <c r="Q1280" i="1"/>
  <c r="Q2160" i="1"/>
  <c r="Q2049" i="1"/>
  <c r="Q1375" i="1"/>
  <c r="Q504" i="1"/>
  <c r="Q1489" i="1"/>
  <c r="Q1589" i="1"/>
  <c r="Q855" i="1"/>
  <c r="Q1203" i="1"/>
  <c r="Q1813" i="1"/>
  <c r="Q659" i="1"/>
  <c r="Q988" i="1"/>
  <c r="Q447" i="1"/>
  <c r="Q1136" i="1"/>
  <c r="Q2041" i="1"/>
  <c r="Q3281" i="1"/>
  <c r="Q2948" i="1"/>
  <c r="Q4064" i="1"/>
  <c r="Q4065" i="1"/>
  <c r="Q3402" i="1"/>
  <c r="Q2239" i="1"/>
  <c r="Q3190" i="1"/>
  <c r="Q3095" i="1"/>
  <c r="Q3673" i="1"/>
  <c r="Q2201" i="1"/>
  <c r="Q3111" i="1"/>
  <c r="Q2908" i="1"/>
  <c r="Q2909" i="1"/>
  <c r="Q2749" i="1"/>
  <c r="Q4066" i="1"/>
  <c r="Q2527" i="1"/>
  <c r="Q4067" i="1"/>
  <c r="Q3691" i="1"/>
  <c r="Q3544" i="1"/>
  <c r="Q2400" i="1"/>
  <c r="Q2182" i="1"/>
  <c r="Q1887" i="1"/>
  <c r="Q809" i="1"/>
  <c r="Q116" i="1"/>
  <c r="Q1209" i="1"/>
  <c r="Q1931" i="1"/>
  <c r="Q525" i="1"/>
  <c r="Q2097" i="1"/>
  <c r="Q876" i="1"/>
  <c r="Q1346" i="1"/>
  <c r="Q207" i="1"/>
  <c r="Q1401" i="1"/>
  <c r="Q503" i="1"/>
  <c r="Q1534" i="1"/>
  <c r="Q1184" i="1"/>
  <c r="Q1431" i="1"/>
  <c r="Q1292" i="1"/>
  <c r="Q1466" i="1"/>
  <c r="Q878" i="1"/>
  <c r="Q438" i="1"/>
  <c r="Q2145" i="1"/>
  <c r="Q2058" i="1"/>
  <c r="Q211" i="1"/>
  <c r="Q1420" i="1"/>
  <c r="Q1524" i="1"/>
  <c r="Q942" i="1"/>
  <c r="Q1234" i="1"/>
  <c r="Q384" i="1"/>
  <c r="Q1081" i="1"/>
  <c r="Q1771" i="1"/>
  <c r="Q1951" i="1"/>
  <c r="Q1886" i="1"/>
  <c r="Q7" i="1"/>
  <c r="Q2743" i="1"/>
  <c r="Q2484" i="1"/>
  <c r="Q2498" i="1"/>
  <c r="Q2306" i="1"/>
  <c r="Q3049" i="1"/>
  <c r="Q2992" i="1"/>
  <c r="Q2572" i="1"/>
  <c r="Q2569" i="1"/>
  <c r="Q2786" i="1"/>
  <c r="Q2921" i="1"/>
  <c r="Q2366" i="1"/>
  <c r="Q3450" i="1"/>
  <c r="Q3599" i="1"/>
  <c r="Q2570" i="1"/>
  <c r="Q3014" i="1"/>
  <c r="Q3615" i="1"/>
  <c r="Q2846" i="1"/>
  <c r="Q3064" i="1"/>
  <c r="Q3578" i="1"/>
  <c r="Q2549" i="1"/>
  <c r="Q2862" i="1"/>
  <c r="Q3638" i="1"/>
  <c r="Q4068" i="1"/>
  <c r="Q3151" i="1"/>
  <c r="Q2431" i="1"/>
  <c r="Q3306" i="1"/>
  <c r="Q2638" i="1"/>
  <c r="Q3451" i="1"/>
  <c r="Q2931" i="1"/>
  <c r="Q2596" i="1"/>
  <c r="Q3000" i="1"/>
  <c r="Q4069" i="1"/>
  <c r="Q4070" i="1"/>
  <c r="Q4071" i="1"/>
  <c r="Q4072" i="1"/>
  <c r="Q2255" i="1"/>
  <c r="Q2868" i="1"/>
  <c r="Q3556" i="1"/>
  <c r="Q4073" i="1"/>
  <c r="Q2631" i="1"/>
  <c r="Q2865" i="1"/>
  <c r="Q4074" i="1"/>
  <c r="Q4075" i="1"/>
  <c r="Q4076" i="1"/>
  <c r="Q4077" i="1"/>
  <c r="Q4078" i="1"/>
  <c r="Q3084" i="1"/>
  <c r="Q2429" i="1"/>
  <c r="Q3109" i="1"/>
  <c r="Q2561" i="1"/>
  <c r="Q2379" i="1"/>
  <c r="Q4079" i="1"/>
  <c r="Q2492" i="1"/>
  <c r="Q2930" i="1"/>
  <c r="Q2864" i="1"/>
  <c r="Q2690" i="1"/>
  <c r="Q2554" i="1"/>
  <c r="Q2378" i="1"/>
  <c r="Q3143" i="1"/>
  <c r="Q2842" i="1"/>
  <c r="Q3226" i="1"/>
  <c r="Q2271" i="1"/>
  <c r="Q4080" i="1"/>
  <c r="Q3595" i="1"/>
  <c r="Q2661" i="1"/>
  <c r="Q2223" i="1"/>
  <c r="Q2590" i="1"/>
  <c r="Q2745" i="1"/>
  <c r="Q3426" i="1"/>
  <c r="Q2962" i="1"/>
  <c r="Q2343" i="1"/>
  <c r="Q3664" i="1"/>
  <c r="Q2712" i="1"/>
  <c r="Q2351" i="1"/>
  <c r="Q3382" i="1"/>
  <c r="Q4081" i="1"/>
  <c r="Q3397" i="1"/>
  <c r="Q3448" i="1"/>
  <c r="Q3080" i="1"/>
  <c r="Q2841" i="1"/>
  <c r="Q4082" i="1"/>
  <c r="Q2757" i="1"/>
  <c r="Q2647" i="1"/>
  <c r="Q2591" i="1"/>
  <c r="Q2716" i="1"/>
  <c r="Q3393" i="1"/>
  <c r="Q3193" i="1"/>
  <c r="Q2632" i="1"/>
  <c r="Q3035" i="1"/>
  <c r="Q4083" i="1"/>
  <c r="Q4084" i="1"/>
  <c r="Q3654" i="1"/>
  <c r="Q2578" i="1"/>
  <c r="Q2678" i="1"/>
  <c r="Q2293" i="1"/>
  <c r="Q4085" i="1"/>
  <c r="Q2202" i="1"/>
  <c r="Q2644" i="1"/>
  <c r="Q3516" i="1"/>
  <c r="Q3430" i="1"/>
  <c r="Q3205" i="1"/>
  <c r="Q4086" i="1"/>
  <c r="Q2355" i="1"/>
  <c r="Q4087" i="1"/>
  <c r="Q3416" i="1"/>
  <c r="Q2952" i="1"/>
  <c r="Q2936" i="1"/>
  <c r="Q4088" i="1"/>
  <c r="Q2577" i="1"/>
  <c r="Q3288" i="1"/>
  <c r="Q3701" i="1"/>
  <c r="Q3522" i="1"/>
  <c r="Q4089" i="1"/>
  <c r="Q4090" i="1"/>
  <c r="Q2460" i="1"/>
  <c r="Q4091" i="1"/>
  <c r="Q3602" i="1"/>
  <c r="Q2381" i="1"/>
  <c r="Q2459" i="1"/>
  <c r="Q3107" i="1"/>
  <c r="Q3346" i="1"/>
  <c r="Q2953" i="1"/>
  <c r="Q4092" i="1"/>
  <c r="Q2810" i="1"/>
  <c r="Q2608" i="1"/>
  <c r="Q3294" i="1"/>
  <c r="Q2462" i="1"/>
  <c r="Q2692" i="1"/>
  <c r="Q2775" i="1"/>
  <c r="Q3538" i="1"/>
  <c r="Q3199" i="1"/>
  <c r="Q2502" i="1"/>
  <c r="Q2209" i="1"/>
  <c r="Q2384" i="1"/>
  <c r="Q4093" i="1"/>
  <c r="Q2275" i="1"/>
  <c r="Q3114" i="1"/>
  <c r="Q2689" i="1"/>
  <c r="Q3078" i="1"/>
  <c r="Q2542" i="1"/>
  <c r="Q2905" i="1"/>
  <c r="Q2523" i="1"/>
  <c r="Q2361" i="1"/>
  <c r="Q2808" i="1"/>
  <c r="Q2382" i="1"/>
  <c r="Q2720" i="1"/>
  <c r="Q2340" i="1"/>
  <c r="Q3046" i="1"/>
  <c r="Q4094" i="1"/>
  <c r="Q2900" i="1"/>
  <c r="Q2522" i="1"/>
  <c r="Q2839" i="1"/>
  <c r="Q3667" i="1"/>
  <c r="Q3417" i="1"/>
  <c r="Q2360" i="1"/>
  <c r="Q2565" i="1"/>
  <c r="Q4095" i="1"/>
  <c r="Q2249" i="1"/>
  <c r="Q2566" i="1"/>
  <c r="Q3492" i="1"/>
  <c r="Q2339" i="1"/>
  <c r="Q3077" i="1"/>
  <c r="Q2708" i="1"/>
  <c r="Q3452" i="1"/>
  <c r="Q3132" i="1"/>
  <c r="Q3663" i="1"/>
  <c r="Q3418" i="1"/>
  <c r="Q2817" i="1"/>
  <c r="Q2916" i="1"/>
  <c r="Q2461" i="1"/>
  <c r="Q2768" i="1"/>
  <c r="Q4096" i="1"/>
  <c r="Q3139" i="1"/>
  <c r="Q4097" i="1"/>
  <c r="Q3632" i="1"/>
  <c r="Q2616" i="1"/>
  <c r="Q3173" i="1"/>
  <c r="Q2744" i="1"/>
  <c r="Q3227" i="1"/>
  <c r="Q2564" i="1"/>
  <c r="Q3225" i="1"/>
  <c r="Q2218" i="1"/>
  <c r="Q4098" i="1"/>
  <c r="Q3145" i="1"/>
  <c r="Q2863" i="1"/>
  <c r="Q4099" i="1"/>
  <c r="Q2783" i="1"/>
  <c r="Q2420" i="1"/>
  <c r="Q4100" i="1"/>
  <c r="Q2575" i="1"/>
  <c r="Q4101" i="1"/>
  <c r="Q2790" i="1"/>
  <c r="Q2446" i="1"/>
  <c r="Q3108" i="1"/>
  <c r="Q2345" i="1"/>
  <c r="Q2279" i="1"/>
  <c r="Q2668" i="1"/>
  <c r="Q2646" i="1"/>
  <c r="Q2237" i="1"/>
  <c r="Q2389" i="1"/>
  <c r="Q3347" i="1"/>
  <c r="Q3434" i="1"/>
  <c r="Q4102" i="1"/>
  <c r="Q2342" i="1"/>
  <c r="Q3616" i="1"/>
  <c r="Q2755" i="1"/>
  <c r="Q3043" i="1"/>
  <c r="Q2550" i="1"/>
  <c r="Q3533" i="1"/>
  <c r="Q3545" i="1"/>
  <c r="Q4103" i="1"/>
  <c r="Q2341" i="1"/>
  <c r="Q2483" i="1"/>
  <c r="Q4104" i="1"/>
  <c r="Q2553" i="1"/>
  <c r="Q2254" i="1"/>
  <c r="Q2480" i="1"/>
  <c r="Q3007" i="1"/>
  <c r="Q3013" i="1"/>
  <c r="Q2980" i="1"/>
  <c r="Q4105" i="1"/>
  <c r="Q3018" i="1"/>
  <c r="Q3118" i="1"/>
  <c r="Q2531" i="1"/>
  <c r="Q3276" i="1"/>
  <c r="Q3470" i="1"/>
  <c r="Q2235" i="1"/>
  <c r="Q3191" i="1"/>
  <c r="Q2365" i="1"/>
  <c r="Q2567" i="1"/>
  <c r="Q4106" i="1"/>
  <c r="Q3360" i="1"/>
  <c r="Q3170" i="1"/>
  <c r="Q2434" i="1"/>
  <c r="Q2412" i="1"/>
  <c r="Q4107" i="1"/>
  <c r="Q2740" i="1"/>
  <c r="Q4108" i="1"/>
  <c r="Q3472" i="1"/>
  <c r="Q4109" i="1"/>
  <c r="Q2579" i="1"/>
  <c r="Q3065" i="1"/>
  <c r="Q2489" i="1"/>
  <c r="Q3381" i="1"/>
  <c r="Q3398" i="1"/>
  <c r="Q2878" i="1"/>
  <c r="Q4110" i="1"/>
  <c r="Q2685" i="1"/>
  <c r="Q2875" i="1"/>
  <c r="Q2956" i="1"/>
  <c r="Q2637" i="1"/>
  <c r="Q3618" i="1"/>
  <c r="Q3026" i="1"/>
  <c r="Q2347" i="1"/>
  <c r="Q2999" i="1"/>
  <c r="Q2667" i="1"/>
  <c r="Q4111" i="1"/>
  <c r="Q4112" i="1"/>
  <c r="Q3162" i="1"/>
  <c r="Q4113" i="1"/>
  <c r="Q4114" i="1"/>
  <c r="Q2426" i="1"/>
  <c r="Q2714" i="1"/>
  <c r="Q2495" i="1"/>
  <c r="Q2788" i="1"/>
  <c r="Q2215" i="1"/>
  <c r="Q3055" i="1"/>
  <c r="Q3067" i="1"/>
  <c r="Q4115" i="1"/>
  <c r="Q2413" i="1"/>
  <c r="Q2960" i="1"/>
  <c r="Q3579" i="1"/>
  <c r="Q3453" i="1"/>
  <c r="Q5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78DE11-1114-4A88-87AC-1EE81607072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32EDA3-8879-4FA6-90ED-30B529D39095}" name="WorksheetConnection_Base Data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aseData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<sst xmlns="http://schemas.openxmlformats.org/spreadsheetml/2006/main" count="33048" uniqueCount="8402">
  <si>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</si>
  <si>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</si>
  <si>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</si>
  <si>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</si>
  <si>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</si>
  <si>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</si>
  <si>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</si>
  <si>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</si>
  <si>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</si>
  <si>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</si>
  <si>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</si>
  <si>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</si>
  <si>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</si>
  <si>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</si>
  <si>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</si>
  <si>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</si>
  <si>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</si>
  <si>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</si>
  <si>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</si>
  <si>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</si>
  <si>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</si>
  <si>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</si>
  <si>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</si>
  <si>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</si>
  <si>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</si>
  <si>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</si>
  <si>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</si>
  <si>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</si>
  <si>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</si>
  <si>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</si>
  <si>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</si>
  <si>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</si>
  <si>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</si>
  <si>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</si>
  <si>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</si>
  <si>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</si>
  <si>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</si>
  <si>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</si>
  <si>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</si>
  <si>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</si>
  <si>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</si>
  <si>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</si>
  <si>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</si>
  <si>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</si>
  <si>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</si>
  <si>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</si>
  <si>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</si>
  <si>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</si>
  <si>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</si>
  <si>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</si>
  <si>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</si>
  <si>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</si>
  <si>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</si>
  <si>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</si>
  <si>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</si>
  <si>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</si>
  <si>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</si>
  <si>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</si>
  <si>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</si>
  <si>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</si>
  <si>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</si>
  <si>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</si>
  <si>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</si>
  <si>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</si>
  <si>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</si>
  <si>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</si>
  <si>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</si>
  <si>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</si>
  <si>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</si>
  <si>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</si>
  <si>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</si>
  <si>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</si>
  <si>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</si>
  <si>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</si>
  <si>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</si>
  <si>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</si>
  <si>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</si>
  <si>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</si>
  <si>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</si>
  <si>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</si>
  <si>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</si>
  <si>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</si>
  <si>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</si>
  <si>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</si>
  <si>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</si>
  <si>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</si>
  <si>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</si>
  <si>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</si>
  <si>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</si>
  <si>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</si>
  <si>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</si>
  <si>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</si>
  <si>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</si>
  <si>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</si>
  <si>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</si>
  <si>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</si>
  <si>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</si>
  <si>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</si>
  <si>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</si>
  <si>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</si>
  <si>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</si>
  <si>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</si>
  <si>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</si>
  <si>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</si>
  <si>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</si>
  <si>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</si>
  <si>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</si>
  <si>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</si>
  <si>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</si>
  <si>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</si>
  <si>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</si>
  <si>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</si>
  <si>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</si>
  <si>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</si>
  <si>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</si>
  <si>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</si>
  <si>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</si>
  <si>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</si>
  <si>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</si>
  <si>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</si>
  <si>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</si>
  <si>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</si>
  <si>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</si>
  <si>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</si>
  <si>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</si>
  <si>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</si>
  <si>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</si>
  <si>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</si>
  <si>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</si>
  <si>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</si>
  <si>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</si>
  <si>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</si>
  <si>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</si>
  <si>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</si>
  <si>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</si>
  <si>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</si>
  <si>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</si>
  <si>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</si>
  <si>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</si>
  <si>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</si>
  <si>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</si>
  <si>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</si>
  <si>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</si>
  <si>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</si>
  <si>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</si>
  <si>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</si>
  <si>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</si>
  <si>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</si>
  <si>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</si>
  <si>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</si>
  <si>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</si>
  <si>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</si>
  <si>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</si>
  <si>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</si>
  <si>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</si>
  <si>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</si>
  <si>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</si>
  <si>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</si>
  <si>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</si>
  <si>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</si>
  <si>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</si>
  <si>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</si>
  <si>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</si>
  <si>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</si>
  <si>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</si>
  <si>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</si>
  <si>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</si>
  <si>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</si>
  <si>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</si>
  <si>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</si>
  <si>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</si>
  <si>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</si>
  <si>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</si>
  <si>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</si>
  <si>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</si>
  <si>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</si>
  <si>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</si>
  <si>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</si>
  <si>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</si>
  <si>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</si>
  <si>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</si>
  <si>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</si>
  <si>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</si>
  <si>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</si>
  <si>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</si>
  <si>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</si>
  <si>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</si>
  <si>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</si>
  <si>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</si>
  <si>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</si>
  <si>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</si>
  <si>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</si>
  <si>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</si>
  <si>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</si>
  <si>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</si>
  <si>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</si>
  <si>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</si>
  <si>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</si>
  <si>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</si>
  <si>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</si>
  <si>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</si>
  <si>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</si>
  <si>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</si>
  <si>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</si>
  <si>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</si>
  <si>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</si>
  <si>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</si>
  <si>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</si>
  <si>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</si>
  <si>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</si>
  <si>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</si>
  <si>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</si>
  <si>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</si>
  <si>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</si>
  <si>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</si>
  <si>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</si>
  <si>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</si>
  <si>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</si>
  <si>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</si>
  <si>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</si>
  <si>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</si>
  <si>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</si>
  <si>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</si>
  <si>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</si>
  <si>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</si>
  <si>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</si>
  <si>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</si>
  <si>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</si>
  <si>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</si>
  <si>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</si>
  <si>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</si>
  <si>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</si>
  <si>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</si>
  <si>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</si>
  <si>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</si>
  <si>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</si>
  <si>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</si>
  <si>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</si>
  <si>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</si>
  <si>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</si>
  <si>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</si>
  <si>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</si>
  <si>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</si>
  <si>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</si>
  <si>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</si>
  <si>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</si>
  <si>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</si>
  <si>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</si>
  <si>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</si>
  <si>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</si>
  <si>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</si>
  <si>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</si>
  <si>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</si>
  <si>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</si>
  <si>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</si>
  <si>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</si>
  <si>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</si>
  <si>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</si>
  <si>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</si>
  <si>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</si>
  <si>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</si>
  <si>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</si>
  <si>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</si>
  <si>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</si>
  <si>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</si>
  <si>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</si>
  <si>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</si>
  <si>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</si>
  <si>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</si>
  <si>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</si>
  <si>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</si>
  <si>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</si>
  <si>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</si>
  <si>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</si>
  <si>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</si>
  <si>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</si>
  <si>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</si>
  <si>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</si>
  <si>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</si>
  <si>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</si>
  <si>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</si>
  <si>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</si>
  <si>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</si>
  <si>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</si>
  <si>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</si>
  <si>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</si>
  <si>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</si>
  <si>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</si>
  <si>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</si>
  <si>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</si>
  <si>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</si>
  <si>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</si>
  <si>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</si>
  <si>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</si>
  <si>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</si>
  <si>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</si>
  <si>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</si>
  <si>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</si>
  <si>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</si>
  <si>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</si>
  <si>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</si>
  <si>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</si>
  <si>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</si>
  <si>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</si>
  <si>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</si>
  <si>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</si>
  <si>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</si>
  <si>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</si>
  <si>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</si>
  <si>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</si>
  <si>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</si>
  <si>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</si>
  <si>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</si>
  <si>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</si>
  <si>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</si>
  <si>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</si>
  <si>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</si>
  <si>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</si>
  <si>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</si>
  <si>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</si>
  <si>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</si>
  <si>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</si>
  <si>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</si>
  <si>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</si>
  <si>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</si>
  <si>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</si>
  <si>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</si>
  <si>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</si>
  <si>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</si>
  <si>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</si>
  <si>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</si>
  <si>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</si>
  <si>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</si>
  <si>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</si>
  <si>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</si>
  <si>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</si>
  <si>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</si>
  <si>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</si>
  <si>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</si>
  <si>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</si>
  <si>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</si>
  <si>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</si>
  <si>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</si>
  <si>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</si>
  <si>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</si>
  <si>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</si>
  <si>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</si>
  <si>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</si>
  <si>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</si>
  <si>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</si>
  <si>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</si>
  <si>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</si>
  <si>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</si>
  <si>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</si>
  <si>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</si>
  <si>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</si>
  <si>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</si>
  <si>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</si>
  <si>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</si>
  <si>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</si>
  <si>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</si>
  <si>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</si>
  <si>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</si>
  <si>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</si>
  <si>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</si>
  <si>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</si>
  <si>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</si>
  <si>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</si>
  <si>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</si>
  <si>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</si>
  <si>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</si>
  <si>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</si>
  <si>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</si>
  <si>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</si>
  <si>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</si>
  <si>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</si>
  <si>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</si>
  <si>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</si>
  <si>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</si>
  <si>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</si>
  <si>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</si>
  <si>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</si>
  <si>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</si>
  <si>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</si>
  <si>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</si>
  <si>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</si>
  <si>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</si>
  <si>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</si>
  <si>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</si>
  <si>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</si>
  <si>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</si>
  <si>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</si>
  <si>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</si>
  <si>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</si>
  <si>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</si>
  <si>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</si>
  <si>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</si>
  <si>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</si>
  <si>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</si>
  <si>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</si>
  <si>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</si>
  <si>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</si>
  <si>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</si>
  <si>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</si>
  <si>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</si>
  <si>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</si>
  <si>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</si>
  <si>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</si>
  <si>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</si>
  <si>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</si>
  <si>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</si>
  <si>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</si>
  <si>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</si>
  <si>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</si>
  <si>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</si>
  <si>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</si>
  <si>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</si>
  <si>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</si>
  <si>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</si>
  <si>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</si>
  <si>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</si>
  <si>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</si>
  <si>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</si>
  <si>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</si>
  <si>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</si>
  <si>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</si>
  <si>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</si>
  <si>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</si>
  <si>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</si>
  <si>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</si>
  <si>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</si>
  <si>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</si>
  <si>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</si>
  <si>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</si>
  <si>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</si>
  <si>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</si>
  <si>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</si>
  <si>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</si>
  <si>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</si>
  <si>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</si>
  <si>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</si>
  <si>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</si>
  <si>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</si>
  <si>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</si>
  <si>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</si>
  <si>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</si>
  <si>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</si>
  <si>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</si>
  <si>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</si>
  <si>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</si>
  <si>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</si>
  <si>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</si>
  <si>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</si>
  <si>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</si>
  <si>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</si>
  <si>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</si>
  <si>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</si>
  <si>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</si>
  <si>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</si>
  <si>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</si>
  <si>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</si>
  <si>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</si>
  <si>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</si>
  <si>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</si>
  <si>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</si>
  <si>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</si>
  <si>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</si>
  <si>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</si>
  <si>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</si>
  <si>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</si>
  <si>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</si>
  <si>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</si>
  <si>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</si>
  <si>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</si>
  <si>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</si>
  <si>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</si>
  <si>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</si>
  <si>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</si>
  <si>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</si>
  <si>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</si>
  <si>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</si>
  <si>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</si>
  <si>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</si>
  <si>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</si>
  <si>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</si>
  <si>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</si>
  <si>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</si>
  <si>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</si>
  <si>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</si>
  <si>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</si>
  <si>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</si>
  <si>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</si>
  <si>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</si>
  <si>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</si>
  <si>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</si>
  <si>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</si>
  <si>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</si>
  <si>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</si>
  <si>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</si>
  <si>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</si>
  <si>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</si>
  <si>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</si>
  <si>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</si>
  <si>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</si>
  <si>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</si>
  <si>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</si>
  <si>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</si>
  <si>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</si>
  <si>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</si>
  <si>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</si>
  <si>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</si>
  <si>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</si>
  <si>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</si>
  <si>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</si>
  <si>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</si>
  <si>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</si>
  <si>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</si>
  <si>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</si>
  <si>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</si>
  <si>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</si>
  <si>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</si>
  <si>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</si>
  <si>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</si>
  <si>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</si>
  <si>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</si>
  <si>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</si>
  <si>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</si>
  <si>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</si>
  <si>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</si>
  <si>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</si>
  <si>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</si>
  <si>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</si>
  <si>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</si>
  <si>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</si>
  <si>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</si>
  <si>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</si>
  <si>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</si>
  <si>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</si>
  <si>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</si>
  <si>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</si>
  <si>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</si>
  <si>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</si>
  <si>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</si>
  <si>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</si>
  <si>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</si>
  <si>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</si>
  <si>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</si>
  <si>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</si>
  <si>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</si>
  <si>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</si>
  <si>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</si>
  <si>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</si>
  <si>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</si>
  <si>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</si>
  <si>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</si>
  <si>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</si>
  <si>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</si>
  <si>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</si>
  <si>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</si>
  <si>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</si>
  <si>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</si>
  <si>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</si>
  <si>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</si>
  <si>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</si>
  <si>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</si>
  <si>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</si>
  <si>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</si>
  <si>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</si>
  <si>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</si>
  <si>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</si>
  <si>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</si>
  <si>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</si>
  <si>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</si>
  <si>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</si>
  <si>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</si>
  <si>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</si>
  <si>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</si>
  <si>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</si>
  <si>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</si>
  <si>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</si>
  <si>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</si>
  <si>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</si>
  <si>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</si>
  <si>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</si>
  <si>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</si>
  <si>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</si>
  <si>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</si>
  <si>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</si>
  <si>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</si>
  <si>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</si>
  <si>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</si>
  <si>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</si>
  <si>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</si>
  <si>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</si>
  <si>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</si>
  <si>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</si>
  <si>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</si>
  <si>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</si>
  <si>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</si>
  <si>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</si>
  <si>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</si>
  <si>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</si>
  <si>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</si>
  <si>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</si>
  <si>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</si>
  <si>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</si>
  <si>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</si>
  <si>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</si>
  <si>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</si>
  <si>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</si>
  <si>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</si>
  <si>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</si>
  <si>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</si>
  <si>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</si>
  <si>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</si>
  <si>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</si>
  <si>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</si>
  <si>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</si>
  <si>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</si>
  <si>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</si>
  <si>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</si>
  <si>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</si>
  <si>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</si>
  <si>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</si>
  <si>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</si>
  <si>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</si>
  <si>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</si>
  <si>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</si>
  <si>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</si>
  <si>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</si>
  <si>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</si>
  <si>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</si>
  <si>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</si>
  <si>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</si>
  <si>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</si>
  <si>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</si>
  <si>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</si>
  <si>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</si>
  <si>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</si>
  <si>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</si>
  <si>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</si>
  <si>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</si>
  <si>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</si>
  <si>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</si>
  <si>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</si>
  <si>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</si>
  <si>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</si>
  <si>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</si>
  <si>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</si>
  <si>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</si>
  <si>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</si>
  <si>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</si>
  <si>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</si>
  <si>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</si>
  <si>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</si>
  <si>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</si>
  <si>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</si>
  <si>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</si>
  <si>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</si>
  <si>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</si>
  <si>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</si>
  <si>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</si>
  <si>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</si>
  <si>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</si>
  <si>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</si>
  <si>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</si>
  <si>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</si>
  <si>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</si>
  <si>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</si>
  <si>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</si>
  <si>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</si>
  <si>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</si>
  <si>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</si>
  <si>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</si>
  <si>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</si>
  <si>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</si>
  <si>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</si>
  <si>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</si>
  <si>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</si>
  <si>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</si>
  <si>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</si>
  <si>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</si>
  <si>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</si>
  <si>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</si>
  <si>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</si>
  <si>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</si>
  <si>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</si>
  <si>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</si>
  <si>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</si>
  <si>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</si>
  <si>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</si>
  <si>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</si>
  <si>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</si>
  <si>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</si>
  <si>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</si>
  <si>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</si>
  <si>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</si>
  <si>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</si>
  <si>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</si>
  <si>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</si>
  <si>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</si>
  <si>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</si>
  <si>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</si>
  <si>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</si>
  <si>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</si>
  <si>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</si>
  <si>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</si>
  <si>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</si>
  <si>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</si>
  <si>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</si>
  <si>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</si>
  <si>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</si>
  <si>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</si>
  <si>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</si>
  <si>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</si>
  <si>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</si>
  <si>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</si>
  <si>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</si>
  <si>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</si>
  <si>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</si>
  <si>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</si>
  <si>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</si>
  <si>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</si>
  <si>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</si>
  <si>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</si>
  <si>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</si>
  <si>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</si>
  <si>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</si>
  <si>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</si>
  <si>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</si>
  <si>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</si>
  <si>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</si>
  <si>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</si>
  <si>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</si>
  <si>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</si>
  <si>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</si>
  <si>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</si>
  <si>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</si>
  <si>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</si>
  <si>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</si>
  <si>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</si>
  <si>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</si>
  <si>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</si>
  <si>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</si>
  <si>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</si>
  <si>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</si>
  <si>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</si>
  <si>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</si>
  <si>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</si>
  <si>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</si>
  <si>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</si>
  <si>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</si>
  <si>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</si>
  <si>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</si>
  <si>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</si>
  <si>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</si>
  <si>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</si>
  <si>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</si>
  <si>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</si>
  <si>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</si>
  <si>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</si>
  <si>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</si>
  <si>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</si>
  <si>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</si>
  <si>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</si>
  <si>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</si>
  <si>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</si>
  <si>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</si>
  <si>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</si>
  <si>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</si>
  <si>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</si>
  <si>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</si>
  <si>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</si>
  <si>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</si>
  <si>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</si>
  <si>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</si>
  <si>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</si>
  <si>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</si>
  <si>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</si>
  <si>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</si>
  <si>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</si>
  <si>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</si>
  <si>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</si>
  <si>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</si>
  <si>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</si>
  <si>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</si>
  <si>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</si>
  <si>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</si>
  <si>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</si>
  <si>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</si>
  <si>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</si>
  <si>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</si>
  <si>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</si>
  <si>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</si>
  <si>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</si>
  <si>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</si>
  <si>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</si>
  <si>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</si>
  <si>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</si>
  <si>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</si>
  <si>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</si>
  <si>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</si>
  <si>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</si>
  <si>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</si>
  <si>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</si>
  <si>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</si>
  <si>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</si>
  <si>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</si>
  <si>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</si>
  <si>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</si>
  <si>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</si>
  <si>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</si>
  <si>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</si>
  <si>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</si>
  <si>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</si>
  <si>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</si>
  <si>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</si>
  <si>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</si>
  <si>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</si>
  <si>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</si>
  <si>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</si>
  <si>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</si>
  <si>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</si>
  <si>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</si>
  <si>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</si>
  <si>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</si>
  <si>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</si>
  <si>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</si>
  <si>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</si>
  <si>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</si>
  <si>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</si>
  <si>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</si>
  <si>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</si>
  <si>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</si>
  <si>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</si>
  <si>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</si>
  <si>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</si>
  <si>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</si>
  <si>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</si>
  <si>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</si>
  <si>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</si>
  <si>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</si>
  <si>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</si>
  <si>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</si>
  <si>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</si>
  <si>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</si>
  <si>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</si>
  <si>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</si>
  <si>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</si>
  <si>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</si>
  <si>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</si>
  <si>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</si>
  <si>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</si>
  <si>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</si>
  <si>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</si>
  <si>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</si>
  <si>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</si>
  <si>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</si>
  <si>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</si>
  <si>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</si>
  <si>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</si>
  <si>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</si>
  <si>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</si>
  <si>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</si>
  <si>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</si>
  <si>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</si>
  <si>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</si>
  <si>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</si>
  <si>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</si>
  <si>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</si>
  <si>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</si>
  <si>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</si>
  <si>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</si>
  <si>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</si>
  <si>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</si>
  <si>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</si>
  <si>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</si>
  <si>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</si>
  <si>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</si>
  <si>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</si>
  <si>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</si>
  <si>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</si>
  <si>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</si>
  <si>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</si>
  <si>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</si>
  <si>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</si>
  <si>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</si>
  <si>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</si>
  <si>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</si>
  <si>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</si>
  <si>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</si>
  <si>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</si>
  <si>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</si>
  <si>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</si>
  <si>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</si>
  <si>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</si>
  <si>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</si>
  <si>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</si>
  <si>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</si>
  <si>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</si>
  <si>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</si>
  <si>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</si>
  <si>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</si>
  <si>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</si>
  <si>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</si>
  <si>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</si>
  <si>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</si>
  <si>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</si>
  <si>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</si>
  <si>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</si>
  <si>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</si>
  <si>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</si>
  <si>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</si>
  <si>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</si>
  <si>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</si>
  <si>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</si>
  <si>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</si>
  <si>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</si>
  <si>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</si>
  <si>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</si>
  <si>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</si>
  <si>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</si>
  <si>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</si>
  <si>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</si>
  <si>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</si>
  <si>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</si>
  <si>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</si>
  <si>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</si>
  <si>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</si>
  <si>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</si>
  <si>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</si>
  <si>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</si>
  <si>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</si>
  <si>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</si>
  <si>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</si>
  <si>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</si>
  <si>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</si>
  <si>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</si>
  <si>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</si>
  <si>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</si>
  <si>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</si>
  <si>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</si>
  <si>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</si>
  <si>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</si>
  <si>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</si>
  <si>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</si>
  <si>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</si>
  <si>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</si>
  <si>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</si>
  <si>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</si>
  <si>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</si>
  <si>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</si>
  <si>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</si>
  <si>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</si>
  <si>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</si>
  <si>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</si>
  <si>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</si>
  <si>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</si>
  <si>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</si>
  <si>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</si>
  <si>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</si>
  <si>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</si>
  <si>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</si>
  <si>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</si>
  <si>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</si>
  <si>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</si>
  <si>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</si>
  <si>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</si>
  <si>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</si>
  <si>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</si>
  <si>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</si>
  <si>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</si>
  <si>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</si>
  <si>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</si>
  <si>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</si>
  <si>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</si>
  <si>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</si>
  <si>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</si>
  <si>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</si>
  <si>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</si>
  <si>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</si>
  <si>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</si>
  <si>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</si>
  <si>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</si>
  <si>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</si>
  <si>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</si>
  <si>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</si>
  <si>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</si>
  <si>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</si>
  <si>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</si>
  <si>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</si>
  <si>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</si>
  <si>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</si>
  <si>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</si>
  <si>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</si>
  <si>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</si>
  <si>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</si>
  <si>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</si>
  <si>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</si>
  <si>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</si>
  <si>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</si>
  <si>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</si>
  <si>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</si>
  <si>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</si>
  <si>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</si>
  <si>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</si>
  <si>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</si>
  <si>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</si>
  <si>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</si>
  <si>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</si>
  <si>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</si>
  <si>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</si>
  <si>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</si>
  <si>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</si>
  <si>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</si>
  <si>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</si>
  <si>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</si>
  <si>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</si>
  <si>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</si>
  <si>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</si>
  <si>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</si>
  <si>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</si>
  <si>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</si>
  <si>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</si>
  <si>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</si>
  <si>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</si>
  <si>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</si>
  <si>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</si>
  <si>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</si>
  <si>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</si>
  <si>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</si>
  <si>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</si>
  <si>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</si>
  <si>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</si>
  <si>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</si>
  <si>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</si>
  <si>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</si>
  <si>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</si>
  <si>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</si>
  <si>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</si>
  <si>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</si>
  <si>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</si>
  <si>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</si>
  <si>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</si>
  <si>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</si>
  <si>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</si>
  <si>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</si>
  <si>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</si>
  <si>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</si>
  <si>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</si>
  <si>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</si>
  <si>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</si>
  <si>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</si>
  <si>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</si>
  <si>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</si>
  <si>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</si>
  <si>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</si>
  <si>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</si>
  <si>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</si>
  <si>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</si>
  <si>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</si>
  <si>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</si>
  <si>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</si>
  <si>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</si>
  <si>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</si>
  <si>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</si>
  <si>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</si>
  <si>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</si>
  <si>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</si>
  <si>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</si>
  <si>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</si>
  <si>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</si>
  <si>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</si>
  <si>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</si>
  <si>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</si>
  <si>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</si>
  <si>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</si>
  <si>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</si>
  <si>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</si>
  <si>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</si>
  <si>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</si>
  <si>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</si>
  <si>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</si>
  <si>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</si>
  <si>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</si>
  <si>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</si>
  <si>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</si>
  <si>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</si>
  <si>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</si>
  <si>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</si>
  <si>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</si>
  <si>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</si>
  <si>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</si>
  <si>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</si>
  <si>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</si>
  <si>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</si>
  <si>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</si>
  <si>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</si>
  <si>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</si>
  <si>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</si>
  <si>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</si>
  <si>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</si>
  <si>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</si>
  <si>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</si>
  <si>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</si>
  <si>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</si>
  <si>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</si>
  <si>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</si>
  <si>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</si>
  <si>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</si>
  <si>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</si>
  <si>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</si>
  <si>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</si>
  <si>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</si>
  <si>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</si>
  <si>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</si>
  <si>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</si>
  <si>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</si>
  <si>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</si>
  <si>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</si>
  <si>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</si>
  <si>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</si>
  <si>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</si>
  <si>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</si>
  <si>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</si>
  <si>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</si>
  <si>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</si>
  <si>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</si>
  <si>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</si>
  <si>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</si>
  <si>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</si>
  <si>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</si>
  <si>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</si>
  <si>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</si>
  <si>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</si>
  <si>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</si>
  <si>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</si>
  <si>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</si>
  <si>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</si>
  <si>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</si>
  <si>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</si>
  <si>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</si>
  <si>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</si>
  <si>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</si>
  <si>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</si>
  <si>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</si>
  <si>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</si>
  <si>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</si>
  <si>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</si>
  <si>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</si>
  <si>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</si>
  <si>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</si>
  <si>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</si>
  <si>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</si>
  <si>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</si>
  <si>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</si>
  <si>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</si>
  <si>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</si>
  <si>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</si>
  <si>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</si>
  <si>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</si>
  <si>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</si>
  <si>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</si>
  <si>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</si>
  <si>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</si>
  <si>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</si>
  <si>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</si>
  <si>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</si>
  <si>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</si>
  <si>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</si>
  <si>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</si>
  <si>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</si>
  <si>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</si>
  <si>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</si>
  <si>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</si>
  <si>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</si>
  <si>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</si>
  <si>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</si>
  <si>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</si>
  <si>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</si>
  <si>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</si>
  <si>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</si>
  <si>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</si>
  <si>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</si>
  <si>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</si>
  <si>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</si>
  <si>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</si>
  <si>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</si>
  <si>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</si>
  <si>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</si>
  <si>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</si>
  <si>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</si>
  <si>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</si>
  <si>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</si>
  <si>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</si>
  <si>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</si>
  <si>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</si>
  <si>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</si>
  <si>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</si>
  <si>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</si>
  <si>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</si>
  <si>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</si>
  <si>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</si>
  <si>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</si>
  <si>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</si>
  <si>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</si>
  <si>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</si>
  <si>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</si>
  <si>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</si>
  <si>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</si>
  <si>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</si>
  <si>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</si>
  <si>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</si>
  <si>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</si>
  <si>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</si>
  <si>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</si>
  <si>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</si>
  <si>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</si>
  <si>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</si>
  <si>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</si>
  <si>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</si>
  <si>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</si>
  <si>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</si>
  <si>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</si>
  <si>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</si>
  <si>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</si>
  <si>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</si>
  <si>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</si>
  <si>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</si>
  <si>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</si>
  <si>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</si>
  <si>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</si>
  <si>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</si>
  <si>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</si>
  <si>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</si>
  <si>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</si>
  <si>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</si>
  <si>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</si>
  <si>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</si>
  <si>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</si>
  <si>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</si>
  <si>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</si>
  <si>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</si>
  <si>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</si>
  <si>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</si>
  <si>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</si>
  <si>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</si>
  <si>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</si>
  <si>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</si>
  <si>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</si>
  <si>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</si>
  <si>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</si>
  <si>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</si>
  <si>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</si>
  <si>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</si>
  <si>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</si>
  <si>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</si>
  <si>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</si>
  <si>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</si>
  <si>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</si>
  <si>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</si>
  <si>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</si>
  <si>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</si>
  <si>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</si>
  <si>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</si>
  <si>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</si>
  <si>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</si>
  <si>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</si>
  <si>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</si>
  <si>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</si>
  <si>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</si>
  <si>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</si>
  <si>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</si>
  <si>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</si>
  <si>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</si>
  <si>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</si>
  <si>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</si>
  <si>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</si>
  <si>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</si>
  <si>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</si>
  <si>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</si>
  <si>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</si>
  <si>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</si>
  <si>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</si>
  <si>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</si>
  <si>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</si>
  <si>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</si>
  <si>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</si>
  <si>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</si>
  <si>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</si>
  <si>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</si>
  <si>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</si>
  <si>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</si>
  <si>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</si>
  <si>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</si>
  <si>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</si>
  <si>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</si>
  <si>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</si>
  <si>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</si>
  <si>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</si>
  <si>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</si>
  <si>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</si>
  <si>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</si>
  <si>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</si>
  <si>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</si>
  <si>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</si>
  <si>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</si>
  <si>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</si>
  <si>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</si>
  <si>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</si>
  <si>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</si>
  <si>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</si>
  <si>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</si>
  <si>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</si>
  <si>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</si>
  <si>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</si>
  <si>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</si>
  <si>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</si>
  <si>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</si>
  <si>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</si>
  <si>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</si>
  <si>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</si>
  <si>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</si>
  <si>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</si>
  <si>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</si>
  <si>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</si>
  <si>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</si>
  <si>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</si>
  <si>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</si>
  <si>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</si>
  <si>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</si>
  <si>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</si>
  <si>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</si>
  <si>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</si>
  <si>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</si>
  <si>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</si>
  <si>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</si>
  <si>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</si>
  <si>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</si>
  <si>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</si>
  <si>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</si>
  <si>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</si>
  <si>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</si>
  <si>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</si>
  <si>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</si>
  <si>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</si>
  <si>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</si>
  <si>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</si>
  <si>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</si>
  <si>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</si>
  <si>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</si>
  <si>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</si>
  <si>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</si>
  <si>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</si>
  <si>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</si>
  <si>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</si>
  <si>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</si>
  <si>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</si>
  <si>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</si>
  <si>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</si>
  <si>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</si>
  <si>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</si>
  <si>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</si>
  <si>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</si>
  <si>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</si>
  <si>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</si>
  <si>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</si>
  <si>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</si>
  <si>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</si>
  <si>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</si>
  <si>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</si>
  <si>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</si>
  <si>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</si>
  <si>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</si>
  <si>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</si>
  <si>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</si>
  <si>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</si>
  <si>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</si>
  <si>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</si>
  <si>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</si>
  <si>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</si>
  <si>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</si>
  <si>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</si>
  <si>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</si>
  <si>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</si>
  <si>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</si>
  <si>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</si>
  <si>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</si>
  <si>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</si>
  <si>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</si>
  <si>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</si>
  <si>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</si>
  <si>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</si>
  <si>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</si>
  <si>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</si>
  <si>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</si>
  <si>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</si>
  <si>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</si>
  <si>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</si>
  <si>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</si>
  <si>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</si>
  <si>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</si>
  <si>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</si>
  <si>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</si>
  <si>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</si>
  <si>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</si>
  <si>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</si>
  <si>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</si>
  <si>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</si>
  <si>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</si>
  <si>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</si>
  <si>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</si>
  <si>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</si>
  <si>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</si>
  <si>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</si>
  <si>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</si>
  <si>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</si>
  <si>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</si>
  <si>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</si>
  <si>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</si>
  <si>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</si>
  <si>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</si>
  <si>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</si>
  <si>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</si>
  <si>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</si>
  <si>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</si>
  <si>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</si>
  <si>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</si>
  <si>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</si>
  <si>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</si>
  <si>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</si>
  <si>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</si>
  <si>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</si>
  <si>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</si>
  <si>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</si>
  <si>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</si>
  <si>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</si>
  <si>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</si>
  <si>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</si>
  <si>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</si>
  <si>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</si>
  <si>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</si>
  <si>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</si>
  <si>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</si>
  <si>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</si>
  <si>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</si>
  <si>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</si>
  <si>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</si>
  <si>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</si>
  <si>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</si>
  <si>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</si>
  <si>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</si>
  <si>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</si>
  <si>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</si>
  <si>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</si>
  <si>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</si>
  <si>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</si>
  <si>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</si>
  <si>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</si>
  <si>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</si>
  <si>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</si>
  <si>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</si>
  <si>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</si>
  <si>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</si>
  <si>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</si>
  <si>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</si>
  <si>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</si>
  <si>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</si>
  <si>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</si>
  <si>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</si>
  <si>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</si>
  <si>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</si>
  <si>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</si>
  <si>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</si>
  <si>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</si>
  <si>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</si>
  <si>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</si>
  <si>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</si>
  <si>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</si>
  <si>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</si>
  <si>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</si>
  <si>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</si>
  <si>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</si>
  <si>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</si>
  <si>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</si>
  <si>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</si>
  <si>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</si>
  <si>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</si>
  <si>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</si>
  <si>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</si>
  <si>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</si>
  <si>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</si>
  <si>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</si>
  <si>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</si>
  <si>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</si>
  <si>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</si>
  <si>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</si>
  <si>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</si>
  <si>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</si>
  <si>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</si>
  <si>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</si>
  <si>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</si>
  <si>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</si>
  <si>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</si>
  <si>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</si>
  <si>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</si>
  <si>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</si>
  <si>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</si>
  <si>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</si>
  <si>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</si>
  <si>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</si>
  <si>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</si>
  <si>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</si>
  <si>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</si>
  <si>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</si>
  <si>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</si>
  <si>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</si>
  <si>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</si>
  <si>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</si>
  <si>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</si>
  <si>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</si>
  <si>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</si>
  <si>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</si>
  <si>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</si>
  <si>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</si>
  <si>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</si>
  <si>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</si>
  <si>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</si>
  <si>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</si>
  <si>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</si>
  <si>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</si>
  <si>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</si>
  <si>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</si>
  <si>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</si>
  <si>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</si>
  <si>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</si>
  <si>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</si>
  <si>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</si>
  <si>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</si>
  <si>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</si>
  <si>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</si>
  <si>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</si>
  <si>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</si>
  <si>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</si>
  <si>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</si>
  <si>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</si>
  <si>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</si>
  <si>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</si>
  <si>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</si>
  <si>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</si>
  <si>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</si>
  <si>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</si>
  <si>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</si>
  <si>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</si>
  <si>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</si>
  <si>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</si>
  <si>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</si>
  <si>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</si>
  <si>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</si>
  <si>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</si>
  <si>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</si>
  <si>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</si>
  <si>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</si>
  <si>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</si>
  <si>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</si>
  <si>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</si>
  <si>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</si>
  <si>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</si>
  <si>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</si>
  <si>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</si>
  <si>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</si>
  <si>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</si>
  <si>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</si>
  <si>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</si>
  <si>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</si>
  <si>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</si>
  <si>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</si>
  <si>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</si>
  <si>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</si>
  <si>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</si>
  <si>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</si>
  <si>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</si>
  <si>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</si>
  <si>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</si>
  <si>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</si>
  <si>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</si>
  <si>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</si>
  <si>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</si>
  <si>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</si>
  <si>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</si>
  <si>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</si>
  <si>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</si>
  <si>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</si>
  <si>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</si>
  <si>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</si>
  <si>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</si>
  <si>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</si>
  <si>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</si>
  <si>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</si>
  <si>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</si>
  <si>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</si>
  <si>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</si>
  <si>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</si>
  <si>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</si>
  <si>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</si>
  <si>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</si>
  <si>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</si>
  <si>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</si>
  <si>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</si>
  <si>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</si>
  <si>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</si>
  <si>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</si>
  <si>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</si>
  <si>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</si>
  <si>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</si>
  <si>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</si>
  <si>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</si>
  <si>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</si>
  <si>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</si>
  <si>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</si>
  <si>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</si>
  <si>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</si>
  <si>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</si>
  <si>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</si>
  <si>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</si>
  <si>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</si>
  <si>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</si>
  <si>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</si>
  <si>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</si>
  <si>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</si>
  <si>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</si>
  <si>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</si>
  <si>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</si>
  <si>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</si>
  <si>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</si>
  <si>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</si>
  <si>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</si>
  <si>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</si>
  <si>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</si>
  <si>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</si>
  <si>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</si>
  <si>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</si>
  <si>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</si>
  <si>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</si>
  <si>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</si>
  <si>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</si>
  <si>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</si>
  <si>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</si>
  <si>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</si>
  <si>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</si>
  <si>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</si>
  <si>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</si>
  <si>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</si>
  <si>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</si>
  <si>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</si>
  <si>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</si>
  <si>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</si>
  <si>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</si>
  <si>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</si>
  <si>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</si>
  <si>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</si>
  <si>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</si>
  <si>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</si>
  <si>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</si>
  <si>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</si>
  <si>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</si>
  <si>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</si>
  <si>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</si>
  <si>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</si>
  <si>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</si>
  <si>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</si>
  <si>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</si>
  <si>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</si>
  <si>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</si>
  <si>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</si>
  <si>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</si>
  <si>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</si>
  <si>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</si>
  <si>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</si>
  <si>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</si>
  <si>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</si>
  <si>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</si>
  <si>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</si>
  <si>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</si>
  <si>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</si>
  <si>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</si>
  <si>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</si>
  <si>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</si>
  <si>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</si>
  <si>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</si>
  <si>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</si>
  <si>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</si>
  <si>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</si>
  <si>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</si>
  <si>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</si>
  <si>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</si>
  <si>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</si>
  <si>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</si>
  <si>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</si>
  <si>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</si>
  <si>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</si>
  <si>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</si>
  <si>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</si>
  <si>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</si>
  <si>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</si>
  <si>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</si>
  <si>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</si>
  <si>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</si>
  <si>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</si>
  <si>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</si>
  <si>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</si>
  <si>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</si>
  <si>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</si>
  <si>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</si>
  <si>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</si>
  <si>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</si>
  <si>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</si>
  <si>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</si>
  <si>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</si>
  <si>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</si>
  <si>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</si>
  <si>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</si>
  <si>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</si>
  <si>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</si>
  <si>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</si>
  <si>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</si>
  <si>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</si>
  <si>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</si>
  <si>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</si>
  <si>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</si>
  <si>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</si>
  <si>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</si>
  <si>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</si>
  <si>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</si>
  <si>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</si>
  <si>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</si>
  <si>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</si>
  <si>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</si>
  <si>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</si>
  <si>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</si>
  <si>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</si>
  <si>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</si>
  <si>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</si>
  <si>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</si>
  <si>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</si>
  <si>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</si>
  <si>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</si>
  <si>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</si>
  <si>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</si>
  <si>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</si>
  <si>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</si>
  <si>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</si>
  <si>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</si>
  <si>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</si>
  <si>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</si>
  <si>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</si>
  <si>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</si>
  <si>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</si>
  <si>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</si>
  <si>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</si>
  <si>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</si>
  <si>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</si>
  <si>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</si>
  <si>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</si>
  <si>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</si>
  <si>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</si>
  <si>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</si>
  <si>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</si>
  <si>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</si>
  <si>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</si>
  <si>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</si>
  <si>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</si>
  <si>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</si>
  <si>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</si>
  <si>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</si>
  <si>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</si>
  <si>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</si>
  <si>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</si>
  <si>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</si>
  <si>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</si>
  <si>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</si>
  <si>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</si>
  <si>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</si>
  <si>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</si>
  <si>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</si>
  <si>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</si>
  <si>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</si>
  <si>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</si>
  <si>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</si>
  <si>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</si>
  <si>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</si>
  <si>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</si>
  <si>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</si>
  <si>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</si>
  <si>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</si>
  <si>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</si>
  <si>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</si>
  <si>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</si>
  <si>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</si>
  <si>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</si>
  <si>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</si>
  <si>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</si>
  <si>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</si>
  <si>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</si>
  <si>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</si>
  <si>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</si>
  <si>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</si>
  <si>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</si>
  <si>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</si>
  <si>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</si>
  <si>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</si>
  <si>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</si>
  <si>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</si>
  <si>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</si>
  <si>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</si>
  <si>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</si>
  <si>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</si>
  <si>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</si>
  <si>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</si>
  <si>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</si>
  <si>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</si>
  <si>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</si>
  <si>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</si>
  <si>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</si>
  <si>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</si>
  <si>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</si>
  <si>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</si>
  <si>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</si>
  <si>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</si>
  <si>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</si>
  <si>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</si>
  <si>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</si>
  <si>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</si>
  <si>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</si>
  <si>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</si>
  <si>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</si>
  <si>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</si>
  <si>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</si>
  <si>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</si>
  <si>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</si>
  <si>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</si>
  <si>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</si>
  <si>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</si>
  <si>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</si>
  <si>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</si>
  <si>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</si>
  <si>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</si>
  <si>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</si>
  <si>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</si>
  <si>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</si>
  <si>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</si>
  <si>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</si>
  <si>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</si>
  <si>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</si>
  <si>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</si>
  <si>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</si>
  <si>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</si>
  <si>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</si>
  <si>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</si>
  <si>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</si>
  <si>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</si>
  <si>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</si>
  <si>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</si>
  <si>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</si>
  <si>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</si>
  <si>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</si>
  <si>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</si>
  <si>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</si>
  <si>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</si>
  <si>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</si>
  <si>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</si>
  <si>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</si>
  <si>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</si>
  <si>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</si>
  <si>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</si>
  <si>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</si>
  <si>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</si>
  <si>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</si>
  <si>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</si>
  <si>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</si>
  <si>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</si>
  <si>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</si>
  <si>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</si>
  <si>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</si>
  <si>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</si>
  <si>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</si>
  <si>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</si>
  <si>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</si>
  <si>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</si>
  <si>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</si>
  <si>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</si>
  <si>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</si>
  <si>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</si>
  <si>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</si>
  <si>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</si>
  <si>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</si>
  <si>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</si>
  <si>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</si>
  <si>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</si>
  <si>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</si>
  <si>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</si>
  <si>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</si>
  <si>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</si>
  <si>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</si>
  <si>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</si>
  <si>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</si>
  <si>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</si>
  <si>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</si>
  <si>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</si>
  <si>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</si>
  <si>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</si>
  <si>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</si>
  <si>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</si>
  <si>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</si>
  <si>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</si>
  <si>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</si>
  <si>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</si>
  <si>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</si>
  <si>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</si>
  <si>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</si>
  <si>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</si>
  <si>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</si>
  <si>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</si>
  <si>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</si>
  <si>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</si>
  <si>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</si>
  <si>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</si>
  <si>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</si>
  <si>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</si>
  <si>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</si>
  <si>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</si>
  <si>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</si>
  <si>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</si>
  <si>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</si>
  <si>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</si>
  <si>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</si>
  <si>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</si>
  <si>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</si>
  <si>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</si>
  <si>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</si>
  <si>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</si>
  <si>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</si>
  <si>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</si>
  <si>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</si>
  <si>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</si>
  <si>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</si>
  <si>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</si>
  <si>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</si>
  <si>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</si>
  <si>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</si>
  <si>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</si>
  <si>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</si>
  <si>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</si>
  <si>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</si>
  <si>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</si>
  <si>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</si>
  <si>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</si>
  <si>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</si>
  <si>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</si>
  <si>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</si>
  <si>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</si>
  <si>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</si>
  <si>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</si>
  <si>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</si>
  <si>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</si>
  <si>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</si>
  <si>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</si>
  <si>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</si>
  <si>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</si>
  <si>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</si>
  <si>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</si>
  <si>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</si>
  <si>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</si>
  <si>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</si>
  <si>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</si>
  <si>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</si>
  <si>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</si>
  <si>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</si>
  <si>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</si>
  <si>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</si>
  <si>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</si>
  <si>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</si>
  <si>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</si>
  <si>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</si>
  <si>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</si>
  <si>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</si>
  <si>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</si>
  <si>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</si>
  <si>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</si>
  <si>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</si>
  <si>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</si>
  <si>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</si>
  <si>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</si>
  <si>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</si>
  <si>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</si>
  <si>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</si>
  <si>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</si>
  <si>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</si>
  <si>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</si>
  <si>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</si>
  <si>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</si>
  <si>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</si>
  <si>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</si>
  <si>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</si>
  <si>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</si>
  <si>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</si>
  <si>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</si>
  <si>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</si>
  <si>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</si>
  <si>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</si>
  <si>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</si>
  <si>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</si>
  <si>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</si>
  <si>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</si>
  <si>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</si>
  <si>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</si>
  <si>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</si>
  <si>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</si>
  <si>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</si>
  <si>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</si>
  <si>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</si>
  <si>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</si>
  <si>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</si>
  <si>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</si>
  <si>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</si>
  <si>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</si>
  <si>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</si>
  <si>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</si>
  <si>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</si>
  <si>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</si>
  <si>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</si>
  <si>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</si>
  <si>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</si>
  <si>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</si>
  <si>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</si>
  <si>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</si>
  <si>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</si>
  <si>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</si>
  <si>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</si>
  <si>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</si>
  <si>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</si>
  <si>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</si>
  <si>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</si>
  <si>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</si>
  <si>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</si>
  <si>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</si>
  <si>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</si>
  <si>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</si>
  <si>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</si>
  <si>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</si>
  <si>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</si>
  <si>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</si>
  <si>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</si>
  <si>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</si>
  <si>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</si>
  <si>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</si>
  <si>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</si>
  <si>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</si>
  <si>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</si>
  <si>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</si>
  <si>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</si>
  <si>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</si>
  <si>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</si>
  <si>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</si>
  <si>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</si>
  <si>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</si>
  <si>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</si>
  <si>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</si>
  <si>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</si>
  <si>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</si>
  <si>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</si>
  <si>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</si>
  <si>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</si>
  <si>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</si>
  <si>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</si>
  <si>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</si>
  <si>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</si>
  <si>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</si>
  <si>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</si>
  <si>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</si>
  <si>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</si>
  <si>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</si>
  <si>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</si>
  <si>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</si>
  <si>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</si>
  <si>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</si>
  <si>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</si>
  <si>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</si>
  <si>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</si>
  <si>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</si>
  <si>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</si>
  <si>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</si>
  <si>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</si>
  <si>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</si>
  <si>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</si>
  <si>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</si>
  <si>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</si>
  <si>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</si>
  <si>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</si>
  <si>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</si>
  <si>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</si>
  <si>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</si>
  <si>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</si>
  <si>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</si>
  <si>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</si>
  <si>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</si>
  <si>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</si>
  <si>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</si>
  <si>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</si>
  <si>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</si>
  <si>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</si>
  <si>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</si>
  <si>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</si>
  <si>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</si>
  <si>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</si>
  <si>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</si>
  <si>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</si>
  <si>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</si>
  <si>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</si>
  <si>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</si>
  <si>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</si>
  <si>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</si>
  <si>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</si>
  <si>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</si>
  <si>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</si>
  <si>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</si>
  <si>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</si>
  <si>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</si>
  <si>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</si>
  <si>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</si>
  <si>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</si>
  <si>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</si>
  <si>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</si>
  <si>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</si>
  <si>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</si>
  <si>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</si>
  <si>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</si>
  <si>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</si>
  <si>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</si>
  <si>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</si>
  <si>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</si>
  <si>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</si>
  <si>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</si>
  <si>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</si>
  <si>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</si>
  <si>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</si>
  <si>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</si>
  <si>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</si>
  <si>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</si>
  <si>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</si>
  <si>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</si>
  <si>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</si>
  <si>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</si>
  <si>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</si>
  <si>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</si>
  <si>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</si>
  <si>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</si>
  <si>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</si>
  <si>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</si>
  <si>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</si>
  <si>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</si>
  <si>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</si>
  <si>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</si>
  <si>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</si>
  <si>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</si>
  <si>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</si>
  <si>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</si>
  <si>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</si>
  <si>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</si>
  <si>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</si>
  <si>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</si>
  <si>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</si>
  <si>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</si>
  <si>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</si>
  <si>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</si>
  <si>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</si>
  <si>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</si>
  <si>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</si>
  <si>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</si>
  <si>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</si>
  <si>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</si>
  <si>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</si>
  <si>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</si>
  <si>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</si>
  <si>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</si>
  <si>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</si>
  <si>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</si>
  <si>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</si>
  <si>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</si>
  <si>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</si>
  <si>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</si>
  <si>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</si>
  <si>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</si>
  <si>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</si>
  <si>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</si>
  <si>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</si>
  <si>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</si>
  <si>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</si>
  <si>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</si>
  <si>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</si>
  <si>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</si>
  <si>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</si>
  <si>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</si>
  <si>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</si>
  <si>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</si>
  <si>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</si>
  <si>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</si>
  <si>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</si>
  <si>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</si>
  <si>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</si>
  <si>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</si>
  <si>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</si>
  <si>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</si>
  <si>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</si>
  <si>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</si>
  <si>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</si>
  <si>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</si>
  <si>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</si>
  <si>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</si>
  <si>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</si>
  <si>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</si>
  <si>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</si>
  <si>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</si>
  <si>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</si>
  <si>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</si>
  <si>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</si>
  <si>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</si>
  <si>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</si>
  <si>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</si>
  <si>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</si>
  <si>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</si>
  <si>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</si>
  <si>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</si>
  <si>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</si>
  <si>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</si>
  <si>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</si>
  <si>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</si>
  <si>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</si>
  <si>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</si>
  <si>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</si>
  <si>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</si>
  <si>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</si>
  <si>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</si>
  <si>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</si>
  <si>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</si>
  <si>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</si>
  <si>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</si>
  <si>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</si>
  <si>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</si>
  <si>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</si>
  <si>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</si>
  <si>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</si>
  <si>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</si>
  <si>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</si>
  <si>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</si>
  <si>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</si>
  <si>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</si>
  <si>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</si>
  <si>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</si>
  <si>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</si>
  <si>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</si>
  <si>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</si>
  <si>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</si>
  <si>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</si>
  <si>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</si>
  <si>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</si>
  <si>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</si>
  <si>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</si>
  <si>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</si>
  <si>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</si>
  <si>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</si>
  <si>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</si>
  <si>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</si>
  <si>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</si>
  <si>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</si>
  <si>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</si>
  <si>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</si>
  <si>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</si>
  <si>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</si>
  <si>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</si>
  <si>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</si>
  <si>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</si>
  <si>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</si>
  <si>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</si>
  <si>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</si>
  <si>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</si>
  <si>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</si>
  <si>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</si>
  <si>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</si>
  <si>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</si>
  <si>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</si>
  <si>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</si>
  <si>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</si>
  <si>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</si>
  <si>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</si>
  <si>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</si>
  <si>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</si>
  <si>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</si>
  <si>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</si>
  <si>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</si>
  <si>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</si>
  <si>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</si>
  <si>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</si>
  <si>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</si>
  <si>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</si>
  <si>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</si>
  <si>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</si>
  <si>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</si>
  <si>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</si>
  <si>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</si>
  <si>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</si>
  <si>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</si>
  <si>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</si>
  <si>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</si>
  <si>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</si>
  <si>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</si>
  <si>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</si>
  <si>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</si>
  <si>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</si>
  <si>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</si>
  <si>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</si>
  <si>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</si>
  <si>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</si>
  <si>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</si>
  <si>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</si>
  <si>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</si>
  <si>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</si>
  <si>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</si>
  <si>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</si>
  <si>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</si>
  <si>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</si>
  <si>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</si>
  <si>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</si>
  <si>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</si>
  <si>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</si>
  <si>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</si>
  <si>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</si>
  <si>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</si>
  <si>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</si>
  <si>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</si>
  <si>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</si>
  <si>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</si>
  <si>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</si>
  <si>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</si>
  <si>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</si>
  <si>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</si>
  <si>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</si>
  <si>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</si>
  <si>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</si>
  <si>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</si>
  <si>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</si>
  <si>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</si>
  <si>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</si>
  <si>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</si>
  <si>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</si>
  <si>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</si>
  <si>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</si>
  <si>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</si>
  <si>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</si>
  <si>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</si>
  <si>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</si>
  <si>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</si>
  <si>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</si>
  <si>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</si>
  <si>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</si>
  <si>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</si>
  <si>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</si>
  <si>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</si>
  <si>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</si>
  <si>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</si>
  <si>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</si>
  <si>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</si>
  <si>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</si>
  <si>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</si>
  <si>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</si>
  <si>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</si>
  <si>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</si>
  <si>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</si>
  <si>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</si>
  <si>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</si>
  <si>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</si>
  <si>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</si>
  <si>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</si>
  <si>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</si>
  <si>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</si>
  <si>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</si>
  <si>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</si>
  <si>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</si>
  <si>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</si>
  <si>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</si>
  <si>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</si>
  <si>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</si>
  <si>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</si>
  <si>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</si>
  <si>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</si>
  <si>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</si>
  <si>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</si>
  <si>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</si>
  <si>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</si>
  <si>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</si>
  <si>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</si>
  <si>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</si>
  <si>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</si>
  <si>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</si>
  <si>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</si>
  <si>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</si>
  <si>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</si>
  <si>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</si>
  <si>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</si>
  <si>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</si>
  <si>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</si>
  <si>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</si>
  <si>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</si>
  <si>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</si>
  <si>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</si>
  <si>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</si>
  <si>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</si>
  <si>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</si>
  <si>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</si>
  <si>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</si>
  <si>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</si>
  <si>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</si>
  <si>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</si>
  <si>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</si>
  <si>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</si>
  <si>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</si>
  <si>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</si>
  <si>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</si>
  <si>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</si>
  <si>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</si>
  <si>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</si>
  <si>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</si>
  <si>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</si>
  <si>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</si>
  <si>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</si>
  <si>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</si>
  <si>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</si>
  <si>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</si>
  <si>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</si>
  <si>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</si>
  <si>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</si>
  <si>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</si>
  <si>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</si>
  <si>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</si>
  <si>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</si>
  <si>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</si>
  <si>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</si>
  <si>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</si>
  <si>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</si>
  <si>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</si>
  <si>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</si>
  <si>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</si>
  <si>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</si>
  <si>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</si>
  <si>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</si>
  <si>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</si>
  <si>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</si>
  <si>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</si>
  <si>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</si>
  <si>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</si>
  <si>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</si>
  <si>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</si>
  <si>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</si>
  <si>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</si>
  <si>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</si>
  <si>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</si>
  <si>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</si>
  <si>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</si>
  <si>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</si>
  <si>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</si>
  <si>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</si>
  <si>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</si>
  <si>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</si>
  <si>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</si>
  <si>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</si>
  <si>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</si>
  <si>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</si>
  <si>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</si>
  <si>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</si>
  <si>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</si>
  <si>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</si>
  <si>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</si>
  <si>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</si>
  <si>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</si>
  <si>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</si>
  <si>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</si>
  <si>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</si>
  <si>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</si>
  <si>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</si>
  <si>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</si>
  <si>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</si>
  <si>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</si>
  <si>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</si>
  <si>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</si>
  <si>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</si>
  <si>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</si>
  <si>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</si>
  <si>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</si>
  <si>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</si>
  <si>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</si>
  <si>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</si>
  <si>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</si>
  <si>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</si>
  <si>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</si>
  <si>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</si>
  <si>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</si>
  <si>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</si>
  <si>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</si>
  <si>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</si>
  <si>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</si>
  <si>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</si>
  <si>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</si>
  <si>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</si>
  <si>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</si>
  <si>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</si>
  <si>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</si>
  <si>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</si>
  <si>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</si>
  <si>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</si>
  <si>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</si>
  <si>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</si>
  <si>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</si>
  <si>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</si>
  <si>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</si>
  <si>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</si>
  <si>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</si>
  <si>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</si>
  <si>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</si>
  <si>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</si>
  <si>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</si>
  <si>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</si>
  <si>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</si>
  <si>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</si>
  <si>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</si>
  <si>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</si>
  <si>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</si>
  <si>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</si>
  <si>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</si>
  <si>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</si>
  <si>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</si>
  <si>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</si>
  <si>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</si>
  <si>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</si>
  <si>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</si>
  <si>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</si>
  <si>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</si>
  <si>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</si>
  <si>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</si>
  <si>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</si>
  <si>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</si>
  <si>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</si>
  <si>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</si>
  <si>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</si>
  <si>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</si>
  <si>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</si>
  <si>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</si>
  <si>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</si>
  <si>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</si>
  <si>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</si>
  <si>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</si>
  <si>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</si>
  <si>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</si>
  <si>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</si>
  <si>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</si>
  <si>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</si>
  <si>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</si>
  <si>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</si>
  <si>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</si>
  <si>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</si>
  <si>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</si>
  <si>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</si>
  <si>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</si>
  <si>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</si>
  <si>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</si>
  <si>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</si>
  <si>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</si>
  <si>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</si>
  <si>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</si>
  <si>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</si>
  <si>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</si>
  <si>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</si>
  <si>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</si>
  <si>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</si>
  <si>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</si>
  <si>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</si>
  <si>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</si>
  <si>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</si>
  <si>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</si>
  <si>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</si>
  <si>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</si>
  <si>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</si>
  <si>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</si>
  <si>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</si>
  <si>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</si>
  <si>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</si>
  <si>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</si>
  <si>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</si>
  <si>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</si>
  <si>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</si>
  <si>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</si>
  <si>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</si>
  <si>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</si>
  <si>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</si>
  <si>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</si>
  <si>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</si>
  <si>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</si>
  <si>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</si>
  <si>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</si>
  <si>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</si>
  <si>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</si>
  <si>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</si>
  <si>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</si>
  <si>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</si>
  <si>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</si>
  <si>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</si>
  <si>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</si>
  <si>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</si>
  <si>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</si>
  <si>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</si>
  <si>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</si>
  <si>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</si>
  <si>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</si>
  <si>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</si>
  <si>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</si>
  <si>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</si>
  <si>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</si>
  <si>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</si>
  <si>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</si>
  <si>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</si>
  <si>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</si>
  <si>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</si>
  <si>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</si>
  <si>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</si>
  <si>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</si>
  <si>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</si>
  <si>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</si>
  <si>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</si>
  <si>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</si>
  <si>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</si>
  <si>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</si>
  <si>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</si>
  <si>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</si>
  <si>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</si>
  <si>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</si>
  <si>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</si>
  <si>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</si>
  <si>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</si>
  <si>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</si>
  <si>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</si>
  <si>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</si>
  <si>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</si>
  <si>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</si>
  <si>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</si>
  <si>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</si>
  <si>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</si>
  <si>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</si>
  <si>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</si>
  <si>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</si>
  <si>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</si>
  <si>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</si>
  <si>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</si>
  <si>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</si>
  <si>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</si>
  <si>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</si>
  <si>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</si>
  <si>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</si>
  <si>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</si>
  <si>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</si>
  <si>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</si>
  <si>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</si>
  <si>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</si>
  <si>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</si>
  <si>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</si>
  <si>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</si>
  <si>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</si>
  <si>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</si>
  <si>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</si>
  <si>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</si>
  <si>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</si>
  <si>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</si>
  <si>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</si>
  <si>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</si>
  <si>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</si>
  <si>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</si>
  <si>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</si>
  <si>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</si>
  <si>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</si>
  <si>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</si>
  <si>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</si>
  <si>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</si>
  <si>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</si>
  <si>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</si>
  <si>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</si>
  <si>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</si>
  <si>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</si>
  <si>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</si>
  <si>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</si>
  <si>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</si>
  <si>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</si>
  <si>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</si>
  <si>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</si>
  <si>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</si>
  <si>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</si>
  <si>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</si>
  <si>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</si>
  <si>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</si>
  <si>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</si>
  <si>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</si>
  <si>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</si>
  <si>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</si>
  <si>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</si>
  <si>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</si>
  <si>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</si>
  <si>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</si>
  <si>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</si>
  <si>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</si>
  <si>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</si>
  <si>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</si>
  <si>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</si>
  <si>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</si>
  <si>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</si>
  <si>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</si>
  <si>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</si>
  <si>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</si>
  <si>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</si>
  <si>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</si>
  <si>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</si>
  <si>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</si>
  <si>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</si>
  <si>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</si>
  <si>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</si>
  <si>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</si>
  <si>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</si>
  <si>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</si>
  <si>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</si>
  <si>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</si>
  <si>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</si>
  <si>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</si>
  <si>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</si>
  <si>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</si>
  <si>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</si>
  <si>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</si>
  <si>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</si>
  <si>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</si>
  <si>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</si>
  <si>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</si>
  <si>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</si>
  <si>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</si>
  <si>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</si>
  <si>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</si>
  <si>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</si>
  <si>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</si>
  <si>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</si>
  <si>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</si>
  <si>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</si>
  <si>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</si>
  <si>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</si>
  <si>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</si>
  <si>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</si>
  <si>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</si>
  <si>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</si>
  <si>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</si>
  <si>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</si>
  <si>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</si>
  <si>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</si>
  <si>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</si>
  <si>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</si>
  <si>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</si>
  <si>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</si>
  <si>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</si>
  <si>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</si>
  <si>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</si>
  <si>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</si>
  <si>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</si>
  <si>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</si>
  <si>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</si>
  <si>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</si>
  <si>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</si>
  <si>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</si>
  <si>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</si>
  <si>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</si>
  <si>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</si>
  <si>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</si>
  <si>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</si>
  <si>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</si>
  <si>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</si>
  <si>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</si>
  <si>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</si>
  <si>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</si>
  <si>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</si>
  <si>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</si>
  <si>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</si>
  <si>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</si>
  <si>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</si>
  <si>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</si>
  <si>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</si>
  <si>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</si>
  <si>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</si>
  <si>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</si>
  <si>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</si>
  <si>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</si>
  <si>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</si>
  <si>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</si>
  <si>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</si>
  <si>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</si>
  <si>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</si>
  <si>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</si>
  <si>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</si>
  <si>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</si>
  <si>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</si>
  <si>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</si>
  <si>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</si>
  <si>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</si>
  <si>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</si>
  <si>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</si>
  <si>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</si>
  <si>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</si>
  <si>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</si>
  <si>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</si>
  <si>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</si>
  <si>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</si>
  <si>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</si>
  <si>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</si>
  <si>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</si>
  <si>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</si>
  <si>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</si>
  <si>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</si>
  <si>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</si>
  <si>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</si>
  <si>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</si>
  <si>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</si>
  <si>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</si>
  <si>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</si>
  <si>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</si>
  <si>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</si>
  <si>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</si>
  <si>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</si>
  <si>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</si>
  <si>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</si>
  <si>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</si>
  <si>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</si>
  <si>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</si>
  <si>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</si>
  <si>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</si>
  <si>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</si>
  <si>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</si>
  <si>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</si>
  <si>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</si>
  <si>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</si>
  <si>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</si>
  <si>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</si>
  <si>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</si>
  <si>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</si>
  <si>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</si>
  <si>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</si>
  <si>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</si>
  <si>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</si>
  <si>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</si>
  <si>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</si>
  <si>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</si>
  <si>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</si>
  <si>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</si>
  <si>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</si>
  <si>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</si>
  <si>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</si>
  <si>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</si>
  <si>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</si>
  <si>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</si>
  <si>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</si>
  <si>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</si>
  <si>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</si>
  <si>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</si>
  <si>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</si>
  <si>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</si>
  <si>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</si>
  <si>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</si>
  <si>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</si>
  <si>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</si>
  <si>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</si>
  <si>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</si>
  <si>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</si>
  <si>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</si>
  <si>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</si>
  <si>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</si>
  <si>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</si>
  <si>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</si>
  <si>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</si>
  <si>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</si>
  <si>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</si>
  <si>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</si>
  <si>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</si>
  <si>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</si>
  <si>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</si>
  <si>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</si>
  <si>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</si>
  <si>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</si>
  <si>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</si>
  <si>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</si>
  <si>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</si>
  <si>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</si>
  <si>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</si>
  <si>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</si>
  <si>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</si>
  <si>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</si>
  <si>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</si>
  <si>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</si>
  <si>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</si>
  <si>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</si>
  <si>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</si>
  <si>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</si>
  <si>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</si>
  <si>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</si>
  <si>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</si>
  <si>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</si>
  <si>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</si>
  <si>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</si>
  <si>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</si>
  <si>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</si>
  <si>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</si>
  <si>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</si>
  <si>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</si>
  <si>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</si>
  <si>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</si>
  <si>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</si>
  <si>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</si>
  <si>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</si>
  <si>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</si>
  <si>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</si>
  <si>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</si>
  <si>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</si>
  <si>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</si>
  <si>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</si>
  <si>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</si>
  <si>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</si>
  <si>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</si>
  <si>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</si>
  <si>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</si>
  <si>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</si>
  <si>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</si>
  <si>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</si>
  <si>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</si>
  <si>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</si>
  <si>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</si>
  <si>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</si>
  <si>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</si>
  <si>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</si>
  <si>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</si>
  <si>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</si>
  <si>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</si>
  <si>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</si>
  <si>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</si>
  <si>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</si>
  <si>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</si>
  <si>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</si>
  <si>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</si>
  <si>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</si>
  <si>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</si>
  <si>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</si>
  <si>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</si>
  <si>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</si>
  <si>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</si>
  <si>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</si>
  <si>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</si>
  <si>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</si>
  <si>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</si>
  <si>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</si>
  <si>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</si>
  <si>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</si>
  <si>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</si>
  <si>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</si>
  <si>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</si>
  <si>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</si>
  <si>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</si>
  <si>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</si>
  <si>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</si>
  <si>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</si>
  <si>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</si>
  <si>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</si>
  <si>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</si>
  <si>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</si>
  <si>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</si>
  <si>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</si>
  <si>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</si>
  <si>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</si>
  <si>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</si>
  <si>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</si>
  <si>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</si>
  <si>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</si>
  <si>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</si>
  <si>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</si>
  <si>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</si>
  <si>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</si>
  <si>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</si>
  <si>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</si>
  <si>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</si>
  <si>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</si>
  <si>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</si>
  <si>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</si>
  <si>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</si>
  <si>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</si>
  <si>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</si>
  <si>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</si>
  <si>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</si>
  <si>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</si>
  <si>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</si>
  <si>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</si>
  <si>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</si>
  <si>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</si>
  <si>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</si>
  <si>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</si>
  <si>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</si>
  <si>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</si>
  <si>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</si>
  <si>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</si>
  <si>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</si>
  <si>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</si>
  <si>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</si>
  <si>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</si>
  <si>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</si>
  <si>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</si>
  <si>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</si>
  <si>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</si>
  <si>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</si>
  <si>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</si>
  <si>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</si>
  <si>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</si>
  <si>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</si>
  <si>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</si>
  <si>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</si>
  <si>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</si>
  <si>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</si>
  <si>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</si>
  <si>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</si>
  <si>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</si>
  <si>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</si>
  <si>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</si>
  <si>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</si>
  <si>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</si>
  <si>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</si>
  <si>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</si>
  <si>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</si>
  <si>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</si>
  <si>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</si>
  <si>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</si>
  <si>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</si>
  <si>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</si>
  <si>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</si>
  <si>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</si>
  <si>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</si>
  <si>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</si>
  <si>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</si>
  <si>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</si>
  <si>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</si>
  <si>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</si>
  <si>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</si>
  <si>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</si>
  <si>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</si>
  <si>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</si>
  <si>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</si>
  <si>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</si>
  <si>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</si>
  <si>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</si>
  <si>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</si>
  <si>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</si>
  <si>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</si>
  <si>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</si>
  <si>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</si>
  <si>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</si>
  <si>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</si>
  <si>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</si>
  <si>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</si>
  <si>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</si>
  <si>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</si>
  <si>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</si>
  <si>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</si>
  <si>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</si>
  <si>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</si>
  <si>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</si>
  <si>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</si>
  <si>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</si>
  <si>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</si>
  <si>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</si>
  <si>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</si>
  <si>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</si>
  <si>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</si>
  <si>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</si>
  <si>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</si>
  <si>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</si>
  <si>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</si>
  <si>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</si>
  <si>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</si>
  <si>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</si>
  <si>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</si>
  <si>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</si>
  <si>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</si>
  <si>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</si>
  <si>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</si>
  <si>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</si>
  <si>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</si>
  <si>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</si>
  <si>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</si>
  <si>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</si>
  <si>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</si>
  <si>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</si>
  <si>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</si>
  <si>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</si>
  <si>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</si>
  <si>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</si>
  <si>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</si>
  <si>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</si>
  <si>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</si>
  <si>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</si>
  <si>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</si>
  <si>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</si>
  <si>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</si>
  <si>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</si>
  <si>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</si>
  <si>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</si>
  <si>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</si>
  <si>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</si>
  <si>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</si>
  <si>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</si>
  <si>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</si>
  <si>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</si>
  <si>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</si>
  <si>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</si>
  <si>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</si>
  <si>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</si>
  <si>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</si>
  <si>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</si>
  <si>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</si>
  <si>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</si>
  <si>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</si>
  <si>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</si>
  <si>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</si>
  <si>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</si>
  <si>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</si>
  <si>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</si>
  <si>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</si>
  <si>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</si>
  <si>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</si>
  <si>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</si>
  <si>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</si>
  <si>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</si>
  <si>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</si>
  <si>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</si>
  <si>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</si>
  <si>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</si>
  <si>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</si>
  <si>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</si>
  <si>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</si>
  <si>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</si>
  <si>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</si>
  <si>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</si>
  <si>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</si>
  <si>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</si>
  <si>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</si>
  <si>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</si>
  <si>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</si>
  <si>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</si>
  <si>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</si>
  <si>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</si>
  <si>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</si>
  <si>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</si>
  <si>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</si>
  <si>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</si>
  <si>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</si>
  <si>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</si>
  <si>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</si>
  <si>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</si>
  <si>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</si>
  <si>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</si>
  <si>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</si>
  <si>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</si>
  <si>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</si>
  <si>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</si>
  <si>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</si>
  <si>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</si>
  <si>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</si>
  <si>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</si>
  <si>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</si>
  <si>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</si>
  <si>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</si>
  <si>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</si>
  <si>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</si>
  <si>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</si>
  <si>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</si>
  <si>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</si>
  <si>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</si>
  <si>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</si>
  <si>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</si>
  <si>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</si>
  <si>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</si>
  <si>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</si>
  <si>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</si>
  <si>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</si>
  <si>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</si>
  <si>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</si>
  <si>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</si>
  <si>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</si>
  <si>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</si>
  <si>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</si>
  <si>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</si>
  <si>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</si>
  <si>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</si>
  <si>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</si>
  <si>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</si>
  <si>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</si>
  <si>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</si>
  <si>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</si>
  <si>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</si>
  <si>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</si>
  <si>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</si>
  <si>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</si>
  <si>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</si>
  <si>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</si>
  <si>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</si>
  <si>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</si>
  <si>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</si>
  <si>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</si>
  <si>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</si>
  <si>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</si>
  <si>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</si>
  <si>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</si>
  <si>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</si>
  <si>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</si>
  <si>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</si>
  <si>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</si>
  <si>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</si>
  <si>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</si>
  <si>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</si>
  <si>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</si>
  <si>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</si>
  <si>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</si>
  <si>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</si>
  <si>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</si>
  <si>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</si>
  <si>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</si>
  <si>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</si>
  <si>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</si>
  <si>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</si>
  <si>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</si>
  <si>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</si>
  <si>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</si>
  <si>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</si>
  <si>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</si>
  <si>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</si>
  <si>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</si>
  <si>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</si>
  <si>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</si>
  <si>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</si>
  <si>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</si>
  <si>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</si>
  <si>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</si>
  <si>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</si>
  <si>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</si>
  <si>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</si>
  <si>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</si>
  <si>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</si>
  <si>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</si>
  <si>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</si>
  <si>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</si>
  <si>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</si>
  <si>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</si>
  <si>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</si>
  <si>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</si>
  <si>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</si>
  <si>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</si>
  <si>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</si>
  <si>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</si>
  <si>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</si>
  <si>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</si>
  <si>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</si>
  <si>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</si>
  <si>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</si>
  <si>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</si>
  <si>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</si>
  <si>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</si>
  <si>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</si>
  <si>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</si>
  <si>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</si>
  <si>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</si>
  <si>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</si>
  <si>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</si>
  <si>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</si>
  <si>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</si>
  <si>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</si>
  <si>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</si>
  <si>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</si>
  <si>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</si>
  <si>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</si>
  <si>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</si>
  <si>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</si>
  <si>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</si>
  <si>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</si>
  <si>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</si>
  <si>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</si>
  <si>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</si>
  <si>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</si>
  <si>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</si>
  <si>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</si>
  <si>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</si>
  <si>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</si>
  <si>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</si>
  <si>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</si>
  <si>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</si>
  <si>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</si>
  <si>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</si>
  <si>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</si>
  <si>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</si>
  <si>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</si>
  <si>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</si>
  <si>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</si>
  <si>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</si>
  <si>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</si>
  <si>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</si>
  <si>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</si>
  <si>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</si>
  <si>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</si>
  <si>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</si>
  <si>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</si>
  <si>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</si>
  <si>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</si>
  <si>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</si>
  <si>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</si>
  <si>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</si>
  <si>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</si>
  <si>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</si>
  <si>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</si>
  <si>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</si>
  <si>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</si>
  <si>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</si>
  <si>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</si>
  <si>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</si>
  <si>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</si>
  <si>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</si>
  <si>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</si>
  <si>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</si>
  <si>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</si>
  <si>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</si>
  <si>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</si>
  <si>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</si>
  <si>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</si>
  <si>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</si>
  <si>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</si>
  <si>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</si>
  <si>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</si>
  <si>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</si>
  <si>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</si>
  <si>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</si>
  <si>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</si>
  <si>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</si>
  <si>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</si>
  <si>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</si>
  <si>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</si>
  <si>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</si>
  <si>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</si>
  <si>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</si>
  <si>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</si>
  <si>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</si>
  <si>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</si>
  <si>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</si>
  <si>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</si>
  <si>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</si>
  <si>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</si>
  <si>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</si>
  <si>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</si>
  <si>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</si>
  <si>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</si>
  <si>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</si>
  <si>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</si>
  <si>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</si>
  <si>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</si>
  <si>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</si>
  <si>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</si>
  <si>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</si>
  <si>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</si>
  <si>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</si>
  <si>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</si>
  <si>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</si>
  <si>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</si>
  <si>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</si>
  <si>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</si>
  <si>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</si>
  <si>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</si>
  <si>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</si>
  <si>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</si>
  <si>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</si>
  <si>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</si>
  <si>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</si>
  <si>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</si>
  <si>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</si>
  <si>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</si>
  <si>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</si>
  <si>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</si>
  <si>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</si>
  <si>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</si>
  <si>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</si>
  <si>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</si>
  <si>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</si>
  <si>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</si>
  <si>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</si>
  <si>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</si>
  <si>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</si>
  <si>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</si>
  <si>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</si>
  <si>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</si>
  <si>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</si>
  <si>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</si>
  <si>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</si>
  <si>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</si>
  <si>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</si>
  <si>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</si>
  <si>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</si>
  <si>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</si>
  <si>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</si>
  <si>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</si>
  <si>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</si>
  <si>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</si>
  <si>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</si>
  <si>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</si>
  <si>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</si>
  <si>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</si>
  <si>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</si>
  <si>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</si>
  <si>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</si>
  <si>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</si>
  <si>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</si>
  <si>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</si>
  <si>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</si>
  <si>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</si>
  <si>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</si>
  <si>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</si>
  <si>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</si>
  <si>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</si>
  <si>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</si>
  <si>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</si>
  <si>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</si>
  <si>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</si>
  <si>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</si>
  <si>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</si>
  <si>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</si>
  <si>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</si>
  <si>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</si>
  <si>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</si>
  <si>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</si>
  <si>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</si>
  <si>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</si>
  <si>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</si>
  <si>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</si>
  <si>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</si>
  <si>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</si>
  <si>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</si>
  <si>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</si>
  <si>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</si>
  <si>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</si>
  <si>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</si>
  <si>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</si>
  <si>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</si>
  <si>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</si>
  <si>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</si>
  <si>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</si>
  <si>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</si>
  <si>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</si>
  <si>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</si>
  <si>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</si>
  <si>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</si>
  <si>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</si>
  <si>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</si>
  <si>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</si>
  <si>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</si>
  <si>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</si>
  <si>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</si>
  <si>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</si>
  <si>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</si>
  <si>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</si>
  <si>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</si>
  <si>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</si>
  <si>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</si>
  <si>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</si>
  <si>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</si>
  <si>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</si>
  <si>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</si>
  <si>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</si>
  <si>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</si>
  <si>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</si>
  <si>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</si>
  <si>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</si>
  <si>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</si>
  <si>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</si>
  <si>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</si>
  <si>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</si>
  <si>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</si>
  <si>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</si>
  <si>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</si>
  <si>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</si>
  <si>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</si>
  <si>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</si>
  <si>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</si>
  <si>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</si>
  <si>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</si>
  <si>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</si>
  <si>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</si>
  <si>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</si>
  <si>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</si>
  <si>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</si>
  <si>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</si>
  <si>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</si>
  <si>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</si>
  <si>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</si>
  <si>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</si>
  <si>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</si>
  <si>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</si>
  <si>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</si>
  <si>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</si>
  <si>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</si>
  <si>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</si>
  <si>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</si>
  <si>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</si>
  <si>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</si>
  <si>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</si>
  <si>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</si>
  <si>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</si>
  <si>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</si>
  <si>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</si>
  <si>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</si>
  <si>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</si>
  <si>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</si>
  <si>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</si>
  <si>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</si>
  <si>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</si>
  <si>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</si>
  <si>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</si>
  <si>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</si>
  <si>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</si>
  <si>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</si>
  <si>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</si>
  <si>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</si>
  <si>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</si>
  <si>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</si>
  <si>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</si>
  <si>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</si>
  <si>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</si>
  <si>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</si>
  <si>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</si>
  <si>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</si>
  <si>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</si>
  <si>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</si>
  <si>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</si>
  <si>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</si>
  <si>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</si>
  <si>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</si>
  <si>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</si>
  <si>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</si>
  <si>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</si>
  <si>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</si>
  <si>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</si>
  <si>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</si>
  <si>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</si>
  <si>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</si>
  <si>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</si>
  <si>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</si>
  <si>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</si>
  <si>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</si>
  <si>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</si>
  <si>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</si>
  <si>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</si>
  <si>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</si>
  <si>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</si>
  <si>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</si>
  <si>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</si>
  <si>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</si>
  <si>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</si>
  <si>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</si>
  <si>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</si>
  <si>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</si>
  <si>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</si>
  <si>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</si>
  <si>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</si>
  <si>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</si>
  <si>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</si>
  <si>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</si>
  <si>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</si>
  <si>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</si>
  <si>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</si>
  <si>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</si>
  <si>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</si>
  <si>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</si>
  <si>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</si>
  <si>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</si>
  <si>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</si>
  <si>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</si>
  <si>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</si>
  <si>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</si>
  <si>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</si>
  <si>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</si>
  <si>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</si>
  <si>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</si>
  <si>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</si>
  <si>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</si>
  <si>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</si>
  <si>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</si>
  <si>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</si>
  <si>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</si>
  <si>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</si>
  <si>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</si>
  <si>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</si>
  <si>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</si>
  <si>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</si>
  <si>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</si>
  <si>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</si>
  <si>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</si>
  <si>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</si>
  <si>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</si>
  <si>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</si>
  <si>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</si>
  <si>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</si>
  <si>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</si>
  <si>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</si>
  <si>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</si>
  <si>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</si>
  <si>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</si>
  <si>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</si>
  <si>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</si>
  <si>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</si>
  <si>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</si>
  <si>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</si>
  <si>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</si>
  <si>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</si>
  <si>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</si>
  <si>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</si>
  <si>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</si>
  <si>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</si>
  <si>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</si>
  <si>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</si>
  <si>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</si>
  <si>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</si>
  <si>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</si>
  <si>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</si>
  <si>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</si>
  <si>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</si>
  <si>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</si>
  <si>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</si>
  <si>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</si>
  <si>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</si>
  <si>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</si>
  <si>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</si>
  <si>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</si>
  <si>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</si>
  <si>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</si>
  <si>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</si>
  <si>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</si>
  <si>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</si>
  <si>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</si>
  <si>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</si>
  <si>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</si>
  <si>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</si>
  <si>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</si>
  <si>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</si>
  <si>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</si>
  <si>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</si>
  <si>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</si>
  <si>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</si>
  <si>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</si>
  <si>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</si>
  <si>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</si>
  <si>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</si>
  <si>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</si>
  <si>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</si>
  <si>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</si>
  <si>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</si>
  <si>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</si>
  <si>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</si>
  <si>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</si>
  <si>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</si>
  <si>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</si>
  <si>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</si>
  <si>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</si>
  <si>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</si>
  <si>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</si>
  <si>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</si>
  <si>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</si>
  <si>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</si>
  <si>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</si>
  <si>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</si>
  <si>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</si>
  <si>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</si>
  <si>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</si>
  <si>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</si>
  <si>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</si>
  <si>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</si>
  <si>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</si>
  <si>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</si>
  <si>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</si>
  <si>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</si>
  <si>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</si>
  <si>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</si>
  <si>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</si>
  <si>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</si>
  <si>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</si>
  <si>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</si>
  <si>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</si>
  <si>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</si>
  <si>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</si>
  <si>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</si>
  <si>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</si>
  <si>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</si>
  <si>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</si>
  <si>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</si>
  <si>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</si>
  <si>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</si>
  <si>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</si>
  <si>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</si>
  <si>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</si>
  <si>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</si>
  <si>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</si>
  <si>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</si>
  <si>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</si>
  <si>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</si>
  <si>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</si>
  <si>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</si>
  <si>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</si>
  <si>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</si>
  <si>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</si>
  <si>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</si>
  <si>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</si>
  <si>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</si>
  <si>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</si>
  <si>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</si>
  <si>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</si>
  <si>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</si>
  <si>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</si>
  <si>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</si>
  <si>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</si>
  <si>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</si>
  <si>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</si>
  <si>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</si>
  <si>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</si>
  <si>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</si>
  <si>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</si>
  <si>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</si>
  <si>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</si>
  <si>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</si>
  <si>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</si>
  <si>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</si>
  <si>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</si>
  <si>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</si>
  <si>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</si>
  <si>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</si>
  <si>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</si>
  <si>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</si>
  <si>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</si>
  <si>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</si>
  <si>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</si>
  <si>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</si>
  <si>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</si>
  <si>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</si>
  <si>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</si>
  <si>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</si>
  <si>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</si>
  <si>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</si>
  <si>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</si>
  <si>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</si>
  <si>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</si>
  <si>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</si>
  <si>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</si>
  <si>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</si>
  <si>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</si>
  <si>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</si>
  <si>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</si>
  <si>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</si>
  <si>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</si>
  <si>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</si>
  <si>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</si>
  <si>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</si>
  <si>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</si>
  <si>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</si>
  <si>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</si>
  <si>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</si>
  <si>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</si>
  <si>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</si>
  <si>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</si>
  <si>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</si>
  <si>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</si>
  <si>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</si>
  <si>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</si>
  <si>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</si>
  <si>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</si>
  <si>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</si>
  <si>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</si>
  <si>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</si>
  <si>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</si>
  <si>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</si>
  <si>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</si>
  <si>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</si>
  <si>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</si>
  <si>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</si>
  <si>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</si>
  <si>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</si>
  <si>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</si>
  <si>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</si>
  <si>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</si>
  <si>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</si>
  <si>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</si>
  <si>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</si>
  <si>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</si>
  <si>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</si>
  <si>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</si>
  <si>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</si>
  <si>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</si>
  <si>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</si>
  <si>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</si>
  <si>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</si>
  <si>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</si>
  <si>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</si>
  <si>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</si>
  <si>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</si>
  <si>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</si>
  <si>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</si>
  <si>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</si>
  <si>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</si>
  <si>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</si>
  <si>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</si>
  <si>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</si>
  <si>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</si>
  <si>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</si>
  <si>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</si>
  <si>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</si>
  <si>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</si>
  <si>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</si>
  <si>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</si>
  <si>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</si>
  <si>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</si>
  <si>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</si>
  <si>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</si>
  <si>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</si>
  <si>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</si>
  <si>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</si>
  <si>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</si>
  <si>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</si>
  <si>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</si>
  <si>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</si>
  <si>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</si>
  <si>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</si>
  <si>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</si>
  <si>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</si>
  <si>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</si>
  <si>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</si>
  <si>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</si>
  <si>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</si>
  <si>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</si>
  <si>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</si>
  <si>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</si>
  <si>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</si>
  <si>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</si>
  <si>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</si>
  <si>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</si>
  <si>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</si>
  <si>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</si>
  <si>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</si>
  <si>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</si>
  <si>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</si>
  <si>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</si>
  <si>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</si>
  <si>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</si>
  <si>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</si>
  <si>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</si>
  <si>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</si>
  <si>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</si>
  <si>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</si>
  <si>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</si>
  <si>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</si>
  <si>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</si>
  <si>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</si>
  <si>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</si>
  <si>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</si>
  <si>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</si>
  <si>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</si>
  <si>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</si>
  <si>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</si>
  <si>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</si>
  <si>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</si>
  <si>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</si>
  <si>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</si>
  <si>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</si>
  <si>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</si>
  <si>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</si>
  <si>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</si>
  <si>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</si>
  <si>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</si>
  <si>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</si>
  <si>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</si>
  <si>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</si>
  <si>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</si>
  <si>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</si>
  <si>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</si>
  <si>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</si>
  <si>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</si>
  <si>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</si>
  <si>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</si>
  <si>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</si>
  <si>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</si>
  <si>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</si>
  <si>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</si>
  <si>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</si>
  <si>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</si>
  <si>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</si>
  <si>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</si>
  <si>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</si>
  <si>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</si>
  <si>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</si>
  <si>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</si>
  <si>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</si>
  <si>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</si>
  <si>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</si>
  <si>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</si>
  <si>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</si>
  <si>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</si>
  <si>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</si>
  <si>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</si>
  <si>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</si>
  <si>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</si>
  <si>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</si>
  <si>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</si>
  <si>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</si>
  <si>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</si>
  <si>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</si>
  <si>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</si>
  <si>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</si>
  <si>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</si>
  <si>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</si>
  <si>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</si>
  <si>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</si>
  <si>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</si>
  <si>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</si>
  <si>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</si>
  <si>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</si>
  <si>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</si>
  <si>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</si>
  <si>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</si>
  <si>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</si>
  <si>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</si>
  <si>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</si>
  <si>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</si>
  <si>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</si>
  <si>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</si>
  <si>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</si>
  <si>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</si>
  <si>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</si>
  <si>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</si>
  <si>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</si>
  <si>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</si>
  <si>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</si>
  <si>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</si>
  <si>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</si>
  <si>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</si>
  <si>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</si>
  <si>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</si>
  <si>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</si>
  <si>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</si>
  <si>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</si>
  <si>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</si>
  <si>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</si>
  <si>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</si>
  <si>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</si>
  <si>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</si>
  <si>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</si>
  <si>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</si>
  <si>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</si>
  <si>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</si>
  <si>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</si>
  <si>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</si>
  <si>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</si>
  <si>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</si>
  <si>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</si>
  <si>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</si>
  <si>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</si>
  <si>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</si>
  <si>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</si>
  <si>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</si>
  <si>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</si>
  <si>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</si>
  <si>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</si>
  <si>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</si>
  <si>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</si>
  <si>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</si>
  <si>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</si>
  <si>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</si>
  <si>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</si>
  <si>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</si>
  <si>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</si>
  <si>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</si>
  <si>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</si>
  <si>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</si>
  <si>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</si>
  <si>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</si>
  <si>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</si>
  <si>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</si>
  <si>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</si>
  <si>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</si>
  <si>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</si>
  <si>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</si>
  <si>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</si>
  <si>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</si>
  <si>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</si>
  <si>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</si>
  <si>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</si>
  <si>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</si>
  <si>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</si>
  <si>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</si>
  <si>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</si>
  <si>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</si>
  <si>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</si>
  <si>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</si>
  <si>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</si>
  <si>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</si>
  <si>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</si>
  <si>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</si>
  <si>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</si>
  <si>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</si>
  <si>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</si>
  <si>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</si>
  <si>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</si>
  <si>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</si>
  <si>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</si>
  <si>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</si>
  <si>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</si>
  <si>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</si>
  <si>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</si>
  <si>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</si>
  <si>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</si>
  <si>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</si>
  <si>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</si>
  <si>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</si>
  <si>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</si>
  <si>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</si>
  <si>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</si>
  <si>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</si>
  <si>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</si>
  <si>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</si>
  <si>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</si>
  <si>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</si>
  <si>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</si>
  <si>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</si>
  <si>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</si>
  <si>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</si>
  <si>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</si>
  <si>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</si>
  <si>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</si>
  <si>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</si>
  <si>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</si>
  <si>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</si>
  <si>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</si>
  <si>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</si>
  <si>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</si>
  <si>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</si>
  <si>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</si>
  <si>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</si>
  <si>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</si>
  <si>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</si>
  <si>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</si>
  <si>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</si>
  <si>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</si>
  <si>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</si>
  <si>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</si>
  <si>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</si>
  <si>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</si>
  <si>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</si>
  <si>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</si>
  <si>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</si>
  <si>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</si>
  <si>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</si>
  <si>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</si>
  <si>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</si>
  <si>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</si>
  <si>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</si>
  <si>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</si>
  <si>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</si>
  <si>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</si>
  <si>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</si>
  <si>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</si>
  <si>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</si>
  <si>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</si>
  <si>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</si>
  <si>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</si>
  <si>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</si>
  <si>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</si>
  <si>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</si>
  <si>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</si>
  <si>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</si>
  <si>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</si>
  <si>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</si>
  <si>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</si>
  <si>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</si>
  <si>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</si>
  <si>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</si>
  <si>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</si>
  <si>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</si>
  <si>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</si>
  <si>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</si>
  <si>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</si>
  <si>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</si>
  <si>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</si>
  <si>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</si>
  <si>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</si>
  <si>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</si>
  <si>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</si>
  <si>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</si>
  <si>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</si>
  <si>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</si>
  <si>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</si>
  <si>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</si>
  <si>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</si>
  <si>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</si>
  <si>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</si>
  <si>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</si>
  <si>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</si>
  <si>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</si>
  <si>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</si>
  <si>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</si>
  <si>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</si>
  <si>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</si>
  <si>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</si>
  <si>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</si>
  <si>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</si>
  <si>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</si>
  <si>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</si>
  <si>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</si>
  <si>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</si>
  <si>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</si>
  <si>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</si>
  <si>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</si>
  <si>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</si>
  <si>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</si>
  <si>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</si>
  <si>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</si>
  <si>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</si>
  <si>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</si>
  <si>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</si>
  <si>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</si>
  <si>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</si>
  <si>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</si>
  <si>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</si>
  <si>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</si>
  <si>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</si>
  <si>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</si>
  <si>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</si>
  <si>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</si>
  <si>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</si>
  <si>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</si>
  <si>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</si>
  <si>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</si>
  <si>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</si>
  <si>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</si>
  <si>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</si>
  <si>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</si>
  <si>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</si>
  <si>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</si>
  <si>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</si>
  <si>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</si>
  <si>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</si>
  <si>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</si>
  <si>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</si>
  <si>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</si>
  <si>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</si>
  <si>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</si>
  <si>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</si>
  <si>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</si>
  <si>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</si>
  <si>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</si>
  <si>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</si>
  <si>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</si>
  <si>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</si>
  <si>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</si>
  <si>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</si>
  <si>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</si>
  <si>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</si>
  <si>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</si>
  <si>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</si>
  <si>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</si>
  <si>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</si>
  <si>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</si>
  <si>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</si>
  <si>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</si>
  <si>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</si>
  <si>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</si>
  <si>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</si>
  <si>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</si>
  <si>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</si>
  <si>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</si>
  <si>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</si>
  <si>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</si>
  <si>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</si>
  <si>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</si>
  <si>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</si>
  <si>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</si>
  <si>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</si>
  <si>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</si>
  <si>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</si>
  <si>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</si>
  <si>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</si>
  <si>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</si>
  <si>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</si>
  <si>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</si>
  <si>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</si>
  <si>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</si>
  <si>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</si>
  <si>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</si>
  <si>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</si>
  <si>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</si>
  <si>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</si>
  <si>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</si>
  <si>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</si>
  <si>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</si>
  <si>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</si>
  <si>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</si>
  <si>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</si>
  <si>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</si>
  <si>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</si>
  <si>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</si>
  <si>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</si>
  <si>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</si>
  <si>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</si>
  <si>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</si>
  <si>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</si>
  <si>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</si>
  <si>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</si>
  <si>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</si>
  <si>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</si>
  <si>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</si>
  <si>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</si>
  <si>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</si>
  <si>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</si>
  <si>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</si>
  <si>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</si>
  <si>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</si>
  <si>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</si>
  <si>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</si>
  <si>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</si>
  <si>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</si>
  <si>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</si>
  <si>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</si>
  <si>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</si>
  <si>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</si>
  <si>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</si>
  <si>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</si>
  <si>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</si>
  <si>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</si>
  <si>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</si>
  <si>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</si>
  <si>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</si>
  <si>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</si>
  <si>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</si>
  <si>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</si>
  <si>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</si>
  <si>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</si>
  <si>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</si>
  <si>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</si>
  <si>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</si>
  <si>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</si>
  <si>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</si>
  <si>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</si>
  <si>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</si>
  <si>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</si>
  <si>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</si>
  <si>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</si>
  <si>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</si>
  <si>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</si>
  <si>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</si>
  <si>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</si>
  <si>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</si>
  <si>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</si>
  <si>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</si>
  <si>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</si>
  <si>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</si>
  <si>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</si>
  <si>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</si>
  <si>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</si>
  <si>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</si>
  <si>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</si>
  <si>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</si>
  <si>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</si>
  <si>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</si>
  <si>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</si>
  <si>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</si>
  <si>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</si>
  <si>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</si>
  <si>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</si>
  <si>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</si>
  <si>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</si>
  <si>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</si>
  <si>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</si>
  <si>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</si>
  <si>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</si>
  <si>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</si>
  <si>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</si>
  <si>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</si>
  <si>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</si>
  <si>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</si>
  <si>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</si>
  <si>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</si>
  <si>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</si>
  <si>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</si>
  <si>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</si>
  <si>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</si>
  <si>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</si>
  <si>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</si>
  <si>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</si>
  <si>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</si>
  <si>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</si>
  <si>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</si>
  <si>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</si>
  <si>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</si>
  <si>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</si>
  <si>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</si>
  <si>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</si>
  <si>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</si>
  <si>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</si>
  <si>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</si>
  <si>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</si>
  <si>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</si>
  <si>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</si>
  <si>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</si>
  <si>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</si>
  <si>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</si>
  <si>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</si>
  <si>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</si>
  <si>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</si>
  <si>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</si>
  <si>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</si>
  <si>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</si>
  <si>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</si>
  <si>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</si>
  <si>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</si>
  <si>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</si>
  <si>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</si>
  <si>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</si>
  <si>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</si>
  <si>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</si>
  <si>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</si>
  <si>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</si>
  <si>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</si>
  <si>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</si>
  <si>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</si>
  <si>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</si>
  <si>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</si>
  <si>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</si>
  <si>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</si>
  <si>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</si>
  <si>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</si>
  <si>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</si>
  <si>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</si>
  <si>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</si>
  <si>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</si>
  <si>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</si>
  <si>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</si>
  <si>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</si>
  <si>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</si>
  <si>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</si>
  <si>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</si>
  <si>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</si>
  <si>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</si>
  <si>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</si>
  <si>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</si>
  <si>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</si>
  <si>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</si>
  <si>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</si>
  <si>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</si>
  <si>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</si>
  <si>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</si>
  <si>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</si>
  <si>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</si>
  <si>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</si>
  <si>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</si>
  <si>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</si>
  <si>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</si>
  <si>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</si>
  <si>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</si>
  <si>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</si>
  <si>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</si>
  <si>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</si>
  <si>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</si>
  <si>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</si>
  <si>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</si>
  <si>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</si>
  <si>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</si>
  <si>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</si>
  <si>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</si>
  <si>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</si>
  <si>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</si>
  <si>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</si>
  <si>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</si>
  <si>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</si>
  <si>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</si>
  <si>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</si>
  <si>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</si>
  <si>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</si>
  <si>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</si>
  <si>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</si>
  <si>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</si>
  <si>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</si>
  <si>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</si>
  <si>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</si>
  <si>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</si>
  <si>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</si>
  <si>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</si>
  <si>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</si>
  <si>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</si>
  <si>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</si>
  <si>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</si>
  <si>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</si>
  <si>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</si>
  <si>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</si>
  <si>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</si>
  <si>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</si>
  <si>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</si>
  <si>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</si>
  <si>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</si>
  <si>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</si>
  <si>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</si>
  <si>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</si>
  <si>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</si>
  <si>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</si>
  <si>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</si>
  <si>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</si>
  <si>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</si>
  <si>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</si>
  <si>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</si>
  <si>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</si>
  <si>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</si>
  <si>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</si>
  <si>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</si>
  <si>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</si>
  <si>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</si>
  <si>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</si>
  <si>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</si>
  <si>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</si>
  <si>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</si>
  <si>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</si>
  <si>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</si>
  <si>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</si>
  <si>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</si>
  <si>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</si>
  <si>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</si>
  <si>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</si>
  <si>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</si>
  <si>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</si>
  <si>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</si>
  <si>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</si>
  <si>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</si>
  <si>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</si>
  <si>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</si>
  <si>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</si>
  <si>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</si>
  <si>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</si>
  <si>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</si>
  <si>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</si>
  <si>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</si>
  <si>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</si>
  <si>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</si>
  <si>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</si>
  <si>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</si>
  <si>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</si>
  <si>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</si>
  <si>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</si>
  <si>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</si>
  <si>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</si>
  <si>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</si>
  <si>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</si>
  <si>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</si>
  <si>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</si>
  <si>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</si>
  <si>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</si>
  <si>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</si>
  <si>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</si>
  <si>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</si>
  <si>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</si>
  <si>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</si>
  <si>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</si>
  <si>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</si>
  <si>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</si>
  <si>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</si>
  <si>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</si>
  <si>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</si>
  <si>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</si>
  <si>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</si>
  <si>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</si>
  <si>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</si>
  <si>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</si>
  <si>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</si>
  <si>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</si>
  <si>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</si>
  <si>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</si>
  <si>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</si>
  <si>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</si>
  <si>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</si>
  <si>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</si>
  <si>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</si>
  <si>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</si>
  <si>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</si>
  <si>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</si>
  <si>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</si>
  <si>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</si>
  <si>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</si>
  <si>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</si>
  <si>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</si>
  <si>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</si>
  <si>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</si>
  <si>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</si>
  <si>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</si>
  <si>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</si>
  <si>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</si>
  <si>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</si>
  <si>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</si>
  <si>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</si>
  <si>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</si>
  <si>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</si>
  <si>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</si>
  <si>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</si>
  <si>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</si>
  <si>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</si>
  <si>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</si>
  <si>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</si>
  <si>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</si>
  <si>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</si>
  <si>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</si>
  <si>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</si>
  <si>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</si>
  <si>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</si>
  <si>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</si>
  <si>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</si>
  <si>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</si>
  <si>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</si>
  <si>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</si>
  <si>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</si>
  <si>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</si>
  <si>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</si>
  <si>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</si>
  <si>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</si>
  <si>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</si>
  <si>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</si>
  <si>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</si>
  <si>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</si>
  <si>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</si>
  <si>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</si>
  <si>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</si>
  <si>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</si>
  <si>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</si>
  <si>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</si>
  <si>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</si>
  <si>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</si>
  <si>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</si>
  <si>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</si>
  <si>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</si>
  <si>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</si>
  <si>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</si>
  <si>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</si>
  <si>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</si>
  <si>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</si>
  <si>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</si>
  <si>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</si>
  <si>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</si>
  <si>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</si>
  <si>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</si>
  <si>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</si>
  <si>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</si>
  <si>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</si>
  <si>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</si>
  <si>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</si>
  <si>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</si>
  <si>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</si>
  <si>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</si>
  <si>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</si>
  <si>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</si>
  <si>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</si>
  <si>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</si>
  <si>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</si>
  <si>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</si>
  <si>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</si>
  <si>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</si>
  <si>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</si>
  <si>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</si>
  <si>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</si>
  <si>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</si>
  <si>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</si>
  <si>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</si>
  <si>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</si>
  <si>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</si>
  <si>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</si>
  <si>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</si>
  <si>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</si>
  <si>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</si>
  <si>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</si>
  <si>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</si>
  <si>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</si>
  <si>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</si>
  <si>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</si>
  <si>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</si>
  <si>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</si>
  <si>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</si>
  <si>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</si>
  <si>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</si>
  <si>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</si>
  <si>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</si>
  <si>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</si>
  <si>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</si>
  <si>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</si>
  <si>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</si>
  <si>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</si>
  <si>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</si>
  <si>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</si>
  <si>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</si>
  <si>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</si>
  <si>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</si>
  <si>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</si>
  <si>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</si>
  <si>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</si>
  <si>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</si>
  <si>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</si>
  <si>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</si>
  <si>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</si>
  <si>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</si>
  <si>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</si>
  <si>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</si>
  <si>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</si>
  <si>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</si>
  <si>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</si>
  <si>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</si>
  <si>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</si>
  <si>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</si>
  <si>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</si>
  <si>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</si>
  <si>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</si>
  <si>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</si>
  <si>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</si>
  <si>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</si>
  <si>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</si>
  <si>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</si>
  <si>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</si>
  <si>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</si>
  <si>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</si>
  <si>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</si>
  <si>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</si>
  <si>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</si>
  <si>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</si>
  <si>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</si>
  <si>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</si>
  <si>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</si>
  <si>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</si>
  <si>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</si>
  <si>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</si>
  <si>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</si>
  <si>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</si>
  <si>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</si>
  <si>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</si>
  <si>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</si>
  <si>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</si>
  <si>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</si>
  <si>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</si>
  <si>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</si>
  <si>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</si>
  <si>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</si>
  <si>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</si>
  <si>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</si>
  <si>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</si>
  <si>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</si>
  <si>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</si>
  <si>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</si>
  <si>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</si>
  <si>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</si>
  <si>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</si>
  <si>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</si>
  <si>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</si>
  <si>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</si>
  <si>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</si>
  <si>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</si>
  <si>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</si>
  <si>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</si>
  <si>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</si>
  <si>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</si>
  <si>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</si>
  <si>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</si>
  <si>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</si>
  <si>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</si>
  <si>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</si>
  <si>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</si>
  <si>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</si>
  <si>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</si>
  <si>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</si>
  <si>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</si>
  <si>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</si>
  <si>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</si>
  <si>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</si>
  <si>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</si>
  <si>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</si>
  <si>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</si>
  <si>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</si>
  <si>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</si>
  <si>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</si>
  <si>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</si>
  <si>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</si>
  <si>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</si>
  <si>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</si>
  <si>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</si>
  <si>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</si>
  <si>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</si>
  <si>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</si>
  <si>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</si>
  <si>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</si>
  <si>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</si>
  <si>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</si>
  <si>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</si>
  <si>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</si>
  <si>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</si>
  <si>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</si>
  <si>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</si>
  <si>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</si>
  <si>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</si>
  <si>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</si>
  <si>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</si>
  <si>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</si>
  <si>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</si>
  <si>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</si>
  <si>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</si>
  <si>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</si>
  <si>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</si>
  <si>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</si>
  <si>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</si>
  <si>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</si>
  <si>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</si>
  <si>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</si>
  <si>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</si>
  <si>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</si>
  <si>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</si>
  <si>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</si>
  <si>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</si>
  <si>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</si>
  <si>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</si>
  <si>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</si>
  <si>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</si>
  <si>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</si>
  <si>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</si>
  <si>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</si>
  <si>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</si>
  <si>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</si>
  <si>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</si>
  <si>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</si>
  <si>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</si>
  <si>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</si>
  <si>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</si>
  <si>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</si>
  <si>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</si>
  <si>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</si>
  <si>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</si>
  <si>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</si>
  <si>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</si>
  <si>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</si>
  <si>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</si>
  <si>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</si>
  <si>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</si>
  <si>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</si>
  <si>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</si>
  <si>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</si>
  <si>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</si>
  <si>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</si>
  <si>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</si>
  <si>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</si>
  <si>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</si>
  <si>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</si>
  <si>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</si>
  <si>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</si>
  <si>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</si>
  <si>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</si>
  <si>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</si>
  <si>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</si>
  <si>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</si>
  <si>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</si>
  <si>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</si>
  <si>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</si>
  <si>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</si>
  <si>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</si>
  <si>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</si>
  <si>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</si>
  <si>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</si>
  <si>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</si>
  <si>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</si>
  <si>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</si>
  <si>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</si>
  <si>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</si>
  <si>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</si>
  <si>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</si>
  <si>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</si>
  <si>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</si>
  <si>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</si>
  <si>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</si>
  <si>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</si>
  <si>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</si>
  <si>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</si>
  <si>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</si>
  <si>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</si>
  <si>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</si>
  <si>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</si>
  <si>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</si>
  <si>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</si>
  <si>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</si>
  <si>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</si>
  <si>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</si>
  <si>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</si>
  <si>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</si>
  <si>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</si>
  <si>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</si>
  <si>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</si>
  <si>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</si>
  <si>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</si>
  <si>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</si>
  <si>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</si>
  <si>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</si>
  <si>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</si>
  <si>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</si>
  <si>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</si>
  <si>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</si>
  <si>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</si>
  <si>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</si>
  <si>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</si>
  <si>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</si>
  <si>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</si>
  <si>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</si>
  <si>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</si>
  <si>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</si>
  <si>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</si>
  <si>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</si>
  <si>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</si>
  <si>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</si>
  <si>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</si>
  <si>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</si>
  <si>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</si>
  <si>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</si>
  <si>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</si>
  <si>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</si>
  <si>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</si>
  <si>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</si>
  <si>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</si>
  <si>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</si>
  <si>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</si>
  <si>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</si>
  <si>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</si>
  <si>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</si>
  <si>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</si>
  <si>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</si>
  <si>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</si>
  <si>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</si>
  <si>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</si>
  <si>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</si>
  <si>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</si>
  <si>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</si>
  <si>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</si>
  <si>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</si>
  <si>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</si>
  <si>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</si>
  <si>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</si>
  <si>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</si>
  <si>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</si>
  <si>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</si>
  <si>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</si>
  <si>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</si>
  <si>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</si>
  <si>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</si>
  <si>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</si>
  <si>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</si>
  <si>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</si>
  <si>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</si>
  <si>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</si>
  <si>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</si>
  <si>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</si>
  <si>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</si>
  <si>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</si>
  <si>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</si>
  <si>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</si>
  <si>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</si>
  <si>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</si>
  <si>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</si>
  <si>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</si>
  <si>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</si>
  <si>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</si>
  <si>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</si>
  <si>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</si>
  <si>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</si>
  <si>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</si>
  <si>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</si>
  <si>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</si>
  <si>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</si>
  <si>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</si>
  <si>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</si>
  <si>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</si>
  <si>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</si>
  <si>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</si>
  <si>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</si>
  <si>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</si>
  <si>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</si>
  <si>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</si>
  <si>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</si>
  <si>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</si>
  <si>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</si>
  <si>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</si>
  <si>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</si>
  <si>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</si>
  <si>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</si>
  <si>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</si>
  <si>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</si>
  <si>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</si>
  <si>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</si>
  <si>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</si>
  <si>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</si>
  <si>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</si>
  <si>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</si>
  <si>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</si>
  <si>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</si>
  <si>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</si>
  <si>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</si>
  <si>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</si>
  <si>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</si>
  <si>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</si>
  <si>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</si>
  <si>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</si>
  <si>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</si>
  <si>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</si>
  <si>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</si>
  <si>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</si>
  <si>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</si>
  <si>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</si>
  <si>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</si>
  <si>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</si>
  <si>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</si>
  <si>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</si>
  <si>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</si>
  <si>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</si>
  <si>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</si>
  <si>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</si>
  <si>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</si>
  <si>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</si>
  <si>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</si>
  <si>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</si>
  <si>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</si>
  <si>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</si>
  <si>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</si>
  <si>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</si>
  <si>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</si>
  <si>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</si>
  <si>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</si>
  <si>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</si>
  <si>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</si>
  <si>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</si>
  <si>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</si>
  <si>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</si>
  <si>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</si>
  <si>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</si>
  <si>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</si>
  <si>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</si>
  <si>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</si>
  <si>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</si>
  <si>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</si>
  <si>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</si>
  <si>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</si>
  <si>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</si>
  <si>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</si>
  <si>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</si>
  <si>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</si>
  <si>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</si>
  <si>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</si>
  <si>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</si>
  <si>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</si>
  <si>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</si>
  <si>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</si>
  <si>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</si>
  <si>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</si>
  <si>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</si>
  <si>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</si>
  <si>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</si>
  <si>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</si>
  <si>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</si>
  <si>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</si>
  <si>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</si>
  <si>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</si>
  <si>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</si>
  <si>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</si>
  <si>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</si>
  <si>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</si>
  <si>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</si>
  <si>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</si>
  <si>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</si>
  <si>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</si>
  <si>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</si>
  <si>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</si>
  <si>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</si>
  <si>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</si>
  <si>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</si>
  <si>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</si>
  <si>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</si>
  <si>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</si>
  <si>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</si>
  <si>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</si>
  <si>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</si>
  <si>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</si>
  <si>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</si>
  <si>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</si>
  <si>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</si>
  <si>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</si>
  <si>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</si>
  <si>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</si>
  <si>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</si>
  <si>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</si>
  <si>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</si>
  <si>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</si>
  <si>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</si>
  <si>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</si>
  <si>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</si>
  <si>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</si>
  <si>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</si>
  <si>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</si>
  <si>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</si>
  <si>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</si>
  <si>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</si>
  <si>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</si>
  <si>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</si>
  <si>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</si>
  <si>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</si>
  <si>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</si>
  <si>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</si>
  <si>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</si>
  <si>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</si>
  <si>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</si>
  <si>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</si>
  <si>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</si>
  <si>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</si>
  <si>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</si>
  <si>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</si>
  <si>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</si>
  <si>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</si>
  <si>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</si>
  <si>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</si>
  <si>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</si>
  <si>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</si>
  <si>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</si>
  <si>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</si>
  <si>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</si>
  <si>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</si>
  <si>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</si>
  <si>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</si>
  <si>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</si>
  <si>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</si>
  <si>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</si>
  <si>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</si>
  <si>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</si>
  <si>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</si>
  <si>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</si>
  <si>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</si>
  <si>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</si>
  <si>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</si>
  <si>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</si>
  <si>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</si>
  <si>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</si>
  <si>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</si>
  <si>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</si>
  <si>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</si>
  <si>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</si>
  <si>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</si>
  <si>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</si>
  <si>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</si>
  <si>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</si>
  <si>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</si>
  <si>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</si>
  <si>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</si>
  <si>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</si>
  <si>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</si>
  <si>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</si>
  <si>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</si>
  <si>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</si>
  <si>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</si>
  <si>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</si>
  <si>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</si>
  <si>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</si>
  <si>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</si>
  <si>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</si>
  <si>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</si>
  <si>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</si>
  <si>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</si>
  <si>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</si>
  <si>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</si>
  <si>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</si>
  <si>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</si>
  <si>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</si>
  <si>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</si>
  <si>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</si>
  <si>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</si>
  <si>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</si>
  <si>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</si>
  <si>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</si>
  <si>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</si>
  <si>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</si>
  <si>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</si>
  <si>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</si>
  <si>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</si>
  <si>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</si>
  <si>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</si>
  <si>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</si>
  <si>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</si>
  <si>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</si>
  <si>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</si>
  <si>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</si>
  <si>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</si>
  <si>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</si>
  <si>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</si>
  <si>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</si>
  <si>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</si>
  <si>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</si>
  <si>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</si>
  <si>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</si>
  <si>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</si>
  <si>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</si>
  <si>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</si>
  <si>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</si>
  <si>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</si>
  <si>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</si>
  <si>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</si>
  <si>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</si>
  <si>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</si>
  <si>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</si>
  <si>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</si>
  <si>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</si>
  <si>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</si>
  <si>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</si>
  <si>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</si>
  <si>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</si>
  <si>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</si>
  <si>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</si>
  <si>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</si>
  <si>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</si>
  <si>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</si>
  <si>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</si>
  <si>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</si>
  <si>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</si>
  <si>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</si>
  <si>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</si>
  <si>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</si>
  <si>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</si>
  <si>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</si>
  <si>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</si>
  <si>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</si>
  <si>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</si>
  <si>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</si>
  <si>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</si>
  <si>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</si>
  <si>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</si>
  <si>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</si>
  <si>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</si>
  <si>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</si>
  <si>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</si>
  <si>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</si>
  <si>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</si>
  <si>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</si>
  <si>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</si>
  <si>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</si>
  <si>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</si>
  <si>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</si>
  <si>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</si>
  <si>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</si>
  <si>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</si>
  <si>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</si>
  <si>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</si>
  <si>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</si>
  <si>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</si>
  <si>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</si>
  <si>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</si>
  <si>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</si>
  <si>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</si>
  <si>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</si>
  <si>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</si>
  <si>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</si>
  <si>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</si>
  <si>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</si>
  <si>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</si>
  <si>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</si>
  <si>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</si>
  <si>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</si>
  <si>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</si>
  <si>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</si>
  <si>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</si>
  <si>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</si>
  <si>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</si>
  <si>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</si>
  <si>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</si>
  <si>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</si>
  <si>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</si>
  <si>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</si>
  <si>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</si>
  <si>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</si>
  <si>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</si>
  <si>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</si>
  <si>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</si>
  <si>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</si>
  <si>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</si>
  <si>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</si>
  <si>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</si>
  <si>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</si>
  <si>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</si>
  <si>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</si>
  <si>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</si>
  <si>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</si>
  <si>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</si>
  <si>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</si>
  <si>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</si>
  <si>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</si>
  <si>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</si>
  <si>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</si>
  <si>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</si>
  <si>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</si>
  <si>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</si>
  <si>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</si>
  <si>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</si>
  <si>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</si>
  <si>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</si>
  <si>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</si>
  <si>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</si>
  <si>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</si>
  <si>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</si>
  <si>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</si>
  <si>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</si>
  <si>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</si>
  <si>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</si>
  <si>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</si>
  <si>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</si>
  <si>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</si>
  <si>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</si>
  <si>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</si>
  <si>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</si>
  <si>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</si>
  <si>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</si>
  <si>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</si>
  <si>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</si>
  <si>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</si>
  <si>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</si>
  <si>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</si>
  <si>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</si>
  <si>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</si>
  <si>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</si>
  <si>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</si>
  <si>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</si>
  <si>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</si>
  <si>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</si>
  <si>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</si>
  <si>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</si>
  <si>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</si>
  <si>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</si>
  <si>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</si>
  <si>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</si>
  <si>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</si>
  <si>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</si>
  <si>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</si>
  <si>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</si>
  <si>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</si>
  <si>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</si>
  <si>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</si>
  <si>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</si>
  <si>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</si>
  <si>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</si>
  <si>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</si>
  <si>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</si>
  <si>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</si>
  <si>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</si>
  <si>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</si>
  <si>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</si>
  <si>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</si>
  <si>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</si>
  <si>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</si>
  <si>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</si>
  <si>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</si>
  <si>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</si>
  <si>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</si>
  <si>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</si>
  <si>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</si>
  <si>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</si>
  <si>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</si>
  <si>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</si>
  <si>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</si>
  <si>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</si>
  <si>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</si>
  <si>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</si>
  <si>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</si>
  <si>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</si>
  <si>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</si>
  <si>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</si>
  <si>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</si>
  <si>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</si>
  <si>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</si>
  <si>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</si>
  <si>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</si>
  <si>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</si>
  <si>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</si>
  <si>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</si>
  <si>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</si>
  <si>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</si>
  <si>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</si>
  <si>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</si>
  <si>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</si>
  <si>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</si>
  <si>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</si>
  <si>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</si>
  <si>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</si>
  <si>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</si>
  <si>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</si>
  <si>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</si>
  <si>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</si>
  <si>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</si>
  <si>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</si>
  <si>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</si>
  <si>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</si>
  <si>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</si>
  <si>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</si>
  <si>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</si>
  <si>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</si>
  <si>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</si>
  <si>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</si>
  <si>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</si>
  <si>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</si>
  <si>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</si>
  <si>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</si>
  <si>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</si>
  <si>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</si>
  <si>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</si>
  <si>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</si>
  <si>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</si>
  <si>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</si>
  <si>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</si>
  <si>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</si>
  <si>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</si>
  <si>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</si>
  <si>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</si>
  <si>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</si>
  <si>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</si>
  <si>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</si>
  <si>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</si>
  <si>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</si>
  <si>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</si>
  <si>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</si>
  <si>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</si>
  <si>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</si>
  <si>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</si>
  <si>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</si>
  <si>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</si>
  <si>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</si>
  <si>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</si>
  <si>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</si>
  <si>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</si>
  <si>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</si>
  <si>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</si>
  <si>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</si>
  <si>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</si>
  <si>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</si>
  <si>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</si>
  <si>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</si>
  <si>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</si>
  <si>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</si>
  <si>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</si>
  <si>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</si>
  <si>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</si>
  <si>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</si>
  <si>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</si>
  <si>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</si>
  <si>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</si>
  <si>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</si>
  <si>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</si>
  <si>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</si>
  <si>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</si>
  <si>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</si>
  <si>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</si>
  <si>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</si>
  <si>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</si>
  <si>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</si>
  <si>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</si>
  <si>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</si>
  <si>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</si>
  <si>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</si>
  <si>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</si>
  <si>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</si>
  <si>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</si>
  <si>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</si>
  <si>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</si>
  <si>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</si>
  <si>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</si>
  <si>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</si>
  <si>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</si>
  <si>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</si>
  <si>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</si>
  <si>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</si>
  <si>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</si>
  <si>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</si>
  <si>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</si>
  <si>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</si>
  <si>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</si>
  <si>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</si>
  <si>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</si>
  <si>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</si>
  <si>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</si>
  <si>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</si>
  <si>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</si>
  <si>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</si>
  <si>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</si>
  <si>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</si>
  <si>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</si>
  <si>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</si>
  <si>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</si>
  <si>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</si>
  <si>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</si>
  <si>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</si>
  <si>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</si>
  <si>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</si>
  <si>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</si>
  <si>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</si>
  <si>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</si>
  <si>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</si>
  <si>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</si>
  <si>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</si>
  <si>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</si>
  <si>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</si>
  <si>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</si>
  <si>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</si>
  <si>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</si>
  <si>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</si>
  <si>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</si>
  <si>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</si>
  <si>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</si>
  <si>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</si>
  <si>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</si>
  <si>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</si>
  <si>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</si>
  <si>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</si>
  <si>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</si>
  <si>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</si>
  <si>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</si>
  <si>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</si>
  <si>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</si>
  <si>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</si>
  <si>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</si>
  <si>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</si>
  <si>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</si>
  <si>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</si>
  <si>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</si>
  <si>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</si>
  <si>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</si>
  <si>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</si>
  <si>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</si>
  <si>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</si>
  <si>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</si>
  <si>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</si>
  <si>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</si>
  <si>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</si>
  <si>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</si>
  <si>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</si>
  <si>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</si>
  <si>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</si>
  <si>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</si>
  <si>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</si>
  <si>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</si>
  <si>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</si>
  <si>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</si>
  <si>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</si>
  <si>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</si>
  <si>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</si>
  <si>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</si>
  <si>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</si>
  <si>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</si>
  <si>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</si>
  <si>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</si>
  <si>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</si>
  <si>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</si>
  <si>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</si>
  <si>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</si>
  <si>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</si>
  <si>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</si>
  <si>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</si>
  <si>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</si>
  <si>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</si>
  <si>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</si>
  <si>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</si>
  <si>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</si>
  <si>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</si>
  <si>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</si>
  <si>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</si>
  <si>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</si>
  <si>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</si>
  <si>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</si>
  <si>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</si>
  <si>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</si>
  <si>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</si>
  <si>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</si>
  <si>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</si>
  <si>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</si>
  <si>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</si>
  <si>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</si>
  <si>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</si>
  <si>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</si>
  <si>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</si>
  <si>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</si>
  <si>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</si>
  <si>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</si>
  <si>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</si>
  <si>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</si>
  <si>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</si>
  <si>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</si>
  <si>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</si>
  <si>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</si>
  <si>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</si>
  <si>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</si>
  <si>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</si>
  <si>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</si>
  <si>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</si>
  <si>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</si>
  <si>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</si>
  <si>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</si>
  <si>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</si>
  <si>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</si>
  <si>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</si>
  <si>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</si>
  <si>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</si>
  <si>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</si>
  <si>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</si>
  <si>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</si>
  <si>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</si>
  <si>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</si>
  <si>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</si>
  <si>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</si>
  <si>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</si>
  <si>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</si>
  <si>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</si>
  <si>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</si>
  <si>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</si>
  <si>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</si>
  <si>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</si>
  <si>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</si>
  <si>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</si>
  <si>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</si>
  <si>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</si>
  <si>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</si>
  <si>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</si>
  <si>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</si>
  <si>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</si>
  <si>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</si>
  <si>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</si>
  <si>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</si>
  <si>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</si>
  <si>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</si>
  <si>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</si>
  <si>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</si>
  <si>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</si>
  <si>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</si>
  <si>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</si>
  <si>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</si>
  <si>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</si>
  <si>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</si>
  <si>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</si>
  <si>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</si>
  <si>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</si>
  <si>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</si>
  <si>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</si>
  <si>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</si>
  <si>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</si>
  <si>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</si>
  <si>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</si>
  <si>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</si>
  <si>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</si>
  <si>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</si>
  <si>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</si>
  <si>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</si>
  <si>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</si>
  <si>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</si>
  <si>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</si>
  <si>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</si>
  <si>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</si>
  <si>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</si>
  <si>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</si>
  <si>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</si>
  <si>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</si>
  <si>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</si>
  <si>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</si>
  <si>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</si>
  <si>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</si>
  <si>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</si>
  <si>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</si>
  <si>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</si>
  <si>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</si>
  <si>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</si>
  <si>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</si>
  <si>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</si>
  <si>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</si>
  <si>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</si>
  <si>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</si>
  <si>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</si>
  <si>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</si>
  <si>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</si>
  <si>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</si>
  <si>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</si>
  <si>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</si>
  <si>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</si>
  <si>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</si>
  <si>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</si>
  <si>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</si>
  <si>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</si>
  <si>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</si>
  <si>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</si>
  <si>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</si>
  <si>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</si>
  <si>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</si>
  <si>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</si>
  <si>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</si>
  <si>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</si>
  <si>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</si>
  <si>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</si>
  <si>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</si>
  <si>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</si>
  <si>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</si>
  <si>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</si>
  <si>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</si>
  <si>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</si>
  <si>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</si>
  <si>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</si>
  <si>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</si>
  <si>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</si>
  <si>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</si>
  <si>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</si>
  <si>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</si>
  <si>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</si>
  <si>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</si>
  <si>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</si>
  <si>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</si>
  <si>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</si>
  <si>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</si>
  <si>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</si>
  <si>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</si>
  <si>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</si>
  <si>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</si>
  <si>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</si>
  <si>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</si>
  <si>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</si>
  <si>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</si>
  <si>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</si>
  <si>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</si>
  <si>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</si>
  <si>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</si>
  <si>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</si>
  <si>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</si>
  <si>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</si>
  <si>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</si>
  <si>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</si>
  <si>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</si>
  <si>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</si>
  <si>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</si>
  <si>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</si>
  <si>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</si>
  <si>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</si>
  <si>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</si>
  <si>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</si>
  <si>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</si>
  <si>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</si>
  <si>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</si>
  <si>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</si>
  <si>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</si>
  <si>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</si>
  <si>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</si>
  <si>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</si>
  <si>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</si>
  <si>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</si>
  <si>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</si>
  <si>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</si>
  <si>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</si>
  <si>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</si>
  <si>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</si>
  <si>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</si>
  <si>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</si>
  <si>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</si>
  <si>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</si>
  <si>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</si>
  <si>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</si>
  <si>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</si>
  <si>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</si>
  <si>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</si>
  <si>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</si>
  <si>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</si>
  <si>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</si>
  <si>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</si>
  <si>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</si>
  <si>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</si>
  <si>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</si>
  <si>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</si>
  <si>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</si>
  <si>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</si>
  <si>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</si>
  <si>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</si>
  <si>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</si>
  <si>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</si>
  <si>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</si>
  <si>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</si>
  <si>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</si>
  <si>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</si>
  <si>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</si>
  <si>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</si>
  <si>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</si>
  <si>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</si>
  <si>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</si>
  <si>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</si>
  <si>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</si>
  <si>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</si>
  <si>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</si>
  <si>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</si>
  <si>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</si>
  <si>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</si>
  <si>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</si>
  <si>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</si>
  <si>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</si>
  <si>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</si>
  <si>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</si>
  <si>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</si>
  <si>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</si>
  <si>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</si>
  <si>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</si>
  <si>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</si>
  <si>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</si>
  <si>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</si>
  <si>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</si>
  <si>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</si>
  <si>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</si>
  <si>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</si>
  <si>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</si>
  <si>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</si>
  <si>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</si>
  <si>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</si>
  <si>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</si>
  <si>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</si>
  <si>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</si>
  <si>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</si>
  <si>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</si>
  <si>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</si>
  <si>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</si>
  <si>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</si>
  <si>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</si>
  <si>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</si>
  <si>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</si>
  <si>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</si>
  <si>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</si>
  <si>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</si>
  <si>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</si>
  <si>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</si>
  <si>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</si>
  <si>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</si>
  <si>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</si>
  <si>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</si>
  <si>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</si>
  <si>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</si>
  <si>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</si>
  <si>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</si>
  <si>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</si>
  <si>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</si>
  <si>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</si>
  <si>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</si>
  <si>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</si>
  <si>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</si>
  <si>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</si>
  <si>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</si>
  <si>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</si>
  <si>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</si>
  <si>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</si>
  <si>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</si>
  <si>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</si>
  <si>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</si>
  <si>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</si>
  <si>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</si>
  <si>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</si>
  <si>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</si>
  <si>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</si>
  <si>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</si>
  <si>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</si>
  <si>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</si>
  <si>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</si>
  <si>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</si>
  <si>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</si>
  <si>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</si>
  <si>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</si>
  <si>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</si>
  <si>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</si>
  <si>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</si>
  <si>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</si>
  <si>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</si>
  <si>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</si>
  <si>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</si>
  <si>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</si>
  <si>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</si>
  <si>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</si>
  <si>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</si>
  <si>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</si>
  <si>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</si>
  <si>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</si>
  <si>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</si>
  <si>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</si>
  <si>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</si>
  <si>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</si>
  <si>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</si>
  <si>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</si>
  <si>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</si>
  <si>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</si>
  <si>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</si>
  <si>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</si>
  <si>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</si>
  <si>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</si>
  <si>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</si>
  <si>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</si>
  <si>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</si>
  <si>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</si>
  <si>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</si>
  <si>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</si>
  <si>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</si>
  <si>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</si>
  <si>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</si>
  <si>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</si>
  <si>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</si>
  <si>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</si>
  <si>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</si>
  <si>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</si>
  <si>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</si>
  <si>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</si>
  <si>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</si>
  <si>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</si>
  <si>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</si>
  <si>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</si>
  <si>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</si>
  <si>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</si>
  <si>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</si>
  <si>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</si>
  <si>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</si>
  <si>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</si>
  <si>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</si>
  <si>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</si>
  <si>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</si>
  <si>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</si>
  <si>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</si>
  <si>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</si>
  <si>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</si>
  <si>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</si>
  <si>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</si>
  <si>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</si>
  <si>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</si>
  <si>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</si>
  <si>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</si>
  <si>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</si>
  <si>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</si>
  <si>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</si>
  <si>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</si>
  <si>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</si>
  <si>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</si>
  <si>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</si>
  <si>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</si>
  <si>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</si>
  <si>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</si>
  <si>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</si>
  <si>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</si>
  <si>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</si>
  <si>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</si>
  <si>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</si>
  <si>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</si>
  <si>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</si>
  <si>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</si>
  <si>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</si>
  <si>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</si>
  <si>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</si>
  <si>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</si>
  <si>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</si>
  <si>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</si>
  <si>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</si>
  <si>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</si>
  <si>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</si>
  <si>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</si>
  <si>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</si>
  <si>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</si>
  <si>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</si>
  <si>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</si>
  <si>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</si>
  <si>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</si>
  <si>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</si>
  <si>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</si>
  <si>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</si>
  <si>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</si>
  <si>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</si>
  <si>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</si>
  <si>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</si>
  <si>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</si>
  <si>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</si>
  <si>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</si>
  <si>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</si>
  <si>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</si>
  <si>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</si>
  <si>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</si>
  <si>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</si>
  <si>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</si>
  <si>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</si>
  <si>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</si>
  <si>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</si>
  <si>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</si>
  <si>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</si>
  <si>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</si>
  <si>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</si>
  <si>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</si>
  <si>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</si>
  <si>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</si>
  <si>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</si>
  <si>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</si>
  <si>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</si>
  <si>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</si>
  <si>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</si>
  <si>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</si>
  <si>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</si>
  <si>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</si>
  <si>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</si>
  <si>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</si>
  <si>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</si>
  <si>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</si>
  <si>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</si>
  <si>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</si>
  <si>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</si>
  <si>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</si>
  <si>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</si>
  <si>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</si>
  <si>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</si>
  <si>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</si>
  <si>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</si>
  <si>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</si>
  <si>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</si>
  <si>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</si>
  <si>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</si>
  <si>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</si>
  <si>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</si>
  <si>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</si>
  <si>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</si>
  <si>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</si>
  <si>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</si>
  <si>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</si>
  <si>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</si>
  <si>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</si>
  <si>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</si>
  <si>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</si>
  <si>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</si>
  <si>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</si>
  <si>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</si>
  <si>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</si>
  <si>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</si>
  <si>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</si>
  <si>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</si>
  <si>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</si>
  <si>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</si>
  <si>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</si>
  <si>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</si>
  <si>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</si>
  <si>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</si>
  <si>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</si>
  <si>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</si>
  <si>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</si>
  <si>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</si>
  <si>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</si>
  <si>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</si>
  <si>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</si>
  <si>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</si>
  <si>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</si>
  <si>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</si>
  <si>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</si>
  <si>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</si>
  <si>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</si>
  <si>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</si>
  <si>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</si>
  <si>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</si>
  <si>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</si>
  <si>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</si>
  <si>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</si>
  <si>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</si>
  <si>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</si>
  <si>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</si>
  <si>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</si>
  <si>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</si>
  <si>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</si>
  <si>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</si>
  <si>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</si>
  <si>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</si>
  <si>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</si>
  <si>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</si>
  <si>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</si>
  <si>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</si>
  <si>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</si>
  <si>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</si>
  <si>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</si>
  <si>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</si>
  <si>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</si>
  <si>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</si>
  <si>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</si>
  <si>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</si>
  <si>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</si>
  <si>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</si>
  <si>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</si>
  <si>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</si>
  <si>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</si>
  <si>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</si>
  <si>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</si>
  <si>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</si>
  <si>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</si>
  <si>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</si>
  <si>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</si>
  <si>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</si>
  <si>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</si>
  <si>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</si>
  <si>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</si>
  <si>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</si>
  <si>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</si>
  <si>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</si>
  <si>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</si>
  <si>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</si>
  <si>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</si>
  <si>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</si>
  <si>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</si>
  <si>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</si>
  <si>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</si>
  <si>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</si>
  <si>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</si>
  <si>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</si>
  <si>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</si>
  <si>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</si>
  <si>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</si>
  <si>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</si>
  <si>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</si>
  <si>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</si>
  <si>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</si>
  <si>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</si>
  <si>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</si>
  <si>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</si>
  <si>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</si>
  <si>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</si>
  <si>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</si>
  <si>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</si>
  <si>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</si>
  <si>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</si>
  <si>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</si>
  <si>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</si>
  <si>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</si>
  <si>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</si>
  <si>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</si>
  <si>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</si>
  <si>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</si>
  <si>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</si>
  <si>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</si>
  <si>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</si>
  <si>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</si>
  <si>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</si>
  <si>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</si>
  <si>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</si>
  <si>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</si>
  <si>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</si>
  <si>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</si>
  <si>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</si>
  <si>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</si>
  <si>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</si>
  <si>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</si>
  <si>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</si>
  <si>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</si>
  <si>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</si>
  <si>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</si>
  <si>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</si>
  <si>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</si>
  <si>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</si>
  <si>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</si>
  <si>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</si>
  <si>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</si>
  <si>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</si>
  <si>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</si>
  <si>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</si>
  <si>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</si>
  <si>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</si>
  <si>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</si>
  <si>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</si>
  <si>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</si>
  <si>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</si>
  <si>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</si>
  <si>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</si>
  <si>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</si>
  <si>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</si>
  <si>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</si>
  <si>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</si>
  <si>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</si>
  <si>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</si>
  <si>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</si>
  <si>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</si>
  <si>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</si>
  <si>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</si>
  <si>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</si>
  <si>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</si>
  <si>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</si>
  <si>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</si>
  <si>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</si>
  <si>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</si>
  <si>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</si>
  <si>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</si>
  <si>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</si>
  <si>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</si>
  <si>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</si>
  <si>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</si>
  <si>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</si>
  <si>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</si>
  <si>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</si>
  <si>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</si>
  <si>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</si>
  <si>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</si>
  <si>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</si>
  <si>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</si>
  <si>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</si>
  <si>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</si>
  <si>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</si>
  <si>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</si>
  <si>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</si>
  <si>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</si>
  <si>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</si>
  <si>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</si>
  <si>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</si>
  <si>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</si>
  <si>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</si>
  <si>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</si>
  <si>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</si>
  <si>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</si>
  <si>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</si>
  <si>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</si>
  <si>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</si>
  <si>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</si>
  <si>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</si>
  <si>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</si>
  <si>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</si>
  <si>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</si>
  <si>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</si>
  <si>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</si>
  <si>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</si>
  <si>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</si>
  <si>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</si>
  <si>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</si>
  <si>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</si>
  <si>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</si>
  <si>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</si>
  <si>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</si>
  <si>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</si>
  <si>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</si>
  <si>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</si>
  <si>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</si>
  <si>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</si>
  <si>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</si>
  <si>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</si>
  <si>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</si>
  <si>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</si>
  <si>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</si>
  <si>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</si>
  <si>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</si>
  <si>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</si>
  <si>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</si>
  <si>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</si>
  <si>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</si>
  <si>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</si>
  <si>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</si>
  <si>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</si>
  <si>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</si>
  <si>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</si>
  <si>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</si>
  <si>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</si>
  <si>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</si>
  <si>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</si>
  <si>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</si>
  <si>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</si>
  <si>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</si>
  <si>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</si>
  <si>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</si>
  <si>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</si>
  <si>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</si>
  <si>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</si>
  <si>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</si>
  <si>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</si>
  <si>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</si>
  <si>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</si>
  <si>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</si>
  <si>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</si>
  <si>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</si>
  <si>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</si>
  <si>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</si>
  <si>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</si>
  <si>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</si>
  <si>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</si>
  <si>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</si>
  <si>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</si>
  <si>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</si>
  <si>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</si>
  <si>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</si>
  <si>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</si>
  <si>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</si>
  <si>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</si>
  <si>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</si>
  <si>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</si>
  <si>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</si>
  <si>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</si>
  <si>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</si>
  <si>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</si>
  <si>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</si>
  <si>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</si>
  <si>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</si>
  <si>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</si>
  <si>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</si>
  <si>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</si>
  <si>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</si>
  <si>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</si>
  <si>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</si>
  <si>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</si>
  <si>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</si>
  <si>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</si>
  <si>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</si>
  <si>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</si>
  <si>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</si>
  <si>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</si>
  <si>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</si>
  <si>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</si>
  <si>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</si>
  <si>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</si>
  <si>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</si>
  <si>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</si>
  <si>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</si>
  <si>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</si>
  <si>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</si>
  <si>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</si>
  <si>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</si>
  <si>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</si>
  <si>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</si>
  <si>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</si>
  <si>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</si>
  <si>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</si>
  <si>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</si>
  <si>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</si>
  <si>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</si>
  <si>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</si>
  <si>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</si>
  <si>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</si>
  <si>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</si>
  <si>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</si>
  <si>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</si>
  <si>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</si>
  <si>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</si>
  <si>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</si>
  <si>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</si>
  <si>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</si>
  <si>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</si>
  <si>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</si>
  <si>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</si>
  <si>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</si>
  <si>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</si>
  <si>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</si>
  <si>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</si>
  <si>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</si>
  <si>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</si>
  <si>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</si>
  <si>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</si>
  <si>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</si>
  <si>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</si>
  <si>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</si>
  <si>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</si>
  <si>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</si>
  <si>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</si>
  <si>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</si>
  <si>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</si>
  <si>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</si>
  <si>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</si>
  <si>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</si>
  <si>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</si>
  <si>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</si>
  <si>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</si>
  <si>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</si>
  <si>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</si>
  <si>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</si>
  <si>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</si>
  <si>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</si>
  <si>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</si>
  <si>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</si>
  <si>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</si>
  <si>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</si>
  <si>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</si>
  <si>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</si>
  <si>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</si>
  <si>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</si>
  <si>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</si>
  <si>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</si>
  <si>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</si>
  <si>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</si>
  <si>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</si>
  <si>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</si>
  <si>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</si>
  <si>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</si>
  <si>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</si>
  <si>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</si>
  <si>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</si>
  <si>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</si>
  <si>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</si>
  <si>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</si>
  <si>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</si>
  <si>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</si>
  <si>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</si>
  <si>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</si>
  <si>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</si>
  <si>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</si>
  <si>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</si>
  <si>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</si>
  <si>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</si>
  <si>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</si>
  <si>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</si>
  <si>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</si>
  <si>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</si>
  <si>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</si>
  <si>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</si>
  <si>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</si>
  <si>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</si>
  <si>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</si>
  <si>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</si>
  <si>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</si>
  <si>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</si>
  <si>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</si>
  <si>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</si>
  <si>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</si>
  <si>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</si>
  <si>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</si>
  <si>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</si>
  <si>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</si>
  <si>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</si>
  <si>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</si>
  <si>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</si>
  <si>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</si>
  <si>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</si>
  <si>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</si>
  <si>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</si>
  <si>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</si>
  <si>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</si>
  <si>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</si>
  <si>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</si>
  <si>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</si>
  <si>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</si>
  <si>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</si>
  <si>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</si>
  <si>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</si>
  <si>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</si>
  <si>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</si>
  <si>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</si>
  <si>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</si>
  <si>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</si>
  <si>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</si>
  <si>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</si>
  <si>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</si>
  <si>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</si>
  <si>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</si>
  <si>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</si>
  <si>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</si>
  <si>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</si>
  <si>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</si>
  <si>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</si>
  <si>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</si>
  <si>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</si>
  <si>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</si>
  <si>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</si>
  <si>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</si>
  <si>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</si>
  <si>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</si>
  <si>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</si>
  <si>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</si>
  <si>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</si>
  <si>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</si>
  <si>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</si>
  <si>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</si>
  <si>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</si>
  <si>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</si>
  <si>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</si>
  <si>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</si>
  <si>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</si>
  <si>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</si>
  <si>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</si>
  <si>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</si>
  <si>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</si>
  <si>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</si>
  <si>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</si>
  <si>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</si>
  <si>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</si>
  <si>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</si>
  <si>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</si>
  <si>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</si>
  <si>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</si>
  <si>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</si>
  <si>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</si>
  <si>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</si>
  <si>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</si>
  <si>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</si>
  <si>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</si>
  <si>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</si>
  <si>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</si>
  <si>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</si>
  <si>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</si>
  <si>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</si>
  <si>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</si>
  <si>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</si>
  <si>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</si>
  <si>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</si>
  <si>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</si>
  <si>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</si>
  <si>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</si>
  <si>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</si>
  <si>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</si>
  <si>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</si>
  <si>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</si>
  <si>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</si>
  <si>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</si>
  <si>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</si>
  <si>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</si>
  <si>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</si>
  <si>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</si>
  <si>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</si>
  <si>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</si>
  <si>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</si>
  <si>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</si>
  <si>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</si>
  <si>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</si>
  <si>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</si>
  <si>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</si>
  <si>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</si>
  <si>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</si>
  <si>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</si>
  <si>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</si>
  <si>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</si>
  <si>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</si>
  <si>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</si>
  <si>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</si>
  <si>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</si>
  <si>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</si>
  <si>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</si>
  <si>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</si>
  <si>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</si>
  <si>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</si>
  <si>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</si>
  <si>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</si>
  <si>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</si>
  <si>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</si>
  <si>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</si>
  <si>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</si>
  <si>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</si>
  <si>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</si>
  <si>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</si>
  <si>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</si>
  <si>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</si>
  <si>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</si>
  <si>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</si>
  <si>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</si>
  <si>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</si>
  <si>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</si>
  <si>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</si>
  <si>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</si>
  <si>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</si>
  <si>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</si>
  <si>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</si>
  <si>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</si>
  <si>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</si>
  <si>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</si>
  <si>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</si>
  <si>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</si>
  <si>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</si>
  <si>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</si>
  <si>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</si>
  <si>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</si>
  <si>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</si>
  <si>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</si>
  <si>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</si>
  <si>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</si>
  <si>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</si>
  <si>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</si>
  <si>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</si>
  <si>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</si>
  <si>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</si>
  <si>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</si>
  <si>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</si>
  <si>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</si>
  <si>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</si>
  <si>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</si>
  <si>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</si>
  <si>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</si>
  <si>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</si>
  <si>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</si>
  <si>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</si>
  <si>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</si>
  <si>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</si>
  <si>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</si>
  <si>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</si>
  <si>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</si>
  <si>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</si>
  <si>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</si>
  <si>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</si>
  <si>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</si>
  <si>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</si>
  <si>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</si>
  <si>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</si>
  <si>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</si>
  <si>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</si>
  <si>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</si>
  <si>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</si>
  <si>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</si>
  <si>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</si>
  <si>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</si>
  <si>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</si>
  <si>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</si>
  <si>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</si>
  <si>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</si>
  <si>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</si>
  <si>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</si>
  <si>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</si>
  <si>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</si>
  <si>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</si>
  <si>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</si>
  <si>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</si>
  <si>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</si>
  <si>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</si>
  <si>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</si>
  <si>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</si>
  <si>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</si>
  <si>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</si>
  <si>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</si>
  <si>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</si>
  <si>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</si>
  <si>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</si>
  <si>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</si>
  <si>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</si>
  <si>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</si>
  <si>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</si>
  <si>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</si>
  <si>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</si>
  <si>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</si>
  <si>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</si>
  <si>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</si>
  <si>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</si>
  <si>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</si>
  <si>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</si>
  <si>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</si>
  <si>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</si>
  <si>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</si>
  <si>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</si>
  <si>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</si>
  <si>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</si>
  <si>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</si>
  <si>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</si>
  <si>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</si>
  <si>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</si>
  <si>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</si>
  <si>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</si>
  <si>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</si>
  <si>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</si>
  <si>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</si>
  <si>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</si>
  <si>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</si>
  <si>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</si>
  <si>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</si>
  <si>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</si>
  <si>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</si>
  <si>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</si>
  <si>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</si>
  <si>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</si>
  <si>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</si>
  <si>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</si>
  <si>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</si>
  <si>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</si>
  <si>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</si>
  <si>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</si>
  <si>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</si>
  <si>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</si>
  <si>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</si>
  <si>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</si>
  <si>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</si>
  <si>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</si>
  <si>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</si>
  <si>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</si>
  <si>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</si>
  <si>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</si>
  <si>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</si>
  <si>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</si>
  <si>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</si>
  <si>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</si>
  <si>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</si>
  <si>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</si>
  <si>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</si>
  <si>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</si>
  <si>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</si>
  <si>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</si>
  <si>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</si>
  <si>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</si>
  <si>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</si>
  <si>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</si>
  <si>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</si>
  <si>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</si>
  <si>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</si>
  <si>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</si>
  <si>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</si>
  <si>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</si>
  <si>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</si>
  <si>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</si>
  <si>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</si>
  <si>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</si>
  <si>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</si>
  <si>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</si>
  <si>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</si>
  <si>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</si>
  <si>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</si>
  <si>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</si>
  <si>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</si>
  <si>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</si>
  <si>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</si>
  <si>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</si>
  <si>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</si>
  <si>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</si>
  <si>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</si>
  <si>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</si>
  <si>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</si>
  <si>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</si>
  <si>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</si>
  <si>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</si>
  <si>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</si>
  <si>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</si>
  <si>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</si>
  <si>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</si>
  <si>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</si>
  <si>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</si>
  <si>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</si>
  <si>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</si>
  <si>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</si>
  <si>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</si>
  <si>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</si>
  <si>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</si>
  <si>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</si>
  <si>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</si>
  <si>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</si>
  <si>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</si>
  <si>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</si>
  <si>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</si>
  <si>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</si>
  <si>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</si>
  <si>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</si>
  <si>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</si>
  <si>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</si>
  <si>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</si>
  <si>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</si>
  <si>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</si>
  <si>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</si>
  <si>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</si>
  <si>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</si>
  <si>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</si>
  <si>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</si>
  <si>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</si>
  <si>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</si>
  <si>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</si>
  <si>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</si>
  <si>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</si>
  <si>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</si>
  <si>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</si>
  <si>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</si>
  <si>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</si>
  <si>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</si>
  <si>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</si>
  <si>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</si>
  <si>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</si>
  <si>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</si>
  <si>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</si>
  <si>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</si>
  <si>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</si>
  <si>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</si>
  <si>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</si>
  <si>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</si>
  <si>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</si>
  <si>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</si>
  <si>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</si>
  <si>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</si>
  <si>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</si>
  <si>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</si>
  <si>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</si>
  <si>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</si>
  <si>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</si>
  <si>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</si>
  <si>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</si>
  <si>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</si>
  <si>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</si>
  <si>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</si>
  <si>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</si>
  <si>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</si>
  <si>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</si>
  <si>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</si>
  <si>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</si>
  <si>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</si>
  <si>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</si>
  <si>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</si>
  <si>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</si>
  <si>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</si>
  <si>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</si>
  <si>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</si>
  <si>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</si>
  <si>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</si>
  <si>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</si>
  <si>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</si>
  <si>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</si>
  <si>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</si>
  <si>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</si>
  <si>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</si>
  <si>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</si>
  <si>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</si>
  <si>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</si>
  <si>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</si>
  <si>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</si>
  <si>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</si>
  <si>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</si>
  <si>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</si>
  <si>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</si>
  <si>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</si>
  <si>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</si>
  <si>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</si>
  <si>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</si>
  <si>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</si>
  <si>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</si>
  <si>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</si>
  <si>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</si>
  <si>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</si>
  <si>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</si>
  <si>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</si>
  <si>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</si>
  <si>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</si>
  <si>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</si>
  <si>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</si>
  <si>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</si>
  <si>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</si>
  <si>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</si>
  <si>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</si>
  <si>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</si>
  <si>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</si>
  <si>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</si>
  <si>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</si>
  <si>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</si>
  <si>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</si>
  <si>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</si>
  <si>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</si>
  <si>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</si>
  <si>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</si>
  <si>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</si>
  <si>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</si>
  <si>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</si>
  <si>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</si>
  <si>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</si>
  <si>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</si>
  <si>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</si>
  <si>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</si>
  <si>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</si>
  <si>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</si>
  <si>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</si>
  <si>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</si>
  <si>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</si>
  <si>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</si>
  <si>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</si>
  <si>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</si>
  <si>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</si>
  <si>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</si>
  <si>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</si>
  <si>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</si>
  <si>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</si>
  <si>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</si>
  <si>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</si>
  <si>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</si>
  <si>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</si>
  <si>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</si>
  <si>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</si>
  <si>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</si>
  <si>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</si>
  <si>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</si>
  <si>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</si>
  <si>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</si>
  <si>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</si>
  <si>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</si>
  <si>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</si>
  <si>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</si>
  <si>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</si>
  <si>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</si>
  <si>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</si>
  <si>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</si>
  <si>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</si>
  <si>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</si>
  <si>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</si>
  <si>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</si>
  <si>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</si>
  <si>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</si>
  <si>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</si>
  <si>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</si>
  <si>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</si>
  <si>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</si>
  <si>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</si>
  <si>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</si>
  <si>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</si>
  <si>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</si>
  <si>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</si>
  <si>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</si>
  <si>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</si>
  <si>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</si>
  <si>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</si>
  <si>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</si>
  <si>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</si>
  <si>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</si>
  <si>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</si>
  <si>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</si>
  <si>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</si>
  <si>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</si>
  <si>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</si>
  <si>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</si>
  <si>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</si>
  <si>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</si>
  <si>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</si>
  <si>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</si>
  <si>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</si>
  <si>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</si>
  <si>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</si>
  <si>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</si>
  <si>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</si>
  <si>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</si>
  <si>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</si>
  <si>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</si>
  <si>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</si>
  <si>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</si>
  <si>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</si>
  <si>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</si>
  <si>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</si>
  <si>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</si>
  <si>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</si>
  <si>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</si>
  <si>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</si>
  <si>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</si>
  <si>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</si>
  <si>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</si>
  <si>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</si>
  <si>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</si>
  <si>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</si>
  <si>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</si>
  <si>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</si>
  <si>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</si>
  <si>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</si>
  <si>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</si>
  <si>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</si>
  <si>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</si>
  <si>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</si>
  <si>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</si>
  <si>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</si>
  <si>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</si>
  <si>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</si>
  <si>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</si>
  <si>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</si>
  <si>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</si>
  <si>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</si>
  <si>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</si>
  <si>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</si>
  <si>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</si>
  <si>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</si>
  <si>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</si>
  <si>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</si>
  <si>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</si>
  <si>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</si>
  <si>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</si>
  <si>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</si>
  <si>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</si>
  <si>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</si>
  <si>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</si>
  <si>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</si>
  <si>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</si>
  <si>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</si>
  <si>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</si>
  <si>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</si>
  <si>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</si>
  <si>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</si>
  <si>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</si>
  <si>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</si>
  <si>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</si>
  <si>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</si>
  <si>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</si>
  <si>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</si>
  <si>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</si>
  <si>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</si>
  <si>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</si>
  <si>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</si>
  <si>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</si>
  <si>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</si>
  <si>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</si>
  <si>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</si>
  <si>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</si>
  <si>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</si>
  <si>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</si>
  <si>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</si>
  <si>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</si>
  <si>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</si>
  <si>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</si>
  <si>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</si>
  <si>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</si>
  <si>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</si>
  <si>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</si>
  <si>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</si>
  <si>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</si>
  <si>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</si>
  <si>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</si>
  <si>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</si>
  <si>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</si>
  <si>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</si>
  <si>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</si>
  <si>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</si>
  <si>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</si>
  <si>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</si>
  <si>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</si>
  <si>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</si>
  <si>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</si>
  <si>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</si>
  <si>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</si>
  <si>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</si>
  <si>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</si>
  <si>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</si>
  <si>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</si>
  <si>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</si>
  <si>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</si>
  <si>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</si>
  <si>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</si>
  <si>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</si>
  <si>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</si>
  <si>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</si>
  <si>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</si>
  <si>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</si>
  <si>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</si>
  <si>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</si>
  <si>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</si>
  <si>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</si>
  <si>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</si>
  <si>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</si>
  <si>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</si>
  <si>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</si>
  <si>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</si>
  <si>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</si>
  <si>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</si>
  <si>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</si>
  <si>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</si>
  <si>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</si>
  <si>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</si>
  <si>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</si>
  <si>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</si>
  <si>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</si>
  <si>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</si>
  <si>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</si>
  <si>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</si>
  <si>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</si>
  <si>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</si>
  <si>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</si>
  <si>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</si>
  <si>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</si>
  <si>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</si>
  <si>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</si>
  <si>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</si>
  <si>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</si>
  <si>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</si>
  <si>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</si>
  <si>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</si>
  <si>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</si>
  <si>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</si>
  <si>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</si>
  <si>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</si>
  <si>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</si>
  <si>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</si>
  <si>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</si>
  <si>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</si>
  <si>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</si>
  <si>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</si>
  <si>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</si>
  <si>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</si>
  <si>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</si>
  <si>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</si>
  <si>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</si>
  <si>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</si>
  <si>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</si>
  <si>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</si>
  <si>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</si>
  <si>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</si>
  <si>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</si>
  <si>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</si>
  <si>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</si>
  <si>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</si>
  <si>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</si>
  <si>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</si>
  <si>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</si>
  <si>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</si>
  <si>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</si>
  <si>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</si>
  <si>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</si>
  <si>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</si>
  <si>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</si>
  <si>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</si>
  <si>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</si>
  <si>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</si>
  <si>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</si>
  <si>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</si>
  <si>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</si>
  <si>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</si>
  <si>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</si>
  <si>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</si>
  <si>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</si>
  <si>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</si>
  <si>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</si>
  <si>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</si>
  <si>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</si>
  <si>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</si>
  <si>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</si>
  <si>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</si>
  <si>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</si>
  <si>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</si>
  <si>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</si>
  <si>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</si>
  <si>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</si>
  <si>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</si>
  <si>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</si>
  <si>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</si>
  <si>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</si>
  <si>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</si>
  <si>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</si>
  <si>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</si>
  <si>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</si>
  <si>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</si>
  <si>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</si>
  <si>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</si>
  <si>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</si>
  <si>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</si>
  <si>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</si>
  <si>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</si>
  <si>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</si>
  <si>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</si>
  <si>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</si>
  <si>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</si>
  <si>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</si>
  <si>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</si>
  <si>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</si>
  <si>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</si>
  <si>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</si>
  <si>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</si>
  <si>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</si>
  <si>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</si>
  <si>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</si>
  <si>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</si>
  <si>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</si>
  <si>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</si>
  <si>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</si>
  <si>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</si>
  <si>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</si>
  <si>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</si>
  <si>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</si>
  <si>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</si>
  <si>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</si>
  <si>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</si>
  <si>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</si>
  <si>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</si>
  <si>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</si>
  <si>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</si>
  <si>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</si>
  <si>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</si>
  <si>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</si>
  <si>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</si>
  <si>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</si>
  <si>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</si>
  <si>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</si>
  <si>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</si>
  <si>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</si>
  <si>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</si>
  <si>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</si>
  <si>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</si>
  <si>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</si>
  <si>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</si>
  <si>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</si>
  <si>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</si>
  <si>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</si>
  <si>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</si>
  <si>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</si>
  <si>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</si>
  <si>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</si>
  <si>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</si>
  <si>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</si>
  <si>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</si>
  <si>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</si>
  <si>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</si>
  <si>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</si>
  <si>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</si>
  <si>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</si>
  <si>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</si>
  <si>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</si>
  <si>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</si>
  <si>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</si>
  <si>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</si>
  <si>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</si>
  <si>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</si>
  <si>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</si>
  <si>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</si>
  <si>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</si>
  <si>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</si>
  <si>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</si>
  <si>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</si>
  <si>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</si>
  <si>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</si>
  <si>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</si>
  <si>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</si>
  <si>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</si>
  <si>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</si>
  <si>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</si>
  <si>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</si>
  <si>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</si>
  <si>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</si>
  <si>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</si>
  <si>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</si>
  <si>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</si>
  <si>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</si>
  <si>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</si>
  <si>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</si>
  <si>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</si>
  <si>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</si>
  <si>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</si>
  <si>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</si>
  <si>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</si>
  <si>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</si>
  <si>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</si>
  <si>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</si>
  <si>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</si>
  <si>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</si>
  <si>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</si>
  <si>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</si>
  <si>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</si>
  <si>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</si>
  <si>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</si>
  <si>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</si>
  <si>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</si>
  <si>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</si>
  <si>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</si>
  <si>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</si>
  <si>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</si>
  <si>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</si>
  <si>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</si>
  <si>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</si>
  <si>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</si>
  <si>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</si>
  <si>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</si>
  <si>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</si>
  <si>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</si>
  <si>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</si>
  <si>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</si>
  <si>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</si>
  <si>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</si>
  <si>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</si>
  <si>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</si>
  <si>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</si>
  <si>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</si>
  <si>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</si>
  <si>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</si>
  <si>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</si>
  <si>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</si>
  <si>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</si>
  <si>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</si>
  <si>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</si>
  <si>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</si>
  <si>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</si>
  <si>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</si>
  <si>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</si>
  <si>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</si>
  <si>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</si>
  <si>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</si>
  <si>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</si>
  <si>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</si>
  <si>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</si>
  <si>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</si>
  <si>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</si>
  <si>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</si>
  <si>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</si>
  <si>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</si>
  <si>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</si>
  <si>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</si>
  <si>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</si>
  <si>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</si>
  <si>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</si>
  <si>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</si>
  <si>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</si>
  <si>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</si>
  <si>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</si>
  <si>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</si>
  <si>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</si>
  <si>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</si>
  <si>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</si>
  <si>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</si>
  <si>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</si>
  <si>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</si>
  <si>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</si>
  <si>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</si>
  <si>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</si>
  <si>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</si>
  <si>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</si>
  <si>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</si>
  <si>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</si>
  <si>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</si>
  <si>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</si>
  <si>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</si>
  <si>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</si>
  <si>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</si>
  <si>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</si>
  <si>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</si>
  <si>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</si>
  <si>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</si>
  <si>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</si>
  <si>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</si>
  <si>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</si>
  <si>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</si>
  <si>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</si>
  <si>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</si>
  <si>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</si>
  <si>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</si>
  <si>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</si>
  <si>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</si>
  <si>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</si>
  <si>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</si>
  <si>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</si>
  <si>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</si>
  <si>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</si>
  <si>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</si>
  <si>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</si>
  <si>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</si>
  <si>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</si>
  <si>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</si>
  <si>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</si>
  <si>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</si>
  <si>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</si>
  <si>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</si>
  <si>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</si>
  <si>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</si>
  <si>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</si>
  <si>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</si>
  <si>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</si>
  <si>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</si>
  <si>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</si>
  <si>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</si>
  <si>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</si>
  <si>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</si>
  <si>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</si>
  <si>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</si>
  <si>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</si>
  <si>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</si>
  <si>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</si>
  <si>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</si>
  <si>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</si>
  <si>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</si>
  <si>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</si>
  <si>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</si>
  <si>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</si>
  <si>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</si>
  <si>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</si>
  <si>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</si>
  <si>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</si>
  <si>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</si>
  <si>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</si>
  <si>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</si>
  <si>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</si>
  <si>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</si>
  <si>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</si>
  <si>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</si>
  <si>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</si>
  <si>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</si>
  <si>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</si>
  <si>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</si>
  <si>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</si>
  <si>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</si>
  <si>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</si>
  <si>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</si>
  <si>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</si>
  <si>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</si>
  <si>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</si>
  <si>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</si>
  <si>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</si>
  <si>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</si>
  <si>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</si>
  <si>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</si>
  <si>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</si>
  <si>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</si>
  <si>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</si>
  <si>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</si>
  <si>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</si>
  <si>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</si>
  <si>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</si>
  <si>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</si>
  <si>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</si>
  <si>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</si>
  <si>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</si>
  <si>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</si>
  <si>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</si>
  <si>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</si>
  <si>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</si>
  <si>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</si>
  <si>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</si>
  <si>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</si>
  <si>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</si>
  <si>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</si>
  <si>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</si>
  <si>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</si>
  <si>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</si>
  <si>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</si>
  <si>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</si>
  <si>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</si>
  <si>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</si>
  <si>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</si>
  <si>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</si>
  <si>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</si>
  <si>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</si>
  <si>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</si>
  <si>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</si>
  <si>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</si>
  <si>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</si>
  <si>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</si>
  <si>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</si>
  <si>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</si>
  <si>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</si>
  <si>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</si>
  <si>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</si>
  <si>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</si>
  <si>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</si>
  <si>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</si>
  <si>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</si>
  <si>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</si>
  <si>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</si>
  <si>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</si>
  <si>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</si>
  <si>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</si>
  <si>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</si>
  <si>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</si>
  <si>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</si>
  <si>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</si>
  <si>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</si>
  <si>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</si>
  <si>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</si>
  <si>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</si>
  <si>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</si>
  <si>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</si>
  <si>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</si>
  <si>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</si>
  <si>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</si>
  <si>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</si>
  <si>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</si>
  <si>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</si>
  <si>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</si>
  <si>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</si>
  <si>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</si>
  <si>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</si>
  <si>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</si>
  <si>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</si>
  <si>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</si>
  <si>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</si>
  <si>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</si>
  <si>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</si>
  <si>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</si>
  <si>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</si>
  <si>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</si>
  <si>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</si>
  <si>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</si>
  <si>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</si>
  <si>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</si>
  <si>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</si>
  <si>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</si>
  <si>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</si>
  <si>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</si>
  <si>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</si>
  <si>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</si>
  <si>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</si>
  <si>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</si>
  <si>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</si>
  <si>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</si>
  <si>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</si>
  <si>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</si>
  <si>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</si>
  <si>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</si>
  <si>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</si>
  <si>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</si>
  <si>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</si>
  <si>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</si>
  <si>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</si>
  <si>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</si>
  <si>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</si>
  <si>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</si>
  <si>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</si>
  <si>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</si>
  <si>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</si>
  <si>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</si>
  <si>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</si>
  <si>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</si>
  <si>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</si>
  <si>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</si>
  <si>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</si>
  <si>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</si>
  <si>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</si>
  <si>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</si>
  <si>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</si>
  <si>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</si>
  <si>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</si>
  <si>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</si>
  <si>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</si>
  <si>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</si>
  <si>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</si>
  <si>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</si>
  <si>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</si>
  <si>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</si>
  <si>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</si>
  <si>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</si>
  <si>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</si>
  <si>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</si>
  <si>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</si>
  <si>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</si>
  <si>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</si>
  <si>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</si>
  <si>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</si>
  <si>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</si>
  <si>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</si>
  <si>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</si>
  <si>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</si>
  <si>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</si>
  <si>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</si>
  <si>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</si>
  <si>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</si>
  <si>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</si>
  <si>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</si>
  <si>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</si>
  <si>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</si>
  <si>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</si>
  <si>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</si>
  <si>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</si>
  <si>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</si>
  <si>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</si>
  <si>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</si>
  <si>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</si>
  <si>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</si>
  <si>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</si>
  <si>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</si>
  <si>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</si>
  <si>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</si>
  <si>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</si>
  <si>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</si>
  <si>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</si>
  <si>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</si>
  <si>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</si>
  <si>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</si>
  <si>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</si>
  <si>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</si>
  <si>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</si>
  <si>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</si>
  <si>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</si>
  <si>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</si>
  <si>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</si>
  <si>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</si>
  <si>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</si>
  <si>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</si>
  <si>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</si>
  <si>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</si>
  <si>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</si>
  <si>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</si>
  <si>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</si>
  <si>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</si>
  <si>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</si>
  <si>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</si>
  <si>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</si>
  <si>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</si>
  <si>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</si>
  <si>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</si>
  <si>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</si>
  <si>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</si>
  <si>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</si>
  <si>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</si>
  <si>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</si>
  <si>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</si>
  <si>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</si>
  <si>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</si>
  <si>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</si>
  <si>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</si>
  <si>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</si>
  <si>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</si>
  <si>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</si>
  <si>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</si>
  <si>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</si>
  <si>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</si>
  <si>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</si>
  <si>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</si>
  <si>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</si>
  <si>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</si>
  <si>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</si>
  <si>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</si>
  <si>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</si>
  <si>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</si>
  <si>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</si>
  <si>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</si>
  <si>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</si>
  <si>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</si>
  <si>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</si>
  <si>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</si>
  <si>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</si>
  <si>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</si>
  <si>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</si>
  <si>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</si>
  <si>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</si>
  <si>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</si>
  <si>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</si>
  <si>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</si>
  <si>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</si>
  <si>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</si>
  <si>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</si>
  <si>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</si>
  <si>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</si>
  <si>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</si>
  <si>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</si>
  <si>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</si>
  <si>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</si>
  <si>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</si>
  <si>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</si>
  <si>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</si>
  <si>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</si>
  <si>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</si>
  <si>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</si>
  <si>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</si>
  <si>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</si>
  <si>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</si>
  <si>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</si>
  <si>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</si>
  <si>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</si>
  <si>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</si>
  <si>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</si>
  <si>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</si>
  <si>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</si>
  <si>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</si>
  <si>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</si>
  <si>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</si>
  <si>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</si>
  <si>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</si>
  <si>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</si>
  <si>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</si>
  <si>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</si>
  <si>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</si>
  <si>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</si>
  <si>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</si>
  <si>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</si>
  <si>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</si>
  <si>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</si>
  <si>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</si>
  <si>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</si>
  <si>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</si>
  <si>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</si>
  <si>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</si>
  <si>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</si>
  <si>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</si>
  <si>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</si>
  <si>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</si>
  <si>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</si>
  <si>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</si>
  <si>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</si>
  <si>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</si>
  <si>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</si>
  <si>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</si>
  <si>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</si>
  <si>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</si>
  <si>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</si>
  <si>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</si>
  <si>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</si>
  <si>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</si>
  <si>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</si>
  <si>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</si>
  <si>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</si>
  <si>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</si>
  <si>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</si>
  <si>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</si>
  <si>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</si>
  <si>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</si>
  <si>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</si>
  <si>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</si>
  <si>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</si>
  <si>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</si>
  <si>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</si>
  <si>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</si>
  <si>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</si>
  <si>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</si>
  <si>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</si>
  <si>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</si>
  <si>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</si>
  <si>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</si>
  <si>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</si>
  <si>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</si>
  <si>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</si>
  <si>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</si>
  <si>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</si>
  <si>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</si>
  <si>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</si>
  <si>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</si>
  <si>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</si>
  <si>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</si>
  <si>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</si>
  <si>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</si>
  <si>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</si>
  <si>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</si>
  <si>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</si>
  <si>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</si>
  <si>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</si>
  <si>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</si>
  <si>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</si>
  <si>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</si>
  <si>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</si>
  <si>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</si>
  <si>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</si>
  <si>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</si>
  <si>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</si>
  <si>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</si>
  <si>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</si>
  <si>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</si>
  <si>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</si>
  <si>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</si>
  <si>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</si>
  <si>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</si>
  <si>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</si>
  <si>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</si>
  <si>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</si>
  <si>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</si>
  <si>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</si>
  <si>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</si>
  <si>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</si>
  <si>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</si>
  <si>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</si>
  <si>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</si>
  <si>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</si>
  <si>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</si>
  <si>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</si>
  <si>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</si>
  <si>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</si>
  <si>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</si>
  <si>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</si>
  <si>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</si>
  <si>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</si>
  <si>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</si>
  <si>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</si>
  <si>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</si>
  <si>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</si>
  <si>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</si>
  <si>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</si>
  <si>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</si>
  <si>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</si>
  <si>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</si>
  <si>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</si>
  <si>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</si>
  <si>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</si>
  <si>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</si>
  <si>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</si>
  <si>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</si>
  <si>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</si>
  <si>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</si>
  <si>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</si>
  <si>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</si>
  <si>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</si>
  <si>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</si>
  <si>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</si>
  <si>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</si>
  <si>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</si>
  <si>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</si>
  <si>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</si>
  <si>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</si>
  <si>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</si>
  <si>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</si>
  <si>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</si>
  <si>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</si>
  <si>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</si>
  <si>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</si>
  <si>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</si>
  <si>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</si>
  <si>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</si>
  <si>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</si>
  <si>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</si>
  <si>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</si>
  <si>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</si>
  <si>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</si>
  <si>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</si>
  <si>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</si>
  <si>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</si>
  <si>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</si>
  <si>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</si>
  <si>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</si>
  <si>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</si>
  <si>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</si>
  <si>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</si>
  <si>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</si>
  <si>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</si>
  <si>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</si>
  <si>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</si>
  <si>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</si>
  <si>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</si>
  <si>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</si>
  <si>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</si>
  <si>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</si>
  <si>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</si>
  <si>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</si>
  <si>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</si>
  <si>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</si>
  <si>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</si>
  <si>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</si>
  <si>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</si>
  <si>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</si>
  <si>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</si>
  <si>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</si>
  <si>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</si>
  <si>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</si>
  <si>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</si>
  <si>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</si>
  <si>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</si>
  <si>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</si>
  <si>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</si>
  <si>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</si>
  <si>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</si>
  <si>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</si>
  <si>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</si>
  <si>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</si>
  <si>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</si>
  <si>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</si>
  <si>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</si>
  <si>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</si>
  <si>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</si>
  <si>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</si>
  <si>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</si>
  <si>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</si>
  <si>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</si>
  <si>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</si>
  <si>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</si>
  <si>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</si>
  <si>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</si>
  <si>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</si>
  <si>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</si>
  <si>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</si>
  <si>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</si>
  <si>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</si>
  <si>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</si>
  <si>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</si>
  <si>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</si>
  <si>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</si>
  <si>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</si>
  <si>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</si>
  <si>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</si>
  <si>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</si>
  <si>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</si>
  <si>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</si>
  <si>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</si>
  <si>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</si>
  <si>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</si>
  <si>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</si>
  <si>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</si>
  <si>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</si>
  <si>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</si>
  <si>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</si>
  <si>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</si>
  <si>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</si>
  <si>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</si>
  <si>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</si>
  <si>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</si>
  <si>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</si>
  <si>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</si>
  <si>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</si>
  <si>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</si>
  <si>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</si>
  <si>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</si>
  <si>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</si>
  <si>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</si>
  <si>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</si>
  <si>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</si>
  <si>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</si>
  <si>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</si>
  <si>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</si>
  <si>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</si>
  <si>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</si>
  <si>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</si>
  <si>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</si>
  <si>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</si>
  <si>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</si>
  <si>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</si>
  <si>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</si>
  <si>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</si>
  <si>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</si>
  <si>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</si>
  <si>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</si>
  <si>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</si>
  <si>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</si>
  <si>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</si>
  <si>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</si>
  <si>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</si>
  <si>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</si>
  <si>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</si>
  <si>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</si>
  <si>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</si>
  <si>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</si>
  <si>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</si>
  <si>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</si>
  <si>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</si>
  <si>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</si>
  <si>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</si>
  <si>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</si>
  <si>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</si>
  <si>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</si>
  <si>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</si>
  <si>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</si>
  <si>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</si>
  <si>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</si>
  <si>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</si>
  <si>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</si>
  <si>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</si>
  <si>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</si>
  <si>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</si>
  <si>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</si>
  <si>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</si>
  <si>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</si>
  <si>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</si>
  <si>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</si>
  <si>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</si>
  <si>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</si>
  <si>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</si>
  <si>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</si>
  <si>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</si>
  <si>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</si>
  <si>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</si>
  <si>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</si>
  <si>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</si>
  <si>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</si>
  <si>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</si>
  <si>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</si>
  <si>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</si>
  <si>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</si>
  <si>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</si>
  <si>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</si>
  <si>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</si>
  <si>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</si>
  <si>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</si>
  <si>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</si>
  <si>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</si>
  <si>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</si>
  <si>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</si>
  <si>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</si>
  <si>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</si>
  <si>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</si>
  <si>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</si>
  <si>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</si>
  <si>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</si>
  <si>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</si>
  <si>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</si>
  <si>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</si>
  <si>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</si>
  <si>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</si>
  <si>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</si>
  <si>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</si>
  <si>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</si>
  <si>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</si>
  <si>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</si>
  <si>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</si>
  <si>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</si>
  <si>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</si>
  <si>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</si>
  <si>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</si>
  <si>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</si>
  <si>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</si>
  <si>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</si>
  <si>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</si>
  <si>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</si>
  <si>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</si>
  <si>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</si>
  <si>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</si>
  <si>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</si>
  <si>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</si>
  <si>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</si>
  <si>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</si>
  <si>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</si>
  <si>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</si>
  <si>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</si>
  <si>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</si>
  <si>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</si>
  <si>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</si>
  <si>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</si>
  <si>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</si>
  <si>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</si>
  <si>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</si>
  <si>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</si>
  <si>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</si>
  <si>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</si>
  <si>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</si>
  <si>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</si>
  <si>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</si>
  <si>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</si>
  <si>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</si>
  <si>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</si>
  <si>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</si>
  <si>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</si>
  <si>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</si>
  <si>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</si>
  <si>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</si>
  <si>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</si>
  <si>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</si>
  <si>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</si>
  <si>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</si>
  <si>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</si>
  <si>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</si>
  <si>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</si>
  <si>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</si>
  <si>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</si>
  <si>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</si>
  <si>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</si>
  <si>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</si>
  <si>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</si>
  <si>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</si>
  <si>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</si>
  <si>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</si>
  <si>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</si>
  <si>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</si>
  <si>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</si>
  <si>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</si>
  <si>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</si>
  <si>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</si>
  <si>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</si>
  <si>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</si>
  <si>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</si>
  <si>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</si>
  <si>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</si>
  <si>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</si>
  <si>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</si>
  <si>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</si>
  <si>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</si>
  <si>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</si>
  <si>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</si>
  <si>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</si>
  <si>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</si>
  <si>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</si>
  <si>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</si>
  <si>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</si>
  <si>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</si>
  <si>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</si>
  <si>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</si>
  <si>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</si>
  <si>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</si>
  <si>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</si>
  <si>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</si>
  <si>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</si>
  <si>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</si>
  <si>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</si>
  <si>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</si>
  <si>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</si>
  <si>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</si>
  <si>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</si>
  <si>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</si>
  <si>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</si>
  <si>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</si>
  <si>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</si>
  <si>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</si>
  <si>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</si>
  <si>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</si>
  <si>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</si>
  <si>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</si>
  <si>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</si>
  <si>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</si>
  <si>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</si>
  <si>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</si>
  <si>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</si>
  <si>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</si>
  <si>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</si>
  <si>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</si>
  <si>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</si>
  <si>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</si>
  <si>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</si>
  <si>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</si>
  <si>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</si>
  <si>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</si>
  <si>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</si>
  <si>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</si>
  <si>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</si>
  <si>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</si>
  <si>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</si>
  <si>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</si>
  <si>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</si>
  <si>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</si>
  <si>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</si>
  <si>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</si>
  <si>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</si>
  <si>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</si>
  <si>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</si>
  <si>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</si>
  <si>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</si>
  <si>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</si>
  <si>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</si>
  <si>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</si>
  <si>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</si>
  <si>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</si>
  <si>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</si>
  <si>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</si>
  <si>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</si>
  <si>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</si>
  <si>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</si>
  <si>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</si>
  <si>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</si>
  <si>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</si>
  <si>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</si>
  <si>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</si>
  <si>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</si>
  <si>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</si>
  <si>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</si>
  <si>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</si>
  <si>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</si>
  <si>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</si>
  <si>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</si>
  <si>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</si>
  <si>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</si>
  <si>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</si>
  <si>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</si>
  <si>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</si>
  <si>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</si>
  <si>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</si>
  <si>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</si>
  <si>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</si>
  <si>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</si>
  <si>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</si>
  <si>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</si>
  <si>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</si>
  <si>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</si>
  <si>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</si>
  <si>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</si>
  <si>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</si>
  <si>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</si>
  <si>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</si>
  <si>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</si>
  <si>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</si>
  <si>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</si>
  <si>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</si>
  <si>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</si>
  <si>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</si>
  <si>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</si>
  <si>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</si>
  <si>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</si>
  <si>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</si>
  <si>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</si>
  <si>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</si>
  <si>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</si>
  <si>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</si>
  <si>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</si>
  <si>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</si>
  <si>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</si>
  <si>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</si>
  <si>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</si>
  <si>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</si>
  <si>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</si>
  <si>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</si>
  <si>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</si>
  <si>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</si>
  <si>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</si>
  <si>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</si>
  <si>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</si>
  <si>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</si>
  <si>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</si>
  <si>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</si>
  <si>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</si>
  <si>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</si>
  <si>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</si>
  <si>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</si>
  <si>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</si>
  <si>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</si>
  <si>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</si>
  <si>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</si>
  <si>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</si>
  <si>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</si>
  <si>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</si>
  <si>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</si>
  <si>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</si>
  <si>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</si>
  <si>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</si>
  <si>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</si>
  <si>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</si>
  <si>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</si>
  <si>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</si>
  <si>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</si>
  <si>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</si>
  <si>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</si>
  <si>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</si>
  <si>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</si>
  <si>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</si>
  <si>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</si>
  <si>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</si>
  <si>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</si>
  <si>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</si>
  <si>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</si>
  <si>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</si>
  <si>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</si>
  <si>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</si>
  <si>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</si>
  <si>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</si>
  <si>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</si>
  <si>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</si>
  <si>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</si>
  <si>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</si>
  <si>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</si>
  <si>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</si>
  <si>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</si>
  <si>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</si>
  <si>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</si>
  <si>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</si>
  <si>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</si>
  <si>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</si>
  <si>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</si>
  <si>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</si>
  <si>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</si>
  <si>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</si>
  <si>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</si>
  <si>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</si>
  <si>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</si>
  <si>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</si>
  <si>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</si>
  <si>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</si>
  <si>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</si>
  <si>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</si>
  <si>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</si>
  <si>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</si>
  <si>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</si>
  <si>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</si>
  <si>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</si>
  <si>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</si>
  <si>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</si>
  <si>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</si>
  <si>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</si>
  <si>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</si>
  <si>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</si>
  <si>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</si>
  <si>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</si>
  <si>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</si>
  <si>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</si>
  <si>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</si>
  <si>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</si>
  <si>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</si>
  <si>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</si>
  <si>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</si>
  <si>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</si>
  <si>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</si>
  <si>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</si>
  <si>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</si>
  <si>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</si>
  <si>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</si>
  <si>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</si>
  <si>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</si>
  <si>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</si>
  <si>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</si>
  <si>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</si>
  <si>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</si>
  <si>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</si>
  <si>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</si>
  <si>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</si>
  <si>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</si>
  <si>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</si>
  <si>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</si>
  <si>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</si>
  <si>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</si>
  <si>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</si>
  <si>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</si>
  <si>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</si>
  <si>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</si>
  <si>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</si>
  <si>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</si>
  <si>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</si>
  <si>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</si>
  <si>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</si>
  <si>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</si>
  <si>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</si>
  <si>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</si>
  <si>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</si>
  <si>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</si>
  <si>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</si>
  <si>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</si>
  <si>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</si>
  <si>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</si>
  <si>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</si>
  <si>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</si>
  <si>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</si>
  <si>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</si>
  <si>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</si>
  <si>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</si>
  <si>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</si>
  <si>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</si>
  <si>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</si>
  <si>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</si>
  <si>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</si>
  <si>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</si>
  <si>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</si>
  <si>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</si>
  <si>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</si>
  <si>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</si>
  <si>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</si>
  <si>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</si>
  <si>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</si>
  <si>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</si>
  <si>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</si>
  <si>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</si>
  <si>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</si>
  <si>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</si>
  <si>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</si>
  <si>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</si>
  <si>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</si>
  <si>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</si>
  <si>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</si>
  <si>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</si>
  <si>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</si>
  <si>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</si>
  <si>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</si>
  <si>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</si>
  <si>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</si>
  <si>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</si>
  <si>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</si>
  <si>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</si>
  <si>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</si>
  <si>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</si>
  <si>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</si>
  <si>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</si>
  <si>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</si>
  <si>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</si>
  <si>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</si>
  <si>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</si>
  <si>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</si>
  <si>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</si>
  <si>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</si>
  <si>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</si>
  <si>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</si>
  <si>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</si>
  <si>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</si>
  <si>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</si>
  <si>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</si>
  <si>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</si>
  <si>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</si>
  <si>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</si>
  <si>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</si>
  <si>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</si>
  <si>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</si>
  <si>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</si>
  <si>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</si>
  <si>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</si>
  <si>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</si>
  <si>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</si>
  <si>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</si>
  <si>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</si>
  <si>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</si>
  <si>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</si>
  <si>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</si>
  <si>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</si>
  <si>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</si>
  <si>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</si>
  <si>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</si>
  <si>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</si>
  <si>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</si>
  <si>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</si>
  <si>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</si>
  <si>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</si>
  <si>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</si>
  <si>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</si>
  <si>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</si>
  <si>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</si>
  <si>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</si>
  <si>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</si>
  <si>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</si>
  <si>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</si>
  <si>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</si>
  <si>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</si>
  <si>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</si>
  <si>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</si>
  <si>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</si>
  <si>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</si>
  <si>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</si>
  <si>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</si>
  <si>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</si>
  <si>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</si>
  <si>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</si>
  <si>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</si>
  <si>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</si>
  <si>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</si>
  <si>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</si>
  <si>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</si>
  <si>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</si>
  <si>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</si>
  <si>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</si>
  <si>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</si>
  <si>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</si>
  <si>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</si>
  <si>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</si>
  <si>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</si>
  <si>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</si>
  <si>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</si>
  <si>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</si>
  <si>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</si>
  <si>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</si>
  <si>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</si>
  <si>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</si>
  <si>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</si>
  <si>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</si>
  <si>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</si>
  <si>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</si>
  <si>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</si>
  <si>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</si>
  <si>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</si>
  <si>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</si>
  <si>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</si>
  <si>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</si>
  <si>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</si>
  <si>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</si>
  <si>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</si>
  <si>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</si>
  <si>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</si>
  <si>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</si>
  <si>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</si>
  <si>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</si>
  <si>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</si>
  <si>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</si>
  <si>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</si>
  <si>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</si>
  <si>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</si>
  <si>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</si>
  <si>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</si>
  <si>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</si>
  <si>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</si>
  <si>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</si>
  <si>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</si>
  <si>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</si>
  <si>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</si>
  <si>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</si>
  <si>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</si>
  <si>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</si>
  <si>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</si>
  <si>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</si>
  <si>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</si>
  <si>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</si>
  <si>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</si>
  <si>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</si>
  <si>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</si>
  <si>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</si>
  <si>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</si>
  <si>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</si>
  <si>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</si>
  <si>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</si>
  <si>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</si>
  <si>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</si>
  <si>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</si>
  <si>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</si>
  <si>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</si>
  <si>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</si>
  <si>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</si>
  <si>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</si>
  <si>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</si>
  <si>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</si>
  <si>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</si>
  <si>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</si>
  <si>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</si>
  <si>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</si>
  <si>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</si>
  <si>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</si>
  <si>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</si>
  <si>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Parent Category</t>
  </si>
  <si>
    <t>Date Created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</si>
  <si>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</si>
  <si>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</si>
  <si>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</si>
  <si>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</si>
  <si>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</si>
  <si>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</si>
  <si>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</si>
  <si>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</si>
  <si>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</si>
  <si>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</si>
  <si>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</si>
  <si>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</si>
  <si>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</si>
  <si>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 to 4999</t>
  </si>
  <si>
    <t>5000 to 9999</t>
  </si>
  <si>
    <t>10000 to 14999</t>
  </si>
  <si>
    <t>15000 to 19999</t>
  </si>
  <si>
    <t>20000 to 24999</t>
  </si>
  <si>
    <t>30000 to 34999</t>
  </si>
  <si>
    <t>40000 to 44999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</si>
  <si>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</si>
  <si>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</si>
  <si>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</si>
  <si>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</si>
  <si>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</si>
  <si>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</si>
  <si>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Cancled</t>
  </si>
  <si>
    <t>Greater than or equal to 50000</t>
  </si>
  <si>
    <t>Less than 1000</t>
  </si>
  <si>
    <t>25000 to 29999</t>
  </si>
  <si>
    <t>35000 to 39999</t>
  </si>
  <si>
    <t>45000 to 49999</t>
  </si>
  <si>
    <t>Number Canceled</t>
  </si>
  <si>
    <t>Years</t>
  </si>
  <si>
    <t>Count of outcome</t>
  </si>
  <si>
    <t>Count of Outcome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</si>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</sst>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1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9" fontId="1" fillId="0" borderId="0" xfId="2" applyFont="1"/>
    <xf numFmtId="9" fontId="2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Final.xlsx]Pivot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2-44D1-8F11-A87DE8033DD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2-44D1-8F11-A87DE8033DD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2-44D1-8F11-A87DE8033DD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2-44D1-8F11-A87DE803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659215"/>
        <c:axId val="475397391"/>
      </c:barChart>
      <c:catAx>
        <c:axId val="6146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7391"/>
        <c:crosses val="autoZero"/>
        <c:auto val="1"/>
        <c:lblAlgn val="ctr"/>
        <c:lblOffset val="100"/>
        <c:noMultiLvlLbl val="0"/>
      </c:catAx>
      <c:valAx>
        <c:axId val="4753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Final.xlsx]Pivot Table 2!PivotTable3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4BD-92CD-38E3A7F3D46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6-44BD-92CD-38E3A7F3D46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6-44BD-92CD-38E3A7F3D46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6-44BD-92CD-38E3A7F3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431119"/>
        <c:axId val="620380863"/>
      </c:barChart>
      <c:catAx>
        <c:axId val="6234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80863"/>
        <c:crosses val="autoZero"/>
        <c:auto val="1"/>
        <c:lblAlgn val="ctr"/>
        <c:lblOffset val="100"/>
        <c:noMultiLvlLbl val="0"/>
      </c:catAx>
      <c:valAx>
        <c:axId val="6203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Final.xlsx]Pivot Table 3!PivotTable5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30C-BCC6-1B27887F6CC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30C-BCC6-1B27887F6CC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30C-BCC6-1B27887F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90209311"/>
        <c:axId val="1908941471"/>
      </c:lineChart>
      <c:catAx>
        <c:axId val="17902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1471"/>
        <c:crosses val="autoZero"/>
        <c:auto val="1"/>
        <c:lblAlgn val="ctr"/>
        <c:lblOffset val="100"/>
        <c:noMultiLvlLbl val="0"/>
      </c:catAx>
      <c:valAx>
        <c:axId val="19089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09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E18-9B07-2F9723B60DF9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2-4E18-9B07-2F9723B60DF9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2-4E18-9B07-2F9723B6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57584"/>
        <c:axId val="1257969616"/>
      </c:lineChart>
      <c:catAx>
        <c:axId val="12876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69616"/>
        <c:crosses val="autoZero"/>
        <c:auto val="1"/>
        <c:lblAlgn val="ctr"/>
        <c:lblOffset val="100"/>
        <c:noMultiLvlLbl val="0"/>
      </c:catAx>
      <c:valAx>
        <c:axId val="125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11430</xdr:rowOff>
    </xdr:from>
    <xdr:to>
      <xdr:col>14</xdr:col>
      <xdr:colOff>487680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A0DA9-7855-4E57-91F5-705B6EB1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19050</xdr:rowOff>
    </xdr:from>
    <xdr:to>
      <xdr:col>15</xdr:col>
      <xdr:colOff>533400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F4FD3-B1B8-425C-81A5-F15F717C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156210</xdr:rowOff>
    </xdr:from>
    <xdr:to>
      <xdr:col>23</xdr:col>
      <xdr:colOff>121920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3E873-5DC2-4652-8936-FCD72232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6</xdr:col>
      <xdr:colOff>198120</xdr:colOff>
      <xdr:row>29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FDC50-954B-46E3-A130-A383970E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ward Mitchell" refreshedDate="43568.417698495374" createdVersion="6" refreshedVersion="6" minRefreshableVersion="3" recordCount="4114" xr:uid="{DA6C49CC-8349-4AC1-BDE3-31715A29C6EF}">
  <cacheSource type="worksheet">
    <worksheetSource ref="A1:T4115" sheet="Base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ward Mitchell" refreshedDate="43571.770138078704" backgroundQuery="1" createdVersion="6" refreshedVersion="6" minRefreshableVersion="3" recordCount="0" supportSubquery="1" supportAdvancedDrill="1" xr:uid="{8875B6BD-B374-4D01-9DD2-6D058EA6F737}">
  <cacheSource type="external" connectionId="1"/>
  <cacheFields count="5">
    <cacheField name="[Range].[state].[state]" caption="state" numFmtId="0" hierarchy="20" level="1">
      <sharedItems count="4">
        <s v="canceled"/>
        <s v="failed"/>
        <s v="successful"/>
        <s v="live" u="1"/>
      </sharedItems>
    </cacheField>
    <cacheField name="[Range].[Parent Category].[Parent Category]" caption="Parent Category" numFmtId="0" hierarchy="15" level="1">
      <sharedItems containsSemiMixedTypes="0" containsNonDate="0" containsString="0"/>
    </cacheField>
    <cacheField name="[Measures].[Count of state]" caption="Count of state" numFmtId="0" hierarchy="25" level="32767"/>
    <cacheField name="[Range].[Date Created Conversion (Month)].[Date Created Conversion (Month)]" caption="Date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8" level="1">
      <sharedItems containsSemiMixedTypes="0" containsNonDate="0" containsString="0"/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ategory and Sub-Category]" caption="Count of Category and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s v="film &amp; video/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s v="film &amp; video/television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s v="film &amp; video/television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s v="film &amp; video/television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s v="film &amp; video/television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s v="film &amp; video/television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s v="film &amp; video/television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s v="film &amp; video/television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s v="film &amp; video/television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s v="film &amp; video/television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s v="film &amp; video/television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s v="film &amp; video/television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s v="film &amp; video/television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s v="film &amp; video/television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s v="film &amp; video/television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s v="film &amp; video/television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s v="film &amp; video/television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s v="film &amp; video/television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s v="film &amp; video/television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s v="film &amp; video/television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s v="film &amp; video/television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s v="film &amp; video/television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s v="film &amp; video/television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s v="film &amp; video/television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s v="film &amp; video/television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s v="film &amp; video/television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s v="film &amp; video/television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s v="film &amp; video/television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s v="film &amp; video/television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s v="film &amp; video/television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s v="film &amp; video/television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s v="film &amp; video/television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s v="film &amp; video/television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s v="film &amp; video/television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s v="film &amp; video/television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s v="film &amp; video/television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s v="film &amp; video/television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s v="film &amp; video/television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s v="film &amp; video/television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s v="film &amp; video/television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s v="film &amp; video/television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s v="film &amp; video/television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s v="film &amp; video/television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s v="film &amp; video/television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s v="film &amp; video/television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s v="film &amp; video/television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s v="film &amp; video/television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s v="film &amp; video/television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s v="film &amp; video/television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s v="film &amp; video/shorts"/>
    <n v="1.03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s v="film &amp; video/shorts"/>
    <n v="1.48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s v="film &amp; video/shorts"/>
    <n v="1.54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s v="film &amp; video/shorts"/>
    <n v="1.13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s v="film &amp; video/shorts"/>
    <n v="1.73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s v="film &amp; video/shorts"/>
    <n v="1.0752857142857142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s v="film &amp; video/shorts"/>
    <n v="1.185999999999999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s v="film &amp; video/shorts"/>
    <n v="1.27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s v="film &amp; video/shorts"/>
    <n v="1.10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s v="film &amp; video/shorts"/>
    <n v="1.27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s v="film &amp; video/shorts"/>
    <n v="1.23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s v="film &amp; video/shorts"/>
    <n v="1.084090909090909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s v="film &amp; video/shorts"/>
    <n v="1.12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s v="film &amp; video/shorts"/>
    <n v="1.154285714285714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s v="film &amp; video/shorts"/>
    <n v="1.53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s v="film &amp; video/shorts"/>
    <n v="3.924999999999999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s v="film &amp; video/shorts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s v="film &amp; video/shorts"/>
    <n v="1.07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s v="film &amp; video/shorts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s v="film &amp; video/shorts"/>
    <n v="1.00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s v="film &amp; video/shorts"/>
    <n v="1.02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s v="film &amp; video/shorts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s v="film &amp; video/shorts"/>
    <n v="1.25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s v="film &amp; video/shorts"/>
    <n v="1.06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s v="film &amp; video/shorts"/>
    <n v="1.1506666666666667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s v="film &amp; video/shorts"/>
    <n v="1.00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s v="film &amp; video/shorts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s v="film &amp; video/shorts"/>
    <n v="1.05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s v="film &amp; video/shorts"/>
    <n v="1.10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s v="film &amp; video/shorts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s v="film &amp; video/shorts"/>
    <n v="1.3142857142857143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s v="film &amp; video/shorts"/>
    <n v="1.14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s v="film &amp; video/shorts"/>
    <n v="1.06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s v="film &amp; video/shorts"/>
    <n v="1.06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s v="film &amp; video/shorts"/>
    <n v="1.0601933333333333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s v="film &amp; video/shorts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s v="film &amp; video/shorts"/>
    <n v="1.27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s v="film &amp; video/shorts"/>
    <n v="1.051538461538461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s v="film &amp; video/shorts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s v="film &amp; video/shorts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s v="film &amp; video/shorts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s v="film &amp; video/shorts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s v="film &amp; video/shorts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s v="film &amp; video/shorts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s v="film &amp; video/shorts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s v="film &amp; video/shorts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s v="film &amp; video/shorts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s v="film &amp; video/shorts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s v="film &amp; video/shorts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s v="film &amp; video/shorts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s v="film &amp; video/shorts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s v="film &amp; video/science fiction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s v="film &amp; video/science fiction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s v="film &amp; video/science fiction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x v="13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s v="film &amp; video/science fiction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s v="film &amp; video/science fiction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s v="film &amp; video/science fiction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s v="film &amp; video/science fiction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s v="film &amp; video/science fiction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s v="film &amp; video/science fiction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s v="film &amp; video/science fiction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s v="film &amp; video/science fiction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s v="film &amp; video/science fiction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s v="film &amp; video/drama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s v="film &amp; video/drama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s v="film &amp; video/drama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s v="film &amp; video/drama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s v="film &amp; video/drama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s v="film &amp; video/drama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s v="film &amp; video/drama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s v="film &amp; video/drama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s v="film &amp; video/drama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s v="film &amp; video/drama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s v="film &amp; video/drama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s v="film &amp; video/drama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s v="film &amp; video/drama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s v="film &amp; video/drama"/>
    <n v="0.55698440000000005"/>
    <n v="331.54"/>
    <x v="0"/>
    <x v="3"/>
  </r>
  <r>
    <n v="217"/>
    <s v="Bitch"/>
    <s v="A roadmovie by paw"/>
    <n v="100000"/>
    <n v="11943"/>
    <x v="2"/>
    <x v="11"/>
    <s v="SEK"/>
    <x v="217"/>
    <x v="217"/>
    <b v="0"/>
    <n v="38"/>
    <b v="0"/>
    <s v="film &amp; video/drama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s v="film &amp; video/drama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s v="film &amp; video/drama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s v="film &amp; video/documentary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s v="film &amp; video/documentary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s v="film &amp; video/documentary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s v="film &amp; video/documentary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s v="film &amp; video/documentary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s v="film &amp; video/documentary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s v="film &amp; video/documentary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s v="film &amp; video/documentary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s v="film &amp; video/documentary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s v="film &amp; video/documentary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s v="film &amp; video/documentary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s v="film &amp; video/documentary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s v="film &amp; video/documentary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s v="film &amp; video/documentary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s v="film &amp; video/documentary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s v="film &amp; video/documentary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s v="film &amp; video/documentary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s v="film &amp; video/documentary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s v="film &amp; video/documentary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s v="film &amp; video/documentary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s v="film &amp; video/documentary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s v="film &amp; video/documentary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s v="film &amp; video/documentary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s v="film &amp; video/documentary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s v="film &amp; video/documentary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s v="film &amp; video/documentary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s v="film &amp; video/documentary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s v="film &amp; video/documentary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s v="film &amp; video/documentary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s v="film &amp; video/documentary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s v="film &amp; video/documentary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s v="film &amp; video/documentary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s v="film &amp; video/documentary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s v="film &amp; video/documentary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s v="film &amp; video/documentary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s v="film &amp; video/documentary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s v="film &amp; video/documentary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s v="film &amp; video/documentary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s v="film &amp; video/documentary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s v="film &amp; video/documentary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s v="film &amp; video/documentary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s v="film &amp; video/documentary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s v="film &amp; video/documentary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s v="film &amp; video/documentary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s v="film &amp; video/documentary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s v="film &amp; video/documentary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s v="film &amp; video/documentary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s v="film &amp; video/documentary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s v="film &amp; video/documentary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s v="film &amp; video/documentary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s v="film &amp; video/documentary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s v="film &amp; video/documentary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s v="film &amp; video/documentary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s v="film &amp; video/documentary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s v="film &amp; video/documentary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s v="film &amp; video/documentary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s v="film &amp; video/documentary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s v="film &amp; video/documentary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s v="film &amp; video/documentary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s v="film &amp; video/documentary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s v="film &amp; video/documentary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s v="film &amp; video/documentary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s v="film &amp; video/documentary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s v="film &amp; video/documentary"/>
    <n v="2.9289999999999998"/>
    <n v="36.61"/>
    <x v="0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s v="film &amp; video/documentary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s v="film &amp; video/documentary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s v="film &amp; video/documentary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s v="film &amp; video/documentary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s v="film &amp; video/documentary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s v="film &amp; video/documentary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s v="film &amp; video/documentary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s v="film &amp; video/documentary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s v="film &amp; video/documentary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s v="film &amp; video/documentary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s v="film &amp; video/documentary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s v="film &amp; video/documentary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s v="film &amp; video/documentary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s v="film &amp; video/documentary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s v="film &amp; video/documentary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s v="film &amp; video/documentary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s v="film &amp; video/documentary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s v="film &amp; video/documentary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s v="film &amp; video/documentary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s v="film &amp; video/documentary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s v="film &amp; video/documentary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s v="film &amp; video/documentary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s v="film &amp; video/documentary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s v="film &amp; video/documentary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s v="film &amp; video/documentary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s v="film &amp; video/documentary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s v="film &amp; video/documentary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s v="film &amp; video/documentary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s v="film &amp; video/documentary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s v="film &amp; video/documentary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s v="film &amp; video/documentary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s v="film &amp; video/documentary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s v="film &amp; video/documentary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s v="film &amp; video/documentary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s v="film &amp; video/documentary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s v="film &amp; video/documentary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s v="film &amp; video/documentary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s v="film &amp; video/documentary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s v="film &amp; video/documentary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s v="film &amp; video/documentary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s v="film &amp; video/documentary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s v="film &amp; video/documentary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s v="film &amp; video/documentary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s v="film &amp; video/documentary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s v="film &amp; video/documentary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s v="film &amp; video/documentary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s v="film &amp; video/documentary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s v="film &amp; video/documentary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s v="film &amp; video/documentary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s v="film &amp; video/documentary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s v="film &amp; video/documentary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s v="film &amp; video/documentary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s v="film &amp; video/documentary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s v="film &amp; video/documentary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s v="film &amp; video/documentary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s v="film &amp; video/documentary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s v="film &amp; video/documentary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s v="film &amp; video/documentary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s v="film &amp; video/documentary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s v="film &amp; video/documentary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s v="film &amp; video/documentary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s v="film &amp; video/documentary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s v="film &amp; video/documentary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s v="film &amp; video/documentary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s v="film &amp; video/documentary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s v="film &amp; video/documentary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s v="film &amp; video/documentary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s v="film &amp; video/documentary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s v="film &amp; video/documentary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s v="film &amp; video/documentary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s v="film &amp; video/documentary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s v="film &amp; video/documentary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s v="film &amp; video/documentary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s v="film &amp; video/documentary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s v="film &amp; video/documentary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s v="film &amp; video/documentary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s v="film &amp; video/documentary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s v="film &amp; video/documentary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s v="film &amp; video/documentary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s v="film &amp; video/documentary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s v="film &amp; video/documentary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s v="film &amp; video/documentary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s v="film &amp; video/documentary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s v="film &amp; video/documentary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s v="film &amp; video/documentary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s v="film &amp; video/documentary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s v="film &amp; video/documentary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s v="film &amp; video/documentary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s v="film &amp; video/documentary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s v="film &amp; video/documentary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s v="film &amp; video/documentary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s v="film &amp; video/documentary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s v="film &amp; video/documentary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s v="film &amp; video/documentary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s v="film &amp; video/documentary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s v="film &amp; video/documentary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s v="film &amp; video/documentary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s v="film &amp; video/documentary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s v="film &amp; video/documentary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s v="film &amp; video/documentary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s v="film &amp; video/documentary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s v="film &amp; video/documentary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s v="film &amp; video/documentary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s v="film &amp; video/documentary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s v="film &amp; video/documentary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s v="film &amp; video/animation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s v="film &amp; video/animation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s v="film &amp; video/animation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s v="film &amp; video/animation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s v="film &amp; video/animation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s v="film &amp; video/animation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s v="film &amp; video/animation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s v="film &amp; video/animation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s v="film &amp; video/animation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s v="film &amp; video/animation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s v="film &amp; video/animation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s v="film &amp; video/animation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s v="film &amp; video/animation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s v="film &amp; video/animation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s v="film &amp; video/animation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s v="film &amp; video/animation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s v="film &amp; video/animation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s v="film &amp; video/animation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s v="film &amp; video/animation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s v="film &amp; video/animation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s v="film &amp; video/animation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s v="film &amp; video/animation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s v="film &amp; video/animation"/>
    <n v="2.8667813379201833E-3"/>
    <n v="71.67"/>
    <x v="0"/>
    <x v="5"/>
  </r>
  <r>
    <n v="490"/>
    <s v="PROJECT IS CANCELLED"/>
    <s v="Cancelled"/>
    <n v="1000"/>
    <n v="0"/>
    <x v="2"/>
    <x v="0"/>
    <s v="USD"/>
    <x v="490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s v="film &amp; video/animation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s v="film &amp; video/animation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s v="film &amp; video/animation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s v="film &amp; video/animation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s v="film &amp; video/animation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s v="film &amp; video/animation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s v="film &amp; video/animation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s v="film &amp; video/animation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s v="film &amp; video/animation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s v="film &amp; video/animation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s v="film &amp; video/animation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s v="theater/plays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s v="theater/plays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s v="theater/plays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s v="theater/plays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s v="theater/plays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s v="theater/plays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s v="theater/plays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s v="theater/plays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s v="theater/plays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s v="theater/plays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s v="theater/plays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s v="theater/plays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s v="theater/plays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s v="theater/plays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s v="theater/plays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s v="theater/plays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s v="theater/plays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s v="technology/web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s v="technology/web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s v="technology/web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s v="technology/web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s v="technology/web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s v="technology/web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s v="technology/web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s v="technology/web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s v="technology/web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s v="technology/web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s v="technology/web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s v="technology/web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s v="technology/web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s v="technology/web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x v="638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s v="technology/wearables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s v="technology/wearables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s v="technology/wearables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s v="technology/wearables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s v="technology/wearables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s v="technology/wearables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s v="technology/wearables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s v="technology/wearables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s v="technology/wearables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s v="technology/wearables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s v="technology/wearables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s v="technology/wearables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s v="technology/wearables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s v="technology/wearables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s v="technology/wearables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s v="technology/wearables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s v="technology/wearables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s v="technology/wearables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s v="technology/wearables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s v="technology/wearables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s v="technology/wearables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s v="technology/wearables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s v="technology/wearables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s v="technology/wearables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s v="technology/wearables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s v="technology/wearables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s v="technology/wearables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s v="technology/wearables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s v="technology/wearables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s v="technology/wearables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s v="technology/wearables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s v="technology/wearables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s v="technology/wearables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s v="technology/wearables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s v="technology/wearables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s v="technology/wearables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s v="technology/wearables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s v="technology/wearables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s v="technology/wearables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s v="technology/wearables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s v="technology/wearables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s v="technology/wearables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s v="technology/wearables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s v="technology/wearables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s v="technology/wearables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s v="technology/wearables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s v="technology/wearables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s v="technology/wearables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s v="technology/wearables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s v="technology/wearables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s v="technology/wearables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s v="technology/wearables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s v="publishing/nonfiction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s v="publishing/nonfiction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s v="publishing/nonfiction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s v="publishing/nonfiction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s v="publishing/nonfiction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s v="publishing/nonfiction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s v="publishing/nonfiction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s v="publishing/nonfiction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s v="publishing/nonfiction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s v="publishing/nonfiction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s v="publishing/nonfiction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s v="publishing/nonfiction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s v="publishing/nonfiction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s v="publishing/nonfiction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s v="publishing/nonfiction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s v="publishing/nonfiction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s v="publishing/nonfiction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s v="publishing/nonfiction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s v="publishing/nonfiction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s v="publishing/nonfiction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s v="publishing/nonfiction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s v="publishing/nonfiction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s v="publishing/nonfiction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s v="publishing/nonfiction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s v="publishing/nonfiction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s v="publishing/nonfiction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s v="publishing/nonfiction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s v="publishing/nonfiction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s v="publishing/nonfiction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s v="publishing/nonfiction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s v="publishing/nonfiction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s v="publishing/nonfiction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s v="publishing/fiction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s v="publishing/fiction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s v="publishing/fiction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s v="publishing/fiction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s v="publishing/fiction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s v="music/rock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s v="music/rock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s v="music/rock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s v="music/rock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s v="music/rock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s v="music/rock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s v="music/rock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s v="music/rock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s v="music/rock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s v="music/rock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s v="music/rock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s v="music/rock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s v="music/rock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s v="music/rock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s v="music/rock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s v="music/rock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s v="music/rock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s v="music/rock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s v="music/rock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s v="music/rock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s v="music/rock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s v="music/rock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s v="music/rock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s v="music/rock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s v="music/rock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s v="music/rock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s v="music/rock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s v="music/rock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s v="music/rock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s v="music/rock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s v="music/rock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s v="music/rock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s v="music/rock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s v="music/rock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s v="music/rock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s v="music/rock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s v="music/rock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s v="music/rock"/>
    <n v="1.0060706666666666"/>
    <n v="97.99"/>
    <x v="4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s v="music/rock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s v="music/rock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s v="music/rock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s v="music/rock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s v="music/rock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s v="music/rock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s v="music/metal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s v="music/metal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s v="music/metal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s v="music/metal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s v="music/metal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s v="music/metal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s v="music/metal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s v="music/metal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s v="music/metal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s v="music/metal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s v="music/metal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s v="music/metal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s v="music/metal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s v="music/metal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s v="music/metal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s v="music/jazz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s v="music/jazz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s v="music/jazz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s v="music/jazz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s v="music/jazz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s v="music/jazz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s v="music/jazz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s v="music/jazz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s v="music/jazz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s v="music/jazz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s v="music/indie rock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s v="music/indie rock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s v="music/indie rock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s v="music/indie rock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s v="music/indie rock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s v="music/indie rock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s v="music/indie rock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s v="music/jazz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s v="music/jazz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s v="music/jazz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s v="music/jazz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s v="music/jazz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s v="music/jazz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s v="music/jazz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s v="music/jazz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s v="technology/wearables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s v="technology/wearables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s v="technology/wearables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s v="technology/wearables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s v="technology/wearables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s v="technology/wearables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s v="technology/wearables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s v="technology/wearables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s v="technology/wearables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s v="technology/wearables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s v="technology/wearables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s v="technology/wearables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s v="technology/wearables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s v="technology/wearables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s v="technology/wearables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s v="technology/wearables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s v="technology/wearables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s v="technology/wearables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s v="technology/wearables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s v="technology/wearables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s v="technology/wearables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s v="technology/wearables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s v="technology/wearables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s v="technology/wearables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s v="technology/wearables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s v="technology/wearables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s v="technology/wearables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s v="technology/wearables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s v="technology/wearables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s v="technology/wearables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s v="technology/wearables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s v="technology/wearables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s v="technology/wearables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s v="technology/wearables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s v="technology/wearables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s v="technology/wearables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s v="technology/wearables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s v="technology/wearables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s v="technology/wearables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s v="technology/wearables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s v="technology/wearables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s v="technology/wearables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s v="technology/wearables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s v="technology/wearables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s v="technology/wearables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s v="technology/wearables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s v="technology/wearables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s v="technology/wearables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s v="technology/wearables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s v="technology/wearables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s v="technology/wearables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s v="music/electronic music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s v="music/electronic music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s v="music/electronic music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s v="music/electronic music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s v="music/electronic music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s v="music/electronic music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s v="music/electronic music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s v="music/electronic music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s v="music/electronic music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s v="music/electronic music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s v="music/electronic music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s v="music/electronic music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s v="music/electronic music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s v="music/electronic music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s v="music/electronic music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s v="music/electronic music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s v="music/electronic music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s v="music/electronic music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s v="music/electronic music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s v="journalism/audio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s v="games/video games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s v="games/video games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s v="games/video games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s v="games/video games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s v="games/video games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s v="games/video games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s v="games/video games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s v="games/video games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s v="games/video games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s v="games/video games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s v="games/video games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s v="games/video games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s v="games/video games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s v="games/video games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s v="games/video games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s v="games/video games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s v="games/video games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s v="games/video games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s v="games/video games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s v="games/video games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s v="games/video games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s v="games/video games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s v="games/video games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s v="games/video games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s v="games/video games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s v="games/video games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s v="games/video games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s v="games/video games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s v="games/video games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s v="games/mobile games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s v="games/mobile games"/>
    <n v="1.6714285714285713E-2"/>
    <n v="25.43"/>
    <x v="6"/>
    <x v="18"/>
  </r>
  <r>
    <n v="1128"/>
    <s v="Flying Turds"/>
    <s v="#havingfunFTW"/>
    <n v="1000"/>
    <n v="1"/>
    <x v="2"/>
    <x v="1"/>
    <s v="GBP"/>
    <x v="1128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s v="games/mobile games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s v="games/mobile games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s v="games/mobile games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s v="food/food trucks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s v="food/food trucks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s v="food/food trucks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s v="food/food trucks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s v="food/food trucks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s v="food/food trucks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s v="food/food trucks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s v="food/food trucks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s v="food/food trucks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s v="food/food trucks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s v="food/food trucks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s v="food/food trucks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s v="food/food trucks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s v="photography/photobooks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s v="photography/photobooks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s v="photography/photobooks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s v="photography/photobooks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s v="photography/photobooks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s v="photography/photobooks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s v="photography/photobooks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s v="photography/photobooks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s v="photography/photobooks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s v="photography/photobooks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s v="photography/photobooks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s v="photography/photobooks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s v="photography/photobooks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s v="photography/photobooks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s v="photography/photobooks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s v="photography/photobooks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s v="photography/photobooks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s v="photography/photobooks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s v="photography/photobooks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s v="photography/photobooks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s v="photography/photobooks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s v="photography/photobooks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s v="photography/photobooks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s v="photography/photobooks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s v="photography/photobooks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s v="photography/photobooks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s v="photography/photobooks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s v="photography/photobooks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s v="photography/photobooks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s v="photography/photobooks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s v="photography/photobooks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s v="photography/photobooks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s v="music/world music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s v="music/world music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s v="music/world music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s v="music/world music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s v="music/world music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s v="music/world music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s v="music/world music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s v="music/rock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s v="music/rock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s v="music/rock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s v="music/rock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s v="music/rock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s v="music/rock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s v="music/rock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s v="music/rock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s v="music/rock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s v="music/rock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s v="music/rock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s v="music/rock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s v="music/rock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s v="music/rock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s v="music/rock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s v="music/rock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s v="music/rock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s v="music/rock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s v="music/rock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s v="music/rock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s v="music/rock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s v="music/rock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s v="music/rock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s v="music/rock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s v="music/rock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s v="music/rock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s v="music/rock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s v="music/rock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s v="music/rock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s v="music/rock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s v="music/rock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s v="music/rock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s v="music/rock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s v="music/rock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s v="music/rock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s v="theater/plays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s v="theater/plays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s v="theater/plays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s v="theater/plays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s v="theater/plays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s v="theater/plays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s v="theater/plays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s v="theater/plays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s v="theater/plays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s v="theater/plays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s v="theater/plays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s v="theater/plays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s v="technology/wearables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s v="technology/wearables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s v="technology/wearables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s v="technology/wearables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s v="technology/wearables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s v="technology/wearables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s v="technology/wearables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s v="technology/wearables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s v="technology/wearables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s v="technology/wearables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s v="technology/wearables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s v="technology/wearables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s v="technology/wearables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s v="technology/wearables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s v="technology/wearables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s v="technology/wearables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s v="technology/wearables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s v="technology/wearables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s v="technology/wearables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s v="technology/wearables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s v="technology/wearables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s v="technology/wearables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s v="technology/wearables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s v="technology/wearables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s v="technology/wearables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s v="technology/wearables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s v="technology/wearables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s v="technology/wearables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s v="publishing/nonfiction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s v="publishing/nonfiction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s v="publishing/nonfiction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s v="publishing/nonfiction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s v="publishing/nonfiction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s v="publishing/nonfiction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s v="publishing/nonfiction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s v="publishing/nonfiction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s v="publishing/nonfiction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s v="publishing/nonfiction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s v="publishing/nonfiction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s v="publishing/nonfiction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s v="publishing/nonfiction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s v="publishing/nonfiction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s v="publishing/nonfiction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s v="publishing/nonfiction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s v="publishing/nonfiction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s v="music/rock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s v="music/rock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s v="music/rock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s v="music/rock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s v="music/rock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s v="music/rock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s v="music/rock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s v="music/rock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s v="music/rock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s v="music/rock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s v="music/rock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s v="music/rock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s v="music/rock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s v="music/rock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s v="music/rock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s v="music/rock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s v="music/rock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s v="music/rock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s v="music/rock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s v="music/rock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s v="music/rock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s v="music/rock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s v="music/rock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s v="music/rock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s v="music/rock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s v="music/rock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s v="music/rock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s v="music/rock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s v="music/rock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s v="music/rock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s v="music/rock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s v="music/rock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s v="music/rock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s v="music/rock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s v="music/rock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s v="music/rock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s v="publishing/translations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s v="publishing/translations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s v="publishing/translations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s v="publishing/translations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s v="publishing/translations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s v="publishing/translations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s v="publishing/translations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s v="publishing/translations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s v="publishing/translations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s v="publishing/translations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s v="publishing/radio &amp; podcasts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s v="publishing/radio &amp; podcasts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s v="publishing/radio &amp; podcasts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s v="publishing/radio &amp; podcasts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s v="publishing/radio &amp; podcasts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s v="publishing/radio &amp; podcasts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s v="publishing/radio &amp; podcasts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s v="publishing/radio &amp; podcasts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s v="publishing/radio &amp; podcasts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s v="publishing/radio &amp; podcasts"/>
    <n v="1.3870400000000001"/>
    <n v="103.2"/>
    <x v="3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s v="publishing/radio &amp; podcasts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s v="publishing/radio &amp; podcasts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s v="publishing/radio &amp; podcasts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s v="publishing/radio &amp; podcasts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s v="publishing/radio &amp; podcasts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s v="publishing/radio &amp; podcasts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s v="publishing/radio &amp; podcasts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s v="publishing/radio &amp; podcasts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s v="publishing/fiction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s v="publishing/fiction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s v="publishing/fiction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s v="photography/photobooks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s v="photography/photobooks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s v="photography/photobooks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s v="photography/photobooks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s v="photography/photobooks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s v="photography/photobooks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s v="photography/photobooks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s v="photography/photobooks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s v="photography/photobooks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s v="photography/photobooks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s v="photography/photobooks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s v="photography/photobooks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s v="photography/photobooks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s v="photography/photobooks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s v="photography/photobooks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s v="photography/photobooks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s v="photography/photobooks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s v="photography/photobooks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s v="photography/photobooks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s v="photography/photobooks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s v="photography/photobooks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s v="photography/photobooks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s v="photography/photobooks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s v="photography/photobooks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s v="photography/photobooks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s v="photography/photobooks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s v="photography/photobooks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s v="photography/photobooks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s v="photography/photobooks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s v="photography/photobooks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s v="photography/photobooks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s v="photography/photobooks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s v="photography/photobooks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s v="photography/photobooks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s v="photography/photobooks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s v="photography/photobooks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s v="photography/photobooks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s v="photography/photobooks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s v="photography/nature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s v="photography/nature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s v="photography/nature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s v="photography/nature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s v="photography/nature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s v="publishing/art books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s v="publishing/art books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s v="publishing/art books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s v="publishing/art books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s v="publishing/art books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s v="publishing/art books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s v="photography/places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s v="photography/places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s v="music/rock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s v="music/rock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s v="music/rock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s v="music/rock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s v="music/rock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s v="music/rock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s v="music/rock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s v="music/rock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s v="music/rock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s v="music/rock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s v="music/rock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s v="music/rock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s v="music/rock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s v="music/rock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s v="music/rock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s v="music/rock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s v="music/rock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s v="music/rock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s v="music/rock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s v="music/rock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s v="music/rock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s v="music/rock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s v="music/rock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s v="music/rock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s v="music/rock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s v="music/rock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s v="music/rock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s v="music/rock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s v="music/rock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s v="music/rock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s v="music/rock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s v="music/pop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s v="music/pop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s v="music/pop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s v="music/pop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s v="music/pop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s v="music/pop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s v="music/pop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s v="music/pop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s v="music/pop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s v="music/pop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s v="music/pop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s v="music/pop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s v="music/pop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s v="music/pop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s v="music/pop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s v="music/pop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s v="music/pop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s v="music/pop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s v="music/pop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s v="music/pop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s v="music/pop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s v="music/pop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s v="music/pop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s v="music/pop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s v="music/pop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s v="music/pop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s v="music/pop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s v="music/pop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s v="music/pop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s v="music/pop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s v="music/pop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s v="music/pop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s v="music/faith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s v="music/faith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s v="music/faith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s v="music/faith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s v="music/faith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s v="music/faith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s v="music/faith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s v="music/faith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s v="music/faith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s v="music/faith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s v="music/faith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s v="music/faith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s v="music/faith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s v="music/faith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s v="music/faith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s v="music/faith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s v="music/faith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s v="music/faith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s v="music/faith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s v="music/faith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s v="photography/photobooks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s v="photography/photobooks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s v="photography/photobooks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s v="photography/photobooks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s v="photography/photobooks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s v="photography/photobooks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s v="photography/photobooks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s v="photography/photobooks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s v="photography/photobooks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s v="photography/photobooks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s v="photography/photobooks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s v="photography/photobooks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s v="photography/photobooks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s v="photography/photobooks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s v="photography/photobooks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s v="photography/photobooks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s v="photography/photobooks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s v="photography/photobooks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s v="photography/photobooks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s v="photography/photobooks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s v="photography/photobooks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s v="photography/photobooks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s v="photography/photobooks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s v="photography/photobooks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s v="photography/photobooks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s v="photography/photobooks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s v="photography/photobooks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s v="photography/photobooks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s v="photography/photobooks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s v="photography/photobooks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s v="photography/photobooks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s v="photography/photobooks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s v="photography/photobooks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s v="photography/photobooks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s v="photography/photobooks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s v="photography/photobooks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s v="photography/photobooks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s v="photography/photobooks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s v="photography/photobooks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s v="photography/photobooks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s v="photography/photobooks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s v="photography/photobooks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s v="photography/photobooks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s v="photography/photobooks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s v="photography/photobooks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s v="photography/photobooks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s v="photography/photobooks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s v="photography/photobooks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s v="photography/photobooks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s v="photography/photobooks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s v="photography/photobooks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s v="photography/photobooks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s v="photography/photobooks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s v="photography/photobooks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s v="photography/photobooks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s v="photography/photobooks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s v="photography/photobooks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s v="photography/photobooks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s v="music/rock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s v="music/rock"/>
    <n v="1.1585714285714286"/>
    <n v="24.58"/>
    <x v="4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s v="music/rock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s v="music/rock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s v="music/rock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s v="music/rock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s v="music/rock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s v="music/rock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s v="music/rock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s v="music/rock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s v="music/rock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s v="music/rock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s v="music/rock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s v="music/rock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s v="music/rock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s v="music/rock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s v="music/rock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s v="music/rock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s v="music/rock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s v="music/rock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s v="music/rock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s v="music/rock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s v="music/rock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s v="music/rock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s v="music/rock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s v="music/rock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s v="music/rock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s v="music/rock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s v="music/rock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s v="games/mobile games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s v="games/mobile games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s v="games/mobile games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s v="games/mobile games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s v="games/mobile games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s v="games/mobile games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s v="games/mobile games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s v="music/indie rock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s v="music/indie rock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s v="music/indie rock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s v="music/indie rock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s v="music/indie rock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s v="music/indie rock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s v="music/indie rock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s v="music/indie rock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s v="music/indie rock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s v="music/indie rock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s v="music/indie rock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s v="music/indie rock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s v="music/indie rock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s v="music/indie rock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s v="music/indie rock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s v="music/indie rock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s v="music/indie rock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s v="technology/gadgets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s v="technology/gadgets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s v="technology/gadgets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s v="technology/gadgets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s v="technology/gadgets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s v="technology/gadgets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s v="technology/gadgets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s v="technology/gadgets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s v="technology/gadgets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s v="music/indie rock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s v="music/indie rock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s v="music/indie rock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s v="music/indie rock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s v="music/indie rock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s v="music/indie rock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s v="music/indie rock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s v="music/indie rock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s v="music/indie rock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s v="music/indie rock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s v="music/indie rock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s v="music/indie rock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s v="music/indie rock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s v="music/indie rock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s v="music/indie rock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s v="technology/hardware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s v="technology/hardware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s v="technology/hardware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s v="technology/hardware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s v="technology/hardware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s v="technology/hardware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s v="technology/hardware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s v="technology/hardware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s v="technology/hardware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s v="technology/hardware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s v="technology/hardware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s v="technology/hardware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s v="technology/hardware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s v="technology/hardware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s v="technology/hardware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s v="technology/hardware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s v="technology/hardware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s v="technology/hardware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s v="technology/hardware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s v="technology/hardware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s v="technology/hardware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s v="technology/hardware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s v="technology/hardware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s v="technology/hardware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s v="technology/hardware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s v="technology/hardware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s v="technology/hardware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s v="technology/hardware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s v="technology/hardware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s v="technology/hardware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s v="technology/hardware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s v="technology/hardware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s v="technology/hardware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s v="technology/hardware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s v="technology/hardware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s v="technology/hardware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s v="technology/hardware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s v="technology/hardware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s v="technology/hardware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s v="photography/people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s v="photography/people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s v="photography/people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s v="photography/people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s v="photography/people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s v="technology/hardware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s v="technology/hardware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s v="technology/hardware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s v="technology/hardware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s v="technology/hardware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s v="technology/hardware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s v="technology/hardware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s v="technology/hardware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s v="technology/hardware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s v="technology/hardware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s v="technology/hardware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s v="technology/hardware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s v="technology/hardware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s v="technology/hardware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s v="technology/hardware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s v="technology/hardware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s v="technology/hardware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s v="technology/hardware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s v="technology/hardware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s v="technology/hardware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s v="technology/hardware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s v="technology/hardware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s v="technology/hardware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s v="technology/hardware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s v="technology/hardware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s v="technology/hardware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s v="technology/hardware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s v="technology/hardware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s v="technology/hardware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s v="technology/hardware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s v="technology/hardware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s v="technology/hardware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s v="technology/hardware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s v="technology/hardware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s v="technology/hardware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s v="technology/hardware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s v="technology/hardware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s v="technology/hardware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s v="technology/hardware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s v="technology/hardware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s v="technology/hardware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s v="technology/hardware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s v="technology/hardware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s v="technology/hardware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s v="technology/hardware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s v="technology/hardware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s v="technology/hardware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s v="technology/hardware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s v="technology/hardware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s v="technology/hardware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s v="technology/hardware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s v="technology/hardware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s v="technology/hardware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s v="technology/hardware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s v="technology/hardware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s v="technology/hardware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s v="technology/hardware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s v="technology/hardware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s v="technology/hardware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s v="technology/hardware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s v="technology/hardware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s v="technology/hardware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s v="technology/hardware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s v="technology/hardware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s v="technology/hardware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s v="technology/hardware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s v="technology/hardware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s v="technology/hardware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s v="technology/hardware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s v="technology/hardware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s v="technology/hardware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s v="technology/hardware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s v="technology/hardware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s v="technology/hardware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s v="technology/hardware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s v="music/indie rock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s v="music/indie rock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s v="music/indie rock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s v="music/indie rock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s v="music/indie rock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s v="music/indie rock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s v="music/indie rock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s v="music/indie rock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s v="music/indie rock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s v="music/indie rock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s v="music/indie rock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s v="music/indie rock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s v="music/indie rock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s v="music/indie rock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s v="music/indie rock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s v="music/indie rock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s v="music/indie rock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s v="music/indie rock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s v="music/indie rock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s v="music/indie rock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s v="music/indie rock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s v="music/indie rock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s v="music/indie rock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s v="music/indie rock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s v="music/indie rock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s v="music/indie rock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s v="music/indie rock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s v="music/indie rock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s v="music/indie rock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s v="music/indie rock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s v="music/indie rock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s v="music/indie rock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s v="games/video games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s v="games/video games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s v="games/video games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s v="games/video games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s v="games/video games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s v="games/video games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s v="games/video games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s v="games/video games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s v="games/video games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s v="games/video games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s v="games/video games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s v="games/video games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s v="games/video games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s v="games/video games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s v="games/video games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s v="games/video games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s v="games/video games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s v="games/video games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s v="games/video games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s v="games/video games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s v="games/video games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s v="games/video games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s v="music/rock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s v="music/rock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s v="music/rock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s v="music/rock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s v="music/rock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s v="music/rock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s v="music/rock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s v="music/rock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s v="music/rock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s v="music/rock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s v="music/rock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s v="music/rock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s v="music/rock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s v="music/rock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s v="music/rock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s v="music/rock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s v="games/tabletop games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s v="games/tabletop games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s v="games/tabletop games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s v="games/tabletop games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s v="games/tabletop games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s v="games/tabletop games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s v="games/tabletop games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s v="games/tabletop games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s v="games/tabletop games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s v="games/tabletop games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s v="games/tabletop games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s v="games/tabletop games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s v="games/tabletop games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s v="games/tabletop games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s v="games/tabletop games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s v="games/tabletop games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s v="games/tabletop games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s v="games/tabletop games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s v="games/tabletop games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s v="music/electronic music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s v="music/electronic music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s v="music/electronic music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s v="music/electronic music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s v="music/electronic music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s v="music/electronic music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s v="music/electronic music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s v="music/electronic music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s v="music/electronic music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s v="music/electronic music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s v="music/electronic music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s v="music/electronic music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s v="music/electronic music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s v="music/electronic music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s v="music/electronic music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s v="games/tabletop games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s v="games/tabletop games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s v="games/tabletop games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s v="games/tabletop games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s v="games/tabletop games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s v="games/tabletop games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s v="games/tabletop games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s v="games/tabletop games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s v="games/tabletop games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s v="games/tabletop games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s v="games/tabletop games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s v="games/tabletop games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s v="games/tabletop games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s v="games/tabletop games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s v="games/tabletop games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s v="games/tabletop games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s v="games/tabletop games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s v="games/tabletop games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s v="games/tabletop games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s v="games/tabletop games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s v="games/tabletop games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s v="games/tabletop games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s v="games/tabletop games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s v="games/tabletop games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s v="games/tabletop games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s v="games/tabletop games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s v="games/tabletop games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s v="games/tabletop games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s v="games/tabletop games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s v="games/tabletop games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s v="games/tabletop games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s v="games/tabletop games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s v="games/tabletop games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s v="games/tabletop games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s v="games/tabletop games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s v="games/tabletop games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s v="games/tabletop games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s v="games/tabletop games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s v="games/tabletop games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s v="games/tabletop games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s v="games/tabletop games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s v="games/tabletop games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s v="games/tabletop games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s v="games/tabletop games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s v="games/tabletop games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s v="games/tabletop games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s v="games/tabletop games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s v="games/tabletop games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s v="games/tabletop games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s v="games/tabletop games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s v="games/tabletop games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s v="games/tabletop games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s v="games/tabletop games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s v="games/tabletop games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s v="games/tabletop games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s v="music/rock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s v="music/rock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s v="music/rock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s v="music/rock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s v="music/rock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s v="music/rock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s v="music/rock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s v="music/rock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s v="music/rock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s v="music/rock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s v="music/rock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s v="music/rock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s v="music/rock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s v="music/rock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s v="music/rock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s v="music/rock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s v="music/rock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s v="music/indie rock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s v="music/indie rock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s v="music/indie rock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s v="music/indie rock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s v="music/indie rock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s v="music/indie rock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s v="music/indie rock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s v="music/indie rock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s v="music/indie rock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s v="music/indie rock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s v="music/indie rock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s v="music/indie rock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s v="music/indie rock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s v="music/indie rock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s v="music/indie rock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s v="music/indie rock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s v="music/indie rock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s v="music/indie rock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s v="music/indie rock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s v="food/small batch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s v="food/small batch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s v="food/small batch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s v="food/small batch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s v="food/small batch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s v="food/small batch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s v="food/small batch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s v="food/small batch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s v="food/small batch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s v="food/small batch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s v="food/small batch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s v="food/small batch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s v="food/small batch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s v="food/small batch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s v="food/small batch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s v="technology/web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s v="technology/web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s v="technology/web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s v="technology/web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s v="technology/web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s v="technology/web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s v="technology/web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s v="technology/web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s v="food/food trucks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s v="food/food trucks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s v="food/food trucks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s v="food/food trucks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s v="food/food trucks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s v="food/food trucks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s v="food/food trucks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s v="food/food trucks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s v="food/food trucks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s v="food/food trucks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s v="food/food trucks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s v="food/small batch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s v="food/small batch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s v="food/small batch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s v="food/small batch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s v="food/small batch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s v="food/small batch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s v="food/small batch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s v="food/small batch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s v="food/small batch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s v="food/small batch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s v="food/small batch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s v="food/small batch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s v="food/small batch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s v="food/small batch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s v="food/small batch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s v="food/small batch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s v="food/small batch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s v="music/indie rock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s v="music/indie rock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s v="music/indie rock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s v="music/indie rock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s v="music/indie rock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s v="music/indie rock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s v="music/indie rock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s v="music/indie rock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s v="music/indie rock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s v="music/indie rock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s v="music/indie rock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s v="music/indie rock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s v="music/indie rock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s v="music/indie rock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s v="music/indie rock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s v="music/indie rock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s v="music/indie rock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s v="music/indie rock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s v="music/indie rock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s v="music/indie rock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s v="music/indie rock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s v="music/indie rock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s v="music/indie rock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s v="music/indie rock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s v="music/indie rock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s v="music/indie rock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s v="music/indie rock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s v="music/indie rock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s v="music/indie rock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s v="food/restaurants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s v="food/restaurants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s v="food/restaurants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s v="music/classical music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s v="music/classical music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s v="music/classical music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s v="music/classical music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s v="music/classical music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s v="music/classical music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s v="music/classical music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s v="music/classical music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s v="music/classical music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s v="music/classical music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s v="music/classical music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s v="music/classical music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s v="music/classical music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s v="music/classical music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s v="music/classical music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s v="music/classical music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s v="music/classical music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s v="music/classical music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s v="music/classical music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s v="music/classical music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s v="music/classical music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s v="music/classical music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s v="music/classical music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s v="music/classical music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s v="music/classical music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s v="music/classical music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s v="music/classical music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s v="music/classical music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s v="music/classical music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s v="music/classical music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s v="music/classical music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s v="food/food trucks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s v="food/food trucks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s v="food/food trucks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s v="food/food trucks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s v="food/food trucks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s v="food/food trucks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s v="food/food trucks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s v="food/food trucks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s v="technology/space exploration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s v="technology/space exploration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s v="technology/space exploration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s v="technology/space exploration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s v="technology/space exploration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s v="technology/space exploration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s v="technology/space exploration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s v="technology/space exploration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s v="technology/space exploration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s v="technology/space exploration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s v="technology/space exploration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s v="technology/space exploration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s v="technology/space exploration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s v="technology/space exploration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s v="technology/space exploration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s v="technology/space exploration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s v="technology/space exploration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s v="technology/space exploration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s v="technology/space exploration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s v="technology/space exploration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s v="technology/space exploration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s v="technology/space exploration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s v="technology/space exploration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s v="technology/space exploration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s v="technology/space exploration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s v="technology/space exploration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s v="technology/space exploration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s v="technology/space exploration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s v="technology/space exploration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s v="technology/space exploration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s v="technology/space exploration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s v="technology/space exploration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s v="technology/space exploration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s v="technology/space exploration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s v="technology/space exploration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s v="technology/space exploration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s v="technology/space exploration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s v="technology/space exploration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s v="technology/space exploration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s v="technology/space exploration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s v="technology/space exploration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s v="technology/space exploration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s v="technology/makerspaces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s v="technology/makerspaces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s v="technology/makerspaces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s v="technology/makerspaces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s v="technology/makerspaces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s v="technology/makerspaces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s v="technology/makerspaces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s v="technology/makerspaces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s v="technology/makerspaces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s v="technology/makerspaces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s v="technology/makerspaces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s v="technology/makerspaces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s v="technology/makerspaces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s v="technology/makerspaces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s v="food/food trucks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s v="food/food trucks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s v="food/food trucks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s v="food/food trucks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s v="food/food trucks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s v="food/food trucks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s v="food/food trucks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s v="theater/spaces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s v="theater/spaces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s v="theater/spaces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s v="theater/spaces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s v="theater/spaces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s v="theater/spaces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s v="theater/spaces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s v="theater/spaces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s v="theater/spaces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s v="theater/spaces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s v="theater/spaces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s v="theater/spaces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s v="theater/spaces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s v="theater/spaces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s v="theater/spaces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s v="theater/spaces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s v="theater/spaces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s v="theater/spaces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s v="theater/spaces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s v="theater/spaces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s v="technology/hardware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s v="technology/hardware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s v="technology/hardware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s v="technology/hardware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s v="technology/hardware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s v="technology/hardware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s v="technology/hardware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s v="technology/hardware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s v="technology/hardware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s v="technology/hardware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s v="technology/hardware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s v="technology/hardware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s v="technology/hardware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s v="technology/hardware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s v="technology/hardware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s v="technology/hardware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s v="technology/hardware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s v="technology/hardware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s v="publishing/children's books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s v="publishing/children's books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s v="publishing/children's books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s v="publishing/children's books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s v="publishing/children's books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s v="publishing/children's books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s v="publishing/children's books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s v="publishing/children's books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s v="publishing/children's books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s v="publishing/children's books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s v="publishing/children's books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s v="publishing/children's books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s v="theater/plays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s v="theater/plays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s v="theater/plays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s v="theater/plays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s v="theater/plays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s v="theater/plays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s v="theater/plays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s v="theater/plays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s v="theater/plays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s v="theater/plays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s v="theater/plays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s v="theater/plays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s v="theater/plays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s v="theater/plays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s v="theater/plays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s v="theater/plays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s v="theater/plays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s v="theater/plays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s v="theater/plays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s v="theater/plays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s v="theater/plays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s v="theater/plays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s v="theater/plays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s v="theater/plays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s v="theater/plays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s v="theater/plays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s v="theater/plays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s v="theater/plays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s v="theater/plays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s v="theater/plays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s v="theater/plays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s v="theater/plays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s v="theater/plays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s v="theater/plays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s v="theater/plays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s v="theater/plays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s v="theater/plays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s v="theater/plays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s v="theater/plays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s v="theater/plays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s v="theater/plays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s v="theater/plays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s v="theater/plays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s v="theater/plays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s v="theater/plays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s v="theater/plays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s v="theater/plays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s v="theater/plays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s v="theater/plays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s v="theater/plays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s v="theater/plays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s v="theater/plays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s v="theater/plays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s v="theater/plays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s v="theater/plays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s v="theater/plays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s v="theater/plays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s v="theater/plays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s v="theater/plays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s v="theater/plays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s v="theater/plays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s v="theater/plays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s v="theater/plays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s v="theater/plays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s v="theater/plays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s v="theater/plays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s v="theater/musical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s v="theater/musical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s v="theater/musical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s v="theater/musical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s v="theater/musical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s v="theater/musical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s v="theater/musical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s v="theater/musical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s v="theater/musical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s v="theater/musical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s v="theater/musical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s v="theater/spaces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s v="theater/spaces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s v="theater/spaces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s v="theater/spaces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s v="theater/spaces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s v="theater/spaces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s v="theater/spaces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s v="theater/plays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s v="theater/plays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s v="theater/plays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s v="theater/plays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s v="theater/plays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s v="theater/plays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s v="theater/plays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s v="theater/plays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s v="theater/plays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s v="theater/plays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s v="theater/plays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s v="theater/plays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s v="theater/plays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s v="theater/plays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s v="theater/spaces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s v="theater/spaces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s v="theater/spaces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s v="theater/spaces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s v="theater/spaces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s v="theater/spaces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s v="theater/spaces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s v="theater/spaces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s v="theater/spaces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s v="theater/spaces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s v="theater/spaces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s v="theater/spaces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s v="theater/spaces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s v="theater/spaces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s v="theater/spaces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s v="theater/spaces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s v="theater/spaces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s v="theater/spaces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s v="theater/spaces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s v="theater/spaces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s v="theater/spaces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s v="theater/spaces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s v="theater/spaces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s v="theater/spaces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s v="theater/spaces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s v="theater/spaces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s v="theater/spaces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s v="theater/spaces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s v="theater/spaces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s v="theater/spaces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s v="theater/spaces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s v="theater/spaces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s v="theater/spaces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s v="theater/spaces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s v="theater/spaces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s v="theater/spaces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s v="theater/spaces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s v="theater/spaces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s v="theater/spaces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s v="theater/spaces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s v="theater/spaces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s v="theater/spaces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s v="theater/spaces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s v="theater/spaces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s v="theater/spaces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s v="theater/spaces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s v="theater/spaces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s v="theater/spaces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s v="theater/spaces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s v="theater/spaces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s v="theater/spaces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s v="theater/spaces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s v="theater/spaces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s v="theater/spaces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s v="theater/spaces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s v="theater/spaces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s v="theater/spaces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s v="theater/spaces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s v="theater/spaces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s v="theater/spaces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s v="theater/spaces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s v="theater/spaces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s v="theater/spaces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s v="theater/spaces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s v="theater/spaces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s v="theater/spaces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s v="theater/spaces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s v="theater/spaces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s v="theater/spaces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s v="theater/spaces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s v="theater/spaces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s v="theater/spaces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s v="theater/spaces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s v="theater/spaces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s v="theater/spaces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s v="theater/spaces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s v="theater/spaces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s v="theater/spaces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s v="theater/spaces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s v="theater/spaces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s v="theater/spaces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s v="theater/spaces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s v="theater/spaces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s v="theater/spaces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s v="theater/spaces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s v="theater/spaces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s v="theater/spaces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s v="theater/spaces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s v="theater/spaces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19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s v="theater/spaces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s v="theater/plays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s v="theater/plays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s v="theater/plays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s v="theater/plays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s v="theater/plays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s v="theater/plays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s v="theater/plays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s v="theater/plays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s v="theater/plays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s v="theater/plays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s v="theater/plays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s v="theater/plays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s v="theater/plays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s v="theater/plays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s v="theater/plays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s v="theater/plays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s v="theater/plays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s v="theater/plays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s v="theater/plays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s v="theater/plays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s v="theater/plays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s v="theater/plays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s v="theater/plays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s v="theater/plays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s v="theater/plays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s v="theater/plays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s v="theater/plays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s v="theater/plays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s v="theater/plays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s v="theater/plays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s v="theater/plays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s v="theater/plays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s v="theater/plays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s v="theater/plays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s v="theater/musical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s v="theater/musical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s v="theater/musical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s v="theater/musical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s v="theater/musical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s v="theater/musical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s v="theater/plays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s v="theater/plays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s v="theater/plays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s v="theater/plays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s v="theater/plays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s v="theater/plays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s v="theater/plays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s v="theater/plays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s v="theater/plays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s v="theater/plays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s v="theater/plays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s v="theater/plays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s v="theater/plays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s v="theater/plays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s v="theater/plays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s v="theater/plays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s v="theater/plays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s v="theater/plays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s v="theater/plays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s v="theater/plays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s v="theater/plays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s v="theater/plays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s v="theater/plays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s v="theater/plays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s v="theater/plays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s v="theater/plays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s v="theater/plays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s v="theater/plays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s v="theater/plays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s v="theater/plays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s v="theater/plays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s v="theater/plays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s v="theater/plays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s v="theater/plays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s v="theater/plays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s v="theater/plays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s v="theater/plays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s v="theater/plays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s v="theater/plays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s v="theater/plays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s v="theater/plays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s v="theater/plays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s v="theater/plays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s v="theater/plays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s v="theater/plays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s v="theater/plays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s v="theater/plays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s v="theater/plays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s v="theater/plays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s v="theater/plays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s v="theater/plays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s v="theater/plays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s v="theater/plays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s v="theater/plays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s v="theater/plays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s v="theater/plays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s v="theater/plays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s v="theater/plays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s v="theater/plays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s v="theater/plays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s v="theater/plays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s v="theater/plays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s v="theater/plays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s v="theater/plays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s v="theater/plays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s v="theater/plays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s v="theater/plays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s v="theater/plays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s v="theater/plays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s v="theater/plays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s v="theater/plays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s v="theater/plays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s v="theater/plays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s v="theater/plays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s v="theater/plays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s v="theater/plays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s v="theater/plays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s v="theater/plays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s v="theater/plays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s v="theater/plays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s v="theater/plays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s v="theater/plays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s v="theater/plays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s v="theater/plays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s v="theater/plays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s v="theater/plays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s v="theater/plays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s v="theater/plays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s v="theater/plays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s v="theater/plays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s v="theater/plays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s v="theater/plays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s v="theater/plays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s v="theater/plays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s v="theater/plays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s v="theater/plays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s v="theater/plays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s v="theater/plays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s v="theater/plays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s v="theater/plays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s v="theater/plays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s v="theater/plays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s v="theater/plays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s v="theater/plays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s v="theater/plays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s v="theater/plays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s v="theater/plays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s v="theater/plays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s v="theater/plays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s v="theater/plays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s v="theater/plays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s v="theater/plays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s v="theater/plays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s v="theater/plays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s v="theater/plays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s v="theater/plays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s v="theater/plays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s v="theater/plays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s v="theater/plays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s v="theater/plays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s v="theater/plays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s v="theater/plays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s v="theater/plays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s v="theater/plays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s v="theater/plays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s v="theater/plays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s v="theater/plays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s v="theater/plays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s v="theater/plays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s v="theater/plays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s v="theater/plays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s v="theater/plays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s v="theater/plays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s v="theater/plays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s v="theater/plays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s v="theater/plays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s v="theater/plays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s v="theater/plays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s v="theater/plays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s v="theater/plays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s v="theater/plays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s v="theater/plays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s v="theater/plays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s v="theater/plays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s v="theater/plays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s v="theater/plays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s v="theater/plays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s v="theater/plays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s v="theater/plays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s v="theater/plays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s v="theater/plays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s v="theater/plays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s v="theater/plays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s v="theater/plays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s v="theater/plays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s v="theater/plays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s v="theater/plays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s v="theater/plays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s v="theater/plays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s v="theater/plays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s v="theater/plays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s v="theater/plays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s v="theater/plays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s v="theater/plays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s v="theater/plays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s v="theater/plays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s v="theater/plays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s v="theater/plays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s v="theater/plays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s v="theater/plays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s v="theater/plays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s v="theater/plays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s v="theater/plays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s v="theater/plays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s v="theater/plays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s v="theater/plays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s v="theater/plays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s v="theater/plays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s v="theater/plays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s v="theater/plays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s v="theater/plays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s v="theater/plays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s v="theater/plays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s v="theater/plays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s v="theater/plays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s v="theater/plays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s v="theater/plays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s v="theater/plays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s v="theater/plays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s v="theater/plays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s v="theater/plays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s v="theater/plays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s v="theater/plays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s v="theater/plays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s v="theater/plays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s v="theater/plays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s v="theater/plays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s v="theater/plays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s v="theater/plays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s v="theater/plays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s v="theater/plays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s v="theater/plays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s v="theater/plays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s v="theater/plays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s v="theater/plays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s v="theater/plays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s v="theater/plays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s v="theater/plays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s v="theater/plays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s v="theater/plays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s v="theater/plays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s v="theater/plays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s v="theater/plays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s v="theater/plays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s v="theater/plays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s v="theater/plays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s v="theater/plays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s v="theater/plays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s v="theater/plays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s v="theater/plays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s v="theater/plays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s v="theater/plays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s v="theater/plays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s v="theater/plays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s v="theater/plays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s v="theater/plays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s v="theater/plays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s v="theater/plays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s v="theater/plays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s v="theater/plays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s v="theater/plays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s v="theater/plays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s v="theater/plays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s v="theater/plays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s v="theater/plays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s v="theater/plays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s v="theater/plays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s v="theater/plays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s v="theater/plays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s v="theater/plays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s v="theater/plays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s v="theater/plays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s v="theater/plays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s v="theater/plays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s v="theater/plays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s v="theater/plays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s v="theater/plays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s v="theater/plays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s v="theater/plays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s v="theater/plays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s v="theater/plays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s v="theater/plays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s v="theater/plays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s v="theater/plays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s v="theater/plays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s v="theater/plays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s v="theater/plays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s v="theater/plays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s v="theater/plays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s v="theater/plays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s v="theater/plays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s v="theater/plays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s v="theater/plays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s v="theater/plays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s v="theater/plays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s v="theater/plays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s v="theater/plays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s v="theater/plays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s v="theater/plays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s v="theater/plays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s v="theater/plays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s v="theater/plays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s v="theater/plays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s v="theater/plays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s v="theater/plays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s v="theater/plays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s v="theater/plays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s v="theater/plays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s v="theater/plays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s v="theater/plays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s v="theater/plays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s v="theater/plays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s v="theater/plays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s v="theater/plays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s v="theater/plays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s v="theater/plays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s v="theater/musical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s v="theater/musical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s v="theater/musical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s v="theater/musical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s v="theater/musical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s v="theater/musical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s v="theater/musical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s v="theater/plays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s v="theater/plays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s v="theater/plays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s v="theater/plays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s v="theater/plays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s v="theater/plays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s v="theater/plays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s v="theater/plays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s v="theater/plays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s v="theater/plays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s v="theater/plays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s v="theater/plays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s v="theater/plays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s v="theater/plays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s v="theater/plays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s v="theater/plays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s v="theater/plays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s v="theater/plays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s v="theater/plays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s v="theater/plays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s v="theater/plays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s v="theater/plays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s v="theater/plays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s v="theater/plays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s v="theater/plays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s v="theater/plays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s v="theater/plays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s v="theater/plays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s v="theater/plays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s v="theater/plays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s v="theater/plays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s v="theater/plays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s v="theater/plays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s v="theater/plays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s v="theater/plays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s v="theater/plays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s v="theater/plays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s v="theater/plays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s v="theater/plays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s v="theater/plays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s v="theater/plays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s v="theater/plays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s v="theater/plays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s v="theater/plays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s v="theater/plays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s v="theater/plays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s v="theater/plays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s v="theater/plays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s v="theater/plays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s v="theater/plays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s v="theater/plays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s v="theater/plays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s v="theater/plays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s v="theater/plays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s v="theater/musical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s v="theater/musical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s v="theater/musical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s v="theater/musical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s v="theater/musical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s v="theater/musical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s v="theater/musical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s v="theater/musical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s v="theater/musical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s v="theater/musical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s v="theater/musical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s v="theater/musical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s v="theater/musical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s v="theater/musical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s v="theater/musical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s v="theater/musical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s v="theater/musical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s v="theater/musical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s v="theater/musical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s v="theater/musical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s v="theater/musical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s v="theater/musical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s v="theater/musical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s v="theater/musical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s v="theater/musical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s v="theater/musical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s v="theater/musical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s v="theater/musical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s v="theater/plays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s v="theater/plays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s v="theater/plays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s v="theater/plays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s v="theater/plays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s v="theater/plays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s v="theater/plays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s v="theater/plays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s v="theater/plays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s v="theater/plays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s v="theater/plays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s v="theater/plays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s v="theater/plays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s v="theater/plays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s v="theater/plays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s v="theater/plays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s v="theater/plays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s v="theater/plays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s v="theater/plays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s v="theater/plays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s v="theater/plays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s v="theater/plays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s v="theater/plays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s v="theater/plays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s v="theater/plays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s v="theater/plays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s v="theater/plays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s v="theater/plays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s v="theater/plays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s v="theater/musical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s v="theater/musical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s v="theater/musical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s v="theater/musical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s v="theater/musical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x v="3866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s v="theater/plays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s v="theater/plays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s v="theater/plays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s v="theater/plays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s v="theater/plays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s v="theater/plays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s v="theater/plays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s v="theater/plays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s v="theater/plays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s v="theater/plays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s v="theater/plays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s v="theater/plays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s v="theater/plays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s v="theater/plays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s v="theater/plays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s v="theater/plays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s v="theater/plays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s v="theater/plays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s v="theater/plays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s v="theater/plays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s v="theater/plays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s v="theater/plays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s v="theater/plays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s v="theater/plays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s v="theater/plays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s v="theater/plays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s v="theater/plays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s v="theater/plays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s v="theater/plays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s v="theater/plays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s v="theater/plays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s v="theater/plays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s v="theater/plays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s v="theater/plays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s v="theater/plays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s v="theater/plays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s v="theater/plays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s v="theater/plays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s v="theater/plays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s v="theater/plays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s v="theater/plays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s v="theater/plays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s v="theater/plays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s v="theater/plays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s v="theater/plays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s v="theater/plays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s v="theater/plays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s v="theater/plays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s v="theater/plays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s v="theater/plays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s v="theater/plays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s v="theater/plays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s v="theater/plays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s v="theater/plays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s v="theater/plays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s v="theater/plays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s v="theater/plays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s v="theater/plays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s v="theater/plays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s v="theater/plays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s v="theater/plays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s v="theater/plays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07B67-AEF7-4D41-AE8D-61B4E84EEF3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ame="Outcome"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CB813-9814-480D-8C2E-9D48628413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ame="Outcome"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5DCD9-A43C-4A30-BCD4-49DDFC5B8AD8}" name="PivotTable5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name="Outcome"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name="Date Created Conversio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5" name="[Range].[Parent Category].[All]" cap="All"/>
    <pageField fld="4" hier="8" name="[Range].[Date Created Conversion (Year)].[All]" cap="All"/>
  </pageFields>
  <dataFields count="1">
    <dataField name="Count of outcome" fld="2" subtotal="count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ata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D1" zoomScale="70" zoomScaleNormal="70" workbookViewId="0">
      <selection activeCell="S2" sqref="S2"/>
    </sheetView>
  </sheetViews>
  <sheetFormatPr defaultRowHeight="14.4" x14ac:dyDescent="0.3"/>
  <cols>
    <col min="1" max="1" width="5.5546875" bestFit="1" customWidth="1"/>
    <col min="2" max="2" width="41.21875" style="3" bestFit="1" customWidth="1"/>
    <col min="3" max="3" width="84.88671875" style="3" bestFit="1" customWidth="1"/>
    <col min="4" max="4" width="11.109375" bestFit="1" customWidth="1"/>
    <col min="5" max="5" width="12.21875" bestFit="1" customWidth="1"/>
    <col min="6" max="6" width="10.21875" bestFit="1" customWidth="1"/>
    <col min="7" max="7" width="7.77734375" bestFit="1" customWidth="1"/>
    <col min="8" max="8" width="8.5546875" bestFit="1" customWidth="1"/>
    <col min="9" max="9" width="13" bestFit="1" customWidth="1"/>
    <col min="10" max="10" width="21.6640625" bestFit="1" customWidth="1"/>
    <col min="11" max="11" width="16.109375" bestFit="1" customWidth="1"/>
    <col min="12" max="12" width="23.109375" bestFit="1" customWidth="1"/>
    <col min="13" max="13" width="9.21875" bestFit="1" customWidth="1"/>
    <col min="14" max="14" width="13.44140625" bestFit="1" customWidth="1"/>
    <col min="15" max="15" width="8.6640625" bestFit="1" customWidth="1"/>
    <col min="16" max="16" width="27.5546875" bestFit="1" customWidth="1"/>
    <col min="17" max="17" width="15" bestFit="1" customWidth="1"/>
    <col min="18" max="18" width="16.77734375" bestFit="1" customWidth="1"/>
    <col min="19" max="19" width="15.33203125" bestFit="1" customWidth="1"/>
    <col min="20" max="20" width="16.88671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8401</v>
      </c>
      <c r="K1" s="1" t="s">
        <v>8260</v>
      </c>
      <c r="L1" s="1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8363</v>
      </c>
      <c r="T1" s="1" t="s">
        <v>8308</v>
      </c>
    </row>
    <row r="2" spans="1:20" ht="28.8" x14ac:dyDescent="0.3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 s="11">
        <f>(I2/86400)+25569</f>
        <v>42656.915972222225</v>
      </c>
      <c r="K2">
        <v>1473782592</v>
      </c>
      <c r="L2" s="11">
        <f>(K2/86400)+25569</f>
        <v>42626.668888888889</v>
      </c>
      <c r="M2" t="b">
        <v>0</v>
      </c>
      <c r="N2">
        <v>163</v>
      </c>
      <c r="O2" t="b">
        <v>1</v>
      </c>
      <c r="P2" t="s">
        <v>8295</v>
      </c>
      <c r="Q2" s="5">
        <f>E2/D2</f>
        <v>22603</v>
      </c>
      <c r="R2" s="7">
        <f>ROUND(E2/N2, 2)</f>
        <v>138.66999999999999</v>
      </c>
      <c r="S2" t="s">
        <v>8318</v>
      </c>
      <c r="T2" t="s">
        <v>8348</v>
      </c>
    </row>
    <row r="3" spans="1:20" ht="28.8" x14ac:dyDescent="0.3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 s="11">
        <f>(I3/86400)+25569</f>
        <v>42807.125</v>
      </c>
      <c r="K3">
        <v>1488823290</v>
      </c>
      <c r="L3" s="11">
        <f>(K3/86400)+25569</f>
        <v>42800.751041666663</v>
      </c>
      <c r="M3" t="b">
        <v>0</v>
      </c>
      <c r="N3">
        <v>2035</v>
      </c>
      <c r="O3" t="b">
        <v>1</v>
      </c>
      <c r="P3" t="s">
        <v>8297</v>
      </c>
      <c r="Q3" s="5">
        <f>E3/D3</f>
        <v>9302.5</v>
      </c>
      <c r="R3" s="7">
        <f>ROUND(E3/N3, 2)</f>
        <v>4.57</v>
      </c>
      <c r="S3" t="s">
        <v>8332</v>
      </c>
      <c r="T3" t="s">
        <v>8350</v>
      </c>
    </row>
    <row r="4" spans="1:20" ht="28.8" x14ac:dyDescent="0.3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 s="11">
        <f>(I4/86400)+25569</f>
        <v>41885.783645833333</v>
      </c>
      <c r="K4">
        <v>1407178107</v>
      </c>
      <c r="L4" s="11">
        <f>(K4/86400)+25569</f>
        <v>41855.783645833333</v>
      </c>
      <c r="M4" t="b">
        <v>1</v>
      </c>
      <c r="N4">
        <v>711</v>
      </c>
      <c r="O4" t="b">
        <v>1</v>
      </c>
      <c r="P4" t="s">
        <v>8276</v>
      </c>
      <c r="Q4" s="5">
        <f>E4/D4</f>
        <v>3038.3319999999999</v>
      </c>
      <c r="R4" s="7">
        <f>ROUND(E4/N4, 2)</f>
        <v>42.73</v>
      </c>
      <c r="S4" t="s">
        <v>8324</v>
      </c>
      <c r="T4" t="s">
        <v>8325</v>
      </c>
    </row>
    <row r="5" spans="1:20" ht="28.8" x14ac:dyDescent="0.3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 s="11">
        <f>(I5/86400)+25569</f>
        <v>42759.440416666665</v>
      </c>
      <c r="K5">
        <v>1481366052</v>
      </c>
      <c r="L5" s="11">
        <f>(K5/86400)+25569</f>
        <v>42714.440416666665</v>
      </c>
      <c r="M5" t="b">
        <v>0</v>
      </c>
      <c r="N5">
        <v>775</v>
      </c>
      <c r="O5" t="b">
        <v>0</v>
      </c>
      <c r="P5" t="s">
        <v>8273</v>
      </c>
      <c r="Q5" s="5">
        <f>E5/D5</f>
        <v>215.35021</v>
      </c>
      <c r="R5" s="7">
        <f>ROUND(E5/N5, 2)</f>
        <v>1389.36</v>
      </c>
      <c r="S5" t="s">
        <v>8318</v>
      </c>
      <c r="T5" t="s">
        <v>8320</v>
      </c>
    </row>
    <row r="6" spans="1:20" ht="28.8" x14ac:dyDescent="0.3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 s="11">
        <f>(I6/86400)+25569</f>
        <v>41358.172905092593</v>
      </c>
      <c r="K6">
        <v>1361250539</v>
      </c>
      <c r="L6" s="11">
        <f>(K6/86400)+25569</f>
        <v>41324.214571759258</v>
      </c>
      <c r="M6" t="b">
        <v>1</v>
      </c>
      <c r="N6">
        <v>26457</v>
      </c>
      <c r="O6" t="b">
        <v>1</v>
      </c>
      <c r="P6" t="s">
        <v>8295</v>
      </c>
      <c r="Q6" s="5">
        <f>E6/D6</f>
        <v>78.137822333333332</v>
      </c>
      <c r="R6" s="7">
        <f>ROUND(E6/N6, 2)</f>
        <v>88.6</v>
      </c>
      <c r="S6" t="s">
        <v>8318</v>
      </c>
      <c r="T6" t="s">
        <v>8348</v>
      </c>
    </row>
    <row r="7" spans="1:20" ht="28.8" x14ac:dyDescent="0.3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 s="11">
        <f>(I7/86400)+25569</f>
        <v>42457.660057870366</v>
      </c>
      <c r="K7">
        <v>1457023829</v>
      </c>
      <c r="L7" s="11">
        <f>(K7/86400)+25569</f>
        <v>42432.701724537037</v>
      </c>
      <c r="M7" t="b">
        <v>0</v>
      </c>
      <c r="N7">
        <v>3</v>
      </c>
      <c r="O7" t="b">
        <v>1</v>
      </c>
      <c r="P7" t="s">
        <v>8271</v>
      </c>
      <c r="Q7" s="5">
        <f>E7/D7</f>
        <v>65</v>
      </c>
      <c r="R7" s="7">
        <f>ROUND(E7/N7, 2)</f>
        <v>21.67</v>
      </c>
      <c r="S7" t="s">
        <v>8316</v>
      </c>
      <c r="T7" t="s">
        <v>8317</v>
      </c>
    </row>
    <row r="8" spans="1:20" ht="28.8" x14ac:dyDescent="0.3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 s="11">
        <f>(I8/86400)+25569</f>
        <v>42737.957638888889</v>
      </c>
      <c r="K8">
        <v>1480493014</v>
      </c>
      <c r="L8" s="11">
        <f>(K8/86400)+25569</f>
        <v>42704.335810185185</v>
      </c>
      <c r="M8" t="b">
        <v>1</v>
      </c>
      <c r="N8">
        <v>3663</v>
      </c>
      <c r="O8" t="b">
        <v>1</v>
      </c>
      <c r="P8" t="s">
        <v>8301</v>
      </c>
      <c r="Q8" s="5">
        <f>E8/D8</f>
        <v>27.906363636363636</v>
      </c>
      <c r="R8" s="7">
        <f>ROUND(E8/N8, 2)</f>
        <v>83.8</v>
      </c>
      <c r="S8" t="s">
        <v>8318</v>
      </c>
      <c r="T8" t="s">
        <v>8354</v>
      </c>
    </row>
    <row r="9" spans="1:20" ht="72" x14ac:dyDescent="0.3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 s="11">
        <f>(I9/86400)+25569</f>
        <v>42614.730567129634</v>
      </c>
      <c r="K9">
        <v>1471887121</v>
      </c>
      <c r="L9" s="11">
        <f>(K9/86400)+25569</f>
        <v>42604.730567129634</v>
      </c>
      <c r="M9" t="b">
        <v>0</v>
      </c>
      <c r="N9">
        <v>35</v>
      </c>
      <c r="O9" t="b">
        <v>1</v>
      </c>
      <c r="P9" t="s">
        <v>8266</v>
      </c>
      <c r="Q9" s="5">
        <f>E9/D9</f>
        <v>27.02</v>
      </c>
      <c r="R9" s="7">
        <f>ROUND(E9/N9, 2)</f>
        <v>38.6</v>
      </c>
      <c r="S9" t="s">
        <v>8309</v>
      </c>
      <c r="T9" t="s">
        <v>8311</v>
      </c>
    </row>
    <row r="10" spans="1:20" ht="28.8" x14ac:dyDescent="0.3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 s="11">
        <f>(I10/86400)+25569</f>
        <v>41691.75</v>
      </c>
      <c r="K10">
        <v>1390323617</v>
      </c>
      <c r="L10" s="11">
        <f>(K10/86400)+25569</f>
        <v>41660.70853009259</v>
      </c>
      <c r="M10" t="b">
        <v>0</v>
      </c>
      <c r="N10">
        <v>1980</v>
      </c>
      <c r="O10" t="b">
        <v>1</v>
      </c>
      <c r="P10" t="s">
        <v>8297</v>
      </c>
      <c r="Q10" s="5">
        <f>E10/D10</f>
        <v>26.47025</v>
      </c>
      <c r="R10" s="7">
        <f>ROUND(E10/N10, 2)</f>
        <v>53.48</v>
      </c>
      <c r="S10" t="s">
        <v>8332</v>
      </c>
      <c r="T10" t="s">
        <v>8350</v>
      </c>
    </row>
    <row r="11" spans="1:20" ht="28.8" x14ac:dyDescent="0.3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 s="11">
        <f>(I11/86400)+25569</f>
        <v>42712.804814814815</v>
      </c>
      <c r="K11">
        <v>1480360736</v>
      </c>
      <c r="L11" s="11">
        <f>(K11/86400)+25569</f>
        <v>42702.804814814815</v>
      </c>
      <c r="M11" t="b">
        <v>0</v>
      </c>
      <c r="N11">
        <v>206</v>
      </c>
      <c r="O11" t="b">
        <v>1</v>
      </c>
      <c r="P11" t="s">
        <v>8297</v>
      </c>
      <c r="Q11" s="5">
        <f>E11/D11</f>
        <v>18.670999999999999</v>
      </c>
      <c r="R11" s="7">
        <f>ROUND(E11/N11, 2)</f>
        <v>90.64</v>
      </c>
      <c r="S11" t="s">
        <v>8332</v>
      </c>
      <c r="T11" t="s">
        <v>8350</v>
      </c>
    </row>
    <row r="12" spans="1:20" ht="28.8" x14ac:dyDescent="0.3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 s="11">
        <f>(I12/86400)+25569</f>
        <v>41359.349988425922</v>
      </c>
      <c r="K12">
        <v>1360830239</v>
      </c>
      <c r="L12" s="11">
        <f>(K12/86400)+25569</f>
        <v>41319.349988425922</v>
      </c>
      <c r="M12" t="b">
        <v>0</v>
      </c>
      <c r="N12">
        <v>623</v>
      </c>
      <c r="O12" t="b">
        <v>1</v>
      </c>
      <c r="P12" t="s">
        <v>8297</v>
      </c>
      <c r="Q12" s="5">
        <f>E12/D12</f>
        <v>18.569700000000001</v>
      </c>
      <c r="R12" s="7">
        <f>ROUND(E12/N12, 2)</f>
        <v>149.03</v>
      </c>
      <c r="S12" t="s">
        <v>8332</v>
      </c>
      <c r="T12" t="s">
        <v>8350</v>
      </c>
    </row>
    <row r="13" spans="1:20" ht="28.8" x14ac:dyDescent="0.3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 s="11">
        <f>(I13/86400)+25569</f>
        <v>42801.208333333328</v>
      </c>
      <c r="K13">
        <v>1486745663</v>
      </c>
      <c r="L13" s="11">
        <f>(K13/86400)+25569</f>
        <v>42776.704432870371</v>
      </c>
      <c r="M13" t="b">
        <v>0</v>
      </c>
      <c r="N13">
        <v>902</v>
      </c>
      <c r="O13" t="b">
        <v>1</v>
      </c>
      <c r="P13" t="s">
        <v>8297</v>
      </c>
      <c r="Q13" s="5">
        <f>E13/D13</f>
        <v>18.016400000000001</v>
      </c>
      <c r="R13" s="7">
        <f>ROUND(E13/N13, 2)</f>
        <v>49.93</v>
      </c>
      <c r="S13" t="s">
        <v>8332</v>
      </c>
      <c r="T13" t="s">
        <v>8350</v>
      </c>
    </row>
    <row r="14" spans="1:20" ht="28.8" x14ac:dyDescent="0.3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 s="11">
        <f>(I14/86400)+25569</f>
        <v>42593.269861111112</v>
      </c>
      <c r="K14">
        <v>1467008916</v>
      </c>
      <c r="L14" s="11">
        <f>(K14/86400)+25569</f>
        <v>42548.269861111112</v>
      </c>
      <c r="M14" t="b">
        <v>1</v>
      </c>
      <c r="N14">
        <v>2478</v>
      </c>
      <c r="O14" t="b">
        <v>1</v>
      </c>
      <c r="P14" t="s">
        <v>8295</v>
      </c>
      <c r="Q14" s="5">
        <f>E14/D14</f>
        <v>17.052499999999998</v>
      </c>
      <c r="R14" s="7">
        <f>ROUND(E14/N14, 2)</f>
        <v>68.819999999999993</v>
      </c>
      <c r="S14" t="s">
        <v>8318</v>
      </c>
      <c r="T14" t="s">
        <v>8348</v>
      </c>
    </row>
    <row r="15" spans="1:20" ht="28.8" x14ac:dyDescent="0.3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 s="11">
        <f>(I15/86400)+25569</f>
        <v>41480.681574074071</v>
      </c>
      <c r="K15">
        <v>1372177288</v>
      </c>
      <c r="L15" s="11">
        <f>(K15/86400)+25569</f>
        <v>41450.681574074071</v>
      </c>
      <c r="M15" t="b">
        <v>0</v>
      </c>
      <c r="N15">
        <v>8200</v>
      </c>
      <c r="O15" t="b">
        <v>1</v>
      </c>
      <c r="P15" t="s">
        <v>8295</v>
      </c>
      <c r="Q15" s="5">
        <f>E15/D15</f>
        <v>16.783738373837384</v>
      </c>
      <c r="R15" s="7">
        <f>ROUND(E15/N15, 2)</f>
        <v>20.47</v>
      </c>
      <c r="S15" t="s">
        <v>8318</v>
      </c>
      <c r="T15" t="s">
        <v>8348</v>
      </c>
    </row>
    <row r="16" spans="1:20" ht="28.8" x14ac:dyDescent="0.3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 s="11">
        <f>(I16/86400)+25569</f>
        <v>41523.791666666664</v>
      </c>
      <c r="K16">
        <v>1375880598</v>
      </c>
      <c r="L16" s="11">
        <f>(K16/86400)+25569</f>
        <v>41493.543958333335</v>
      </c>
      <c r="M16" t="b">
        <v>0</v>
      </c>
      <c r="N16">
        <v>269</v>
      </c>
      <c r="O16" t="b">
        <v>1</v>
      </c>
      <c r="P16" t="s">
        <v>8295</v>
      </c>
      <c r="Q16" s="5">
        <f>E16/D16</f>
        <v>14.62</v>
      </c>
      <c r="R16" s="7">
        <f>ROUND(E16/N16, 2)</f>
        <v>40.76</v>
      </c>
      <c r="S16" t="s">
        <v>8318</v>
      </c>
      <c r="T16" t="s">
        <v>8348</v>
      </c>
    </row>
    <row r="17" spans="1:20" ht="28.8" x14ac:dyDescent="0.3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 s="11">
        <f>(I17/86400)+25569</f>
        <v>42235.651319444441</v>
      </c>
      <c r="K17">
        <v>1436888274</v>
      </c>
      <c r="L17" s="11">
        <f>(K17/86400)+25569</f>
        <v>42199.651319444441</v>
      </c>
      <c r="M17" t="b">
        <v>0</v>
      </c>
      <c r="N17">
        <v>2174</v>
      </c>
      <c r="O17" t="b">
        <v>1</v>
      </c>
      <c r="P17" t="s">
        <v>8273</v>
      </c>
      <c r="Q17" s="5">
        <f>E17/D17</f>
        <v>14.604850000000001</v>
      </c>
      <c r="R17" s="7">
        <f>ROUND(E17/N17, 2)</f>
        <v>134.36000000000001</v>
      </c>
      <c r="S17" t="s">
        <v>8318</v>
      </c>
      <c r="T17" t="s">
        <v>8320</v>
      </c>
    </row>
    <row r="18" spans="1:20" ht="28.8" x14ac:dyDescent="0.3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 s="11">
        <f>(I18/86400)+25569</f>
        <v>41356.94630787037</v>
      </c>
      <c r="K18">
        <v>1361490161</v>
      </c>
      <c r="L18" s="11">
        <f>(K18/86400)+25569</f>
        <v>41326.987974537034</v>
      </c>
      <c r="M18" t="b">
        <v>1</v>
      </c>
      <c r="N18">
        <v>1356</v>
      </c>
      <c r="O18" t="b">
        <v>1</v>
      </c>
      <c r="P18" t="s">
        <v>8295</v>
      </c>
      <c r="Q18" s="5">
        <f>E18/D18</f>
        <v>14.355717142857143</v>
      </c>
      <c r="R18" s="7">
        <f>ROUND(E18/N18, 2)</f>
        <v>74.11</v>
      </c>
      <c r="S18" t="s">
        <v>8318</v>
      </c>
      <c r="T18" t="s">
        <v>8348</v>
      </c>
    </row>
    <row r="19" spans="1:20" ht="28.8" x14ac:dyDescent="0.3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 s="11">
        <f>(I19/86400)+25569</f>
        <v>41165.421550925923</v>
      </c>
      <c r="K19">
        <v>1345716422</v>
      </c>
      <c r="L19" s="11">
        <f>(K19/86400)+25569</f>
        <v>41144.421550925923</v>
      </c>
      <c r="M19" t="b">
        <v>0</v>
      </c>
      <c r="N19">
        <v>3468</v>
      </c>
      <c r="O19" t="b">
        <v>1</v>
      </c>
      <c r="P19" t="s">
        <v>8301</v>
      </c>
      <c r="Q19" s="5">
        <f>E19/D19</f>
        <v>13.794206249999998</v>
      </c>
      <c r="R19" s="7">
        <f>ROUND(E19/N19, 2)</f>
        <v>31.82</v>
      </c>
      <c r="S19" t="s">
        <v>8318</v>
      </c>
      <c r="T19" t="s">
        <v>8354</v>
      </c>
    </row>
    <row r="20" spans="1:20" x14ac:dyDescent="0.3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 s="11">
        <f>(I20/86400)+25569</f>
        <v>41605.126388888893</v>
      </c>
      <c r="K20">
        <v>1382449733</v>
      </c>
      <c r="L20" s="11">
        <f>(K20/86400)+25569</f>
        <v>41569.575613425928</v>
      </c>
      <c r="M20" t="b">
        <v>0</v>
      </c>
      <c r="N20">
        <v>2525</v>
      </c>
      <c r="O20" t="b">
        <v>1</v>
      </c>
      <c r="P20" t="s">
        <v>8297</v>
      </c>
      <c r="Q20" s="5">
        <f>E20/D20</f>
        <v>13.600976000000001</v>
      </c>
      <c r="R20" s="7">
        <f>ROUND(E20/N20, 2)</f>
        <v>53.87</v>
      </c>
      <c r="S20" t="s">
        <v>8332</v>
      </c>
      <c r="T20" t="s">
        <v>8350</v>
      </c>
    </row>
    <row r="21" spans="1:20" ht="28.8" x14ac:dyDescent="0.3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 s="11">
        <f>(I21/86400)+25569</f>
        <v>42345.699490740742</v>
      </c>
      <c r="K21">
        <v>1446914836</v>
      </c>
      <c r="L21" s="11">
        <f>(K21/86400)+25569</f>
        <v>42315.699490740742</v>
      </c>
      <c r="M21" t="b">
        <v>0</v>
      </c>
      <c r="N21">
        <v>944</v>
      </c>
      <c r="O21" t="b">
        <v>1</v>
      </c>
      <c r="P21" t="s">
        <v>8297</v>
      </c>
      <c r="Q21" s="5">
        <f>E21/D21</f>
        <v>13.566000000000001</v>
      </c>
      <c r="R21" s="7">
        <f>ROUND(E21/N21, 2)</f>
        <v>14.37</v>
      </c>
      <c r="S21" t="s">
        <v>8332</v>
      </c>
      <c r="T21" t="s">
        <v>8350</v>
      </c>
    </row>
    <row r="22" spans="1:20" ht="28.8" x14ac:dyDescent="0.3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 s="11">
        <f>(I22/86400)+25569</f>
        <v>42490.915972222225</v>
      </c>
      <c r="K22">
        <v>1459355950</v>
      </c>
      <c r="L22" s="11">
        <f>(K22/86400)+25569</f>
        <v>42459.693865740745</v>
      </c>
      <c r="M22" t="b">
        <v>0</v>
      </c>
      <c r="N22">
        <v>36</v>
      </c>
      <c r="O22" t="b">
        <v>1</v>
      </c>
      <c r="P22" t="s">
        <v>8292</v>
      </c>
      <c r="Q22" s="5">
        <f>E22/D22</f>
        <v>12.5375</v>
      </c>
      <c r="R22" s="7">
        <f>ROUND(E22/N22, 2)</f>
        <v>27.86</v>
      </c>
      <c r="S22" t="s">
        <v>8324</v>
      </c>
      <c r="T22" t="s">
        <v>8345</v>
      </c>
    </row>
    <row r="23" spans="1:20" ht="28.8" x14ac:dyDescent="0.3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 s="11">
        <f>(I23/86400)+25569</f>
        <v>41450.208333333336</v>
      </c>
      <c r="K23">
        <v>1369864301</v>
      </c>
      <c r="L23" s="11">
        <f>(K23/86400)+25569</f>
        <v>41423.910891203705</v>
      </c>
      <c r="M23" t="b">
        <v>0</v>
      </c>
      <c r="N23">
        <v>1113</v>
      </c>
      <c r="O23" t="b">
        <v>1</v>
      </c>
      <c r="P23" t="s">
        <v>8297</v>
      </c>
      <c r="Q23" s="5">
        <f>E23/D23</f>
        <v>12.121296000000001</v>
      </c>
      <c r="R23" s="7">
        <f>ROUND(E23/N23, 2)</f>
        <v>27.23</v>
      </c>
      <c r="S23" t="s">
        <v>8332</v>
      </c>
      <c r="T23" t="s">
        <v>8350</v>
      </c>
    </row>
    <row r="24" spans="1:20" ht="28.8" x14ac:dyDescent="0.3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 s="11">
        <f>(I24/86400)+25569</f>
        <v>41408.871678240743</v>
      </c>
      <c r="K24">
        <v>1367355313</v>
      </c>
      <c r="L24" s="11">
        <f>(K24/86400)+25569</f>
        <v>41394.871678240743</v>
      </c>
      <c r="M24" t="b">
        <v>1</v>
      </c>
      <c r="N24">
        <v>20242</v>
      </c>
      <c r="O24" t="b">
        <v>1</v>
      </c>
      <c r="P24" t="s">
        <v>8288</v>
      </c>
      <c r="Q24" s="5">
        <f>E24/D24</f>
        <v>11.8161422</v>
      </c>
      <c r="R24" s="7">
        <f>ROUND(E24/N24, 2)</f>
        <v>29.19</v>
      </c>
      <c r="S24" t="s">
        <v>8321</v>
      </c>
      <c r="T24" t="s">
        <v>8341</v>
      </c>
    </row>
    <row r="25" spans="1:20" ht="28.8" x14ac:dyDescent="0.3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 s="11">
        <f>(I25/86400)+25569</f>
        <v>42232.278194444443</v>
      </c>
      <c r="K25">
        <v>1437115236</v>
      </c>
      <c r="L25" s="11">
        <f>(K25/86400)+25569</f>
        <v>42202.278194444443</v>
      </c>
      <c r="M25" t="b">
        <v>0</v>
      </c>
      <c r="N25">
        <v>144</v>
      </c>
      <c r="O25" t="b">
        <v>1</v>
      </c>
      <c r="P25" t="s">
        <v>8297</v>
      </c>
      <c r="Q25" s="5">
        <f>E25/D25</f>
        <v>11.744899999999999</v>
      </c>
      <c r="R25" s="7">
        <f>ROUND(E25/N25, 2)</f>
        <v>81.56</v>
      </c>
      <c r="S25" t="s">
        <v>8332</v>
      </c>
      <c r="T25" t="s">
        <v>8350</v>
      </c>
    </row>
    <row r="26" spans="1:20" ht="28.8" x14ac:dyDescent="0.3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 s="11">
        <f>(I26/86400)+25569</f>
        <v>42740.824618055558</v>
      </c>
      <c r="K26">
        <v>1481053647</v>
      </c>
      <c r="L26" s="11">
        <f>(K26/86400)+25569</f>
        <v>42710.824618055558</v>
      </c>
      <c r="M26" t="b">
        <v>0</v>
      </c>
      <c r="N26">
        <v>28</v>
      </c>
      <c r="O26" t="b">
        <v>1</v>
      </c>
      <c r="P26" t="s">
        <v>8297</v>
      </c>
      <c r="Q26" s="5">
        <f>E26/D26</f>
        <v>11.65</v>
      </c>
      <c r="R26" s="7">
        <f>ROUND(E26/N26, 2)</f>
        <v>41.61</v>
      </c>
      <c r="S26" t="s">
        <v>8332</v>
      </c>
      <c r="T26" t="s">
        <v>8350</v>
      </c>
    </row>
    <row r="27" spans="1:20" ht="28.8" x14ac:dyDescent="0.3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 s="11">
        <f>(I27/86400)+25569</f>
        <v>41384.151631944442</v>
      </c>
      <c r="K27">
        <v>1361248701</v>
      </c>
      <c r="L27" s="11">
        <f>(K27/86400)+25569</f>
        <v>41324.193298611113</v>
      </c>
      <c r="M27" t="b">
        <v>1</v>
      </c>
      <c r="N27">
        <v>701</v>
      </c>
      <c r="O27" t="b">
        <v>1</v>
      </c>
      <c r="P27" t="s">
        <v>8295</v>
      </c>
      <c r="Q27" s="5">
        <f>E27/D27</f>
        <v>11.318</v>
      </c>
      <c r="R27" s="7">
        <f>ROUND(E27/N27, 2)</f>
        <v>80.73</v>
      </c>
      <c r="S27" t="s">
        <v>8318</v>
      </c>
      <c r="T27" t="s">
        <v>8348</v>
      </c>
    </row>
    <row r="28" spans="1:20" ht="28.8" x14ac:dyDescent="0.3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 s="11">
        <f>(I28/86400)+25569</f>
        <v>41188.165972222225</v>
      </c>
      <c r="K28">
        <v>1346042417</v>
      </c>
      <c r="L28" s="11">
        <f>(K28/86400)+25569</f>
        <v>41148.194641203707</v>
      </c>
      <c r="M28" t="b">
        <v>1</v>
      </c>
      <c r="N28">
        <v>1633</v>
      </c>
      <c r="O28" t="b">
        <v>1</v>
      </c>
      <c r="P28" t="s">
        <v>8295</v>
      </c>
      <c r="Q28" s="5">
        <f>E28/D28</f>
        <v>11.053811999999999</v>
      </c>
      <c r="R28" s="7">
        <f>ROUND(E28/N28, 2)</f>
        <v>67.69</v>
      </c>
      <c r="S28" t="s">
        <v>8318</v>
      </c>
      <c r="T28" t="s">
        <v>8348</v>
      </c>
    </row>
    <row r="29" spans="1:20" ht="28.8" x14ac:dyDescent="0.3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 s="11">
        <f>(I29/86400)+25569</f>
        <v>42719.958333333328</v>
      </c>
      <c r="K29">
        <v>1479414344</v>
      </c>
      <c r="L29" s="11">
        <f>(K29/86400)+25569</f>
        <v>42691.8512037037</v>
      </c>
      <c r="M29" t="b">
        <v>0</v>
      </c>
      <c r="N29">
        <v>3238</v>
      </c>
      <c r="O29" t="b">
        <v>1</v>
      </c>
      <c r="P29" t="s">
        <v>8297</v>
      </c>
      <c r="Q29" s="5">
        <f>E29/D29</f>
        <v>10.812401666666668</v>
      </c>
      <c r="R29" s="7">
        <f>ROUND(E29/N29, 2)</f>
        <v>40.07</v>
      </c>
      <c r="S29" t="s">
        <v>8332</v>
      </c>
      <c r="T29" t="s">
        <v>8350</v>
      </c>
    </row>
    <row r="30" spans="1:20" ht="28.8" x14ac:dyDescent="0.3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 s="11">
        <f>(I30/86400)+25569</f>
        <v>41072.291666666664</v>
      </c>
      <c r="K30">
        <v>1336627492</v>
      </c>
      <c r="L30" s="11">
        <f>(K30/86400)+25569</f>
        <v>41039.225601851853</v>
      </c>
      <c r="M30" t="b">
        <v>1</v>
      </c>
      <c r="N30">
        <v>388</v>
      </c>
      <c r="O30" t="b">
        <v>1</v>
      </c>
      <c r="P30" t="s">
        <v>8295</v>
      </c>
      <c r="Q30" s="5">
        <f>E30/D30</f>
        <v>10.2684514</v>
      </c>
      <c r="R30" s="7">
        <f>ROUND(E30/N30, 2)</f>
        <v>1323.25</v>
      </c>
      <c r="S30" t="s">
        <v>8318</v>
      </c>
      <c r="T30" t="s">
        <v>8348</v>
      </c>
    </row>
    <row r="31" spans="1:20" ht="28.8" x14ac:dyDescent="0.3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 s="11">
        <f>(I31/86400)+25569</f>
        <v>42097.165972222225</v>
      </c>
      <c r="K31">
        <v>1425531666</v>
      </c>
      <c r="L31" s="11">
        <f>(K31/86400)+25569</f>
        <v>42068.209097222221</v>
      </c>
      <c r="M31" t="b">
        <v>1</v>
      </c>
      <c r="N31">
        <v>3562</v>
      </c>
      <c r="O31" t="b">
        <v>1</v>
      </c>
      <c r="P31" t="s">
        <v>8297</v>
      </c>
      <c r="Q31" s="5">
        <f>E31/D31</f>
        <v>10.146425000000001</v>
      </c>
      <c r="R31" s="7">
        <f>ROUND(E31/N31, 2)</f>
        <v>56.97</v>
      </c>
      <c r="S31" t="s">
        <v>8332</v>
      </c>
      <c r="T31" t="s">
        <v>8350</v>
      </c>
    </row>
    <row r="32" spans="1:20" ht="28.8" x14ac:dyDescent="0.3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 s="11">
        <f>(I32/86400)+25569</f>
        <v>41346.833333333336</v>
      </c>
      <c r="K32">
        <v>1360551250</v>
      </c>
      <c r="L32" s="11">
        <f>(K32/86400)+25569</f>
        <v>41316.120949074073</v>
      </c>
      <c r="M32" t="b">
        <v>0</v>
      </c>
      <c r="N32">
        <v>339</v>
      </c>
      <c r="O32" t="b">
        <v>1</v>
      </c>
      <c r="P32" t="s">
        <v>8295</v>
      </c>
      <c r="Q32" s="5">
        <f>E32/D32</f>
        <v>9.7813466666666677</v>
      </c>
      <c r="R32" s="7">
        <f>ROUND(E32/N32, 2)</f>
        <v>21.64</v>
      </c>
      <c r="S32" t="s">
        <v>8318</v>
      </c>
      <c r="T32" t="s">
        <v>8348</v>
      </c>
    </row>
    <row r="33" spans="1:20" ht="28.8" x14ac:dyDescent="0.3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 s="11">
        <f>(I33/86400)+25569</f>
        <v>42707.0471412037</v>
      </c>
      <c r="K33">
        <v>1478131673</v>
      </c>
      <c r="L33" s="11">
        <f>(K33/86400)+25569</f>
        <v>42677.005474537036</v>
      </c>
      <c r="M33" t="b">
        <v>0</v>
      </c>
      <c r="N33">
        <v>571</v>
      </c>
      <c r="O33" t="b">
        <v>1</v>
      </c>
      <c r="P33" t="s">
        <v>8297</v>
      </c>
      <c r="Q33" s="5">
        <f>E33/D33</f>
        <v>9.7511200000000002</v>
      </c>
      <c r="R33" s="7">
        <f>ROUND(E33/N33, 2)</f>
        <v>426.93</v>
      </c>
      <c r="S33" t="s">
        <v>8332</v>
      </c>
      <c r="T33" t="s">
        <v>8350</v>
      </c>
    </row>
    <row r="34" spans="1:20" ht="28.8" x14ac:dyDescent="0.3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 s="11">
        <f>(I34/86400)+25569</f>
        <v>42683.851944444439</v>
      </c>
      <c r="K34">
        <v>1476559608</v>
      </c>
      <c r="L34" s="11">
        <f>(K34/86400)+25569</f>
        <v>42658.810277777782</v>
      </c>
      <c r="M34" t="b">
        <v>0</v>
      </c>
      <c r="N34">
        <v>52</v>
      </c>
      <c r="O34" t="b">
        <v>1</v>
      </c>
      <c r="P34" t="s">
        <v>8301</v>
      </c>
      <c r="Q34" s="5">
        <f>E34/D34</f>
        <v>9.56</v>
      </c>
      <c r="R34" s="7">
        <f>ROUND(E34/N34, 2)</f>
        <v>27.58</v>
      </c>
      <c r="S34" t="s">
        <v>8318</v>
      </c>
      <c r="T34" t="s">
        <v>8354</v>
      </c>
    </row>
    <row r="35" spans="1:20" ht="28.8" x14ac:dyDescent="0.3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 s="11">
        <f>(I35/86400)+25569</f>
        <v>42063.584016203706</v>
      </c>
      <c r="K35">
        <v>1422540059</v>
      </c>
      <c r="L35" s="11">
        <f>(K35/86400)+25569</f>
        <v>42033.584016203706</v>
      </c>
      <c r="M35" t="b">
        <v>0</v>
      </c>
      <c r="N35">
        <v>4330</v>
      </c>
      <c r="O35" t="b">
        <v>1</v>
      </c>
      <c r="P35" t="s">
        <v>8297</v>
      </c>
      <c r="Q35" s="5">
        <f>E35/D35</f>
        <v>9.5103109999999997</v>
      </c>
      <c r="R35" s="7">
        <f>ROUND(E35/N35, 2)</f>
        <v>65.89</v>
      </c>
      <c r="S35" t="s">
        <v>8332</v>
      </c>
      <c r="T35" t="s">
        <v>8350</v>
      </c>
    </row>
    <row r="36" spans="1:20" ht="28.8" x14ac:dyDescent="0.3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 s="11">
        <f>(I36/86400)+25569</f>
        <v>41903.79184027778</v>
      </c>
      <c r="K36">
        <v>1408734015</v>
      </c>
      <c r="L36" s="11">
        <f>(K36/86400)+25569</f>
        <v>41873.79184027778</v>
      </c>
      <c r="M36" t="b">
        <v>0</v>
      </c>
      <c r="N36">
        <v>1204</v>
      </c>
      <c r="O36" t="b">
        <v>1</v>
      </c>
      <c r="P36" t="s">
        <v>8297</v>
      </c>
      <c r="Q36" s="5">
        <f>E36/D36</f>
        <v>9.4483338095238096</v>
      </c>
      <c r="R36" s="7">
        <f>ROUND(E36/N36, 2)</f>
        <v>164.8</v>
      </c>
      <c r="S36" t="s">
        <v>8332</v>
      </c>
      <c r="T36" t="s">
        <v>8350</v>
      </c>
    </row>
    <row r="37" spans="1:20" ht="28.8" x14ac:dyDescent="0.3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 s="11">
        <f>(I37/86400)+25569</f>
        <v>41342.880775462967</v>
      </c>
      <c r="K37">
        <v>1360271299</v>
      </c>
      <c r="L37" s="11">
        <f>(K37/86400)+25569</f>
        <v>41312.880775462967</v>
      </c>
      <c r="M37" t="b">
        <v>1</v>
      </c>
      <c r="N37">
        <v>479</v>
      </c>
      <c r="O37" t="b">
        <v>1</v>
      </c>
      <c r="P37" t="s">
        <v>8295</v>
      </c>
      <c r="Q37" s="5">
        <f>E37/D37</f>
        <v>9.2154220000000002</v>
      </c>
      <c r="R37" s="7">
        <f>ROUND(E37/N37, 2)</f>
        <v>192.39</v>
      </c>
      <c r="S37" t="s">
        <v>8318</v>
      </c>
      <c r="T37" t="s">
        <v>8348</v>
      </c>
    </row>
    <row r="38" spans="1:20" x14ac:dyDescent="0.3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 s="11">
        <f>(I38/86400)+25569</f>
        <v>42440.982002314813</v>
      </c>
      <c r="K38">
        <v>1455147245</v>
      </c>
      <c r="L38" s="11">
        <f>(K38/86400)+25569</f>
        <v>42410.982002314813</v>
      </c>
      <c r="M38" t="b">
        <v>0</v>
      </c>
      <c r="N38">
        <v>25</v>
      </c>
      <c r="O38" t="b">
        <v>1</v>
      </c>
      <c r="P38" t="s">
        <v>8285</v>
      </c>
      <c r="Q38" s="5">
        <f>E38/D38</f>
        <v>8.85</v>
      </c>
      <c r="R38" s="7">
        <f>ROUND(E38/N38, 2)</f>
        <v>35.4</v>
      </c>
      <c r="S38" t="s">
        <v>8337</v>
      </c>
      <c r="T38" t="s">
        <v>8338</v>
      </c>
    </row>
    <row r="39" spans="1:20" ht="28.8" x14ac:dyDescent="0.3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 s="11">
        <f>(I39/86400)+25569</f>
        <v>41932.874432870369</v>
      </c>
      <c r="K39">
        <v>1411246751</v>
      </c>
      <c r="L39" s="11">
        <f>(K39/86400)+25569</f>
        <v>41902.874432870369</v>
      </c>
      <c r="M39" t="b">
        <v>1</v>
      </c>
      <c r="N39">
        <v>159</v>
      </c>
      <c r="O39" t="b">
        <v>1</v>
      </c>
      <c r="P39" t="s">
        <v>8301</v>
      </c>
      <c r="Q39" s="5">
        <f>E39/D39</f>
        <v>8.7759999999999998</v>
      </c>
      <c r="R39" s="7">
        <f>ROUND(E39/N39, 2)</f>
        <v>27.6</v>
      </c>
      <c r="S39" t="s">
        <v>8318</v>
      </c>
      <c r="T39" t="s">
        <v>8354</v>
      </c>
    </row>
    <row r="40" spans="1:20" ht="28.8" x14ac:dyDescent="0.3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 s="11">
        <f>(I40/86400)+25569</f>
        <v>42380.958333333328</v>
      </c>
      <c r="K40">
        <v>1449650173</v>
      </c>
      <c r="L40" s="11">
        <f>(K40/86400)+25569</f>
        <v>42347.358483796299</v>
      </c>
      <c r="M40" t="b">
        <v>1</v>
      </c>
      <c r="N40">
        <v>971</v>
      </c>
      <c r="O40" t="b">
        <v>1</v>
      </c>
      <c r="P40" t="s">
        <v>8295</v>
      </c>
      <c r="Q40" s="5">
        <f>E40/D40</f>
        <v>8.1956399999999991</v>
      </c>
      <c r="R40" s="7">
        <f>ROUND(E40/N40, 2)</f>
        <v>422.02</v>
      </c>
      <c r="S40" t="s">
        <v>8318</v>
      </c>
      <c r="T40" t="s">
        <v>8348</v>
      </c>
    </row>
    <row r="41" spans="1:20" ht="28.8" x14ac:dyDescent="0.3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 s="11">
        <f>(I41/86400)+25569</f>
        <v>41099.088506944448</v>
      </c>
      <c r="K41">
        <v>1339207647</v>
      </c>
      <c r="L41" s="11">
        <f>(K41/86400)+25569</f>
        <v>41069.088506944448</v>
      </c>
      <c r="M41" t="b">
        <v>0</v>
      </c>
      <c r="N41">
        <v>263</v>
      </c>
      <c r="O41" t="b">
        <v>1</v>
      </c>
      <c r="P41" t="s">
        <v>8295</v>
      </c>
      <c r="Q41" s="5">
        <f>E41/D41</f>
        <v>8.1918387755102042</v>
      </c>
      <c r="R41" s="7">
        <f>ROUND(E41/N41, 2)</f>
        <v>152.62</v>
      </c>
      <c r="S41" t="s">
        <v>8318</v>
      </c>
      <c r="T41" t="s">
        <v>8348</v>
      </c>
    </row>
    <row r="42" spans="1:20" ht="28.8" x14ac:dyDescent="0.3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 s="11">
        <f>(I42/86400)+25569</f>
        <v>42796.827546296292</v>
      </c>
      <c r="K42">
        <v>1485892300</v>
      </c>
      <c r="L42" s="11">
        <f>(K42/86400)+25569</f>
        <v>42766.827546296292</v>
      </c>
      <c r="M42" t="b">
        <v>0</v>
      </c>
      <c r="N42">
        <v>163</v>
      </c>
      <c r="O42" t="b">
        <v>1</v>
      </c>
      <c r="P42" t="s">
        <v>8297</v>
      </c>
      <c r="Q42" s="5">
        <f>E42/D42</f>
        <v>8.0640000000000001</v>
      </c>
      <c r="R42" s="7">
        <f>ROUND(E42/N42, 2)</f>
        <v>49.47</v>
      </c>
      <c r="S42" t="s">
        <v>8332</v>
      </c>
      <c r="T42" t="s">
        <v>8350</v>
      </c>
    </row>
    <row r="43" spans="1:20" ht="28.8" x14ac:dyDescent="0.3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 s="11">
        <f>(I43/86400)+25569</f>
        <v>42527.709722222222</v>
      </c>
      <c r="K43">
        <v>1460557809</v>
      </c>
      <c r="L43" s="11">
        <f>(K43/86400)+25569</f>
        <v>42473.604270833333</v>
      </c>
      <c r="M43" t="b">
        <v>1</v>
      </c>
      <c r="N43">
        <v>4245</v>
      </c>
      <c r="O43" t="b">
        <v>1</v>
      </c>
      <c r="P43" t="s">
        <v>8295</v>
      </c>
      <c r="Q43" s="5">
        <f>E43/D43</f>
        <v>8.0021100000000001</v>
      </c>
      <c r="R43" s="7">
        <f>ROUND(E43/N43, 2)</f>
        <v>188.51</v>
      </c>
      <c r="S43" t="s">
        <v>8318</v>
      </c>
      <c r="T43" t="s">
        <v>8348</v>
      </c>
    </row>
    <row r="44" spans="1:20" ht="28.8" x14ac:dyDescent="0.3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 s="11">
        <f>(I44/86400)+25569</f>
        <v>41760.584374999999</v>
      </c>
      <c r="K44">
        <v>1396360890</v>
      </c>
      <c r="L44" s="11">
        <f>(K44/86400)+25569</f>
        <v>41730.584374999999</v>
      </c>
      <c r="M44" t="b">
        <v>1</v>
      </c>
      <c r="N44">
        <v>1789</v>
      </c>
      <c r="O44" t="b">
        <v>1</v>
      </c>
      <c r="P44" t="s">
        <v>8295</v>
      </c>
      <c r="Q44" s="5">
        <f>E44/D44</f>
        <v>7.8805550000000002</v>
      </c>
      <c r="R44" s="7">
        <f>ROUND(E44/N44, 2)</f>
        <v>176.2</v>
      </c>
      <c r="S44" t="s">
        <v>8318</v>
      </c>
      <c r="T44" t="s">
        <v>8348</v>
      </c>
    </row>
    <row r="45" spans="1:20" ht="28.8" x14ac:dyDescent="0.3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 s="11">
        <f>(I45/86400)+25569</f>
        <v>41789.923101851848</v>
      </c>
      <c r="K45">
        <v>1398895756</v>
      </c>
      <c r="L45" s="11">
        <f>(K45/86400)+25569</f>
        <v>41759.923101851848</v>
      </c>
      <c r="M45" t="b">
        <v>0</v>
      </c>
      <c r="N45">
        <v>549</v>
      </c>
      <c r="O45" t="b">
        <v>1</v>
      </c>
      <c r="P45" t="s">
        <v>8285</v>
      </c>
      <c r="Q45" s="5">
        <f>E45/D45</f>
        <v>7.8608020000000005</v>
      </c>
      <c r="R45" s="7">
        <f>ROUND(E45/N45, 2)</f>
        <v>71.59</v>
      </c>
      <c r="S45" t="s">
        <v>8337</v>
      </c>
      <c r="T45" t="s">
        <v>8338</v>
      </c>
    </row>
    <row r="46" spans="1:20" ht="28.8" x14ac:dyDescent="0.3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 s="11">
        <f>(I46/86400)+25569</f>
        <v>42780.724768518514</v>
      </c>
      <c r="K46">
        <v>1485278620</v>
      </c>
      <c r="L46" s="11">
        <f>(K46/86400)+25569</f>
        <v>42759.724768518514</v>
      </c>
      <c r="M46" t="b">
        <v>0</v>
      </c>
      <c r="N46">
        <v>210</v>
      </c>
      <c r="O46" t="b">
        <v>1</v>
      </c>
      <c r="P46" t="s">
        <v>8297</v>
      </c>
      <c r="Q46" s="5">
        <f>E46/D46</f>
        <v>7.7949999999999999</v>
      </c>
      <c r="R46" s="7">
        <f>ROUND(E46/N46, 2)</f>
        <v>37.119999999999997</v>
      </c>
      <c r="S46" t="s">
        <v>8332</v>
      </c>
      <c r="T46" t="s">
        <v>8350</v>
      </c>
    </row>
    <row r="47" spans="1:20" ht="28.8" x14ac:dyDescent="0.3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 s="11">
        <f>(I47/86400)+25569</f>
        <v>42745.915972222225</v>
      </c>
      <c r="K47">
        <v>1482353513</v>
      </c>
      <c r="L47" s="11">
        <f>(K47/86400)+25569</f>
        <v>42725.869363425925</v>
      </c>
      <c r="M47" t="b">
        <v>0</v>
      </c>
      <c r="N47">
        <v>1670</v>
      </c>
      <c r="O47" t="b">
        <v>1</v>
      </c>
      <c r="P47" t="s">
        <v>8297</v>
      </c>
      <c r="Q47" s="5">
        <f>E47/D47</f>
        <v>7.2024800000000004</v>
      </c>
      <c r="R47" s="7">
        <f>ROUND(E47/N47, 2)</f>
        <v>107.82</v>
      </c>
      <c r="S47" t="s">
        <v>8332</v>
      </c>
      <c r="T47" t="s">
        <v>8350</v>
      </c>
    </row>
    <row r="48" spans="1:20" ht="28.8" x14ac:dyDescent="0.3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 s="11">
        <f>(I48/86400)+25569</f>
        <v>41214.849166666667</v>
      </c>
      <c r="K48">
        <v>1349209368</v>
      </c>
      <c r="L48" s="11">
        <f>(K48/86400)+25569</f>
        <v>41184.849166666667</v>
      </c>
      <c r="M48" t="b">
        <v>0</v>
      </c>
      <c r="N48">
        <v>721</v>
      </c>
      <c r="O48" t="b">
        <v>1</v>
      </c>
      <c r="P48" t="s">
        <v>8280</v>
      </c>
      <c r="Q48" s="5">
        <f>E48/D48</f>
        <v>7.0418124999999998</v>
      </c>
      <c r="R48" s="7">
        <f>ROUND(E48/N48, 2)</f>
        <v>39.07</v>
      </c>
      <c r="S48" t="s">
        <v>8324</v>
      </c>
      <c r="T48" t="s">
        <v>8329</v>
      </c>
    </row>
    <row r="49" spans="1:20" x14ac:dyDescent="0.3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 s="11">
        <f>(I49/86400)+25569</f>
        <v>42441.208333333328</v>
      </c>
      <c r="K49">
        <v>1453730176</v>
      </c>
      <c r="L49" s="11">
        <f>(K49/86400)+25569</f>
        <v>42394.580740740741</v>
      </c>
      <c r="M49" t="b">
        <v>1</v>
      </c>
      <c r="N49">
        <v>415</v>
      </c>
      <c r="O49" t="b">
        <v>1</v>
      </c>
      <c r="P49" t="s">
        <v>8295</v>
      </c>
      <c r="Q49" s="5">
        <f>E49/D49</f>
        <v>6.9894800000000004</v>
      </c>
      <c r="R49" s="7">
        <f>ROUND(E49/N49, 2)</f>
        <v>842.11</v>
      </c>
      <c r="S49" t="s">
        <v>8318</v>
      </c>
      <c r="T49" t="s">
        <v>8348</v>
      </c>
    </row>
    <row r="50" spans="1:20" ht="28.8" x14ac:dyDescent="0.3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 s="11">
        <f>(I50/86400)+25569</f>
        <v>41231.053749999999</v>
      </c>
      <c r="K50">
        <v>1350605844</v>
      </c>
      <c r="L50" s="11">
        <f>(K50/86400)+25569</f>
        <v>41201.012083333335</v>
      </c>
      <c r="M50" t="b">
        <v>1</v>
      </c>
      <c r="N50">
        <v>238</v>
      </c>
      <c r="O50" t="b">
        <v>1</v>
      </c>
      <c r="P50" t="s">
        <v>8295</v>
      </c>
      <c r="Q50" s="5">
        <f>E50/D50</f>
        <v>6.7447999999999997</v>
      </c>
      <c r="R50" s="7">
        <f>ROUND(E50/N50, 2)</f>
        <v>70.849999999999994</v>
      </c>
      <c r="S50" t="s">
        <v>8318</v>
      </c>
      <c r="T50" t="s">
        <v>8348</v>
      </c>
    </row>
    <row r="51" spans="1:20" x14ac:dyDescent="0.3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 s="11">
        <f>(I51/86400)+25569</f>
        <v>40796.041921296295</v>
      </c>
      <c r="K51">
        <v>1313024422</v>
      </c>
      <c r="L51" s="11">
        <f>(K51/86400)+25569</f>
        <v>40766.041921296295</v>
      </c>
      <c r="M51" t="b">
        <v>1</v>
      </c>
      <c r="N51">
        <v>916</v>
      </c>
      <c r="O51" t="b">
        <v>1</v>
      </c>
      <c r="P51" t="s">
        <v>8288</v>
      </c>
      <c r="Q51" s="5">
        <f>E51/D51</f>
        <v>6.6155466666666669</v>
      </c>
      <c r="R51" s="7">
        <f>ROUND(E51/N51, 2)</f>
        <v>43.33</v>
      </c>
      <c r="S51" t="s">
        <v>8321</v>
      </c>
      <c r="T51" t="s">
        <v>8341</v>
      </c>
    </row>
    <row r="52" spans="1:20" ht="28.8" x14ac:dyDescent="0.3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 s="11">
        <f>(I52/86400)+25569</f>
        <v>41165.165972222225</v>
      </c>
      <c r="K52">
        <v>1346276349</v>
      </c>
      <c r="L52" s="11">
        <f>(K52/86400)+25569</f>
        <v>41150.902187500003</v>
      </c>
      <c r="M52" t="b">
        <v>1</v>
      </c>
      <c r="N52">
        <v>151</v>
      </c>
      <c r="O52" t="b">
        <v>1</v>
      </c>
      <c r="P52" t="s">
        <v>8301</v>
      </c>
      <c r="Q52" s="5">
        <f>E52/D52</f>
        <v>6.6139999999999999</v>
      </c>
      <c r="R52" s="7">
        <f>ROUND(E52/N52, 2)</f>
        <v>21.9</v>
      </c>
      <c r="S52" t="s">
        <v>8318</v>
      </c>
      <c r="T52" t="s">
        <v>8354</v>
      </c>
    </row>
    <row r="53" spans="1:20" ht="28.8" x14ac:dyDescent="0.3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 s="11">
        <f>(I53/86400)+25569</f>
        <v>42334.871076388888</v>
      </c>
      <c r="K53">
        <v>1445975661</v>
      </c>
      <c r="L53" s="11">
        <f>(K53/86400)+25569</f>
        <v>42304.829409722224</v>
      </c>
      <c r="M53" t="b">
        <v>0</v>
      </c>
      <c r="N53">
        <v>45</v>
      </c>
      <c r="O53" t="b">
        <v>1</v>
      </c>
      <c r="P53" t="s">
        <v>8301</v>
      </c>
      <c r="Q53" s="5">
        <f>E53/D53</f>
        <v>6.4666666666666668</v>
      </c>
      <c r="R53" s="7">
        <f>ROUND(E53/N53, 2)</f>
        <v>21.56</v>
      </c>
      <c r="S53" t="s">
        <v>8318</v>
      </c>
      <c r="T53" t="s">
        <v>8354</v>
      </c>
    </row>
    <row r="54" spans="1:20" ht="28.8" x14ac:dyDescent="0.3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 s="11">
        <f>(I54/86400)+25569</f>
        <v>42540.958333333328</v>
      </c>
      <c r="K54">
        <v>1463351329</v>
      </c>
      <c r="L54" s="11">
        <f>(K54/86400)+25569</f>
        <v>42505.936678240745</v>
      </c>
      <c r="M54" t="b">
        <v>0</v>
      </c>
      <c r="N54">
        <v>169</v>
      </c>
      <c r="O54" t="b">
        <v>1</v>
      </c>
      <c r="P54" t="s">
        <v>8297</v>
      </c>
      <c r="Q54" s="5">
        <f>E54/D54</f>
        <v>6.3613999999999997</v>
      </c>
      <c r="R54" s="7">
        <f>ROUND(E54/N54, 2)</f>
        <v>94.1</v>
      </c>
      <c r="S54" t="s">
        <v>8332</v>
      </c>
      <c r="T54" t="s">
        <v>8350</v>
      </c>
    </row>
    <row r="55" spans="1:20" ht="28.8" x14ac:dyDescent="0.3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 s="11">
        <f>(I55/86400)+25569</f>
        <v>41134.125</v>
      </c>
      <c r="K55">
        <v>1341875544</v>
      </c>
      <c r="L55" s="11">
        <f>(K55/86400)+25569</f>
        <v>41099.966944444444</v>
      </c>
      <c r="M55" t="b">
        <v>1</v>
      </c>
      <c r="N55">
        <v>105</v>
      </c>
      <c r="O55" t="b">
        <v>1</v>
      </c>
      <c r="P55" t="s">
        <v>8295</v>
      </c>
      <c r="Q55" s="5">
        <f>E55/D55</f>
        <v>5.8535000000000004</v>
      </c>
      <c r="R55" s="7">
        <f>ROUND(E55/N55, 2)</f>
        <v>222.99</v>
      </c>
      <c r="S55" t="s">
        <v>8318</v>
      </c>
      <c r="T55" t="s">
        <v>8348</v>
      </c>
    </row>
    <row r="56" spans="1:20" ht="28.8" x14ac:dyDescent="0.3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 s="11">
        <f>(I56/86400)+25569</f>
        <v>42587.792453703703</v>
      </c>
      <c r="K56">
        <v>1467831668</v>
      </c>
      <c r="L56" s="11">
        <f>(K56/86400)+25569</f>
        <v>42557.792453703703</v>
      </c>
      <c r="M56" t="b">
        <v>1</v>
      </c>
      <c r="N56">
        <v>1887</v>
      </c>
      <c r="O56" t="b">
        <v>1</v>
      </c>
      <c r="P56" t="s">
        <v>8295</v>
      </c>
      <c r="Q56" s="5">
        <f>E56/D56</f>
        <v>5.7907999999999999</v>
      </c>
      <c r="R56" s="7">
        <f>ROUND(E56/N56, 2)</f>
        <v>61.38</v>
      </c>
      <c r="S56" t="s">
        <v>8318</v>
      </c>
      <c r="T56" t="s">
        <v>8348</v>
      </c>
    </row>
    <row r="57" spans="1:20" ht="28.8" x14ac:dyDescent="0.3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 s="11">
        <f>(I57/86400)+25569</f>
        <v>42771.684479166666</v>
      </c>
      <c r="K57">
        <v>1483719939</v>
      </c>
      <c r="L57" s="11">
        <f>(K57/86400)+25569</f>
        <v>42741.684479166666</v>
      </c>
      <c r="M57" t="b">
        <v>1</v>
      </c>
      <c r="N57">
        <v>335</v>
      </c>
      <c r="O57" t="b">
        <v>1</v>
      </c>
      <c r="P57" t="s">
        <v>8285</v>
      </c>
      <c r="Q57" s="5">
        <f>E57/D57</f>
        <v>5.5877142857142861</v>
      </c>
      <c r="R57" s="7">
        <f>ROUND(E57/N57, 2)</f>
        <v>58.38</v>
      </c>
      <c r="S57" t="s">
        <v>8337</v>
      </c>
      <c r="T57" t="s">
        <v>8338</v>
      </c>
    </row>
    <row r="58" spans="1:20" x14ac:dyDescent="0.3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 s="11">
        <f>(I58/86400)+25569</f>
        <v>41843.880659722221</v>
      </c>
      <c r="K58">
        <v>1402693689</v>
      </c>
      <c r="L58" s="11">
        <f>(K58/86400)+25569</f>
        <v>41803.880659722221</v>
      </c>
      <c r="M58" t="b">
        <v>0</v>
      </c>
      <c r="N58">
        <v>8359</v>
      </c>
      <c r="O58" t="b">
        <v>1</v>
      </c>
      <c r="P58" t="s">
        <v>8295</v>
      </c>
      <c r="Q58" s="5">
        <f>E58/D58</f>
        <v>5.4334915642458101</v>
      </c>
      <c r="R58" s="7">
        <f>ROUND(E58/N58, 2)</f>
        <v>116.35</v>
      </c>
      <c r="S58" t="s">
        <v>8318</v>
      </c>
      <c r="T58" t="s">
        <v>8348</v>
      </c>
    </row>
    <row r="59" spans="1:20" ht="28.8" x14ac:dyDescent="0.3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 s="11">
        <f>(I59/86400)+25569</f>
        <v>42191.125</v>
      </c>
      <c r="K59">
        <v>1433775668</v>
      </c>
      <c r="L59" s="11">
        <f>(K59/86400)+25569</f>
        <v>42163.625787037032</v>
      </c>
      <c r="M59" t="b">
        <v>0</v>
      </c>
      <c r="N59">
        <v>263</v>
      </c>
      <c r="O59" t="b">
        <v>1</v>
      </c>
      <c r="P59" t="s">
        <v>8297</v>
      </c>
      <c r="Q59" s="5">
        <f>E59/D59</f>
        <v>5.4215</v>
      </c>
      <c r="R59" s="7">
        <f>ROUND(E59/N59, 2)</f>
        <v>41.23</v>
      </c>
      <c r="S59" t="s">
        <v>8332</v>
      </c>
      <c r="T59" t="s">
        <v>8350</v>
      </c>
    </row>
    <row r="60" spans="1:20" ht="28.8" x14ac:dyDescent="0.3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 s="11">
        <f>(I60/86400)+25569</f>
        <v>42455.716319444444</v>
      </c>
      <c r="K60">
        <v>1456423890</v>
      </c>
      <c r="L60" s="11">
        <f>(K60/86400)+25569</f>
        <v>42425.757986111115</v>
      </c>
      <c r="M60" t="b">
        <v>0</v>
      </c>
      <c r="N60">
        <v>878</v>
      </c>
      <c r="O60" t="b">
        <v>1</v>
      </c>
      <c r="P60" t="s">
        <v>8297</v>
      </c>
      <c r="Q60" s="5">
        <f>E60/D60</f>
        <v>5.3737000000000004</v>
      </c>
      <c r="R60" s="7">
        <f>ROUND(E60/N60, 2)</f>
        <v>61.2</v>
      </c>
      <c r="S60" t="s">
        <v>8332</v>
      </c>
      <c r="T60" t="s">
        <v>8350</v>
      </c>
    </row>
    <row r="61" spans="1:20" x14ac:dyDescent="0.3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 s="11">
        <f>(I61/86400)+25569</f>
        <v>42401.617164351846</v>
      </c>
      <c r="K61">
        <v>1451746123</v>
      </c>
      <c r="L61" s="11">
        <f>(K61/86400)+25569</f>
        <v>42371.617164351846</v>
      </c>
      <c r="M61" t="b">
        <v>0</v>
      </c>
      <c r="N61">
        <v>680</v>
      </c>
      <c r="O61" t="b">
        <v>1</v>
      </c>
      <c r="P61" t="s">
        <v>8297</v>
      </c>
      <c r="Q61" s="5">
        <f>E61/D61</f>
        <v>5.3710714285714287</v>
      </c>
      <c r="R61" s="7">
        <f>ROUND(E61/N61, 2)</f>
        <v>22.12</v>
      </c>
      <c r="S61" t="s">
        <v>8332</v>
      </c>
      <c r="T61" t="s">
        <v>8350</v>
      </c>
    </row>
    <row r="62" spans="1:20" x14ac:dyDescent="0.3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 s="11">
        <f>(I62/86400)+25569</f>
        <v>41877.917129629626</v>
      </c>
      <c r="K62">
        <v>1406066440</v>
      </c>
      <c r="L62" s="11">
        <f>(K62/86400)+25569</f>
        <v>41842.917129629626</v>
      </c>
      <c r="M62" t="b">
        <v>1</v>
      </c>
      <c r="N62">
        <v>3355</v>
      </c>
      <c r="O62" t="b">
        <v>1</v>
      </c>
      <c r="P62" t="s">
        <v>8298</v>
      </c>
      <c r="Q62" s="5">
        <f>E62/D62</f>
        <v>5.2609431428571432</v>
      </c>
      <c r="R62" s="7">
        <f>ROUND(E62/N62, 2)</f>
        <v>54.88</v>
      </c>
      <c r="S62" t="s">
        <v>8335</v>
      </c>
      <c r="T62" t="s">
        <v>8351</v>
      </c>
    </row>
    <row r="63" spans="1:20" x14ac:dyDescent="0.3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 s="11">
        <f>(I63/86400)+25569</f>
        <v>41914.900752314818</v>
      </c>
      <c r="K63">
        <v>1409261825</v>
      </c>
      <c r="L63" s="11">
        <f>(K63/86400)+25569</f>
        <v>41879.900752314818</v>
      </c>
      <c r="M63" t="b">
        <v>0</v>
      </c>
      <c r="N63">
        <v>356</v>
      </c>
      <c r="O63" t="b">
        <v>1</v>
      </c>
      <c r="P63" t="s">
        <v>8297</v>
      </c>
      <c r="Q63" s="5">
        <f>E63/D63</f>
        <v>5.2416666666666663</v>
      </c>
      <c r="R63" s="7">
        <f>ROUND(E63/N63, 2)</f>
        <v>44.17</v>
      </c>
      <c r="S63" t="s">
        <v>8332</v>
      </c>
      <c r="T63" t="s">
        <v>8350</v>
      </c>
    </row>
    <row r="64" spans="1:20" ht="28.8" x14ac:dyDescent="0.3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 s="11">
        <f>(I64/86400)+25569</f>
        <v>41706.924710648149</v>
      </c>
      <c r="K64">
        <v>1390860695</v>
      </c>
      <c r="L64" s="11">
        <f>(K64/86400)+25569</f>
        <v>41666.924710648149</v>
      </c>
      <c r="M64" t="b">
        <v>1</v>
      </c>
      <c r="N64">
        <v>2165</v>
      </c>
      <c r="O64" t="b">
        <v>1</v>
      </c>
      <c r="P64" t="s">
        <v>8298</v>
      </c>
      <c r="Q64" s="5">
        <f>E64/D64</f>
        <v>5.2073254999999996</v>
      </c>
      <c r="R64" s="7">
        <f>ROUND(E64/N64, 2)</f>
        <v>48.1</v>
      </c>
      <c r="S64" t="s">
        <v>8335</v>
      </c>
      <c r="T64" t="s">
        <v>8351</v>
      </c>
    </row>
    <row r="65" spans="1:20" ht="28.8" x14ac:dyDescent="0.3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 s="11">
        <f>(I65/86400)+25569</f>
        <v>42319.998842592591</v>
      </c>
      <c r="K65">
        <v>1444690700</v>
      </c>
      <c r="L65" s="11">
        <f>(K65/86400)+25569</f>
        <v>42289.957175925927</v>
      </c>
      <c r="M65" t="b">
        <v>0</v>
      </c>
      <c r="N65">
        <v>50</v>
      </c>
      <c r="O65" t="b">
        <v>1</v>
      </c>
      <c r="P65" t="s">
        <v>8295</v>
      </c>
      <c r="Q65" s="5">
        <f>E65/D65</f>
        <v>5.0780000000000003</v>
      </c>
      <c r="R65" s="7">
        <f>ROUND(E65/N65, 2)</f>
        <v>101.56</v>
      </c>
      <c r="S65" t="s">
        <v>8318</v>
      </c>
      <c r="T65" t="s">
        <v>8348</v>
      </c>
    </row>
    <row r="66" spans="1:20" ht="28.8" x14ac:dyDescent="0.3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 s="11">
        <f>(I66/86400)+25569</f>
        <v>42715.207638888889</v>
      </c>
      <c r="K66">
        <v>1476764077</v>
      </c>
      <c r="L66" s="11">
        <f>(K66/86400)+25569</f>
        <v>42661.176817129628</v>
      </c>
      <c r="M66" t="b">
        <v>0</v>
      </c>
      <c r="N66">
        <v>193</v>
      </c>
      <c r="O66" t="b">
        <v>1</v>
      </c>
      <c r="P66" t="s">
        <v>8295</v>
      </c>
      <c r="Q66" s="5">
        <f>E66/D66</f>
        <v>5.0620938628158845</v>
      </c>
      <c r="R66" s="7">
        <f>ROUND(E66/N66, 2)</f>
        <v>36.33</v>
      </c>
      <c r="S66" t="s">
        <v>8318</v>
      </c>
      <c r="T66" t="s">
        <v>8348</v>
      </c>
    </row>
    <row r="67" spans="1:20" ht="28.8" x14ac:dyDescent="0.3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 s="11">
        <f>(I67/86400)+25569</f>
        <v>42481.916666666672</v>
      </c>
      <c r="K67">
        <v>1460055300</v>
      </c>
      <c r="L67" s="11">
        <f>(K67/86400)+25569</f>
        <v>42467.788194444445</v>
      </c>
      <c r="M67" t="b">
        <v>0</v>
      </c>
      <c r="N67">
        <v>88</v>
      </c>
      <c r="O67" t="b">
        <v>1</v>
      </c>
      <c r="P67" t="s">
        <v>8297</v>
      </c>
      <c r="Q67" s="5">
        <f>E67/D67</f>
        <v>5.0324999999999998</v>
      </c>
      <c r="R67" s="7">
        <f>ROUND(E67/N67, 2)</f>
        <v>68.63</v>
      </c>
      <c r="S67" t="s">
        <v>8332</v>
      </c>
      <c r="T67" t="s">
        <v>8350</v>
      </c>
    </row>
    <row r="68" spans="1:20" ht="28.8" x14ac:dyDescent="0.3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 s="11">
        <f>(I68/86400)+25569</f>
        <v>41420.99622685185</v>
      </c>
      <c r="K68">
        <v>1367798074</v>
      </c>
      <c r="L68" s="11">
        <f>(K68/86400)+25569</f>
        <v>41399.99622685185</v>
      </c>
      <c r="M68" t="b">
        <v>0</v>
      </c>
      <c r="N68">
        <v>240</v>
      </c>
      <c r="O68" t="b">
        <v>1</v>
      </c>
      <c r="P68" t="s">
        <v>8276</v>
      </c>
      <c r="Q68" s="5">
        <f>E68/D68</f>
        <v>4.9652000000000003</v>
      </c>
      <c r="R68" s="7">
        <f>ROUND(E68/N68, 2)</f>
        <v>51.72</v>
      </c>
      <c r="S68" t="s">
        <v>8324</v>
      </c>
      <c r="T68" t="s">
        <v>8325</v>
      </c>
    </row>
    <row r="69" spans="1:20" ht="28.8" x14ac:dyDescent="0.3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 s="11">
        <f>(I69/86400)+25569</f>
        <v>41839.125</v>
      </c>
      <c r="K69">
        <v>1402945408</v>
      </c>
      <c r="L69" s="11">
        <f>(K69/86400)+25569</f>
        <v>41806.794074074074</v>
      </c>
      <c r="M69" t="b">
        <v>0</v>
      </c>
      <c r="N69">
        <v>988</v>
      </c>
      <c r="O69" t="b">
        <v>1</v>
      </c>
      <c r="P69" t="s">
        <v>8297</v>
      </c>
      <c r="Q69" s="5">
        <f>E69/D69</f>
        <v>4.9580000000000002</v>
      </c>
      <c r="R69" s="7">
        <f>ROUND(E69/N69, 2)</f>
        <v>25.09</v>
      </c>
      <c r="S69" t="s">
        <v>8332</v>
      </c>
      <c r="T69" t="s">
        <v>8350</v>
      </c>
    </row>
    <row r="70" spans="1:20" ht="28.8" x14ac:dyDescent="0.3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 s="11">
        <f>(I70/86400)+25569</f>
        <v>42559.960810185185</v>
      </c>
      <c r="K70">
        <v>1462835014</v>
      </c>
      <c r="L70" s="11">
        <f>(K70/86400)+25569</f>
        <v>42499.960810185185</v>
      </c>
      <c r="M70" t="b">
        <v>1</v>
      </c>
      <c r="N70">
        <v>4562</v>
      </c>
      <c r="O70" t="b">
        <v>1</v>
      </c>
      <c r="P70" t="s">
        <v>8295</v>
      </c>
      <c r="Q70" s="5">
        <f>E70/D70</f>
        <v>4.9491375</v>
      </c>
      <c r="R70" s="7">
        <f>ROUND(E70/N70, 2)</f>
        <v>173.58</v>
      </c>
      <c r="S70" t="s">
        <v>8318</v>
      </c>
      <c r="T70" t="s">
        <v>8348</v>
      </c>
    </row>
    <row r="71" spans="1:20" ht="28.8" x14ac:dyDescent="0.3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 s="11">
        <f>(I71/86400)+25569</f>
        <v>42223.676655092597</v>
      </c>
      <c r="K71">
        <v>1436804063</v>
      </c>
      <c r="L71" s="11">
        <f>(K71/86400)+25569</f>
        <v>42198.676655092597</v>
      </c>
      <c r="M71" t="b">
        <v>0</v>
      </c>
      <c r="N71">
        <v>707</v>
      </c>
      <c r="O71" t="b">
        <v>1</v>
      </c>
      <c r="P71" t="s">
        <v>8295</v>
      </c>
      <c r="Q71" s="5">
        <f>E71/D71</f>
        <v>4.9321000000000002</v>
      </c>
      <c r="R71" s="7">
        <f>ROUND(E71/N71, 2)</f>
        <v>69.760000000000005</v>
      </c>
      <c r="S71" t="s">
        <v>8318</v>
      </c>
      <c r="T71" t="s">
        <v>8348</v>
      </c>
    </row>
    <row r="72" spans="1:20" ht="28.8" x14ac:dyDescent="0.3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 s="11">
        <f>(I72/86400)+25569</f>
        <v>42775.208333333328</v>
      </c>
      <c r="K72">
        <v>1484037977</v>
      </c>
      <c r="L72" s="11">
        <f>(K72/86400)+25569</f>
        <v>42745.365474537037</v>
      </c>
      <c r="M72" t="b">
        <v>0</v>
      </c>
      <c r="N72">
        <v>279</v>
      </c>
      <c r="O72" t="b">
        <v>1</v>
      </c>
      <c r="P72" t="s">
        <v>8297</v>
      </c>
      <c r="Q72" s="5">
        <f>E72/D72</f>
        <v>4.8927777777777779</v>
      </c>
      <c r="R72" s="7">
        <f>ROUND(E72/N72, 2)</f>
        <v>31.57</v>
      </c>
      <c r="S72" t="s">
        <v>8332</v>
      </c>
      <c r="T72" t="s">
        <v>8350</v>
      </c>
    </row>
    <row r="73" spans="1:20" ht="28.8" x14ac:dyDescent="0.3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 s="11">
        <f>(I73/86400)+25569</f>
        <v>42635.70857638889</v>
      </c>
      <c r="K73">
        <v>1471971621</v>
      </c>
      <c r="L73" s="11">
        <f>(K73/86400)+25569</f>
        <v>42605.70857638889</v>
      </c>
      <c r="M73" t="b">
        <v>1</v>
      </c>
      <c r="N73">
        <v>1780</v>
      </c>
      <c r="O73" t="b">
        <v>1</v>
      </c>
      <c r="P73" t="s">
        <v>8295</v>
      </c>
      <c r="Q73" s="5">
        <f>E73/D73</f>
        <v>4.8490975000000001</v>
      </c>
      <c r="R73" s="7">
        <f>ROUND(E73/N73, 2)</f>
        <v>108.97</v>
      </c>
      <c r="S73" t="s">
        <v>8318</v>
      </c>
      <c r="T73" t="s">
        <v>8348</v>
      </c>
    </row>
    <row r="74" spans="1:20" ht="28.8" x14ac:dyDescent="0.3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 s="11">
        <f>(I74/86400)+25569</f>
        <v>42415.625</v>
      </c>
      <c r="K74">
        <v>1453461865</v>
      </c>
      <c r="L74" s="11">
        <f>(K74/86400)+25569</f>
        <v>42391.475289351853</v>
      </c>
      <c r="M74" t="b">
        <v>1</v>
      </c>
      <c r="N74">
        <v>294</v>
      </c>
      <c r="O74" t="b">
        <v>1</v>
      </c>
      <c r="P74" t="s">
        <v>8285</v>
      </c>
      <c r="Q74" s="5">
        <f>E74/D74</f>
        <v>4.8402000000000003</v>
      </c>
      <c r="R74" s="7">
        <f>ROUND(E74/N74, 2)</f>
        <v>82.32</v>
      </c>
      <c r="S74" t="s">
        <v>8337</v>
      </c>
      <c r="T74" t="s">
        <v>8338</v>
      </c>
    </row>
    <row r="75" spans="1:20" ht="28.8" x14ac:dyDescent="0.3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 s="11">
        <f>(I75/86400)+25569</f>
        <v>42155.071504629625</v>
      </c>
      <c r="K75">
        <v>1429580578</v>
      </c>
      <c r="L75" s="11">
        <f>(K75/86400)+25569</f>
        <v>42115.071504629625</v>
      </c>
      <c r="M75" t="b">
        <v>0</v>
      </c>
      <c r="N75">
        <v>170</v>
      </c>
      <c r="O75" t="b">
        <v>1</v>
      </c>
      <c r="P75" t="s">
        <v>8295</v>
      </c>
      <c r="Q75" s="5">
        <f>E75/D75</f>
        <v>4.7327000000000004</v>
      </c>
      <c r="R75" s="7">
        <f>ROUND(E75/N75, 2)</f>
        <v>278.39</v>
      </c>
      <c r="S75" t="s">
        <v>8318</v>
      </c>
      <c r="T75" t="s">
        <v>8348</v>
      </c>
    </row>
    <row r="76" spans="1:20" x14ac:dyDescent="0.3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 s="11">
        <f>(I76/86400)+25569</f>
        <v>42759.647777777776</v>
      </c>
      <c r="K76">
        <v>1484667168</v>
      </c>
      <c r="L76" s="11">
        <f>(K76/86400)+25569</f>
        <v>42752.647777777776</v>
      </c>
      <c r="M76" t="b">
        <v>0</v>
      </c>
      <c r="N76">
        <v>197</v>
      </c>
      <c r="O76" t="b">
        <v>1</v>
      </c>
      <c r="P76" t="s">
        <v>8297</v>
      </c>
      <c r="Q76" s="5">
        <f>E76/D76</f>
        <v>4.5979999999999999</v>
      </c>
      <c r="R76" s="7">
        <f>ROUND(E76/N76, 2)</f>
        <v>11.67</v>
      </c>
      <c r="S76" t="s">
        <v>8332</v>
      </c>
      <c r="T76" t="s">
        <v>8350</v>
      </c>
    </row>
    <row r="77" spans="1:20" ht="28.8" x14ac:dyDescent="0.3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 s="11">
        <f>(I77/86400)+25569</f>
        <v>41915.478842592594</v>
      </c>
      <c r="K77">
        <v>1409743772</v>
      </c>
      <c r="L77" s="11">
        <f>(K77/86400)+25569</f>
        <v>41885.478842592594</v>
      </c>
      <c r="M77" t="b">
        <v>0</v>
      </c>
      <c r="N77">
        <v>59</v>
      </c>
      <c r="O77" t="b">
        <v>1</v>
      </c>
      <c r="P77" t="s">
        <v>8303</v>
      </c>
      <c r="Q77" s="5">
        <f>E77/D77</f>
        <v>4.577466666666667</v>
      </c>
      <c r="R77" s="7">
        <f>ROUND(E77/N77, 2)</f>
        <v>23.28</v>
      </c>
      <c r="S77" t="s">
        <v>8316</v>
      </c>
      <c r="T77" t="s">
        <v>8356</v>
      </c>
    </row>
    <row r="78" spans="1:20" ht="28.8" x14ac:dyDescent="0.3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 s="11">
        <f>(I78/86400)+25569</f>
        <v>40990.125</v>
      </c>
      <c r="K78">
        <v>1329759452</v>
      </c>
      <c r="L78" s="11">
        <f>(K78/86400)+25569</f>
        <v>40959.734398148146</v>
      </c>
      <c r="M78" t="b">
        <v>1</v>
      </c>
      <c r="N78">
        <v>2602</v>
      </c>
      <c r="O78" t="b">
        <v>1</v>
      </c>
      <c r="P78" t="s">
        <v>8288</v>
      </c>
      <c r="Q78" s="5">
        <f>E78/D78</f>
        <v>4.5641449999999999</v>
      </c>
      <c r="R78" s="7">
        <f>ROUND(E78/N78, 2)</f>
        <v>52.62</v>
      </c>
      <c r="S78" t="s">
        <v>8321</v>
      </c>
      <c r="T78" t="s">
        <v>8341</v>
      </c>
    </row>
    <row r="79" spans="1:20" ht="28.8" x14ac:dyDescent="0.3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 s="11">
        <f>(I79/86400)+25569</f>
        <v>42695.207638888889</v>
      </c>
      <c r="K79">
        <v>1477043072</v>
      </c>
      <c r="L79" s="11">
        <f>(K79/86400)+25569</f>
        <v>42664.405925925923</v>
      </c>
      <c r="M79" t="b">
        <v>0</v>
      </c>
      <c r="N79">
        <v>897</v>
      </c>
      <c r="O79" t="b">
        <v>1</v>
      </c>
      <c r="P79" t="s">
        <v>8297</v>
      </c>
      <c r="Q79" s="5">
        <f>E79/D79</f>
        <v>4.5237333333333334</v>
      </c>
      <c r="R79" s="7">
        <f>ROUND(E79/N79, 2)</f>
        <v>75.650000000000006</v>
      </c>
      <c r="S79" t="s">
        <v>8332</v>
      </c>
      <c r="T79" t="s">
        <v>8350</v>
      </c>
    </row>
    <row r="80" spans="1:20" ht="28.8" x14ac:dyDescent="0.3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 s="11">
        <f>(I80/86400)+25569</f>
        <v>41354.752488425926</v>
      </c>
      <c r="K80">
        <v>1361300615</v>
      </c>
      <c r="L80" s="11">
        <f>(K80/86400)+25569</f>
        <v>41324.79415509259</v>
      </c>
      <c r="M80" t="b">
        <v>1</v>
      </c>
      <c r="N80">
        <v>1224</v>
      </c>
      <c r="O80" t="b">
        <v>1</v>
      </c>
      <c r="P80" t="s">
        <v>8279</v>
      </c>
      <c r="Q80" s="5">
        <f>E80/D80</f>
        <v>4.288397837837838</v>
      </c>
      <c r="R80" s="7">
        <f>ROUND(E80/N80, 2)</f>
        <v>64.819999999999993</v>
      </c>
      <c r="S80" t="s">
        <v>8324</v>
      </c>
      <c r="T80" t="s">
        <v>8328</v>
      </c>
    </row>
    <row r="81" spans="1:20" ht="28.8" x14ac:dyDescent="0.3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 s="11">
        <f>(I81/86400)+25569</f>
        <v>42686.166666666672</v>
      </c>
      <c r="K81">
        <v>1476184593</v>
      </c>
      <c r="L81" s="11">
        <f>(K81/86400)+25569</f>
        <v>42654.469826388886</v>
      </c>
      <c r="M81" t="b">
        <v>0</v>
      </c>
      <c r="N81">
        <v>337</v>
      </c>
      <c r="O81" t="b">
        <v>1</v>
      </c>
      <c r="P81" t="s">
        <v>8298</v>
      </c>
      <c r="Q81" s="5">
        <f>E81/D81</f>
        <v>4.2720000000000002</v>
      </c>
      <c r="R81" s="7">
        <f>ROUND(E81/N81, 2)</f>
        <v>31.69</v>
      </c>
      <c r="S81" t="s">
        <v>8335</v>
      </c>
      <c r="T81" t="s">
        <v>8351</v>
      </c>
    </row>
    <row r="82" spans="1:20" x14ac:dyDescent="0.3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 s="11">
        <f>(I82/86400)+25569</f>
        <v>42164.083333333328</v>
      </c>
      <c r="K82">
        <v>1431886706</v>
      </c>
      <c r="L82" s="11">
        <f>(K82/86400)+25569</f>
        <v>42141.762800925921</v>
      </c>
      <c r="M82" t="b">
        <v>0</v>
      </c>
      <c r="N82">
        <v>5</v>
      </c>
      <c r="O82" t="b">
        <v>1</v>
      </c>
      <c r="P82" t="s">
        <v>8276</v>
      </c>
      <c r="Q82" s="5">
        <f>E82/D82</f>
        <v>4.24</v>
      </c>
      <c r="R82" s="7">
        <f>ROUND(E82/N82, 2)</f>
        <v>21.2</v>
      </c>
      <c r="S82" t="s">
        <v>8324</v>
      </c>
      <c r="T82" t="s">
        <v>8325</v>
      </c>
    </row>
    <row r="83" spans="1:20" ht="28.8" x14ac:dyDescent="0.3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 s="11">
        <f>(I83/86400)+25569</f>
        <v>41456.75</v>
      </c>
      <c r="K83">
        <v>1369895421</v>
      </c>
      <c r="L83" s="11">
        <f>(K83/86400)+25569</f>
        <v>41424.27107638889</v>
      </c>
      <c r="M83" t="b">
        <v>1</v>
      </c>
      <c r="N83">
        <v>204</v>
      </c>
      <c r="O83" t="b">
        <v>1</v>
      </c>
      <c r="P83" t="s">
        <v>8295</v>
      </c>
      <c r="Q83" s="5">
        <f>E83/D83</f>
        <v>4.2051249999999998</v>
      </c>
      <c r="R83" s="7">
        <f>ROUND(E83/N83, 2)</f>
        <v>164.91</v>
      </c>
      <c r="S83" t="s">
        <v>8318</v>
      </c>
      <c r="T83" t="s">
        <v>8348</v>
      </c>
    </row>
    <row r="84" spans="1:20" ht="28.8" x14ac:dyDescent="0.3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 s="11">
        <f>(I84/86400)+25569</f>
        <v>42251.674328703702</v>
      </c>
      <c r="K84">
        <v>1438791062</v>
      </c>
      <c r="L84" s="11">
        <f>(K84/86400)+25569</f>
        <v>42221.674328703702</v>
      </c>
      <c r="M84" t="b">
        <v>1</v>
      </c>
      <c r="N84">
        <v>369</v>
      </c>
      <c r="O84" t="b">
        <v>1</v>
      </c>
      <c r="P84" t="s">
        <v>8285</v>
      </c>
      <c r="Q84" s="5">
        <f>E84/D84</f>
        <v>4.1773333333333333</v>
      </c>
      <c r="R84" s="7">
        <f>ROUND(E84/N84, 2)</f>
        <v>84.91</v>
      </c>
      <c r="S84" t="s">
        <v>8337</v>
      </c>
      <c r="T84" t="s">
        <v>8338</v>
      </c>
    </row>
    <row r="85" spans="1:20" ht="28.8" x14ac:dyDescent="0.3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 s="11">
        <f>(I85/86400)+25569</f>
        <v>42668.708333333328</v>
      </c>
      <c r="K85">
        <v>1474380241</v>
      </c>
      <c r="L85" s="11">
        <f>(K85/86400)+25569</f>
        <v>42633.586122685185</v>
      </c>
      <c r="M85" t="b">
        <v>0</v>
      </c>
      <c r="N85">
        <v>514</v>
      </c>
      <c r="O85" t="b">
        <v>1</v>
      </c>
      <c r="P85" t="s">
        <v>8297</v>
      </c>
      <c r="Q85" s="5">
        <f>E85/D85</f>
        <v>4.1217692027666546</v>
      </c>
      <c r="R85" s="7">
        <f>ROUND(E85/N85, 2)</f>
        <v>44.06</v>
      </c>
      <c r="S85" t="s">
        <v>8332</v>
      </c>
      <c r="T85" t="s">
        <v>8350</v>
      </c>
    </row>
    <row r="86" spans="1:20" ht="28.8" x14ac:dyDescent="0.3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 s="11">
        <f>(I86/86400)+25569</f>
        <v>41995.616655092592</v>
      </c>
      <c r="K86">
        <v>1416667679</v>
      </c>
      <c r="L86" s="11">
        <f>(K86/86400)+25569</f>
        <v>41965.616655092592</v>
      </c>
      <c r="M86" t="b">
        <v>0</v>
      </c>
      <c r="N86">
        <v>79</v>
      </c>
      <c r="O86" t="b">
        <v>1</v>
      </c>
      <c r="P86" t="s">
        <v>8297</v>
      </c>
      <c r="Q86" s="5">
        <f>E86/D86</f>
        <v>4.0776923076923079</v>
      </c>
      <c r="R86" s="7">
        <f>ROUND(E86/N86, 2)</f>
        <v>33.549999999999997</v>
      </c>
      <c r="S86" t="s">
        <v>8332</v>
      </c>
      <c r="T86" t="s">
        <v>8350</v>
      </c>
    </row>
    <row r="87" spans="1:20" ht="28.8" x14ac:dyDescent="0.3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 s="11">
        <f>(I87/86400)+25569</f>
        <v>42228.083333333328</v>
      </c>
      <c r="K87">
        <v>1435611572</v>
      </c>
      <c r="L87" s="11">
        <f>(K87/86400)+25569</f>
        <v>42184.874675925923</v>
      </c>
      <c r="M87" t="b">
        <v>1</v>
      </c>
      <c r="N87">
        <v>398</v>
      </c>
      <c r="O87" t="b">
        <v>1</v>
      </c>
      <c r="P87" t="s">
        <v>8301</v>
      </c>
      <c r="Q87" s="5">
        <f>E87/D87</f>
        <v>4.077</v>
      </c>
      <c r="R87" s="7">
        <f>ROUND(E87/N87, 2)</f>
        <v>81.95</v>
      </c>
      <c r="S87" t="s">
        <v>8318</v>
      </c>
      <c r="T87" t="s">
        <v>8354</v>
      </c>
    </row>
    <row r="88" spans="1:20" ht="28.8" x14ac:dyDescent="0.3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 s="11">
        <f>(I88/86400)+25569</f>
        <v>42264.624895833331</v>
      </c>
      <c r="K88">
        <v>1439909991</v>
      </c>
      <c r="L88" s="11">
        <f>(K88/86400)+25569</f>
        <v>42234.624895833331</v>
      </c>
      <c r="M88" t="b">
        <v>0</v>
      </c>
      <c r="N88">
        <v>480</v>
      </c>
      <c r="O88" t="b">
        <v>1</v>
      </c>
      <c r="P88" t="s">
        <v>8297</v>
      </c>
      <c r="Q88" s="5">
        <f>E88/D88</f>
        <v>4.0357653061224488</v>
      </c>
      <c r="R88" s="7">
        <f>ROUND(E88/N88, 2)</f>
        <v>82.4</v>
      </c>
      <c r="S88" t="s">
        <v>8332</v>
      </c>
      <c r="T88" t="s">
        <v>8350</v>
      </c>
    </row>
    <row r="89" spans="1:20" x14ac:dyDescent="0.3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 s="11">
        <f>(I89/86400)+25569</f>
        <v>42357.332638888889</v>
      </c>
      <c r="K89">
        <v>1446527540</v>
      </c>
      <c r="L89" s="11">
        <f>(K89/86400)+25569</f>
        <v>42311.216898148152</v>
      </c>
      <c r="M89" t="b">
        <v>1</v>
      </c>
      <c r="N89">
        <v>821</v>
      </c>
      <c r="O89" t="b">
        <v>1</v>
      </c>
      <c r="P89" t="s">
        <v>8295</v>
      </c>
      <c r="Q89" s="5">
        <f>E89/D89</f>
        <v>4.0232999999999999</v>
      </c>
      <c r="R89" s="7">
        <f>ROUND(E89/N89, 2)</f>
        <v>245.02</v>
      </c>
      <c r="S89" t="s">
        <v>8318</v>
      </c>
      <c r="T89" t="s">
        <v>8348</v>
      </c>
    </row>
    <row r="90" spans="1:20" ht="28.8" x14ac:dyDescent="0.3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 s="11">
        <f>(I90/86400)+25569</f>
        <v>41052.791666666664</v>
      </c>
      <c r="K90">
        <v>1334989881</v>
      </c>
      <c r="L90" s="11">
        <f>(K90/86400)+25569</f>
        <v>41020.271770833337</v>
      </c>
      <c r="M90" t="b">
        <v>1</v>
      </c>
      <c r="N90">
        <v>290</v>
      </c>
      <c r="O90" t="b">
        <v>1</v>
      </c>
      <c r="P90" t="s">
        <v>8295</v>
      </c>
      <c r="Q90" s="5">
        <f>E90/D90</f>
        <v>3.9859528571428569</v>
      </c>
      <c r="R90" s="7">
        <f>ROUND(E90/N90, 2)</f>
        <v>577.28</v>
      </c>
      <c r="S90" t="s">
        <v>8318</v>
      </c>
      <c r="T90" t="s">
        <v>8348</v>
      </c>
    </row>
    <row r="91" spans="1:20" x14ac:dyDescent="0.3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 s="11">
        <f>(I91/86400)+25569</f>
        <v>41050.124305555553</v>
      </c>
      <c r="K91">
        <v>1332991717</v>
      </c>
      <c r="L91" s="11">
        <f>(K91/86400)+25569</f>
        <v>40997.144872685181</v>
      </c>
      <c r="M91" t="b">
        <v>0</v>
      </c>
      <c r="N91">
        <v>26</v>
      </c>
      <c r="O91" t="b">
        <v>1</v>
      </c>
      <c r="P91" t="s">
        <v>8266</v>
      </c>
      <c r="Q91" s="5">
        <f>E91/D91</f>
        <v>3.9249999999999998</v>
      </c>
      <c r="R91" s="7">
        <f>ROUND(E91/N91, 2)</f>
        <v>60.38</v>
      </c>
      <c r="S91" t="s">
        <v>8309</v>
      </c>
      <c r="T91" t="s">
        <v>8311</v>
      </c>
    </row>
    <row r="92" spans="1:20" ht="28.8" x14ac:dyDescent="0.3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 s="11">
        <f>(I92/86400)+25569</f>
        <v>42131.290277777778</v>
      </c>
      <c r="K92">
        <v>1426216033</v>
      </c>
      <c r="L92" s="11">
        <f>(K92/86400)+25569</f>
        <v>42076.130011574074</v>
      </c>
      <c r="M92" t="b">
        <v>1</v>
      </c>
      <c r="N92">
        <v>508</v>
      </c>
      <c r="O92" t="b">
        <v>1</v>
      </c>
      <c r="P92" t="s">
        <v>8295</v>
      </c>
      <c r="Q92" s="5">
        <f>E92/D92</f>
        <v>3.868199871794872</v>
      </c>
      <c r="R92" s="7">
        <f>ROUND(E92/N92, 2)</f>
        <v>593.94000000000005</v>
      </c>
      <c r="S92" t="s">
        <v>8318</v>
      </c>
      <c r="T92" t="s">
        <v>8348</v>
      </c>
    </row>
    <row r="93" spans="1:20" ht="28.8" x14ac:dyDescent="0.3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 s="11">
        <f>(I93/86400)+25569</f>
        <v>41334.833194444444</v>
      </c>
      <c r="K93">
        <v>1359575988</v>
      </c>
      <c r="L93" s="11">
        <f>(K93/86400)+25569</f>
        <v>41304.833194444444</v>
      </c>
      <c r="M93" t="b">
        <v>1</v>
      </c>
      <c r="N93">
        <v>120</v>
      </c>
      <c r="O93" t="b">
        <v>1</v>
      </c>
      <c r="P93" t="s">
        <v>8269</v>
      </c>
      <c r="Q93" s="5">
        <f>E93/D93</f>
        <v>3.8515000000000001</v>
      </c>
      <c r="R93" s="7">
        <f>ROUND(E93/N93, 2)</f>
        <v>32.1</v>
      </c>
      <c r="S93" t="s">
        <v>8309</v>
      </c>
      <c r="T93" t="s">
        <v>8314</v>
      </c>
    </row>
    <row r="94" spans="1:20" ht="28.8" x14ac:dyDescent="0.3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 s="11">
        <f>(I94/86400)+25569</f>
        <v>41764.887928240743</v>
      </c>
      <c r="K94">
        <v>1395436717</v>
      </c>
      <c r="L94" s="11">
        <f>(K94/86400)+25569</f>
        <v>41719.887928240743</v>
      </c>
      <c r="M94" t="b">
        <v>0</v>
      </c>
      <c r="N94">
        <v>191</v>
      </c>
      <c r="O94" t="b">
        <v>1</v>
      </c>
      <c r="P94" t="s">
        <v>8295</v>
      </c>
      <c r="Q94" s="5">
        <f>E94/D94</f>
        <v>3.8409090909090908</v>
      </c>
      <c r="R94" s="7">
        <f>ROUND(E94/N94, 2)</f>
        <v>22.12</v>
      </c>
      <c r="S94" t="s">
        <v>8318</v>
      </c>
      <c r="T94" t="s">
        <v>8348</v>
      </c>
    </row>
    <row r="95" spans="1:20" ht="28.8" x14ac:dyDescent="0.3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 s="11">
        <f>(I95/86400)+25569</f>
        <v>41290.846817129626</v>
      </c>
      <c r="K95">
        <v>1357157965</v>
      </c>
      <c r="L95" s="11">
        <f>(K95/86400)+25569</f>
        <v>41276.846817129626</v>
      </c>
      <c r="M95" t="b">
        <v>0</v>
      </c>
      <c r="N95">
        <v>28</v>
      </c>
      <c r="O95" t="b">
        <v>1</v>
      </c>
      <c r="P95" t="s">
        <v>8280</v>
      </c>
      <c r="Q95" s="5">
        <f>E95/D95</f>
        <v>3.8271818181818182</v>
      </c>
      <c r="R95" s="7">
        <f>ROUND(E95/N95, 2)</f>
        <v>15.04</v>
      </c>
      <c r="S95" t="s">
        <v>8324</v>
      </c>
      <c r="T95" t="s">
        <v>8329</v>
      </c>
    </row>
    <row r="96" spans="1:20" x14ac:dyDescent="0.3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 s="11">
        <f>(I96/86400)+25569</f>
        <v>42167.833333333328</v>
      </c>
      <c r="K96">
        <v>1431406916</v>
      </c>
      <c r="L96" s="11">
        <f>(K96/86400)+25569</f>
        <v>42136.209675925929</v>
      </c>
      <c r="M96" t="b">
        <v>1</v>
      </c>
      <c r="N96">
        <v>1637</v>
      </c>
      <c r="O96" t="b">
        <v>1</v>
      </c>
      <c r="P96" t="s">
        <v>8295</v>
      </c>
      <c r="Q96" s="5">
        <f>E96/D96</f>
        <v>3.8212909090909091</v>
      </c>
      <c r="R96" s="7">
        <f>ROUND(E96/N96, 2)</f>
        <v>128.38999999999999</v>
      </c>
      <c r="S96" t="s">
        <v>8318</v>
      </c>
      <c r="T96" t="s">
        <v>8348</v>
      </c>
    </row>
    <row r="97" spans="1:20" ht="28.8" x14ac:dyDescent="0.3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 s="11">
        <f>(I97/86400)+25569</f>
        <v>41994.041666666672</v>
      </c>
      <c r="K97">
        <v>1416945297</v>
      </c>
      <c r="L97" s="11">
        <f>(K97/86400)+25569</f>
        <v>41968.829826388886</v>
      </c>
      <c r="M97" t="b">
        <v>0</v>
      </c>
      <c r="N97">
        <v>404</v>
      </c>
      <c r="O97" t="b">
        <v>1</v>
      </c>
      <c r="P97" t="s">
        <v>8297</v>
      </c>
      <c r="Q97" s="5">
        <f>E97/D97</f>
        <v>3.80525</v>
      </c>
      <c r="R97" s="7">
        <f>ROUND(E97/N97, 2)</f>
        <v>188.38</v>
      </c>
      <c r="S97" t="s">
        <v>8332</v>
      </c>
      <c r="T97" t="s">
        <v>8350</v>
      </c>
    </row>
    <row r="98" spans="1:20" ht="28.8" x14ac:dyDescent="0.3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 s="11">
        <f>(I98/86400)+25569</f>
        <v>42551.789803240739</v>
      </c>
      <c r="K98">
        <v>1464807439</v>
      </c>
      <c r="L98" s="11">
        <f>(K98/86400)+25569</f>
        <v>42522.789803240739</v>
      </c>
      <c r="M98" t="b">
        <v>0</v>
      </c>
      <c r="N98">
        <v>139</v>
      </c>
      <c r="O98" t="b">
        <v>1</v>
      </c>
      <c r="P98" t="s">
        <v>8274</v>
      </c>
      <c r="Q98" s="5">
        <f>E98/D98</f>
        <v>3.7773333333333334</v>
      </c>
      <c r="R98" s="7">
        <f>ROUND(E98/N98, 2)</f>
        <v>40.76</v>
      </c>
      <c r="S98" t="s">
        <v>8321</v>
      </c>
      <c r="T98" t="s">
        <v>8322</v>
      </c>
    </row>
    <row r="99" spans="1:20" ht="28.8" x14ac:dyDescent="0.3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 s="11">
        <f>(I99/86400)+25569</f>
        <v>42659.854166666672</v>
      </c>
      <c r="K99">
        <v>1475609946</v>
      </c>
      <c r="L99" s="11">
        <f>(K99/86400)+25569</f>
        <v>42647.818819444445</v>
      </c>
      <c r="M99" t="b">
        <v>0</v>
      </c>
      <c r="N99">
        <v>290</v>
      </c>
      <c r="O99" t="b">
        <v>1</v>
      </c>
      <c r="P99" t="s">
        <v>8297</v>
      </c>
      <c r="Q99" s="5">
        <f>E99/D99</f>
        <v>3.7702</v>
      </c>
      <c r="R99" s="7">
        <f>ROUND(E99/N99, 2)</f>
        <v>65</v>
      </c>
      <c r="S99" t="s">
        <v>8332</v>
      </c>
      <c r="T99" t="s">
        <v>8350</v>
      </c>
    </row>
    <row r="100" spans="1:20" ht="28.8" x14ac:dyDescent="0.3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 s="11">
        <f>(I100/86400)+25569</f>
        <v>41505.334131944444</v>
      </c>
      <c r="K100">
        <v>1371715269</v>
      </c>
      <c r="L100" s="11">
        <f>(K100/86400)+25569</f>
        <v>41445.334131944444</v>
      </c>
      <c r="M100" t="b">
        <v>1</v>
      </c>
      <c r="N100">
        <v>402</v>
      </c>
      <c r="O100" t="b">
        <v>1</v>
      </c>
      <c r="P100" t="s">
        <v>8295</v>
      </c>
      <c r="Q100" s="5">
        <f>E100/D100</f>
        <v>3.7549600000000001</v>
      </c>
      <c r="R100" s="7">
        <f>ROUND(E100/N100, 2)</f>
        <v>186.81</v>
      </c>
      <c r="S100" t="s">
        <v>8318</v>
      </c>
      <c r="T100" t="s">
        <v>8348</v>
      </c>
    </row>
    <row r="101" spans="1:20" ht="28.8" x14ac:dyDescent="0.3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 s="11">
        <f>(I101/86400)+25569</f>
        <v>41760.663530092592</v>
      </c>
      <c r="K101">
        <v>1396367729</v>
      </c>
      <c r="L101" s="11">
        <f>(K101/86400)+25569</f>
        <v>41730.663530092592</v>
      </c>
      <c r="M101" t="b">
        <v>1</v>
      </c>
      <c r="N101">
        <v>405</v>
      </c>
      <c r="O101" t="b">
        <v>1</v>
      </c>
      <c r="P101" t="s">
        <v>8295</v>
      </c>
      <c r="Q101" s="5">
        <f>E101/D101</f>
        <v>3.7012999999999998</v>
      </c>
      <c r="R101" s="7">
        <f>ROUND(E101/N101, 2)</f>
        <v>182.78</v>
      </c>
      <c r="S101" t="s">
        <v>8318</v>
      </c>
      <c r="T101" t="s">
        <v>8348</v>
      </c>
    </row>
    <row r="102" spans="1:20" x14ac:dyDescent="0.3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 s="11">
        <f>(I102/86400)+25569</f>
        <v>41878.021770833337</v>
      </c>
      <c r="K102">
        <v>1406507481</v>
      </c>
      <c r="L102" s="11">
        <f>(K102/86400)+25569</f>
        <v>41848.021770833337</v>
      </c>
      <c r="M102" t="b">
        <v>1</v>
      </c>
      <c r="N102">
        <v>94</v>
      </c>
      <c r="O102" t="b">
        <v>1</v>
      </c>
      <c r="P102" t="s">
        <v>8295</v>
      </c>
      <c r="Q102" s="5">
        <f>E102/D102</f>
        <v>3.6120000000000001</v>
      </c>
      <c r="R102" s="7">
        <f>ROUND(E102/N102, 2)</f>
        <v>96.06</v>
      </c>
      <c r="S102" t="s">
        <v>8318</v>
      </c>
      <c r="T102" t="s">
        <v>8348</v>
      </c>
    </row>
    <row r="103" spans="1:20" x14ac:dyDescent="0.3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 s="11">
        <f>(I103/86400)+25569</f>
        <v>42463.500717592593</v>
      </c>
      <c r="K103">
        <v>1456232462</v>
      </c>
      <c r="L103" s="11">
        <f>(K103/86400)+25569</f>
        <v>42423.542384259257</v>
      </c>
      <c r="M103" t="b">
        <v>1</v>
      </c>
      <c r="N103">
        <v>1945</v>
      </c>
      <c r="O103" t="b">
        <v>1</v>
      </c>
      <c r="P103" t="s">
        <v>8295</v>
      </c>
      <c r="Q103" s="5">
        <f>E103/D103</f>
        <v>3.5482402000000004</v>
      </c>
      <c r="R103" s="7">
        <f>ROUND(E103/N103, 2)</f>
        <v>91.21</v>
      </c>
      <c r="S103" t="s">
        <v>8318</v>
      </c>
      <c r="T103" t="s">
        <v>8348</v>
      </c>
    </row>
    <row r="104" spans="1:20" ht="28.8" x14ac:dyDescent="0.3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 s="11">
        <f>(I104/86400)+25569</f>
        <v>41697.958333333336</v>
      </c>
      <c r="K104">
        <v>1390938332</v>
      </c>
      <c r="L104" s="11">
        <f>(K104/86400)+25569</f>
        <v>41667.823287037041</v>
      </c>
      <c r="M104" t="b">
        <v>0</v>
      </c>
      <c r="N104">
        <v>199</v>
      </c>
      <c r="O104" t="b">
        <v>1</v>
      </c>
      <c r="P104" t="s">
        <v>8301</v>
      </c>
      <c r="Q104" s="5">
        <f>E104/D104</f>
        <v>3.5461999999999998</v>
      </c>
      <c r="R104" s="7">
        <f>ROUND(E104/N104, 2)</f>
        <v>89.1</v>
      </c>
      <c r="S104" t="s">
        <v>8318</v>
      </c>
      <c r="T104" t="s">
        <v>8354</v>
      </c>
    </row>
    <row r="105" spans="1:20" ht="28.8" x14ac:dyDescent="0.3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 s="11">
        <f>(I105/86400)+25569</f>
        <v>42420.08394675926</v>
      </c>
      <c r="K105">
        <v>1452045653</v>
      </c>
      <c r="L105" s="11">
        <f>(K105/86400)+25569</f>
        <v>42375.08394675926</v>
      </c>
      <c r="M105" t="b">
        <v>0</v>
      </c>
      <c r="N105">
        <v>541</v>
      </c>
      <c r="O105" t="b">
        <v>1</v>
      </c>
      <c r="P105" t="s">
        <v>8295</v>
      </c>
      <c r="Q105" s="5">
        <f>E105/D105</f>
        <v>3.5304799999999998</v>
      </c>
      <c r="R105" s="7">
        <f>ROUND(E105/N105, 2)</f>
        <v>326.29000000000002</v>
      </c>
      <c r="S105" t="s">
        <v>8318</v>
      </c>
      <c r="T105" t="s">
        <v>8348</v>
      </c>
    </row>
    <row r="106" spans="1:20" ht="28.8" x14ac:dyDescent="0.3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 s="11">
        <f>(I106/86400)+25569</f>
        <v>41955.332638888889</v>
      </c>
      <c r="K106">
        <v>1412294683</v>
      </c>
      <c r="L106" s="11">
        <f>(K106/86400)+25569</f>
        <v>41915.003275462965</v>
      </c>
      <c r="M106" t="b">
        <v>0</v>
      </c>
      <c r="N106">
        <v>983</v>
      </c>
      <c r="O106" t="b">
        <v>1</v>
      </c>
      <c r="P106" t="s">
        <v>8297</v>
      </c>
      <c r="Q106" s="5">
        <f>E106/D106</f>
        <v>3.5292777777777777</v>
      </c>
      <c r="R106" s="7">
        <f>ROUND(E106/N106, 2)</f>
        <v>64.63</v>
      </c>
      <c r="S106" t="s">
        <v>8332</v>
      </c>
      <c r="T106" t="s">
        <v>8350</v>
      </c>
    </row>
    <row r="107" spans="1:20" x14ac:dyDescent="0.3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 s="11">
        <f>(I107/86400)+25569</f>
        <v>42294.166666666672</v>
      </c>
      <c r="K107">
        <v>1443074571</v>
      </c>
      <c r="L107" s="11">
        <f>(K107/86400)+25569</f>
        <v>42271.251979166671</v>
      </c>
      <c r="M107" t="b">
        <v>1</v>
      </c>
      <c r="N107">
        <v>478</v>
      </c>
      <c r="O107" t="b">
        <v>1</v>
      </c>
      <c r="P107" t="s">
        <v>8280</v>
      </c>
      <c r="Q107" s="5">
        <f>E107/D107</f>
        <v>3.5180366666666667</v>
      </c>
      <c r="R107" s="7">
        <f>ROUND(E107/N107, 2)</f>
        <v>22.08</v>
      </c>
      <c r="S107" t="s">
        <v>8324</v>
      </c>
      <c r="T107" t="s">
        <v>8329</v>
      </c>
    </row>
    <row r="108" spans="1:20" ht="28.8" x14ac:dyDescent="0.3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 s="11">
        <f>(I108/86400)+25569</f>
        <v>41421.290972222225</v>
      </c>
      <c r="K108">
        <v>1367088443</v>
      </c>
      <c r="L108" s="11">
        <f>(K108/86400)+25569</f>
        <v>41391.782905092594</v>
      </c>
      <c r="M108" t="b">
        <v>1</v>
      </c>
      <c r="N108">
        <v>394</v>
      </c>
      <c r="O108" t="b">
        <v>1</v>
      </c>
      <c r="P108" t="s">
        <v>8303</v>
      </c>
      <c r="Q108" s="5">
        <f>E108/D108</f>
        <v>3.50844625</v>
      </c>
      <c r="R108" s="7">
        <f>ROUND(E108/N108, 2)</f>
        <v>71.239999999999995</v>
      </c>
      <c r="S108" t="s">
        <v>8316</v>
      </c>
      <c r="T108" t="s">
        <v>8356</v>
      </c>
    </row>
    <row r="109" spans="1:20" ht="28.8" x14ac:dyDescent="0.3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11">
        <f>(I109/86400)+25569</f>
        <v>40580.032511574071</v>
      </c>
      <c r="K109">
        <v>1295657209</v>
      </c>
      <c r="L109" s="11">
        <f>(K109/86400)+25569</f>
        <v>40565.032511574071</v>
      </c>
      <c r="M109" t="b">
        <v>0</v>
      </c>
      <c r="N109">
        <v>14</v>
      </c>
      <c r="O109" t="b">
        <v>1</v>
      </c>
      <c r="P109" t="s">
        <v>8276</v>
      </c>
      <c r="Q109" s="5">
        <f>E109/D109</f>
        <v>3.5016666666666665</v>
      </c>
      <c r="R109" s="7">
        <f>ROUND(E109/N109, 2)</f>
        <v>75.040000000000006</v>
      </c>
      <c r="S109" t="s">
        <v>8324</v>
      </c>
      <c r="T109" t="s">
        <v>8325</v>
      </c>
    </row>
    <row r="110" spans="1:20" ht="28.8" x14ac:dyDescent="0.3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 s="11">
        <f>(I110/86400)+25569</f>
        <v>42197.251828703702</v>
      </c>
      <c r="K110">
        <v>1433224958</v>
      </c>
      <c r="L110" s="11">
        <f>(K110/86400)+25569</f>
        <v>42157.251828703702</v>
      </c>
      <c r="M110" t="b">
        <v>1</v>
      </c>
      <c r="N110">
        <v>680</v>
      </c>
      <c r="O110" t="b">
        <v>1</v>
      </c>
      <c r="P110" t="s">
        <v>8295</v>
      </c>
      <c r="Q110" s="5">
        <f>E110/D110</f>
        <v>3.4801799999999998</v>
      </c>
      <c r="R110" s="7">
        <f>ROUND(E110/N110, 2)</f>
        <v>511.79</v>
      </c>
      <c r="S110" t="s">
        <v>8318</v>
      </c>
      <c r="T110" t="s">
        <v>8348</v>
      </c>
    </row>
    <row r="111" spans="1:20" ht="28.8" x14ac:dyDescent="0.3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 s="11">
        <f>(I111/86400)+25569</f>
        <v>41468.899594907409</v>
      </c>
      <c r="K111">
        <v>1371159325</v>
      </c>
      <c r="L111" s="11">
        <f>(K111/86400)+25569</f>
        <v>41438.899594907409</v>
      </c>
      <c r="M111" t="b">
        <v>1</v>
      </c>
      <c r="N111">
        <v>473</v>
      </c>
      <c r="O111" t="b">
        <v>1</v>
      </c>
      <c r="P111" t="s">
        <v>8295</v>
      </c>
      <c r="Q111" s="5">
        <f>E111/D111</f>
        <v>3.4660000000000002</v>
      </c>
      <c r="R111" s="7">
        <f>ROUND(E111/N111, 2)</f>
        <v>29.31</v>
      </c>
      <c r="S111" t="s">
        <v>8318</v>
      </c>
      <c r="T111" t="s">
        <v>8348</v>
      </c>
    </row>
    <row r="112" spans="1:20" x14ac:dyDescent="0.3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 s="11">
        <f>(I112/86400)+25569</f>
        <v>42625.483206018514</v>
      </c>
      <c r="K112">
        <v>1472470549</v>
      </c>
      <c r="L112" s="11">
        <f>(K112/86400)+25569</f>
        <v>42611.483206018514</v>
      </c>
      <c r="M112" t="b">
        <v>0</v>
      </c>
      <c r="N112">
        <v>159</v>
      </c>
      <c r="O112" t="b">
        <v>1</v>
      </c>
      <c r="P112" t="s">
        <v>8280</v>
      </c>
      <c r="Q112" s="5">
        <f>E112/D112</f>
        <v>3.4209999999999998</v>
      </c>
      <c r="R112" s="7">
        <f>ROUND(E112/N112, 2)</f>
        <v>43.03</v>
      </c>
      <c r="S112" t="s">
        <v>8324</v>
      </c>
      <c r="T112" t="s">
        <v>8329</v>
      </c>
    </row>
    <row r="113" spans="1:20" ht="28.8" x14ac:dyDescent="0.3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 s="11">
        <f>(I113/86400)+25569</f>
        <v>42489.875</v>
      </c>
      <c r="K113">
        <v>1459567371</v>
      </c>
      <c r="L113" s="11">
        <f>(K113/86400)+25569</f>
        <v>42462.140868055554</v>
      </c>
      <c r="M113" t="b">
        <v>0</v>
      </c>
      <c r="N113">
        <v>46</v>
      </c>
      <c r="O113" t="b">
        <v>1</v>
      </c>
      <c r="P113" t="s">
        <v>8271</v>
      </c>
      <c r="Q113" s="5">
        <f>E113/D113</f>
        <v>3.3870588235294119</v>
      </c>
      <c r="R113" s="7">
        <f>ROUND(E113/N113, 2)</f>
        <v>62.59</v>
      </c>
      <c r="S113" t="s">
        <v>8316</v>
      </c>
      <c r="T113" t="s">
        <v>8317</v>
      </c>
    </row>
    <row r="114" spans="1:20" ht="28.8" x14ac:dyDescent="0.3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 s="11">
        <f>(I114/86400)+25569</f>
        <v>40664.207638888889</v>
      </c>
      <c r="K114">
        <v>1301542937</v>
      </c>
      <c r="L114" s="11">
        <f>(K114/86400)+25569</f>
        <v>40633.154363425929</v>
      </c>
      <c r="M114" t="b">
        <v>1</v>
      </c>
      <c r="N114">
        <v>241</v>
      </c>
      <c r="O114" t="b">
        <v>1</v>
      </c>
      <c r="P114" t="s">
        <v>8271</v>
      </c>
      <c r="Q114" s="5">
        <f>E114/D114</f>
        <v>3.3558333333333334</v>
      </c>
      <c r="R114" s="7">
        <f>ROUND(E114/N114, 2)</f>
        <v>41.77</v>
      </c>
      <c r="S114" t="s">
        <v>8316</v>
      </c>
      <c r="T114" t="s">
        <v>8317</v>
      </c>
    </row>
    <row r="115" spans="1:20" ht="28.8" x14ac:dyDescent="0.3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 s="11">
        <f>(I115/86400)+25569</f>
        <v>42352</v>
      </c>
      <c r="K115">
        <v>1448269539</v>
      </c>
      <c r="L115" s="11">
        <f>(K115/86400)+25569</f>
        <v>42331.378923611112</v>
      </c>
      <c r="M115" t="b">
        <v>0</v>
      </c>
      <c r="N115">
        <v>391</v>
      </c>
      <c r="O115" t="b">
        <v>1</v>
      </c>
      <c r="P115" t="s">
        <v>8297</v>
      </c>
      <c r="Q115" s="5">
        <f>E115/D115</f>
        <v>3.3203999999999998</v>
      </c>
      <c r="R115" s="7">
        <f>ROUND(E115/N115, 2)</f>
        <v>21.23</v>
      </c>
      <c r="S115" t="s">
        <v>8332</v>
      </c>
      <c r="T115" t="s">
        <v>8350</v>
      </c>
    </row>
    <row r="116" spans="1:20" ht="28.8" x14ac:dyDescent="0.3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 s="11">
        <f>(I116/86400)+25569</f>
        <v>42521.458333333328</v>
      </c>
      <c r="K116">
        <v>1461769373</v>
      </c>
      <c r="L116" s="11">
        <f>(K116/86400)+25569</f>
        <v>42487.62700231481</v>
      </c>
      <c r="M116" t="b">
        <v>0</v>
      </c>
      <c r="N116">
        <v>19</v>
      </c>
      <c r="O116" t="b">
        <v>1</v>
      </c>
      <c r="P116" t="s">
        <v>8271</v>
      </c>
      <c r="Q116" s="5">
        <f>E116/D116</f>
        <v>3.3</v>
      </c>
      <c r="R116" s="7">
        <f>ROUND(E116/N116, 2)</f>
        <v>43.42</v>
      </c>
      <c r="S116" t="s">
        <v>8316</v>
      </c>
      <c r="T116" t="s">
        <v>8317</v>
      </c>
    </row>
    <row r="117" spans="1:20" ht="28.8" x14ac:dyDescent="0.3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 s="11">
        <f>(I117/86400)+25569</f>
        <v>41724.975115740745</v>
      </c>
      <c r="K117">
        <v>1393287850</v>
      </c>
      <c r="L117" s="11">
        <f>(K117/86400)+25569</f>
        <v>41695.016782407409</v>
      </c>
      <c r="M117" t="b">
        <v>0</v>
      </c>
      <c r="N117">
        <v>84</v>
      </c>
      <c r="O117" t="b">
        <v>1</v>
      </c>
      <c r="P117" t="s">
        <v>8297</v>
      </c>
      <c r="Q117" s="5">
        <f>E117/D117</f>
        <v>3.2692000000000001</v>
      </c>
      <c r="R117" s="7">
        <f>ROUND(E117/N117, 2)</f>
        <v>97.3</v>
      </c>
      <c r="S117" t="s">
        <v>8332</v>
      </c>
      <c r="T117" t="s">
        <v>8350</v>
      </c>
    </row>
    <row r="118" spans="1:20" ht="28.8" x14ac:dyDescent="0.3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 s="11">
        <f>(I118/86400)+25569</f>
        <v>41955.888888888891</v>
      </c>
      <c r="K118">
        <v>1412358968</v>
      </c>
      <c r="L118" s="11">
        <f>(K118/86400)+25569</f>
        <v>41915.747314814813</v>
      </c>
      <c r="M118" t="b">
        <v>1</v>
      </c>
      <c r="N118">
        <v>489</v>
      </c>
      <c r="O118" t="b">
        <v>1</v>
      </c>
      <c r="P118" t="s">
        <v>8301</v>
      </c>
      <c r="Q118" s="5">
        <f>E118/D118</f>
        <v>3.2609166666666667</v>
      </c>
      <c r="R118" s="7">
        <f>ROUND(E118/N118, 2)</f>
        <v>80.02</v>
      </c>
      <c r="S118" t="s">
        <v>8318</v>
      </c>
      <c r="T118" t="s">
        <v>8354</v>
      </c>
    </row>
    <row r="119" spans="1:20" ht="28.8" x14ac:dyDescent="0.3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 s="11">
        <f>(I119/86400)+25569</f>
        <v>42102.488182870366</v>
      </c>
      <c r="K119">
        <v>1425901379</v>
      </c>
      <c r="L119" s="11">
        <f>(K119/86400)+25569</f>
        <v>42072.488182870366</v>
      </c>
      <c r="M119" t="b">
        <v>0</v>
      </c>
      <c r="N119">
        <v>714</v>
      </c>
      <c r="O119" t="b">
        <v>1</v>
      </c>
      <c r="P119" t="s">
        <v>8285</v>
      </c>
      <c r="Q119" s="5">
        <f>E119/D119</f>
        <v>3.2223999999999999</v>
      </c>
      <c r="R119" s="7">
        <f>ROUND(E119/N119, 2)</f>
        <v>56.41</v>
      </c>
      <c r="S119" t="s">
        <v>8337</v>
      </c>
      <c r="T119" t="s">
        <v>8338</v>
      </c>
    </row>
    <row r="120" spans="1:20" ht="28.8" x14ac:dyDescent="0.3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 s="11">
        <f>(I120/86400)+25569</f>
        <v>42487.083333333328</v>
      </c>
      <c r="K120">
        <v>1460235592</v>
      </c>
      <c r="L120" s="11">
        <f>(K120/86400)+25569</f>
        <v>42469.874907407408</v>
      </c>
      <c r="M120" t="b">
        <v>0</v>
      </c>
      <c r="N120">
        <v>194</v>
      </c>
      <c r="O120" t="b">
        <v>1</v>
      </c>
      <c r="P120" t="s">
        <v>8297</v>
      </c>
      <c r="Q120" s="5">
        <f>E120/D120</f>
        <v>3.2026666666666666</v>
      </c>
      <c r="R120" s="7">
        <f>ROUND(E120/N120, 2)</f>
        <v>24.76</v>
      </c>
      <c r="S120" t="s">
        <v>8332</v>
      </c>
      <c r="T120" t="s">
        <v>8350</v>
      </c>
    </row>
    <row r="121" spans="1:20" x14ac:dyDescent="0.3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 s="11">
        <f>(I121/86400)+25569</f>
        <v>42600.996423611112</v>
      </c>
      <c r="K121">
        <v>1468972491</v>
      </c>
      <c r="L121" s="11">
        <f>(K121/86400)+25569</f>
        <v>42570.996423611112</v>
      </c>
      <c r="M121" t="b">
        <v>1</v>
      </c>
      <c r="N121">
        <v>1737</v>
      </c>
      <c r="O121" t="b">
        <v>1</v>
      </c>
      <c r="P121" t="s">
        <v>8295</v>
      </c>
      <c r="Q121" s="5">
        <f>E121/D121</f>
        <v>3.2005299999999997</v>
      </c>
      <c r="R121" s="7">
        <f>ROUND(E121/N121, 2)</f>
        <v>55.28</v>
      </c>
      <c r="S121" t="s">
        <v>8318</v>
      </c>
      <c r="T121" t="s">
        <v>8348</v>
      </c>
    </row>
    <row r="122" spans="1:20" ht="28.8" x14ac:dyDescent="0.3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 s="11">
        <f>(I122/86400)+25569</f>
        <v>42564.895625000005</v>
      </c>
      <c r="K122">
        <v>1465853382</v>
      </c>
      <c r="L122" s="11">
        <f>(K122/86400)+25569</f>
        <v>42534.895625000005</v>
      </c>
      <c r="M122" t="b">
        <v>0</v>
      </c>
      <c r="N122">
        <v>175</v>
      </c>
      <c r="O122" t="b">
        <v>1</v>
      </c>
      <c r="P122" t="s">
        <v>8303</v>
      </c>
      <c r="Q122" s="5">
        <f>E122/D122</f>
        <v>3.1869988910451896</v>
      </c>
      <c r="R122" s="7">
        <f>ROUND(E122/N122, 2)</f>
        <v>131.38</v>
      </c>
      <c r="S122" t="s">
        <v>8316</v>
      </c>
      <c r="T122" t="s">
        <v>8356</v>
      </c>
    </row>
    <row r="123" spans="1:20" ht="28.8" x14ac:dyDescent="0.3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 s="11">
        <f>(I123/86400)+25569</f>
        <v>42549.6565162037</v>
      </c>
      <c r="K123">
        <v>1464536723</v>
      </c>
      <c r="L123" s="11">
        <f>(K123/86400)+25569</f>
        <v>42519.6565162037</v>
      </c>
      <c r="M123" t="b">
        <v>0</v>
      </c>
      <c r="N123">
        <v>1530</v>
      </c>
      <c r="O123" t="b">
        <v>1</v>
      </c>
      <c r="P123" t="s">
        <v>8295</v>
      </c>
      <c r="Q123" s="5">
        <f>E123/D123</f>
        <v>3.1732719999999999</v>
      </c>
      <c r="R123" s="7">
        <f>ROUND(E123/N123, 2)</f>
        <v>259.25</v>
      </c>
      <c r="S123" t="s">
        <v>8318</v>
      </c>
      <c r="T123" t="s">
        <v>8348</v>
      </c>
    </row>
    <row r="124" spans="1:20" ht="28.8" x14ac:dyDescent="0.3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 s="11">
        <f>(I124/86400)+25569</f>
        <v>41599.207638888889</v>
      </c>
      <c r="K124">
        <v>1383327440</v>
      </c>
      <c r="L124" s="11">
        <f>(K124/86400)+25569</f>
        <v>41579.734259259261</v>
      </c>
      <c r="M124" t="b">
        <v>0</v>
      </c>
      <c r="N124">
        <v>108</v>
      </c>
      <c r="O124" t="b">
        <v>1</v>
      </c>
      <c r="P124" t="s">
        <v>8274</v>
      </c>
      <c r="Q124" s="5">
        <f>E124/D124</f>
        <v>3.151388888888889</v>
      </c>
      <c r="R124" s="7">
        <f>ROUND(E124/N124, 2)</f>
        <v>105.05</v>
      </c>
      <c r="S124" t="s">
        <v>8321</v>
      </c>
      <c r="T124" t="s">
        <v>8322</v>
      </c>
    </row>
    <row r="125" spans="1:20" ht="28.8" x14ac:dyDescent="0.3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 s="11">
        <f>(I125/86400)+25569</f>
        <v>42492.958333333328</v>
      </c>
      <c r="K125">
        <v>1461061350</v>
      </c>
      <c r="L125" s="11">
        <f>(K125/86400)+25569</f>
        <v>42479.432291666672</v>
      </c>
      <c r="M125" t="b">
        <v>0</v>
      </c>
      <c r="N125">
        <v>44</v>
      </c>
      <c r="O125" t="b">
        <v>1</v>
      </c>
      <c r="P125" t="s">
        <v>8271</v>
      </c>
      <c r="Q125" s="5">
        <f>E125/D125</f>
        <v>3.15</v>
      </c>
      <c r="R125" s="7">
        <f>ROUND(E125/N125, 2)</f>
        <v>35.799999999999997</v>
      </c>
      <c r="S125" t="s">
        <v>8316</v>
      </c>
      <c r="T125" t="s">
        <v>8317</v>
      </c>
    </row>
    <row r="126" spans="1:20" ht="28.8" x14ac:dyDescent="0.3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 s="11">
        <f>(I126/86400)+25569</f>
        <v>40361.958333333336</v>
      </c>
      <c r="K126">
        <v>1276830052</v>
      </c>
      <c r="L126" s="11">
        <f>(K126/86400)+25569</f>
        <v>40347.125601851854</v>
      </c>
      <c r="M126" t="b">
        <v>1</v>
      </c>
      <c r="N126">
        <v>17</v>
      </c>
      <c r="O126" t="b">
        <v>1</v>
      </c>
      <c r="P126" t="s">
        <v>8295</v>
      </c>
      <c r="Q126" s="5">
        <f>E126/D126</f>
        <v>3.12</v>
      </c>
      <c r="R126" s="7">
        <f>ROUND(E126/N126, 2)</f>
        <v>91.76</v>
      </c>
      <c r="S126" t="s">
        <v>8318</v>
      </c>
      <c r="T126" t="s">
        <v>8348</v>
      </c>
    </row>
    <row r="127" spans="1:20" ht="28.8" x14ac:dyDescent="0.3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 s="11">
        <f>(I127/86400)+25569</f>
        <v>41833</v>
      </c>
      <c r="K127">
        <v>1402599486</v>
      </c>
      <c r="L127" s="11">
        <f>(K127/86400)+25569</f>
        <v>41802.790347222224</v>
      </c>
      <c r="M127" t="b">
        <v>0</v>
      </c>
      <c r="N127">
        <v>263</v>
      </c>
      <c r="O127" t="b">
        <v>1</v>
      </c>
      <c r="P127" t="s">
        <v>8265</v>
      </c>
      <c r="Q127" s="5">
        <f>E127/D127</f>
        <v>3.0865999999999998</v>
      </c>
      <c r="R127" s="7">
        <f>ROUND(E127/N127, 2)</f>
        <v>117.36</v>
      </c>
      <c r="S127" t="s">
        <v>8309</v>
      </c>
      <c r="T127" t="s">
        <v>8310</v>
      </c>
    </row>
    <row r="128" spans="1:20" ht="28.8" x14ac:dyDescent="0.3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 s="11">
        <f>(I128/86400)+25569</f>
        <v>40986.006192129629</v>
      </c>
      <c r="K128">
        <v>1326848935</v>
      </c>
      <c r="L128" s="11">
        <f>(K128/86400)+25569</f>
        <v>40926.047858796301</v>
      </c>
      <c r="M128" t="b">
        <v>0</v>
      </c>
      <c r="N128">
        <v>30</v>
      </c>
      <c r="O128" t="b">
        <v>1</v>
      </c>
      <c r="P128" t="s">
        <v>8276</v>
      </c>
      <c r="Q128" s="5">
        <f>E128/D128</f>
        <v>3.0683333333333334</v>
      </c>
      <c r="R128" s="7">
        <f>ROUND(E128/N128, 2)</f>
        <v>61.37</v>
      </c>
      <c r="S128" t="s">
        <v>8324</v>
      </c>
      <c r="T128" t="s">
        <v>8325</v>
      </c>
    </row>
    <row r="129" spans="1:20" ht="28.8" x14ac:dyDescent="0.3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 s="11">
        <f>(I129/86400)+25569</f>
        <v>40530.405150462961</v>
      </c>
      <c r="K129">
        <v>1288341805</v>
      </c>
      <c r="L129" s="11">
        <f>(K129/86400)+25569</f>
        <v>40480.363483796296</v>
      </c>
      <c r="M129" t="b">
        <v>1</v>
      </c>
      <c r="N129">
        <v>223</v>
      </c>
      <c r="O129" t="b">
        <v>1</v>
      </c>
      <c r="P129" t="s">
        <v>8269</v>
      </c>
      <c r="Q129" s="5">
        <f>E129/D129</f>
        <v>3.0546000000000002</v>
      </c>
      <c r="R129" s="7">
        <f>ROUND(E129/N129, 2)</f>
        <v>68.489999999999995</v>
      </c>
      <c r="S129" t="s">
        <v>8309</v>
      </c>
      <c r="T129" t="s">
        <v>8314</v>
      </c>
    </row>
    <row r="130" spans="1:20" ht="28.8" x14ac:dyDescent="0.3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 s="11">
        <f>(I130/86400)+25569</f>
        <v>42697.365081018521</v>
      </c>
      <c r="K130">
        <v>1476776743</v>
      </c>
      <c r="L130" s="11">
        <f>(K130/86400)+25569</f>
        <v>42661.323414351849</v>
      </c>
      <c r="M130" t="b">
        <v>1</v>
      </c>
      <c r="N130">
        <v>398</v>
      </c>
      <c r="O130" t="b">
        <v>1</v>
      </c>
      <c r="P130" t="s">
        <v>8295</v>
      </c>
      <c r="Q130" s="5">
        <f>E130/D130</f>
        <v>3.05158</v>
      </c>
      <c r="R130" s="7">
        <f>ROUND(E130/N130, 2)</f>
        <v>383.36</v>
      </c>
      <c r="S130" t="s">
        <v>8318</v>
      </c>
      <c r="T130" t="s">
        <v>8348</v>
      </c>
    </row>
    <row r="131" spans="1:20" ht="28.8" x14ac:dyDescent="0.3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 s="11">
        <f>(I131/86400)+25569</f>
        <v>42719.208333333328</v>
      </c>
      <c r="K131">
        <v>1479216874</v>
      </c>
      <c r="L131" s="11">
        <f>(K131/86400)+25569</f>
        <v>42689.565671296295</v>
      </c>
      <c r="M131" t="b">
        <v>1</v>
      </c>
      <c r="N131">
        <v>531</v>
      </c>
      <c r="O131" t="b">
        <v>1</v>
      </c>
      <c r="P131" t="s">
        <v>8295</v>
      </c>
      <c r="Q131" s="5">
        <f>E131/D131</f>
        <v>3.0418799999999999</v>
      </c>
      <c r="R131" s="7">
        <f>ROUND(E131/N131, 2)</f>
        <v>143.21</v>
      </c>
      <c r="S131" t="s">
        <v>8318</v>
      </c>
      <c r="T131" t="s">
        <v>8348</v>
      </c>
    </row>
    <row r="132" spans="1:20" ht="28.8" x14ac:dyDescent="0.3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 s="11">
        <f>(I132/86400)+25569</f>
        <v>41105.237858796296</v>
      </c>
      <c r="K132">
        <v>1339738951</v>
      </c>
      <c r="L132" s="11">
        <f>(K132/86400)+25569</f>
        <v>41075.237858796296</v>
      </c>
      <c r="M132" t="b">
        <v>1</v>
      </c>
      <c r="N132">
        <v>676</v>
      </c>
      <c r="O132" t="b">
        <v>1</v>
      </c>
      <c r="P132" t="s">
        <v>8301</v>
      </c>
      <c r="Q132" s="5">
        <f>E132/D132</f>
        <v>3.038011142857143</v>
      </c>
      <c r="R132" s="7">
        <f>ROUND(E132/N132, 2)</f>
        <v>157.29</v>
      </c>
      <c r="S132" t="s">
        <v>8318</v>
      </c>
      <c r="T132" t="s">
        <v>8354</v>
      </c>
    </row>
    <row r="133" spans="1:20" ht="28.8" x14ac:dyDescent="0.3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 s="11">
        <f>(I133/86400)+25569</f>
        <v>42503.794710648144</v>
      </c>
      <c r="K133">
        <v>1460574263</v>
      </c>
      <c r="L133" s="11">
        <f>(K133/86400)+25569</f>
        <v>42473.794710648144</v>
      </c>
      <c r="M133" t="b">
        <v>0</v>
      </c>
      <c r="N133">
        <v>60</v>
      </c>
      <c r="O133" t="b">
        <v>1</v>
      </c>
      <c r="P133" t="s">
        <v>8271</v>
      </c>
      <c r="Q133" s="5">
        <f>E133/D133</f>
        <v>3.0242</v>
      </c>
      <c r="R133" s="7">
        <f>ROUND(E133/N133, 2)</f>
        <v>252.02</v>
      </c>
      <c r="S133" t="s">
        <v>8316</v>
      </c>
      <c r="T133" t="s">
        <v>8317</v>
      </c>
    </row>
    <row r="134" spans="1:20" ht="28.8" x14ac:dyDescent="0.3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 s="11">
        <f>(I134/86400)+25569</f>
        <v>41789.666666666664</v>
      </c>
      <c r="K134">
        <v>1399032813</v>
      </c>
      <c r="L134" s="11">
        <f>(K134/86400)+25569</f>
        <v>41761.509409722225</v>
      </c>
      <c r="M134" t="b">
        <v>0</v>
      </c>
      <c r="N134">
        <v>145</v>
      </c>
      <c r="O134" t="b">
        <v>1</v>
      </c>
      <c r="P134" t="s">
        <v>8303</v>
      </c>
      <c r="Q134" s="5">
        <f>E134/D134</f>
        <v>3.0219999999999998</v>
      </c>
      <c r="R134" s="7">
        <f>ROUND(E134/N134, 2)</f>
        <v>52.1</v>
      </c>
      <c r="S134" t="s">
        <v>8316</v>
      </c>
      <c r="T134" t="s">
        <v>8356</v>
      </c>
    </row>
    <row r="135" spans="1:20" ht="28.8" x14ac:dyDescent="0.3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 s="11">
        <f>(I135/86400)+25569</f>
        <v>41638.251770833333</v>
      </c>
      <c r="K135">
        <v>1383195753</v>
      </c>
      <c r="L135" s="11">
        <f>(K135/86400)+25569</f>
        <v>41578.210104166668</v>
      </c>
      <c r="M135" t="b">
        <v>1</v>
      </c>
      <c r="N135">
        <v>429</v>
      </c>
      <c r="O135" t="b">
        <v>1</v>
      </c>
      <c r="P135" t="s">
        <v>8295</v>
      </c>
      <c r="Q135" s="5">
        <f>E135/D135</f>
        <v>3.0047639999999998</v>
      </c>
      <c r="R135" s="7">
        <f>ROUND(E135/N135, 2)</f>
        <v>70.040000000000006</v>
      </c>
      <c r="S135" t="s">
        <v>8318</v>
      </c>
      <c r="T135" t="s">
        <v>8348</v>
      </c>
    </row>
    <row r="136" spans="1:20" ht="28.8" x14ac:dyDescent="0.3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 s="11">
        <f>(I136/86400)+25569</f>
        <v>41941.041666666664</v>
      </c>
      <c r="K136">
        <v>1410883139</v>
      </c>
      <c r="L136" s="11">
        <f>(K136/86400)+25569</f>
        <v>41898.665960648148</v>
      </c>
      <c r="M136" t="b">
        <v>0</v>
      </c>
      <c r="N136">
        <v>1021</v>
      </c>
      <c r="O136" t="b">
        <v>1</v>
      </c>
      <c r="P136" t="s">
        <v>8273</v>
      </c>
      <c r="Q136" s="5">
        <f>E136/D136</f>
        <v>3.0011791999999997</v>
      </c>
      <c r="R136" s="7">
        <f>ROUND(E136/N136, 2)</f>
        <v>73.489999999999995</v>
      </c>
      <c r="S136" t="s">
        <v>8318</v>
      </c>
      <c r="T136" t="s">
        <v>8320</v>
      </c>
    </row>
    <row r="137" spans="1:20" ht="28.8" x14ac:dyDescent="0.3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 s="11">
        <f>(I137/86400)+25569</f>
        <v>41824.142199074078</v>
      </c>
      <c r="K137">
        <v>1403234686</v>
      </c>
      <c r="L137" s="11">
        <f>(K137/86400)+25569</f>
        <v>41810.142199074078</v>
      </c>
      <c r="M137" t="b">
        <v>0</v>
      </c>
      <c r="N137">
        <v>39</v>
      </c>
      <c r="O137" t="b">
        <v>1</v>
      </c>
      <c r="P137" t="s">
        <v>8271</v>
      </c>
      <c r="Q137" s="5">
        <f>E137/D137</f>
        <v>3</v>
      </c>
      <c r="R137" s="7">
        <f>ROUND(E137/N137, 2)</f>
        <v>53.85</v>
      </c>
      <c r="S137" t="s">
        <v>8316</v>
      </c>
      <c r="T137" t="s">
        <v>8317</v>
      </c>
    </row>
    <row r="138" spans="1:20" ht="28.8" x14ac:dyDescent="0.3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 s="11">
        <f>(I138/86400)+25569</f>
        <v>42696.853090277778</v>
      </c>
      <c r="K138">
        <v>1479241707</v>
      </c>
      <c r="L138" s="11">
        <f>(K138/86400)+25569</f>
        <v>42689.853090277778</v>
      </c>
      <c r="M138" t="b">
        <v>0</v>
      </c>
      <c r="N138">
        <v>17</v>
      </c>
      <c r="O138" t="b">
        <v>1</v>
      </c>
      <c r="P138" t="s">
        <v>8297</v>
      </c>
      <c r="Q138" s="5">
        <f>E138/D138</f>
        <v>2.9849999999999999</v>
      </c>
      <c r="R138" s="7">
        <f>ROUND(E138/N138, 2)</f>
        <v>35.119999999999997</v>
      </c>
      <c r="S138" t="s">
        <v>8332</v>
      </c>
      <c r="T138" t="s">
        <v>8350</v>
      </c>
    </row>
    <row r="139" spans="1:20" ht="28.8" x14ac:dyDescent="0.3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 s="11">
        <f>(I139/86400)+25569</f>
        <v>42231.32707175926</v>
      </c>
      <c r="K139">
        <v>1436860259</v>
      </c>
      <c r="L139" s="11">
        <f>(K139/86400)+25569</f>
        <v>42199.32707175926</v>
      </c>
      <c r="M139" t="b">
        <v>0</v>
      </c>
      <c r="N139">
        <v>1019</v>
      </c>
      <c r="O139" t="b">
        <v>1</v>
      </c>
      <c r="P139" t="s">
        <v>8295</v>
      </c>
      <c r="Q139" s="5">
        <f>E139/D139</f>
        <v>2.9687520259319289</v>
      </c>
      <c r="R139" s="7">
        <f>ROUND(E139/N139, 2)</f>
        <v>7.19</v>
      </c>
      <c r="S139" t="s">
        <v>8318</v>
      </c>
      <c r="T139" t="s">
        <v>8348</v>
      </c>
    </row>
    <row r="140" spans="1:20" ht="28.8" x14ac:dyDescent="0.3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 s="11">
        <f>(I140/86400)+25569</f>
        <v>40636.043865740743</v>
      </c>
      <c r="K140">
        <v>1297562590</v>
      </c>
      <c r="L140" s="11">
        <f>(K140/86400)+25569</f>
        <v>40587.085532407407</v>
      </c>
      <c r="M140" t="b">
        <v>1</v>
      </c>
      <c r="N140">
        <v>176</v>
      </c>
      <c r="O140" t="b">
        <v>1</v>
      </c>
      <c r="P140" t="s">
        <v>8276</v>
      </c>
      <c r="Q140" s="5">
        <f>E140/D140</f>
        <v>2.9472727272727273</v>
      </c>
      <c r="R140" s="7">
        <f>ROUND(E140/N140, 2)</f>
        <v>92.1</v>
      </c>
      <c r="S140" t="s">
        <v>8324</v>
      </c>
      <c r="T140" t="s">
        <v>8325</v>
      </c>
    </row>
    <row r="141" spans="1:20" ht="28.8" x14ac:dyDescent="0.3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 s="11">
        <f>(I141/86400)+25569</f>
        <v>42723.332638888889</v>
      </c>
      <c r="K141">
        <v>1479496309</v>
      </c>
      <c r="L141" s="11">
        <f>(K141/86400)+25569</f>
        <v>42692.79987268518</v>
      </c>
      <c r="M141" t="b">
        <v>1</v>
      </c>
      <c r="N141">
        <v>1104</v>
      </c>
      <c r="O141" t="b">
        <v>1</v>
      </c>
      <c r="P141" t="s">
        <v>8298</v>
      </c>
      <c r="Q141" s="5">
        <f>E141/D141</f>
        <v>2.9420799999999998</v>
      </c>
      <c r="R141" s="7">
        <f>ROUND(E141/N141, 2)</f>
        <v>66.62</v>
      </c>
      <c r="S141" t="s">
        <v>8335</v>
      </c>
      <c r="T141" t="s">
        <v>8351</v>
      </c>
    </row>
    <row r="142" spans="1:20" ht="28.8" x14ac:dyDescent="0.3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 s="11">
        <f>(I142/86400)+25569</f>
        <v>42112.882002314815</v>
      </c>
      <c r="K142">
        <v>1425507005</v>
      </c>
      <c r="L142" s="11">
        <f>(K142/86400)+25569</f>
        <v>42067.923668981486</v>
      </c>
      <c r="M142" t="b">
        <v>1</v>
      </c>
      <c r="N142">
        <v>365</v>
      </c>
      <c r="O142" t="b">
        <v>1</v>
      </c>
      <c r="P142" t="s">
        <v>8295</v>
      </c>
      <c r="Q142" s="5">
        <f>E142/D142</f>
        <v>2.9403333333333332</v>
      </c>
      <c r="R142" s="7">
        <f>ROUND(E142/N142, 2)</f>
        <v>483.34</v>
      </c>
      <c r="S142" t="s">
        <v>8318</v>
      </c>
      <c r="T142" t="s">
        <v>8348</v>
      </c>
    </row>
    <row r="143" spans="1:20" x14ac:dyDescent="0.3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 s="11">
        <f>(I143/86400)+25569</f>
        <v>41353.79552083333</v>
      </c>
      <c r="K143">
        <v>1362081933</v>
      </c>
      <c r="L143" s="11">
        <f>(K143/86400)+25569</f>
        <v>41333.837187500001</v>
      </c>
      <c r="M143" t="b">
        <v>1</v>
      </c>
      <c r="N143">
        <v>80</v>
      </c>
      <c r="O143" t="b">
        <v>1</v>
      </c>
      <c r="P143" t="s">
        <v>8269</v>
      </c>
      <c r="Q143" s="5">
        <f>E143/D143</f>
        <v>2.9289999999999998</v>
      </c>
      <c r="R143" s="7">
        <f>ROUND(E143/N143, 2)</f>
        <v>36.61</v>
      </c>
      <c r="S143" t="s">
        <v>8309</v>
      </c>
      <c r="T143" t="s">
        <v>8314</v>
      </c>
    </row>
    <row r="144" spans="1:20" ht="28.8" x14ac:dyDescent="0.3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 s="11">
        <f>(I144/86400)+25569</f>
        <v>41676.792222222226</v>
      </c>
      <c r="K144">
        <v>1389121248</v>
      </c>
      <c r="L144" s="11">
        <f>(K144/86400)+25569</f>
        <v>41646.792222222226</v>
      </c>
      <c r="M144" t="b">
        <v>0</v>
      </c>
      <c r="N144">
        <v>24</v>
      </c>
      <c r="O144" t="b">
        <v>1</v>
      </c>
      <c r="P144" t="s">
        <v>8280</v>
      </c>
      <c r="Q144" s="5">
        <f>E144/D144</f>
        <v>2.9250166666666666</v>
      </c>
      <c r="R144" s="7">
        <f>ROUND(E144/N144, 2)</f>
        <v>73.13</v>
      </c>
      <c r="S144" t="s">
        <v>8324</v>
      </c>
      <c r="T144" t="s">
        <v>8329</v>
      </c>
    </row>
    <row r="145" spans="1:20" x14ac:dyDescent="0.3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 s="11">
        <f>(I145/86400)+25569</f>
        <v>42777.506689814814</v>
      </c>
      <c r="K145">
        <v>1484222978</v>
      </c>
      <c r="L145" s="11">
        <f>(K145/86400)+25569</f>
        <v>42747.506689814814</v>
      </c>
      <c r="M145" t="b">
        <v>0</v>
      </c>
      <c r="N145">
        <v>15</v>
      </c>
      <c r="O145" t="b">
        <v>1</v>
      </c>
      <c r="P145" t="s">
        <v>8285</v>
      </c>
      <c r="Q145" s="5">
        <f>E145/D145</f>
        <v>2.9</v>
      </c>
      <c r="R145" s="7">
        <f>ROUND(E145/N145, 2)</f>
        <v>19.329999999999998</v>
      </c>
      <c r="S145" t="s">
        <v>8337</v>
      </c>
      <c r="T145" t="s">
        <v>8338</v>
      </c>
    </row>
    <row r="146" spans="1:20" ht="28.8" x14ac:dyDescent="0.3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 s="11">
        <f>(I146/86400)+25569</f>
        <v>42529.582638888889</v>
      </c>
      <c r="K146">
        <v>1464677986</v>
      </c>
      <c r="L146" s="11">
        <f>(K146/86400)+25569</f>
        <v>42521.291504629626</v>
      </c>
      <c r="M146" t="b">
        <v>0</v>
      </c>
      <c r="N146">
        <v>20</v>
      </c>
      <c r="O146" t="b">
        <v>1</v>
      </c>
      <c r="P146" t="s">
        <v>8271</v>
      </c>
      <c r="Q146" s="5">
        <f>E146/D146</f>
        <v>2.89</v>
      </c>
      <c r="R146" s="7">
        <f>ROUND(E146/N146, 2)</f>
        <v>43.35</v>
      </c>
      <c r="S146" t="s">
        <v>8316</v>
      </c>
      <c r="T146" t="s">
        <v>8317</v>
      </c>
    </row>
    <row r="147" spans="1:20" ht="28.8" x14ac:dyDescent="0.3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 s="11">
        <f>(I147/86400)+25569</f>
        <v>42180.791666666672</v>
      </c>
      <c r="K147">
        <v>1432659793</v>
      </c>
      <c r="L147" s="11">
        <f>(K147/86400)+25569</f>
        <v>42150.71056712963</v>
      </c>
      <c r="M147" t="b">
        <v>0</v>
      </c>
      <c r="N147">
        <v>607</v>
      </c>
      <c r="O147" t="b">
        <v>1</v>
      </c>
      <c r="P147" t="s">
        <v>8295</v>
      </c>
      <c r="Q147" s="5">
        <f>E147/D147</f>
        <v>2.8816999999999999</v>
      </c>
      <c r="R147" s="7">
        <f>ROUND(E147/N147, 2)</f>
        <v>47.47</v>
      </c>
      <c r="S147" t="s">
        <v>8318</v>
      </c>
      <c r="T147" t="s">
        <v>8348</v>
      </c>
    </row>
    <row r="148" spans="1:20" ht="28.8" x14ac:dyDescent="0.3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 s="11">
        <f>(I148/86400)+25569</f>
        <v>42465.095856481479</v>
      </c>
      <c r="K148">
        <v>1458613082</v>
      </c>
      <c r="L148" s="11">
        <f>(K148/86400)+25569</f>
        <v>42451.095856481479</v>
      </c>
      <c r="M148" t="b">
        <v>0</v>
      </c>
      <c r="N148">
        <v>49</v>
      </c>
      <c r="O148" t="b">
        <v>1</v>
      </c>
      <c r="P148" t="s">
        <v>8271</v>
      </c>
      <c r="Q148" s="5">
        <f>E148/D148</f>
        <v>2.87</v>
      </c>
      <c r="R148" s="7">
        <f>ROUND(E148/N148, 2)</f>
        <v>58.57</v>
      </c>
      <c r="S148" t="s">
        <v>8316</v>
      </c>
      <c r="T148" t="s">
        <v>8317</v>
      </c>
    </row>
    <row r="149" spans="1:20" x14ac:dyDescent="0.3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 s="11">
        <f>(I149/86400)+25569</f>
        <v>42497.951979166668</v>
      </c>
      <c r="K149">
        <v>1460069451</v>
      </c>
      <c r="L149" s="11">
        <f>(K149/86400)+25569</f>
        <v>42467.951979166668</v>
      </c>
      <c r="M149" t="b">
        <v>0</v>
      </c>
      <c r="N149">
        <v>271</v>
      </c>
      <c r="O149" t="b">
        <v>1</v>
      </c>
      <c r="P149" t="s">
        <v>8297</v>
      </c>
      <c r="Q149" s="5">
        <f>E149/D149</f>
        <v>2.8665822784810127</v>
      </c>
      <c r="R149" s="7">
        <f>ROUND(E149/N149, 2)</f>
        <v>41.78</v>
      </c>
      <c r="S149" t="s">
        <v>8332</v>
      </c>
      <c r="T149" t="s">
        <v>8350</v>
      </c>
    </row>
    <row r="150" spans="1:20" ht="28.8" x14ac:dyDescent="0.3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 s="11">
        <f>(I150/86400)+25569</f>
        <v>42342.811898148153</v>
      </c>
      <c r="K150">
        <v>1444069748</v>
      </c>
      <c r="L150" s="11">
        <f>(K150/86400)+25569</f>
        <v>42282.770231481481</v>
      </c>
      <c r="M150" t="b">
        <v>0</v>
      </c>
      <c r="N150">
        <v>15</v>
      </c>
      <c r="O150" t="b">
        <v>1</v>
      </c>
      <c r="P150" t="s">
        <v>8271</v>
      </c>
      <c r="Q150" s="5">
        <f>E150/D150</f>
        <v>2.8613861386138613</v>
      </c>
      <c r="R150" s="7">
        <f>ROUND(E150/N150, 2)</f>
        <v>19.27</v>
      </c>
      <c r="S150" t="s">
        <v>8316</v>
      </c>
      <c r="T150" t="s">
        <v>8317</v>
      </c>
    </row>
    <row r="151" spans="1:20" ht="28.8" x14ac:dyDescent="0.3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 s="11">
        <f>(I151/86400)+25569</f>
        <v>42707.628645833334</v>
      </c>
      <c r="K151">
        <v>1478095515</v>
      </c>
      <c r="L151" s="11">
        <f>(K151/86400)+25569</f>
        <v>42676.586979166663</v>
      </c>
      <c r="M151" t="b">
        <v>1</v>
      </c>
      <c r="N151">
        <v>510</v>
      </c>
      <c r="O151" t="b">
        <v>1</v>
      </c>
      <c r="P151" t="s">
        <v>8295</v>
      </c>
      <c r="Q151" s="5">
        <f>E151/D151</f>
        <v>2.8496600000000001</v>
      </c>
      <c r="R151" s="7">
        <f>ROUND(E151/N151, 2)</f>
        <v>279.38</v>
      </c>
      <c r="S151" t="s">
        <v>8318</v>
      </c>
      <c r="T151" t="s">
        <v>8348</v>
      </c>
    </row>
    <row r="152" spans="1:20" ht="28.8" x14ac:dyDescent="0.3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 s="11">
        <f>(I152/86400)+25569</f>
        <v>42394.666666666672</v>
      </c>
      <c r="K152">
        <v>1452530041</v>
      </c>
      <c r="L152" s="11">
        <f>(K152/86400)+25569</f>
        <v>42380.690289351856</v>
      </c>
      <c r="M152" t="b">
        <v>1</v>
      </c>
      <c r="N152">
        <v>266</v>
      </c>
      <c r="O152" t="b">
        <v>1</v>
      </c>
      <c r="P152" t="s">
        <v>8297</v>
      </c>
      <c r="Q152" s="5">
        <f>E152/D152</f>
        <v>2.8473999999999999</v>
      </c>
      <c r="R152" s="7">
        <f>ROUND(E152/N152, 2)</f>
        <v>107.05</v>
      </c>
      <c r="S152" t="s">
        <v>8332</v>
      </c>
      <c r="T152" t="s">
        <v>8350</v>
      </c>
    </row>
    <row r="153" spans="1:20" ht="28.8" x14ac:dyDescent="0.3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 s="11">
        <f>(I153/86400)+25569</f>
        <v>41359.997118055559</v>
      </c>
      <c r="K153">
        <v>1361753751</v>
      </c>
      <c r="L153" s="11">
        <f>(K153/86400)+25569</f>
        <v>41330.038784722223</v>
      </c>
      <c r="M153" t="b">
        <v>1</v>
      </c>
      <c r="N153">
        <v>284</v>
      </c>
      <c r="O153" t="b">
        <v>1</v>
      </c>
      <c r="P153" t="s">
        <v>8269</v>
      </c>
      <c r="Q153" s="5">
        <f>E153/D153</f>
        <v>2.8332000000000002</v>
      </c>
      <c r="R153" s="7">
        <f>ROUND(E153/N153, 2)</f>
        <v>49.88</v>
      </c>
      <c r="S153" t="s">
        <v>8309</v>
      </c>
      <c r="T153" t="s">
        <v>8314</v>
      </c>
    </row>
    <row r="154" spans="1:20" ht="28.8" x14ac:dyDescent="0.3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 s="11">
        <f>(I154/86400)+25569</f>
        <v>42714.000046296293</v>
      </c>
      <c r="K154">
        <v>1478736004</v>
      </c>
      <c r="L154" s="11">
        <f>(K154/86400)+25569</f>
        <v>42684.000046296293</v>
      </c>
      <c r="M154" t="b">
        <v>0</v>
      </c>
      <c r="N154">
        <v>1328</v>
      </c>
      <c r="O154" t="b">
        <v>1</v>
      </c>
      <c r="P154" t="s">
        <v>8297</v>
      </c>
      <c r="Q154" s="5">
        <f>E154/D154</f>
        <v>2.8309000000000002</v>
      </c>
      <c r="R154" s="7">
        <f>ROUND(E154/N154, 2)</f>
        <v>42.63</v>
      </c>
      <c r="S154" t="s">
        <v>8332</v>
      </c>
      <c r="T154" t="s">
        <v>8350</v>
      </c>
    </row>
    <row r="155" spans="1:20" x14ac:dyDescent="0.3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 s="11">
        <f>(I155/86400)+25569</f>
        <v>42767</v>
      </c>
      <c r="K155">
        <v>1483292122</v>
      </c>
      <c r="L155" s="11">
        <f>(K155/86400)+25569</f>
        <v>42736.732893518521</v>
      </c>
      <c r="M155" t="b">
        <v>1</v>
      </c>
      <c r="N155">
        <v>160</v>
      </c>
      <c r="O155" t="b">
        <v>1</v>
      </c>
      <c r="P155" t="s">
        <v>8285</v>
      </c>
      <c r="Q155" s="5">
        <f>E155/D155</f>
        <v>2.8156666666666665</v>
      </c>
      <c r="R155" s="7">
        <f>ROUND(E155/N155, 2)</f>
        <v>52.79</v>
      </c>
      <c r="S155" t="s">
        <v>8337</v>
      </c>
      <c r="T155" t="s">
        <v>8338</v>
      </c>
    </row>
    <row r="156" spans="1:20" ht="28.8" x14ac:dyDescent="0.3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 s="11">
        <f>(I156/86400)+25569</f>
        <v>41906.070567129631</v>
      </c>
      <c r="K156">
        <v>1407634897</v>
      </c>
      <c r="L156" s="11">
        <f>(K156/86400)+25569</f>
        <v>41861.070567129631</v>
      </c>
      <c r="M156" t="b">
        <v>1</v>
      </c>
      <c r="N156">
        <v>95</v>
      </c>
      <c r="O156" t="b">
        <v>1</v>
      </c>
      <c r="P156" t="s">
        <v>8295</v>
      </c>
      <c r="Q156" s="5">
        <f>E156/D156</f>
        <v>2.8109999999999999</v>
      </c>
      <c r="R156" s="7">
        <f>ROUND(E156/N156, 2)</f>
        <v>147.94999999999999</v>
      </c>
      <c r="S156" t="s">
        <v>8318</v>
      </c>
      <c r="T156" t="s">
        <v>8348</v>
      </c>
    </row>
    <row r="157" spans="1:20" ht="28.8" x14ac:dyDescent="0.3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 s="11">
        <f>(I157/86400)+25569</f>
        <v>42645.278749999998</v>
      </c>
      <c r="K157">
        <v>1471502484</v>
      </c>
      <c r="L157" s="11">
        <f>(K157/86400)+25569</f>
        <v>42600.278749999998</v>
      </c>
      <c r="M157" t="b">
        <v>0</v>
      </c>
      <c r="N157">
        <v>278</v>
      </c>
      <c r="O157" t="b">
        <v>1</v>
      </c>
      <c r="P157" t="s">
        <v>8295</v>
      </c>
      <c r="Q157" s="5">
        <f>E157/D157</f>
        <v>2.8073000000000001</v>
      </c>
      <c r="R157" s="7">
        <f>ROUND(E157/N157, 2)</f>
        <v>201.96</v>
      </c>
      <c r="S157" t="s">
        <v>8318</v>
      </c>
      <c r="T157" t="s">
        <v>8348</v>
      </c>
    </row>
    <row r="158" spans="1:20" x14ac:dyDescent="0.3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 s="11">
        <f>(I158/86400)+25569</f>
        <v>42461.166666666672</v>
      </c>
      <c r="K158">
        <v>1456852647</v>
      </c>
      <c r="L158" s="11">
        <f>(K158/86400)+25569</f>
        <v>42430.720451388886</v>
      </c>
      <c r="M158" t="b">
        <v>0</v>
      </c>
      <c r="N158">
        <v>138</v>
      </c>
      <c r="O158" t="b">
        <v>1</v>
      </c>
      <c r="P158" t="s">
        <v>8285</v>
      </c>
      <c r="Q158" s="5">
        <f>E158/D158</f>
        <v>2.80375</v>
      </c>
      <c r="R158" s="7">
        <f>ROUND(E158/N158, 2)</f>
        <v>81.27</v>
      </c>
      <c r="S158" t="s">
        <v>8337</v>
      </c>
      <c r="T158" t="s">
        <v>8338</v>
      </c>
    </row>
    <row r="159" spans="1:20" x14ac:dyDescent="0.3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 s="11">
        <f>(I159/86400)+25569</f>
        <v>42594.026319444441</v>
      </c>
      <c r="K159">
        <v>1468370274</v>
      </c>
      <c r="L159" s="11">
        <f>(K159/86400)+25569</f>
        <v>42564.026319444441</v>
      </c>
      <c r="M159" t="b">
        <v>0</v>
      </c>
      <c r="N159">
        <v>237</v>
      </c>
      <c r="O159" t="b">
        <v>1</v>
      </c>
      <c r="P159" t="s">
        <v>8273</v>
      </c>
      <c r="Q159" s="5">
        <f>E159/D159</f>
        <v>2.7869999999999999</v>
      </c>
      <c r="R159" s="7">
        <f>ROUND(E159/N159, 2)</f>
        <v>23.52</v>
      </c>
      <c r="S159" t="s">
        <v>8318</v>
      </c>
      <c r="T159" t="s">
        <v>8320</v>
      </c>
    </row>
    <row r="160" spans="1:20" x14ac:dyDescent="0.3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 s="11">
        <f>(I160/86400)+25569</f>
        <v>41800.356249999997</v>
      </c>
      <c r="K160">
        <v>1399996024</v>
      </c>
      <c r="L160" s="11">
        <f>(K160/86400)+25569</f>
        <v>41772.657685185186</v>
      </c>
      <c r="M160" t="b">
        <v>1</v>
      </c>
      <c r="N160">
        <v>269</v>
      </c>
      <c r="O160" t="b">
        <v>1</v>
      </c>
      <c r="P160" t="s">
        <v>8285</v>
      </c>
      <c r="Q160" s="5">
        <f>E160/D160</f>
        <v>2.7793846153846156</v>
      </c>
      <c r="R160" s="7">
        <f>ROUND(E160/N160, 2)</f>
        <v>67.16</v>
      </c>
      <c r="S160" t="s">
        <v>8337</v>
      </c>
      <c r="T160" t="s">
        <v>8338</v>
      </c>
    </row>
    <row r="161" spans="1:20" ht="28.8" x14ac:dyDescent="0.3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 s="11">
        <f>(I161/86400)+25569</f>
        <v>42588.327986111108</v>
      </c>
      <c r="K161">
        <v>1469173938</v>
      </c>
      <c r="L161" s="11">
        <f>(K161/86400)+25569</f>
        <v>42573.327986111108</v>
      </c>
      <c r="M161" t="b">
        <v>0</v>
      </c>
      <c r="N161">
        <v>249</v>
      </c>
      <c r="O161" t="b">
        <v>1</v>
      </c>
      <c r="P161" t="s">
        <v>8297</v>
      </c>
      <c r="Q161" s="5">
        <f>E161/D161</f>
        <v>2.722777777777778</v>
      </c>
      <c r="R161" s="7">
        <f>ROUND(E161/N161, 2)</f>
        <v>98.41</v>
      </c>
      <c r="S161" t="s">
        <v>8332</v>
      </c>
      <c r="T161" t="s">
        <v>8350</v>
      </c>
    </row>
    <row r="162" spans="1:20" ht="28.8" x14ac:dyDescent="0.3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 s="11">
        <f>(I162/86400)+25569</f>
        <v>41258.924884259257</v>
      </c>
      <c r="K162">
        <v>1353017510</v>
      </c>
      <c r="L162" s="11">
        <f>(K162/86400)+25569</f>
        <v>41228.924884259257</v>
      </c>
      <c r="M162" t="b">
        <v>0</v>
      </c>
      <c r="N162">
        <v>112</v>
      </c>
      <c r="O162" t="b">
        <v>1</v>
      </c>
      <c r="P162" t="s">
        <v>8276</v>
      </c>
      <c r="Q162" s="5">
        <f>E162/D162</f>
        <v>2.7185000000000001</v>
      </c>
      <c r="R162" s="7">
        <f>ROUND(E162/N162, 2)</f>
        <v>48.54</v>
      </c>
      <c r="S162" t="s">
        <v>8324</v>
      </c>
      <c r="T162" t="s">
        <v>8325</v>
      </c>
    </row>
    <row r="163" spans="1:20" x14ac:dyDescent="0.3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 s="11">
        <f>(I163/86400)+25569</f>
        <v>42372.957638888889</v>
      </c>
      <c r="K163">
        <v>1448902867</v>
      </c>
      <c r="L163" s="11">
        <f>(K163/86400)+25569</f>
        <v>42338.709108796298</v>
      </c>
      <c r="M163" t="b">
        <v>0</v>
      </c>
      <c r="N163">
        <v>102</v>
      </c>
      <c r="O163" t="b">
        <v>1</v>
      </c>
      <c r="P163" t="s">
        <v>8297</v>
      </c>
      <c r="Q163" s="5">
        <f>E163/D163</f>
        <v>2.7069999999999999</v>
      </c>
      <c r="R163" s="7">
        <f>ROUND(E163/N163, 2)</f>
        <v>53.08</v>
      </c>
      <c r="S163" t="s">
        <v>8332</v>
      </c>
      <c r="T163" t="s">
        <v>8350</v>
      </c>
    </row>
    <row r="164" spans="1:20" ht="28.8" x14ac:dyDescent="0.3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 s="11">
        <f>(I164/86400)+25569</f>
        <v>42482.825740740736</v>
      </c>
      <c r="K164">
        <v>1458762544</v>
      </c>
      <c r="L164" s="11">
        <f>(K164/86400)+25569</f>
        <v>42452.825740740736</v>
      </c>
      <c r="M164" t="b">
        <v>0</v>
      </c>
      <c r="N164">
        <v>96</v>
      </c>
      <c r="O164" t="b">
        <v>1</v>
      </c>
      <c r="P164" t="s">
        <v>8297</v>
      </c>
      <c r="Q164" s="5">
        <f>E164/D164</f>
        <v>2.7067999999999999</v>
      </c>
      <c r="R164" s="7">
        <f>ROUND(E164/N164, 2)</f>
        <v>140.97999999999999</v>
      </c>
      <c r="S164" t="s">
        <v>8332</v>
      </c>
      <c r="T164" t="s">
        <v>8350</v>
      </c>
    </row>
    <row r="165" spans="1:20" ht="28.8" x14ac:dyDescent="0.3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 s="11">
        <f>(I165/86400)+25569</f>
        <v>42356.818738425922</v>
      </c>
      <c r="K165">
        <v>1447875539</v>
      </c>
      <c r="L165" s="11">
        <f>(K165/86400)+25569</f>
        <v>42326.818738425922</v>
      </c>
      <c r="M165" t="b">
        <v>0</v>
      </c>
      <c r="N165">
        <v>512</v>
      </c>
      <c r="O165" t="b">
        <v>1</v>
      </c>
      <c r="P165" t="s">
        <v>8285</v>
      </c>
      <c r="Q165" s="5">
        <f>E165/D165</f>
        <v>2.6991034482758622</v>
      </c>
      <c r="R165" s="7">
        <f>ROUND(E165/N165, 2)</f>
        <v>76.44</v>
      </c>
      <c r="S165" t="s">
        <v>8337</v>
      </c>
      <c r="T165" t="s">
        <v>8338</v>
      </c>
    </row>
    <row r="166" spans="1:20" ht="28.8" x14ac:dyDescent="0.3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 s="11">
        <f>(I166/86400)+25569</f>
        <v>42193.957326388889</v>
      </c>
      <c r="K166">
        <v>1433804313</v>
      </c>
      <c r="L166" s="11">
        <f>(K166/86400)+25569</f>
        <v>42163.957326388889</v>
      </c>
      <c r="M166" t="b">
        <v>0</v>
      </c>
      <c r="N166">
        <v>1013</v>
      </c>
      <c r="O166" t="b">
        <v>1</v>
      </c>
      <c r="P166" t="s">
        <v>8273</v>
      </c>
      <c r="Q166" s="5">
        <f>E166/D166</f>
        <v>2.6729166666666666</v>
      </c>
      <c r="R166" s="7">
        <f>ROUND(E166/N166, 2)</f>
        <v>31.66</v>
      </c>
      <c r="S166" t="s">
        <v>8318</v>
      </c>
      <c r="T166" t="s">
        <v>8320</v>
      </c>
    </row>
    <row r="167" spans="1:20" ht="28.8" x14ac:dyDescent="0.3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 s="11">
        <f>(I167/86400)+25569</f>
        <v>42712.333333333328</v>
      </c>
      <c r="K167">
        <v>1479708680</v>
      </c>
      <c r="L167" s="11">
        <f>(K167/86400)+25569</f>
        <v>42695.257870370369</v>
      </c>
      <c r="M167" t="b">
        <v>0</v>
      </c>
      <c r="N167">
        <v>127</v>
      </c>
      <c r="O167" t="b">
        <v>1</v>
      </c>
      <c r="P167" t="s">
        <v>8277</v>
      </c>
      <c r="Q167" s="5">
        <f>E167/D167</f>
        <v>2.6713333333333331</v>
      </c>
      <c r="R167" s="7">
        <f>ROUND(E167/N167, 2)</f>
        <v>63.1</v>
      </c>
      <c r="S167" t="s">
        <v>8324</v>
      </c>
      <c r="T167" t="s">
        <v>8326</v>
      </c>
    </row>
    <row r="168" spans="1:20" ht="28.8" x14ac:dyDescent="0.3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 s="11">
        <f>(I168/86400)+25569</f>
        <v>41021.708055555559</v>
      </c>
      <c r="K168">
        <v>1332521976</v>
      </c>
      <c r="L168" s="11">
        <f>(K168/86400)+25569</f>
        <v>40991.708055555559</v>
      </c>
      <c r="M168" t="b">
        <v>0</v>
      </c>
      <c r="N168">
        <v>30</v>
      </c>
      <c r="O168" t="b">
        <v>1</v>
      </c>
      <c r="P168" t="s">
        <v>8279</v>
      </c>
      <c r="Q168" s="5">
        <f>E168/D168</f>
        <v>2.6566666666666667</v>
      </c>
      <c r="R168" s="7">
        <f>ROUND(E168/N168, 2)</f>
        <v>26.57</v>
      </c>
      <c r="S168" t="s">
        <v>8324</v>
      </c>
      <c r="T168" t="s">
        <v>8328</v>
      </c>
    </row>
    <row r="169" spans="1:20" ht="28.8" x14ac:dyDescent="0.3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 s="11">
        <f>(I169/86400)+25569</f>
        <v>40970.290972222225</v>
      </c>
      <c r="K169">
        <v>1328040375</v>
      </c>
      <c r="L169" s="11">
        <f>(K169/86400)+25569</f>
        <v>40939.837673611109</v>
      </c>
      <c r="M169" t="b">
        <v>0</v>
      </c>
      <c r="N169">
        <v>126</v>
      </c>
      <c r="O169" t="b">
        <v>1</v>
      </c>
      <c r="P169" t="s">
        <v>8276</v>
      </c>
      <c r="Q169" s="5">
        <f>E169/D169</f>
        <v>2.6524999999999999</v>
      </c>
      <c r="R169" s="7">
        <f>ROUND(E169/N169, 2)</f>
        <v>84.21</v>
      </c>
      <c r="S169" t="s">
        <v>8324</v>
      </c>
      <c r="T169" t="s">
        <v>8325</v>
      </c>
    </row>
    <row r="170" spans="1:20" ht="28.8" x14ac:dyDescent="0.3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 s="11">
        <f>(I170/86400)+25569</f>
        <v>42421.398472222223</v>
      </c>
      <c r="K170">
        <v>1453109628</v>
      </c>
      <c r="L170" s="11">
        <f>(K170/86400)+25569</f>
        <v>42387.398472222223</v>
      </c>
      <c r="M170" t="b">
        <v>1</v>
      </c>
      <c r="N170">
        <v>551</v>
      </c>
      <c r="O170" t="b">
        <v>1</v>
      </c>
      <c r="P170" t="s">
        <v>8303</v>
      </c>
      <c r="Q170" s="5">
        <f>E170/D170</f>
        <v>2.6462241666666664</v>
      </c>
      <c r="R170" s="7">
        <f>ROUND(E170/N170, 2)</f>
        <v>57.63</v>
      </c>
      <c r="S170" t="s">
        <v>8316</v>
      </c>
      <c r="T170" t="s">
        <v>8356</v>
      </c>
    </row>
    <row r="171" spans="1:20" ht="28.8" x14ac:dyDescent="0.3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 s="11">
        <f>(I171/86400)+25569</f>
        <v>41593.166666666664</v>
      </c>
      <c r="K171">
        <v>1381752061</v>
      </c>
      <c r="L171" s="11">
        <f>(K171/86400)+25569</f>
        <v>41561.500706018516</v>
      </c>
      <c r="M171" t="b">
        <v>1</v>
      </c>
      <c r="N171">
        <v>3863</v>
      </c>
      <c r="O171" t="b">
        <v>1</v>
      </c>
      <c r="P171" t="s">
        <v>8295</v>
      </c>
      <c r="Q171" s="5">
        <f>E171/D171</f>
        <v>2.6302771750000002</v>
      </c>
      <c r="R171" s="7">
        <f>ROUND(E171/N171, 2)</f>
        <v>272.36</v>
      </c>
      <c r="S171" t="s">
        <v>8318</v>
      </c>
      <c r="T171" t="s">
        <v>8348</v>
      </c>
    </row>
    <row r="172" spans="1:20" ht="28.8" x14ac:dyDescent="0.3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 s="11">
        <f>(I172/86400)+25569</f>
        <v>41335.332638888889</v>
      </c>
      <c r="K172">
        <v>1359421403</v>
      </c>
      <c r="L172" s="11">
        <f>(K172/86400)+25569</f>
        <v>41303.044016203705</v>
      </c>
      <c r="M172" t="b">
        <v>0</v>
      </c>
      <c r="N172">
        <v>25</v>
      </c>
      <c r="O172" t="b">
        <v>1</v>
      </c>
      <c r="P172" t="s">
        <v>8276</v>
      </c>
      <c r="Q172" s="5">
        <f>E172/D172</f>
        <v>2.625</v>
      </c>
      <c r="R172" s="7">
        <f>ROUND(E172/N172, 2)</f>
        <v>42</v>
      </c>
      <c r="S172" t="s">
        <v>8324</v>
      </c>
      <c r="T172" t="s">
        <v>8325</v>
      </c>
    </row>
    <row r="173" spans="1:20" ht="28.8" x14ac:dyDescent="0.3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 s="11">
        <f>(I173/86400)+25569</f>
        <v>40920.041666666664</v>
      </c>
      <c r="K173">
        <v>1324433310</v>
      </c>
      <c r="L173" s="11">
        <f>(K173/86400)+25569</f>
        <v>40898.089236111111</v>
      </c>
      <c r="M173" t="b">
        <v>1</v>
      </c>
      <c r="N173">
        <v>103</v>
      </c>
      <c r="O173" t="b">
        <v>1</v>
      </c>
      <c r="P173" t="s">
        <v>8295</v>
      </c>
      <c r="Q173" s="5">
        <f>E173/D173</f>
        <v>2.6227999999999998</v>
      </c>
      <c r="R173" s="7">
        <f>ROUND(E173/N173, 2)</f>
        <v>127.32</v>
      </c>
      <c r="S173" t="s">
        <v>8318</v>
      </c>
      <c r="T173" t="s">
        <v>8348</v>
      </c>
    </row>
    <row r="174" spans="1:20" ht="28.8" x14ac:dyDescent="0.3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 s="11">
        <f>(I174/86400)+25569</f>
        <v>42369.125</v>
      </c>
      <c r="K174">
        <v>1448463086</v>
      </c>
      <c r="L174" s="11">
        <f>(K174/86400)+25569</f>
        <v>42333.619050925925</v>
      </c>
      <c r="M174" t="b">
        <v>0</v>
      </c>
      <c r="N174">
        <v>167</v>
      </c>
      <c r="O174" t="b">
        <v>1</v>
      </c>
      <c r="P174" t="s">
        <v>8285</v>
      </c>
      <c r="Q174" s="5">
        <f>E174/D174</f>
        <v>2.6059999999999999</v>
      </c>
      <c r="R174" s="7">
        <f>ROUND(E174/N174, 2)</f>
        <v>54.62</v>
      </c>
      <c r="S174" t="s">
        <v>8337</v>
      </c>
      <c r="T174" t="s">
        <v>8338</v>
      </c>
    </row>
    <row r="175" spans="1:20" x14ac:dyDescent="0.3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 s="11">
        <f>(I175/86400)+25569</f>
        <v>42657.253263888888</v>
      </c>
      <c r="K175">
        <v>1473833082</v>
      </c>
      <c r="L175" s="11">
        <f>(K175/86400)+25569</f>
        <v>42627.253263888888</v>
      </c>
      <c r="M175" t="b">
        <v>0</v>
      </c>
      <c r="N175">
        <v>90</v>
      </c>
      <c r="O175" t="b">
        <v>1</v>
      </c>
      <c r="P175" t="s">
        <v>8285</v>
      </c>
      <c r="Q175" s="5">
        <f>E175/D175</f>
        <v>2.6016666666666666</v>
      </c>
      <c r="R175" s="7">
        <f>ROUND(E175/N175, 2)</f>
        <v>34.69</v>
      </c>
      <c r="S175" t="s">
        <v>8337</v>
      </c>
      <c r="T175" t="s">
        <v>8338</v>
      </c>
    </row>
    <row r="176" spans="1:20" ht="28.8" x14ac:dyDescent="0.3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 s="11">
        <f>(I176/86400)+25569</f>
        <v>42482.272824074069</v>
      </c>
      <c r="K176">
        <v>1458714772</v>
      </c>
      <c r="L176" s="11">
        <f>(K176/86400)+25569</f>
        <v>42452.272824074069</v>
      </c>
      <c r="M176" t="b">
        <v>1</v>
      </c>
      <c r="N176">
        <v>1281</v>
      </c>
      <c r="O176" t="b">
        <v>1</v>
      </c>
      <c r="P176" t="s">
        <v>8295</v>
      </c>
      <c r="Q176" s="5">
        <f>E176/D176</f>
        <v>2.5957748878923765</v>
      </c>
      <c r="R176" s="7">
        <f>ROUND(E176/N176, 2)</f>
        <v>180.75</v>
      </c>
      <c r="S176" t="s">
        <v>8318</v>
      </c>
      <c r="T176" t="s">
        <v>8348</v>
      </c>
    </row>
    <row r="177" spans="1:20" ht="28.8" x14ac:dyDescent="0.3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 s="11">
        <f>(I177/86400)+25569</f>
        <v>42588.291666666672</v>
      </c>
      <c r="K177">
        <v>1467134464</v>
      </c>
      <c r="L177" s="11">
        <f>(K177/86400)+25569</f>
        <v>42549.722962962958</v>
      </c>
      <c r="M177" t="b">
        <v>1</v>
      </c>
      <c r="N177">
        <v>2051</v>
      </c>
      <c r="O177" t="b">
        <v>1</v>
      </c>
      <c r="P177" t="s">
        <v>8295</v>
      </c>
      <c r="Q177" s="5">
        <f>E177/D177</f>
        <v>2.5683081313131315</v>
      </c>
      <c r="R177" s="7">
        <f>ROUND(E177/N177, 2)</f>
        <v>247.94</v>
      </c>
      <c r="S177" t="s">
        <v>8318</v>
      </c>
      <c r="T177" t="s">
        <v>8348</v>
      </c>
    </row>
    <row r="178" spans="1:20" ht="28.8" x14ac:dyDescent="0.3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 s="11">
        <f>(I178/86400)+25569</f>
        <v>41158.709490740745</v>
      </c>
      <c r="K178">
        <v>1345741300</v>
      </c>
      <c r="L178" s="11">
        <f>(K178/86400)+25569</f>
        <v>41144.709490740745</v>
      </c>
      <c r="M178" t="b">
        <v>0</v>
      </c>
      <c r="N178">
        <v>22</v>
      </c>
      <c r="O178" t="b">
        <v>1</v>
      </c>
      <c r="P178" t="s">
        <v>8269</v>
      </c>
      <c r="Q178" s="5">
        <f>E178/D178</f>
        <v>2.5583333333333331</v>
      </c>
      <c r="R178" s="7">
        <f>ROUND(E178/N178, 2)</f>
        <v>69.77</v>
      </c>
      <c r="S178" t="s">
        <v>8309</v>
      </c>
      <c r="T178" t="s">
        <v>8314</v>
      </c>
    </row>
    <row r="179" spans="1:20" ht="43.2" x14ac:dyDescent="0.3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 s="11">
        <f>(I179/86400)+25569</f>
        <v>42169.781678240739</v>
      </c>
      <c r="K179">
        <v>1431715537</v>
      </c>
      <c r="L179" s="11">
        <f>(K179/86400)+25569</f>
        <v>42139.781678240739</v>
      </c>
      <c r="M179" t="b">
        <v>1</v>
      </c>
      <c r="N179">
        <v>537</v>
      </c>
      <c r="O179" t="b">
        <v>1</v>
      </c>
      <c r="P179" t="s">
        <v>8298</v>
      </c>
      <c r="Q179" s="5">
        <f>E179/D179</f>
        <v>2.5445000000000002</v>
      </c>
      <c r="R179" s="7">
        <f>ROUND(E179/N179, 2)</f>
        <v>47.38</v>
      </c>
      <c r="S179" t="s">
        <v>8335</v>
      </c>
      <c r="T179" t="s">
        <v>8351</v>
      </c>
    </row>
    <row r="180" spans="1:20" x14ac:dyDescent="0.3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 s="11">
        <f>(I180/86400)+25569</f>
        <v>42155.875</v>
      </c>
      <c r="K180">
        <v>1431124572</v>
      </c>
      <c r="L180" s="11">
        <f>(K180/86400)+25569</f>
        <v>42132.941805555558</v>
      </c>
      <c r="M180" t="b">
        <v>0</v>
      </c>
      <c r="N180">
        <v>103</v>
      </c>
      <c r="O180" t="b">
        <v>1</v>
      </c>
      <c r="P180" t="s">
        <v>8285</v>
      </c>
      <c r="Q180" s="5">
        <f>E180/D180</f>
        <v>2.5431499999999998</v>
      </c>
      <c r="R180" s="7">
        <f>ROUND(E180/N180, 2)</f>
        <v>493.82</v>
      </c>
      <c r="S180" t="s">
        <v>8337</v>
      </c>
      <c r="T180" t="s">
        <v>8338</v>
      </c>
    </row>
    <row r="181" spans="1:20" x14ac:dyDescent="0.3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 s="11">
        <f>(I181/86400)+25569</f>
        <v>41964.166666666672</v>
      </c>
      <c r="K181">
        <v>1415472953</v>
      </c>
      <c r="L181" s="11">
        <f>(K181/86400)+25569</f>
        <v>41951.788807870369</v>
      </c>
      <c r="M181" t="b">
        <v>0</v>
      </c>
      <c r="N181">
        <v>99</v>
      </c>
      <c r="O181" t="b">
        <v>1</v>
      </c>
      <c r="P181" t="s">
        <v>8279</v>
      </c>
      <c r="Q181" s="5">
        <f>E181/D181</f>
        <v>2.54</v>
      </c>
      <c r="R181" s="7">
        <f>ROUND(E181/N181, 2)</f>
        <v>51.31</v>
      </c>
      <c r="S181" t="s">
        <v>8324</v>
      </c>
      <c r="T181" t="s">
        <v>8328</v>
      </c>
    </row>
    <row r="182" spans="1:20" ht="28.8" x14ac:dyDescent="0.3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 s="11">
        <f>(I182/86400)+25569</f>
        <v>42534.249305555553</v>
      </c>
      <c r="K182">
        <v>1463155034</v>
      </c>
      <c r="L182" s="11">
        <f>(K182/86400)+25569</f>
        <v>42503.66474537037</v>
      </c>
      <c r="M182" t="b">
        <v>0</v>
      </c>
      <c r="N182">
        <v>314</v>
      </c>
      <c r="O182" t="b">
        <v>1</v>
      </c>
      <c r="P182" t="s">
        <v>8285</v>
      </c>
      <c r="Q182" s="5">
        <f>E182/D182</f>
        <v>2.5329333333333333</v>
      </c>
      <c r="R182" s="7">
        <f>ROUND(E182/N182, 2)</f>
        <v>121</v>
      </c>
      <c r="S182" t="s">
        <v>8337</v>
      </c>
      <c r="T182" t="s">
        <v>8338</v>
      </c>
    </row>
    <row r="183" spans="1:20" ht="28.8" x14ac:dyDescent="0.3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 s="11">
        <f>(I183/86400)+25569</f>
        <v>42764.857094907406</v>
      </c>
      <c r="K183">
        <v>1480538053</v>
      </c>
      <c r="L183" s="11">
        <f>(K183/86400)+25569</f>
        <v>42704.857094907406</v>
      </c>
      <c r="M183" t="b">
        <v>0</v>
      </c>
      <c r="N183">
        <v>185</v>
      </c>
      <c r="O183" t="b">
        <v>1</v>
      </c>
      <c r="P183" t="s">
        <v>8295</v>
      </c>
      <c r="Q183" s="5">
        <f>E183/D183</f>
        <v>2.5253999999999999</v>
      </c>
      <c r="R183" s="7">
        <f>ROUND(E183/N183, 2)</f>
        <v>68.25</v>
      </c>
      <c r="S183" t="s">
        <v>8318</v>
      </c>
      <c r="T183" t="s">
        <v>8348</v>
      </c>
    </row>
    <row r="184" spans="1:20" x14ac:dyDescent="0.3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 s="11">
        <f>(I184/86400)+25569</f>
        <v>42707.710717592592</v>
      </c>
      <c r="K184">
        <v>1478189006</v>
      </c>
      <c r="L184" s="11">
        <f>(K184/86400)+25569</f>
        <v>42677.669050925921</v>
      </c>
      <c r="M184" t="b">
        <v>0</v>
      </c>
      <c r="N184">
        <v>168</v>
      </c>
      <c r="O184" t="b">
        <v>1</v>
      </c>
      <c r="P184" t="s">
        <v>8276</v>
      </c>
      <c r="Q184" s="5">
        <f>E184/D184</f>
        <v>2.5248648648648651</v>
      </c>
      <c r="R184" s="7">
        <f>ROUND(E184/N184, 2)</f>
        <v>55.61</v>
      </c>
      <c r="S184" t="s">
        <v>8324</v>
      </c>
      <c r="T184" t="s">
        <v>8325</v>
      </c>
    </row>
    <row r="185" spans="1:20" ht="28.8" x14ac:dyDescent="0.3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 s="11">
        <f>(I185/86400)+25569</f>
        <v>42607.165972222225</v>
      </c>
      <c r="K185">
        <v>1471188502</v>
      </c>
      <c r="L185" s="11">
        <f>(K185/86400)+25569</f>
        <v>42596.644699074073</v>
      </c>
      <c r="M185" t="b">
        <v>0</v>
      </c>
      <c r="N185">
        <v>17</v>
      </c>
      <c r="O185" t="b">
        <v>1</v>
      </c>
      <c r="P185" t="s">
        <v>8271</v>
      </c>
      <c r="Q185" s="5">
        <f>E185/D185</f>
        <v>2.5066666666666668</v>
      </c>
      <c r="R185" s="7">
        <f>ROUND(E185/N185, 2)</f>
        <v>44.24</v>
      </c>
      <c r="S185" t="s">
        <v>8316</v>
      </c>
      <c r="T185" t="s">
        <v>8317</v>
      </c>
    </row>
    <row r="186" spans="1:20" ht="28.8" x14ac:dyDescent="0.3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 s="11">
        <f>(I186/86400)+25569</f>
        <v>42243.802199074074</v>
      </c>
      <c r="K186">
        <v>1438110910</v>
      </c>
      <c r="L186" s="11">
        <f>(K186/86400)+25569</f>
        <v>42213.802199074074</v>
      </c>
      <c r="M186" t="b">
        <v>1</v>
      </c>
      <c r="N186">
        <v>455</v>
      </c>
      <c r="O186" t="b">
        <v>1</v>
      </c>
      <c r="P186" t="s">
        <v>8285</v>
      </c>
      <c r="Q186" s="5">
        <f>E186/D186</f>
        <v>2.5030841666666666</v>
      </c>
      <c r="R186" s="7">
        <f>ROUND(E186/N186, 2)</f>
        <v>66.02</v>
      </c>
      <c r="S186" t="s">
        <v>8337</v>
      </c>
      <c r="T186" t="s">
        <v>8338</v>
      </c>
    </row>
    <row r="187" spans="1:20" ht="28.8" x14ac:dyDescent="0.3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 s="11">
        <f>(I187/86400)+25569</f>
        <v>42572.009097222224</v>
      </c>
      <c r="K187">
        <v>1468455186</v>
      </c>
      <c r="L187" s="11">
        <f>(K187/86400)+25569</f>
        <v>42565.009097222224</v>
      </c>
      <c r="M187" t="b">
        <v>0</v>
      </c>
      <c r="N187">
        <v>26</v>
      </c>
      <c r="O187" t="b">
        <v>1</v>
      </c>
      <c r="P187" t="s">
        <v>8276</v>
      </c>
      <c r="Q187" s="5">
        <f>E187/D187</f>
        <v>2.5</v>
      </c>
      <c r="R187" s="7">
        <f>ROUND(E187/N187, 2)</f>
        <v>67.31</v>
      </c>
      <c r="S187" t="s">
        <v>8324</v>
      </c>
      <c r="T187" t="s">
        <v>8325</v>
      </c>
    </row>
    <row r="188" spans="1:20" ht="28.8" x14ac:dyDescent="0.3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 s="11">
        <f>(I188/86400)+25569</f>
        <v>41593.968784722223</v>
      </c>
      <c r="K188">
        <v>1383257703</v>
      </c>
      <c r="L188" s="11">
        <f>(K188/86400)+25569</f>
        <v>41578.927118055552</v>
      </c>
      <c r="M188" t="b">
        <v>1</v>
      </c>
      <c r="N188">
        <v>271</v>
      </c>
      <c r="O188" t="b">
        <v>1</v>
      </c>
      <c r="P188" t="s">
        <v>8295</v>
      </c>
      <c r="Q188" s="5">
        <f>E188/D188</f>
        <v>2.4817133333333334</v>
      </c>
      <c r="R188" s="7">
        <f>ROUND(E188/N188, 2)</f>
        <v>27.47</v>
      </c>
      <c r="S188" t="s">
        <v>8318</v>
      </c>
      <c r="T188" t="s">
        <v>8348</v>
      </c>
    </row>
    <row r="189" spans="1:20" ht="28.8" x14ac:dyDescent="0.3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 s="11">
        <f>(I189/86400)+25569</f>
        <v>41976.542187500003</v>
      </c>
      <c r="K189">
        <v>1414584045</v>
      </c>
      <c r="L189" s="11">
        <f>(K189/86400)+25569</f>
        <v>41941.500520833331</v>
      </c>
      <c r="M189" t="b">
        <v>1</v>
      </c>
      <c r="N189">
        <v>303</v>
      </c>
      <c r="O189" t="b">
        <v>1</v>
      </c>
      <c r="P189" t="s">
        <v>8295</v>
      </c>
      <c r="Q189" s="5">
        <f>E189/D189</f>
        <v>2.4784000000000002</v>
      </c>
      <c r="R189" s="7">
        <f>ROUND(E189/N189, 2)</f>
        <v>408.98</v>
      </c>
      <c r="S189" t="s">
        <v>8318</v>
      </c>
      <c r="T189" t="s">
        <v>8348</v>
      </c>
    </row>
    <row r="190" spans="1:20" ht="28.8" x14ac:dyDescent="0.3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 s="11">
        <f>(I190/86400)+25569</f>
        <v>41425.613078703704</v>
      </c>
      <c r="K190">
        <v>1364827370</v>
      </c>
      <c r="L190" s="11">
        <f>(K190/86400)+25569</f>
        <v>41365.613078703704</v>
      </c>
      <c r="M190" t="b">
        <v>0</v>
      </c>
      <c r="N190">
        <v>47</v>
      </c>
      <c r="O190" t="b">
        <v>1</v>
      </c>
      <c r="P190" t="s">
        <v>8266</v>
      </c>
      <c r="Q190" s="5">
        <f>E190/D190</f>
        <v>2.4666666666666668</v>
      </c>
      <c r="R190" s="7">
        <f>ROUND(E190/N190, 2)</f>
        <v>78.72</v>
      </c>
      <c r="S190" t="s">
        <v>8309</v>
      </c>
      <c r="T190" t="s">
        <v>8311</v>
      </c>
    </row>
    <row r="191" spans="1:20" ht="28.8" x14ac:dyDescent="0.3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 s="11">
        <f>(I191/86400)+25569</f>
        <v>41188.993923611109</v>
      </c>
      <c r="K191">
        <v>1346975475</v>
      </c>
      <c r="L191" s="11">
        <f>(K191/86400)+25569</f>
        <v>41158.993923611109</v>
      </c>
      <c r="M191" t="b">
        <v>0</v>
      </c>
      <c r="N191">
        <v>182</v>
      </c>
      <c r="O191" t="b">
        <v>1</v>
      </c>
      <c r="P191" t="s">
        <v>8303</v>
      </c>
      <c r="Q191" s="5">
        <f>E191/D191</f>
        <v>2.4641999999999999</v>
      </c>
      <c r="R191" s="7">
        <f>ROUND(E191/N191, 2)</f>
        <v>67.7</v>
      </c>
      <c r="S191" t="s">
        <v>8316</v>
      </c>
      <c r="T191" t="s">
        <v>8356</v>
      </c>
    </row>
    <row r="192" spans="1:20" ht="28.8" x14ac:dyDescent="0.3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 s="11">
        <f>(I192/86400)+25569</f>
        <v>41654.791666666664</v>
      </c>
      <c r="K192">
        <v>1386108087</v>
      </c>
      <c r="L192" s="11">
        <f>(K192/86400)+25569</f>
        <v>41611.917673611111</v>
      </c>
      <c r="M192" t="b">
        <v>0</v>
      </c>
      <c r="N192">
        <v>456</v>
      </c>
      <c r="O192" t="b">
        <v>1</v>
      </c>
      <c r="P192" t="s">
        <v>8295</v>
      </c>
      <c r="Q192" s="5">
        <f>E192/D192</f>
        <v>2.4606080000000001</v>
      </c>
      <c r="R192" s="7">
        <f>ROUND(E192/N192, 2)</f>
        <v>161.88</v>
      </c>
      <c r="S192" t="s">
        <v>8318</v>
      </c>
      <c r="T192" t="s">
        <v>8348</v>
      </c>
    </row>
    <row r="193" spans="1:20" ht="28.8" x14ac:dyDescent="0.3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 s="11">
        <f>(I193/86400)+25569</f>
        <v>42672.791666666672</v>
      </c>
      <c r="K193">
        <v>1475337675</v>
      </c>
      <c r="L193" s="11">
        <f>(K193/86400)+25569</f>
        <v>42644.667534722219</v>
      </c>
      <c r="M193" t="b">
        <v>0</v>
      </c>
      <c r="N193">
        <v>296</v>
      </c>
      <c r="O193" t="b">
        <v>1</v>
      </c>
      <c r="P193" t="s">
        <v>8297</v>
      </c>
      <c r="Q193" s="5">
        <f>E193/D193</f>
        <v>2.4315000000000002</v>
      </c>
      <c r="R193" s="7">
        <f>ROUND(E193/N193, 2)</f>
        <v>82.15</v>
      </c>
      <c r="S193" t="s">
        <v>8332</v>
      </c>
      <c r="T193" t="s">
        <v>8350</v>
      </c>
    </row>
    <row r="194" spans="1:20" ht="28.8" x14ac:dyDescent="0.3">
      <c r="A194">
        <v>2815</v>
      </c>
      <c r="B194" s="3" t="s">
        <v>2815</v>
      </c>
      <c r="C194" s="3" t="s">
        <v>6925</v>
      </c>
      <c r="D194">
        <v>250</v>
      </c>
      <c r="E194">
        <v>605</v>
      </c>
      <c r="F194" t="s">
        <v>8219</v>
      </c>
      <c r="G194" t="s">
        <v>8229</v>
      </c>
      <c r="H194" t="s">
        <v>8251</v>
      </c>
      <c r="I194">
        <v>1470595109</v>
      </c>
      <c r="J194" s="11">
        <f>(I194/86400)+25569</f>
        <v>42589.776724537034</v>
      </c>
      <c r="K194">
        <v>1468003109</v>
      </c>
      <c r="L194" s="11">
        <f>(K194/86400)+25569</f>
        <v>42559.776724537034</v>
      </c>
      <c r="M194" t="b">
        <v>0</v>
      </c>
      <c r="N194">
        <v>14</v>
      </c>
      <c r="O194" t="b">
        <v>1</v>
      </c>
      <c r="P194" t="s">
        <v>8271</v>
      </c>
      <c r="Q194" s="5">
        <f>E194/D194</f>
        <v>2.42</v>
      </c>
      <c r="R194" s="7">
        <f>ROUND(E194/N194, 2)</f>
        <v>43.21</v>
      </c>
      <c r="S194" t="s">
        <v>8316</v>
      </c>
      <c r="T194" t="s">
        <v>8317</v>
      </c>
    </row>
    <row r="195" spans="1:20" ht="43.2" x14ac:dyDescent="0.3">
      <c r="A195">
        <v>1287</v>
      </c>
      <c r="B195" s="3" t="s">
        <v>1288</v>
      </c>
      <c r="C195" s="3" t="s">
        <v>5397</v>
      </c>
      <c r="D195">
        <v>250</v>
      </c>
      <c r="E195">
        <v>605</v>
      </c>
      <c r="F195" t="s">
        <v>8219</v>
      </c>
      <c r="G195" t="s">
        <v>8225</v>
      </c>
      <c r="H195" t="s">
        <v>8247</v>
      </c>
      <c r="I195">
        <v>1434120856</v>
      </c>
      <c r="J195" s="11">
        <f>(I195/86400)+25569</f>
        <v>42167.621018518519</v>
      </c>
      <c r="K195">
        <v>1428936856</v>
      </c>
      <c r="L195" s="11">
        <f>(K195/86400)+25569</f>
        <v>42107.621018518519</v>
      </c>
      <c r="M195" t="b">
        <v>0</v>
      </c>
      <c r="N195">
        <v>25</v>
      </c>
      <c r="O195" t="b">
        <v>1</v>
      </c>
      <c r="P195" t="s">
        <v>8271</v>
      </c>
      <c r="Q195" s="5">
        <f>E195/D195</f>
        <v>2.42</v>
      </c>
      <c r="R195" s="7">
        <f>ROUND(E195/N195, 2)</f>
        <v>24.2</v>
      </c>
      <c r="S195" t="s">
        <v>8316</v>
      </c>
      <c r="T195" t="s">
        <v>8317</v>
      </c>
    </row>
    <row r="196" spans="1:20" x14ac:dyDescent="0.3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 s="11">
        <f>(I196/86400)+25569</f>
        <v>40813.207638888889</v>
      </c>
      <c r="K196">
        <v>1313612532</v>
      </c>
      <c r="L196" s="11">
        <f>(K196/86400)+25569</f>
        <v>40772.848749999997</v>
      </c>
      <c r="M196" t="b">
        <v>0</v>
      </c>
      <c r="N196">
        <v>13</v>
      </c>
      <c r="O196" t="b">
        <v>1</v>
      </c>
      <c r="P196" t="s">
        <v>8279</v>
      </c>
      <c r="Q196" s="5">
        <f>E196/D196</f>
        <v>2.4079999999999999</v>
      </c>
      <c r="R196" s="7">
        <f>ROUND(E196/N196, 2)</f>
        <v>23.15</v>
      </c>
      <c r="S196" t="s">
        <v>8324</v>
      </c>
      <c r="T196" t="s">
        <v>8328</v>
      </c>
    </row>
    <row r="197" spans="1:20" x14ac:dyDescent="0.3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 s="11">
        <f>(I197/86400)+25569</f>
        <v>40600.24800925926</v>
      </c>
      <c r="K197">
        <v>1294811828</v>
      </c>
      <c r="L197" s="11">
        <f>(K197/86400)+25569</f>
        <v>40555.24800925926</v>
      </c>
      <c r="M197" t="b">
        <v>1</v>
      </c>
      <c r="N197">
        <v>145</v>
      </c>
      <c r="O197" t="b">
        <v>1</v>
      </c>
      <c r="P197" t="s">
        <v>8269</v>
      </c>
      <c r="Q197" s="5">
        <f>E197/D197</f>
        <v>2.4</v>
      </c>
      <c r="R197" s="7">
        <f>ROUND(E197/N197, 2)</f>
        <v>41.38</v>
      </c>
      <c r="S197" t="s">
        <v>8309</v>
      </c>
      <c r="T197" t="s">
        <v>8314</v>
      </c>
    </row>
    <row r="198" spans="1:20" ht="28.8" x14ac:dyDescent="0.3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 s="11">
        <f>(I198/86400)+25569</f>
        <v>42062.716145833328</v>
      </c>
      <c r="K198">
        <v>1422465075</v>
      </c>
      <c r="L198" s="11">
        <f>(K198/86400)+25569</f>
        <v>42032.716145833328</v>
      </c>
      <c r="M198" t="b">
        <v>0</v>
      </c>
      <c r="N198">
        <v>46</v>
      </c>
      <c r="O198" t="b">
        <v>1</v>
      </c>
      <c r="P198" t="s">
        <v>8271</v>
      </c>
      <c r="Q198" s="5">
        <f>E198/D198</f>
        <v>2.3940000000000001</v>
      </c>
      <c r="R198" s="7">
        <f>ROUND(E198/N198, 2)</f>
        <v>26.02</v>
      </c>
      <c r="S198" t="s">
        <v>8316</v>
      </c>
      <c r="T198" t="s">
        <v>8317</v>
      </c>
    </row>
    <row r="199" spans="1:20" ht="28.8" x14ac:dyDescent="0.3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 s="11">
        <f>(I199/86400)+25569</f>
        <v>41249.054560185185</v>
      </c>
      <c r="K199">
        <v>1353547114</v>
      </c>
      <c r="L199" s="11">
        <f>(K199/86400)+25569</f>
        <v>41235.054560185185</v>
      </c>
      <c r="M199" t="b">
        <v>0</v>
      </c>
      <c r="N199">
        <v>18</v>
      </c>
      <c r="O199" t="b">
        <v>1</v>
      </c>
      <c r="P199" t="s">
        <v>8274</v>
      </c>
      <c r="Q199" s="5">
        <f>E199/D199</f>
        <v>2.38</v>
      </c>
      <c r="R199" s="7">
        <f>ROUND(E199/N199, 2)</f>
        <v>33.06</v>
      </c>
      <c r="S199" t="s">
        <v>8321</v>
      </c>
      <c r="T199" t="s">
        <v>8322</v>
      </c>
    </row>
    <row r="200" spans="1:20" ht="28.8" x14ac:dyDescent="0.3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 s="11">
        <f>(I200/86400)+25569</f>
        <v>42175.919687500005</v>
      </c>
      <c r="K200">
        <v>1432245861</v>
      </c>
      <c r="L200" s="11">
        <f>(K200/86400)+25569</f>
        <v>42145.919687500005</v>
      </c>
      <c r="M200" t="b">
        <v>0</v>
      </c>
      <c r="N200">
        <v>131</v>
      </c>
      <c r="O200" t="b">
        <v>1</v>
      </c>
      <c r="P200" t="s">
        <v>8280</v>
      </c>
      <c r="Q200" s="5">
        <f>E200/D200</f>
        <v>2.3715000000000002</v>
      </c>
      <c r="R200" s="7">
        <f>ROUND(E200/N200, 2)</f>
        <v>36.21</v>
      </c>
      <c r="S200" t="s">
        <v>8324</v>
      </c>
      <c r="T200" t="s">
        <v>8329</v>
      </c>
    </row>
    <row r="201" spans="1:20" ht="28.8" x14ac:dyDescent="0.3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 s="11">
        <f>(I201/86400)+25569</f>
        <v>42040.822233796294</v>
      </c>
      <c r="K201">
        <v>1420573441</v>
      </c>
      <c r="L201" s="11">
        <f>(K201/86400)+25569</f>
        <v>42010.822233796294</v>
      </c>
      <c r="M201" t="b">
        <v>1</v>
      </c>
      <c r="N201">
        <v>183</v>
      </c>
      <c r="O201" t="b">
        <v>1</v>
      </c>
      <c r="P201" t="s">
        <v>8295</v>
      </c>
      <c r="Q201" s="5">
        <f>E201/D201</f>
        <v>2.3490000000000002</v>
      </c>
      <c r="R201" s="7">
        <f>ROUND(E201/N201, 2)</f>
        <v>64.180000000000007</v>
      </c>
      <c r="S201" t="s">
        <v>8318</v>
      </c>
      <c r="T201" t="s">
        <v>8348</v>
      </c>
    </row>
    <row r="202" spans="1:20" ht="28.8" x14ac:dyDescent="0.3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 s="11">
        <f>(I202/86400)+25569</f>
        <v>41830.604895833334</v>
      </c>
      <c r="K202">
        <v>1402410663</v>
      </c>
      <c r="L202" s="11">
        <f>(K202/86400)+25569</f>
        <v>41800.604895833334</v>
      </c>
      <c r="M202" t="b">
        <v>1</v>
      </c>
      <c r="N202">
        <v>354</v>
      </c>
      <c r="O202" t="b">
        <v>1</v>
      </c>
      <c r="P202" t="s">
        <v>8295</v>
      </c>
      <c r="Q202" s="5">
        <f>E202/D202</f>
        <v>2.3442048</v>
      </c>
      <c r="R202" s="7">
        <f>ROUND(E202/N202, 2)</f>
        <v>331.1</v>
      </c>
      <c r="S202" t="s">
        <v>8318</v>
      </c>
      <c r="T202" t="s">
        <v>8348</v>
      </c>
    </row>
    <row r="203" spans="1:20" x14ac:dyDescent="0.3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 s="11">
        <f>(I203/86400)+25569</f>
        <v>41026.646921296298</v>
      </c>
      <c r="K203">
        <v>1332948694</v>
      </c>
      <c r="L203" s="11">
        <f>(K203/86400)+25569</f>
        <v>40996.646921296298</v>
      </c>
      <c r="M203" t="b">
        <v>0</v>
      </c>
      <c r="N203">
        <v>20</v>
      </c>
      <c r="O203" t="b">
        <v>1</v>
      </c>
      <c r="P203" t="s">
        <v>8276</v>
      </c>
      <c r="Q203" s="5">
        <f>E203/D203</f>
        <v>2.3333333333333335</v>
      </c>
      <c r="R203" s="7">
        <f>ROUND(E203/N203, 2)</f>
        <v>175</v>
      </c>
      <c r="S203" t="s">
        <v>8324</v>
      </c>
      <c r="T203" t="s">
        <v>8325</v>
      </c>
    </row>
    <row r="204" spans="1:20" ht="28.8" x14ac:dyDescent="0.3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 s="11">
        <f>(I204/86400)+25569</f>
        <v>42572.698217592595</v>
      </c>
      <c r="K204">
        <v>1463935526</v>
      </c>
      <c r="L204" s="11">
        <f>(K204/86400)+25569</f>
        <v>42512.698217592595</v>
      </c>
      <c r="M204" t="b">
        <v>1</v>
      </c>
      <c r="N204">
        <v>1049</v>
      </c>
      <c r="O204" t="b">
        <v>1</v>
      </c>
      <c r="P204" t="s">
        <v>8303</v>
      </c>
      <c r="Q204" s="5">
        <f>E204/D204</f>
        <v>2.3321535</v>
      </c>
      <c r="R204" s="7">
        <f>ROUND(E204/N204, 2)</f>
        <v>44.46</v>
      </c>
      <c r="S204" t="s">
        <v>8316</v>
      </c>
      <c r="T204" t="s">
        <v>8356</v>
      </c>
    </row>
    <row r="205" spans="1:20" ht="28.8" x14ac:dyDescent="0.3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 s="11">
        <f>(I205/86400)+25569</f>
        <v>41153.083333333336</v>
      </c>
      <c r="K205">
        <v>1343096197</v>
      </c>
      <c r="L205" s="11">
        <f>(K205/86400)+25569</f>
        <v>41114.094872685186</v>
      </c>
      <c r="M205" t="b">
        <v>1</v>
      </c>
      <c r="N205">
        <v>74</v>
      </c>
      <c r="O205" t="b">
        <v>1</v>
      </c>
      <c r="P205" t="s">
        <v>8269</v>
      </c>
      <c r="Q205" s="5">
        <f>E205/D205</f>
        <v>2.3164705882352941</v>
      </c>
      <c r="R205" s="7">
        <f>ROUND(E205/N205, 2)</f>
        <v>106.43</v>
      </c>
      <c r="S205" t="s">
        <v>8309</v>
      </c>
      <c r="T205" t="s">
        <v>8314</v>
      </c>
    </row>
    <row r="206" spans="1:20" ht="28.8" x14ac:dyDescent="0.3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 s="11">
        <f>(I206/86400)+25569</f>
        <v>41536.756111111114</v>
      </c>
      <c r="K206">
        <v>1377022128</v>
      </c>
      <c r="L206" s="11">
        <f>(K206/86400)+25569</f>
        <v>41506.756111111114</v>
      </c>
      <c r="M206" t="b">
        <v>1</v>
      </c>
      <c r="N206">
        <v>563</v>
      </c>
      <c r="O206" t="b">
        <v>1</v>
      </c>
      <c r="P206" t="s">
        <v>8269</v>
      </c>
      <c r="Q206" s="5">
        <f>E206/D206</f>
        <v>2.2882507142857142</v>
      </c>
      <c r="R206" s="7">
        <f>ROUND(E206/N206, 2)</f>
        <v>56.9</v>
      </c>
      <c r="S206" t="s">
        <v>8309</v>
      </c>
      <c r="T206" t="s">
        <v>8314</v>
      </c>
    </row>
    <row r="207" spans="1:20" ht="28.8" x14ac:dyDescent="0.3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 s="11">
        <f>(I207/86400)+25569</f>
        <v>42075.800717592589</v>
      </c>
      <c r="K207">
        <v>1423599182</v>
      </c>
      <c r="L207" s="11">
        <f>(K207/86400)+25569</f>
        <v>42045.84238425926</v>
      </c>
      <c r="M207" t="b">
        <v>0</v>
      </c>
      <c r="N207">
        <v>10</v>
      </c>
      <c r="O207" t="b">
        <v>1</v>
      </c>
      <c r="P207" t="s">
        <v>8271</v>
      </c>
      <c r="Q207" s="5">
        <f>E207/D207</f>
        <v>2.2799999999999998</v>
      </c>
      <c r="R207" s="7">
        <f>ROUND(E207/N207, 2)</f>
        <v>57</v>
      </c>
      <c r="S207" t="s">
        <v>8316</v>
      </c>
      <c r="T207" t="s">
        <v>8317</v>
      </c>
    </row>
    <row r="208" spans="1:20" ht="28.8" x14ac:dyDescent="0.3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 s="11">
        <f>(I208/86400)+25569</f>
        <v>41242.996481481481</v>
      </c>
      <c r="K208">
        <v>1351641296</v>
      </c>
      <c r="L208" s="11">
        <f>(K208/86400)+25569</f>
        <v>41212.996481481481</v>
      </c>
      <c r="M208" t="b">
        <v>1</v>
      </c>
      <c r="N208">
        <v>625</v>
      </c>
      <c r="O208" t="b">
        <v>1</v>
      </c>
      <c r="P208" t="s">
        <v>8295</v>
      </c>
      <c r="Q208" s="5">
        <f>E208/D208</f>
        <v>2.26239013671875</v>
      </c>
      <c r="R208" s="7">
        <f>ROUND(E208/N208, 2)</f>
        <v>118.61</v>
      </c>
      <c r="S208" t="s">
        <v>8318</v>
      </c>
      <c r="T208" t="s">
        <v>8348</v>
      </c>
    </row>
    <row r="209" spans="1:20" ht="28.8" x14ac:dyDescent="0.3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 s="11">
        <f>(I209/86400)+25569</f>
        <v>40970.125</v>
      </c>
      <c r="K209">
        <v>1328158065</v>
      </c>
      <c r="L209" s="11">
        <f>(K209/86400)+25569</f>
        <v>40941.199826388889</v>
      </c>
      <c r="M209" t="b">
        <v>1</v>
      </c>
      <c r="N209">
        <v>147</v>
      </c>
      <c r="O209" t="b">
        <v>1</v>
      </c>
      <c r="P209" t="s">
        <v>8295</v>
      </c>
      <c r="Q209" s="5">
        <f>E209/D209</f>
        <v>2.2594666666666665</v>
      </c>
      <c r="R209" s="7">
        <f>ROUND(E209/N209, 2)</f>
        <v>230.56</v>
      </c>
      <c r="S209" t="s">
        <v>8318</v>
      </c>
      <c r="T209" t="s">
        <v>8348</v>
      </c>
    </row>
    <row r="210" spans="1:20" ht="28.8" x14ac:dyDescent="0.3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 s="11">
        <f>(I210/86400)+25569</f>
        <v>40594.081030092595</v>
      </c>
      <c r="K210">
        <v>1295575001</v>
      </c>
      <c r="L210" s="11">
        <f>(K210/86400)+25569</f>
        <v>40564.081030092595</v>
      </c>
      <c r="M210" t="b">
        <v>0</v>
      </c>
      <c r="N210">
        <v>36</v>
      </c>
      <c r="O210" t="b">
        <v>1</v>
      </c>
      <c r="P210" t="s">
        <v>8279</v>
      </c>
      <c r="Q210" s="5">
        <f>E210/D210</f>
        <v>2.2566666666666668</v>
      </c>
      <c r="R210" s="7">
        <f>ROUND(E210/N210, 2)</f>
        <v>94.03</v>
      </c>
      <c r="S210" t="s">
        <v>8324</v>
      </c>
      <c r="T210" t="s">
        <v>8328</v>
      </c>
    </row>
    <row r="211" spans="1:20" ht="28.8" x14ac:dyDescent="0.3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 s="11">
        <f>(I211/86400)+25569</f>
        <v>42517.740868055553</v>
      </c>
      <c r="K211">
        <v>1463161611</v>
      </c>
      <c r="L211" s="11">
        <f>(K211/86400)+25569</f>
        <v>42503.740868055553</v>
      </c>
      <c r="M211" t="b">
        <v>0</v>
      </c>
      <c r="N211">
        <v>3</v>
      </c>
      <c r="O211" t="b">
        <v>1</v>
      </c>
      <c r="P211" t="s">
        <v>8271</v>
      </c>
      <c r="Q211" s="5">
        <f>E211/D211</f>
        <v>2.25</v>
      </c>
      <c r="R211" s="7">
        <f>ROUND(E211/N211, 2)</f>
        <v>75</v>
      </c>
      <c r="S211" t="s">
        <v>8316</v>
      </c>
      <c r="T211" t="s">
        <v>8317</v>
      </c>
    </row>
    <row r="212" spans="1:20" ht="28.8" x14ac:dyDescent="0.3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 s="11">
        <f>(I212/86400)+25569</f>
        <v>42809</v>
      </c>
      <c r="K212">
        <v>1485976468</v>
      </c>
      <c r="L212" s="11">
        <f>(K212/86400)+25569</f>
        <v>42767.801712962959</v>
      </c>
      <c r="M212" t="b">
        <v>1</v>
      </c>
      <c r="N212">
        <v>304</v>
      </c>
      <c r="O212" t="b">
        <v>1</v>
      </c>
      <c r="P212" t="s">
        <v>8301</v>
      </c>
      <c r="Q212" s="5">
        <f>E212/D212</f>
        <v>2.2392500000000002</v>
      </c>
      <c r="R212" s="7">
        <f>ROUND(E212/N212, 2)</f>
        <v>58.93</v>
      </c>
      <c r="S212" t="s">
        <v>8318</v>
      </c>
      <c r="T212" t="s">
        <v>8354</v>
      </c>
    </row>
    <row r="213" spans="1:20" ht="28.8" x14ac:dyDescent="0.3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 s="11">
        <f>(I213/86400)+25569</f>
        <v>41859.936111111107</v>
      </c>
      <c r="K213">
        <v>1404997548</v>
      </c>
      <c r="L213" s="11">
        <f>(K213/86400)+25569</f>
        <v>41830.545694444445</v>
      </c>
      <c r="M213" t="b">
        <v>0</v>
      </c>
      <c r="N213">
        <v>18</v>
      </c>
      <c r="O213" t="b">
        <v>1</v>
      </c>
      <c r="P213" t="s">
        <v>8271</v>
      </c>
      <c r="Q213" s="5">
        <f>E213/D213</f>
        <v>2.23</v>
      </c>
      <c r="R213" s="7">
        <f>ROUND(E213/N213, 2)</f>
        <v>61.94</v>
      </c>
      <c r="S213" t="s">
        <v>8316</v>
      </c>
      <c r="T213" t="s">
        <v>8317</v>
      </c>
    </row>
    <row r="214" spans="1:20" ht="28.8" x14ac:dyDescent="0.3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 s="11">
        <f>(I214/86400)+25569</f>
        <v>42696.451921296291</v>
      </c>
      <c r="K214">
        <v>1478602246</v>
      </c>
      <c r="L214" s="11">
        <f>(K214/86400)+25569</f>
        <v>42682.451921296291</v>
      </c>
      <c r="M214" t="b">
        <v>0</v>
      </c>
      <c r="N214">
        <v>50</v>
      </c>
      <c r="O214" t="b">
        <v>1</v>
      </c>
      <c r="P214" t="s">
        <v>8297</v>
      </c>
      <c r="Q214" s="5">
        <f>E214/D214</f>
        <v>2.2270833333333333</v>
      </c>
      <c r="R214" s="7">
        <f>ROUND(E214/N214, 2)</f>
        <v>21.38</v>
      </c>
      <c r="S214" t="s">
        <v>8332</v>
      </c>
      <c r="T214" t="s">
        <v>8350</v>
      </c>
    </row>
    <row r="215" spans="1:20" ht="28.8" x14ac:dyDescent="0.3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 s="11">
        <f>(I215/86400)+25569</f>
        <v>42137.067557870367</v>
      </c>
      <c r="K215">
        <v>1428889037</v>
      </c>
      <c r="L215" s="11">
        <f>(K215/86400)+25569</f>
        <v>42107.067557870367</v>
      </c>
      <c r="M215" t="b">
        <v>0</v>
      </c>
      <c r="N215">
        <v>18</v>
      </c>
      <c r="O215" t="b">
        <v>1</v>
      </c>
      <c r="P215" t="s">
        <v>8271</v>
      </c>
      <c r="Q215" s="5">
        <f>E215/D215</f>
        <v>2.21</v>
      </c>
      <c r="R215" s="7">
        <f>ROUND(E215/N215, 2)</f>
        <v>61.39</v>
      </c>
      <c r="S215" t="s">
        <v>8316</v>
      </c>
      <c r="T215" t="s">
        <v>8317</v>
      </c>
    </row>
    <row r="216" spans="1:20" ht="28.8" x14ac:dyDescent="0.3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 s="11">
        <f>(I216/86400)+25569</f>
        <v>42806.507430555561</v>
      </c>
      <c r="K216">
        <v>1487164242</v>
      </c>
      <c r="L216" s="11">
        <f>(K216/86400)+25569</f>
        <v>42781.549097222218</v>
      </c>
      <c r="M216" t="b">
        <v>0</v>
      </c>
      <c r="N216">
        <v>147</v>
      </c>
      <c r="O216" t="b">
        <v>1</v>
      </c>
      <c r="P216" t="s">
        <v>8297</v>
      </c>
      <c r="Q216" s="5">
        <f>E216/D216</f>
        <v>2.2035999999999998</v>
      </c>
      <c r="R216" s="7">
        <f>ROUND(E216/N216, 2)</f>
        <v>37.479999999999997</v>
      </c>
      <c r="S216" t="s">
        <v>8332</v>
      </c>
      <c r="T216" t="s">
        <v>8350</v>
      </c>
    </row>
    <row r="217" spans="1:20" ht="28.8" x14ac:dyDescent="0.3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 s="11">
        <f>(I217/86400)+25569</f>
        <v>40600.025810185187</v>
      </c>
      <c r="K217">
        <v>1296088630</v>
      </c>
      <c r="L217" s="11">
        <f>(K217/86400)+25569</f>
        <v>40570.025810185187</v>
      </c>
      <c r="M217" t="b">
        <v>0</v>
      </c>
      <c r="N217">
        <v>47</v>
      </c>
      <c r="O217" t="b">
        <v>1</v>
      </c>
      <c r="P217" t="s">
        <v>8266</v>
      </c>
      <c r="Q217" s="5">
        <f>E217/D217</f>
        <v>2.1949999999999998</v>
      </c>
      <c r="R217" s="7">
        <f>ROUND(E217/N217, 2)</f>
        <v>46.7</v>
      </c>
      <c r="S217" t="s">
        <v>8309</v>
      </c>
      <c r="T217" t="s">
        <v>8311</v>
      </c>
    </row>
    <row r="218" spans="1:20" x14ac:dyDescent="0.3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 s="11">
        <f>(I218/86400)+25569</f>
        <v>42214.646863425922</v>
      </c>
      <c r="K218">
        <v>1435591889</v>
      </c>
      <c r="L218" s="11">
        <f>(K218/86400)+25569</f>
        <v>42184.646863425922</v>
      </c>
      <c r="M218" t="b">
        <v>0</v>
      </c>
      <c r="N218">
        <v>14</v>
      </c>
      <c r="O218" t="b">
        <v>1</v>
      </c>
      <c r="P218" t="s">
        <v>8276</v>
      </c>
      <c r="Q218" s="5">
        <f>E218/D218</f>
        <v>2.1875</v>
      </c>
      <c r="R218" s="7">
        <f>ROUND(E218/N218, 2)</f>
        <v>62.5</v>
      </c>
      <c r="S218" t="s">
        <v>8324</v>
      </c>
      <c r="T218" t="s">
        <v>8325</v>
      </c>
    </row>
    <row r="219" spans="1:20" ht="28.8" x14ac:dyDescent="0.3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 s="11">
        <f>(I219/86400)+25569</f>
        <v>41874.771793981483</v>
      </c>
      <c r="K219">
        <v>1406226683</v>
      </c>
      <c r="L219" s="11">
        <f>(K219/86400)+25569</f>
        <v>41844.771793981483</v>
      </c>
      <c r="M219" t="b">
        <v>0</v>
      </c>
      <c r="N219">
        <v>65</v>
      </c>
      <c r="O219" t="b">
        <v>1</v>
      </c>
      <c r="P219" t="s">
        <v>8295</v>
      </c>
      <c r="Q219" s="5">
        <f>E219/D219</f>
        <v>2.1859999999999999</v>
      </c>
      <c r="R219" s="7">
        <f>ROUND(E219/N219, 2)</f>
        <v>67.260000000000005</v>
      </c>
      <c r="S219" t="s">
        <v>8318</v>
      </c>
      <c r="T219" t="s">
        <v>8348</v>
      </c>
    </row>
    <row r="220" spans="1:20" ht="28.8" x14ac:dyDescent="0.3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 s="11">
        <f>(I220/86400)+25569</f>
        <v>42668.791666666672</v>
      </c>
      <c r="K220">
        <v>1472282956</v>
      </c>
      <c r="L220" s="11">
        <f>(K220/86400)+25569</f>
        <v>42609.311990740738</v>
      </c>
      <c r="M220" t="b">
        <v>0</v>
      </c>
      <c r="N220">
        <v>28</v>
      </c>
      <c r="O220" t="b">
        <v>1</v>
      </c>
      <c r="P220" t="s">
        <v>8277</v>
      </c>
      <c r="Q220" s="5">
        <f>E220/D220</f>
        <v>2.1800000000000002</v>
      </c>
      <c r="R220" s="7">
        <f>ROUND(E220/N220, 2)</f>
        <v>19.46</v>
      </c>
      <c r="S220" t="s">
        <v>8324</v>
      </c>
      <c r="T220" t="s">
        <v>8326</v>
      </c>
    </row>
    <row r="221" spans="1:20" ht="28.8" x14ac:dyDescent="0.3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 s="11">
        <f>(I221/86400)+25569</f>
        <v>42070.204861111109</v>
      </c>
      <c r="K221">
        <v>1424484717</v>
      </c>
      <c r="L221" s="11">
        <f>(K221/86400)+25569</f>
        <v>42056.091631944444</v>
      </c>
      <c r="M221" t="b">
        <v>0</v>
      </c>
      <c r="N221">
        <v>20</v>
      </c>
      <c r="O221" t="b">
        <v>1</v>
      </c>
      <c r="P221" t="s">
        <v>8271</v>
      </c>
      <c r="Q221" s="5">
        <f>E221/D221</f>
        <v>2.1800000000000002</v>
      </c>
      <c r="R221" s="7">
        <f>ROUND(E221/N221, 2)</f>
        <v>54.5</v>
      </c>
      <c r="S221" t="s">
        <v>8316</v>
      </c>
      <c r="T221" t="s">
        <v>8317</v>
      </c>
    </row>
    <row r="222" spans="1:20" ht="28.8" x14ac:dyDescent="0.3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 s="11">
        <f>(I222/86400)+25569</f>
        <v>42758.71230324074</v>
      </c>
      <c r="K222">
        <v>1482599143</v>
      </c>
      <c r="L222" s="11">
        <f>(K222/86400)+25569</f>
        <v>42728.71230324074</v>
      </c>
      <c r="M222" t="b">
        <v>1</v>
      </c>
      <c r="N222">
        <v>1375</v>
      </c>
      <c r="O222" t="b">
        <v>1</v>
      </c>
      <c r="P222" t="s">
        <v>8295</v>
      </c>
      <c r="Q222" s="5">
        <f>E222/D222</f>
        <v>2.1679422000000002</v>
      </c>
      <c r="R222" s="7">
        <f>ROUND(E222/N222, 2)</f>
        <v>78.83</v>
      </c>
      <c r="S222" t="s">
        <v>8318</v>
      </c>
      <c r="T222" t="s">
        <v>8348</v>
      </c>
    </row>
    <row r="223" spans="1:20" ht="28.8" x14ac:dyDescent="0.3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 s="11">
        <f>(I223/86400)+25569</f>
        <v>40313.340277777781</v>
      </c>
      <c r="K223">
        <v>1268822909</v>
      </c>
      <c r="L223" s="11">
        <f>(K223/86400)+25569</f>
        <v>40254.450335648144</v>
      </c>
      <c r="M223" t="b">
        <v>1</v>
      </c>
      <c r="N223">
        <v>33</v>
      </c>
      <c r="O223" t="b">
        <v>1</v>
      </c>
      <c r="P223" t="s">
        <v>8285</v>
      </c>
      <c r="Q223" s="5">
        <f>E223/D223</f>
        <v>2.15</v>
      </c>
      <c r="R223" s="7">
        <f>ROUND(E223/N223, 2)</f>
        <v>78.180000000000007</v>
      </c>
      <c r="S223" t="s">
        <v>8337</v>
      </c>
      <c r="T223" t="s">
        <v>8338</v>
      </c>
    </row>
    <row r="224" spans="1:20" ht="28.8" x14ac:dyDescent="0.3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 s="11">
        <f>(I224/86400)+25569</f>
        <v>41882.833333333336</v>
      </c>
      <c r="K224">
        <v>1405971690</v>
      </c>
      <c r="L224" s="11">
        <f>(K224/86400)+25569</f>
        <v>41841.820486111115</v>
      </c>
      <c r="M224" t="b">
        <v>0</v>
      </c>
      <c r="N224">
        <v>30</v>
      </c>
      <c r="O224" t="b">
        <v>1</v>
      </c>
      <c r="P224" t="s">
        <v>8271</v>
      </c>
      <c r="Q224" s="5">
        <f>E224/D224</f>
        <v>2.1459999999999999</v>
      </c>
      <c r="R224" s="7">
        <f>ROUND(E224/N224, 2)</f>
        <v>35.770000000000003</v>
      </c>
      <c r="S224" t="s">
        <v>8316</v>
      </c>
      <c r="T224" t="s">
        <v>8317</v>
      </c>
    </row>
    <row r="225" spans="1:20" ht="28.8" x14ac:dyDescent="0.3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 s="11">
        <f>(I225/86400)+25569</f>
        <v>42231.25</v>
      </c>
      <c r="K225">
        <v>1436976858</v>
      </c>
      <c r="L225" s="11">
        <f>(K225/86400)+25569</f>
        <v>42200.67659722222</v>
      </c>
      <c r="M225" t="b">
        <v>0</v>
      </c>
      <c r="N225">
        <v>562</v>
      </c>
      <c r="O225" t="b">
        <v>1</v>
      </c>
      <c r="P225" t="s">
        <v>8269</v>
      </c>
      <c r="Q225" s="5">
        <f>E225/D225</f>
        <v>2.1398947368421051</v>
      </c>
      <c r="R225" s="7">
        <f>ROUND(E225/N225, 2)</f>
        <v>144.69</v>
      </c>
      <c r="S225" t="s">
        <v>8309</v>
      </c>
      <c r="T225" t="s">
        <v>8314</v>
      </c>
    </row>
    <row r="226" spans="1:20" ht="28.8" x14ac:dyDescent="0.3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 s="11">
        <f>(I226/86400)+25569</f>
        <v>42477.76295138889</v>
      </c>
      <c r="K226">
        <v>1455736719</v>
      </c>
      <c r="L226" s="11">
        <f>(K226/86400)+25569</f>
        <v>42417.804618055554</v>
      </c>
      <c r="M226" t="b">
        <v>0</v>
      </c>
      <c r="N226">
        <v>87</v>
      </c>
      <c r="O226" t="b">
        <v>1</v>
      </c>
      <c r="P226" t="s">
        <v>8273</v>
      </c>
      <c r="Q226" s="5">
        <f>E226/D226</f>
        <v>2.1356000000000002</v>
      </c>
      <c r="R226" s="7">
        <f>ROUND(E226/N226, 2)</f>
        <v>122.74</v>
      </c>
      <c r="S226" t="s">
        <v>8318</v>
      </c>
      <c r="T226" t="s">
        <v>8320</v>
      </c>
    </row>
    <row r="227" spans="1:20" ht="28.8" x14ac:dyDescent="0.3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 s="11">
        <f>(I227/86400)+25569</f>
        <v>40453.207638888889</v>
      </c>
      <c r="K227">
        <v>1279574773</v>
      </c>
      <c r="L227" s="11">
        <f>(K227/86400)+25569</f>
        <v>40378.893206018518</v>
      </c>
      <c r="M227" t="b">
        <v>0</v>
      </c>
      <c r="N227">
        <v>32</v>
      </c>
      <c r="O227" t="b">
        <v>1</v>
      </c>
      <c r="P227" t="s">
        <v>8303</v>
      </c>
      <c r="Q227" s="5">
        <f>E227/D227</f>
        <v>2.1320000000000001</v>
      </c>
      <c r="R227" s="7">
        <f>ROUND(E227/N227, 2)</f>
        <v>33.31</v>
      </c>
      <c r="S227" t="s">
        <v>8316</v>
      </c>
      <c r="T227" t="s">
        <v>8356</v>
      </c>
    </row>
    <row r="228" spans="1:20" ht="28.8" x14ac:dyDescent="0.3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 s="11">
        <f>(I228/86400)+25569</f>
        <v>41517.611250000002</v>
      </c>
      <c r="K228">
        <v>1375368012</v>
      </c>
      <c r="L228" s="11">
        <f>(K228/86400)+25569</f>
        <v>41487.611250000002</v>
      </c>
      <c r="M228" t="b">
        <v>1</v>
      </c>
      <c r="N228">
        <v>670</v>
      </c>
      <c r="O228" t="b">
        <v>1</v>
      </c>
      <c r="P228" t="s">
        <v>8276</v>
      </c>
      <c r="Q228" s="5">
        <f>E228/D228</f>
        <v>2.1314633333333335</v>
      </c>
      <c r="R228" s="7">
        <f>ROUND(E228/N228, 2)</f>
        <v>38.18</v>
      </c>
      <c r="S228" t="s">
        <v>8324</v>
      </c>
      <c r="T228" t="s">
        <v>8325</v>
      </c>
    </row>
    <row r="229" spans="1:20" ht="28.8" x14ac:dyDescent="0.3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 s="11">
        <f>(I229/86400)+25569</f>
        <v>42681.462233796294</v>
      </c>
      <c r="K229">
        <v>1475921137</v>
      </c>
      <c r="L229" s="11">
        <f>(K229/86400)+25569</f>
        <v>42651.420567129629</v>
      </c>
      <c r="M229" t="b">
        <v>1</v>
      </c>
      <c r="N229">
        <v>834</v>
      </c>
      <c r="O229" t="b">
        <v>1</v>
      </c>
      <c r="P229" t="s">
        <v>8295</v>
      </c>
      <c r="Q229" s="5">
        <f>E229/D229</f>
        <v>2.1244399999999999</v>
      </c>
      <c r="R229" s="7">
        <f>ROUND(E229/N229, 2)</f>
        <v>127.36</v>
      </c>
      <c r="S229" t="s">
        <v>8318</v>
      </c>
      <c r="T229" t="s">
        <v>8348</v>
      </c>
    </row>
    <row r="230" spans="1:20" ht="28.8" x14ac:dyDescent="0.3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 s="11">
        <f>(I230/86400)+25569</f>
        <v>42727.074976851851</v>
      </c>
      <c r="K230">
        <v>1480729678</v>
      </c>
      <c r="L230" s="11">
        <f>(K230/86400)+25569</f>
        <v>42707.074976851851</v>
      </c>
      <c r="M230" t="b">
        <v>0</v>
      </c>
      <c r="N230">
        <v>93</v>
      </c>
      <c r="O230" t="b">
        <v>1</v>
      </c>
      <c r="P230" t="s">
        <v>8276</v>
      </c>
      <c r="Q230" s="5">
        <f>E230/D230</f>
        <v>2.124090909090909</v>
      </c>
      <c r="R230" s="7">
        <f>ROUND(E230/N230, 2)</f>
        <v>50.25</v>
      </c>
      <c r="S230" t="s">
        <v>8324</v>
      </c>
      <c r="T230" t="s">
        <v>8325</v>
      </c>
    </row>
    <row r="231" spans="1:20" ht="28.8" x14ac:dyDescent="0.3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 s="11">
        <f>(I231/86400)+25569</f>
        <v>41788.743055555555</v>
      </c>
      <c r="K231">
        <v>1399563390</v>
      </c>
      <c r="L231" s="11">
        <f>(K231/86400)+25569</f>
        <v>41767.650347222225</v>
      </c>
      <c r="M231" t="b">
        <v>1</v>
      </c>
      <c r="N231">
        <v>94</v>
      </c>
      <c r="O231" t="b">
        <v>1</v>
      </c>
      <c r="P231" t="s">
        <v>8298</v>
      </c>
      <c r="Q231" s="5">
        <f>E231/D231</f>
        <v>2.1216666666666666</v>
      </c>
      <c r="R231" s="7">
        <f>ROUND(E231/N231, 2)</f>
        <v>13.54</v>
      </c>
      <c r="S231" t="s">
        <v>8335</v>
      </c>
      <c r="T231" t="s">
        <v>8351</v>
      </c>
    </row>
    <row r="232" spans="1:20" ht="28.8" x14ac:dyDescent="0.3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 s="11">
        <f>(I232/86400)+25569</f>
        <v>41344.166666666664</v>
      </c>
      <c r="K232">
        <v>1360948389</v>
      </c>
      <c r="L232" s="11">
        <f>(K232/86400)+25569</f>
        <v>41320.717465277776</v>
      </c>
      <c r="M232" t="b">
        <v>1</v>
      </c>
      <c r="N232">
        <v>22</v>
      </c>
      <c r="O232" t="b">
        <v>1</v>
      </c>
      <c r="P232" t="s">
        <v>8276</v>
      </c>
      <c r="Q232" s="5">
        <f>E232/D232</f>
        <v>2.1105</v>
      </c>
      <c r="R232" s="7">
        <f>ROUND(E232/N232, 2)</f>
        <v>95.93</v>
      </c>
      <c r="S232" t="s">
        <v>8324</v>
      </c>
      <c r="T232" t="s">
        <v>8325</v>
      </c>
    </row>
    <row r="233" spans="1:20" ht="28.8" x14ac:dyDescent="0.3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 s="11">
        <f>(I233/86400)+25569</f>
        <v>42357.041666666672</v>
      </c>
      <c r="K233">
        <v>1446562807</v>
      </c>
      <c r="L233" s="11">
        <f>(K233/86400)+25569</f>
        <v>42311.625081018516</v>
      </c>
      <c r="M233" t="b">
        <v>1</v>
      </c>
      <c r="N233">
        <v>644</v>
      </c>
      <c r="O233" t="b">
        <v>1</v>
      </c>
      <c r="P233" t="s">
        <v>8295</v>
      </c>
      <c r="Q233" s="5">
        <f>E233/D233</f>
        <v>2.1103642500000004</v>
      </c>
      <c r="R233" s="7">
        <f>ROUND(E233/N233, 2)</f>
        <v>262.16000000000003</v>
      </c>
      <c r="S233" t="s">
        <v>8318</v>
      </c>
      <c r="T233" t="s">
        <v>8348</v>
      </c>
    </row>
    <row r="234" spans="1:20" ht="28.8" x14ac:dyDescent="0.3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 s="11">
        <f>(I234/86400)+25569</f>
        <v>41838.991944444446</v>
      </c>
      <c r="K234">
        <v>1403135304</v>
      </c>
      <c r="L234" s="11">
        <f>(K234/86400)+25569</f>
        <v>41808.991944444446</v>
      </c>
      <c r="M234" t="b">
        <v>0</v>
      </c>
      <c r="N234">
        <v>18</v>
      </c>
      <c r="O234" t="b">
        <v>1</v>
      </c>
      <c r="P234" t="s">
        <v>8271</v>
      </c>
      <c r="Q234" s="5">
        <f>E234/D234</f>
        <v>2.11</v>
      </c>
      <c r="R234" s="7">
        <f>ROUND(E234/N234, 2)</f>
        <v>58.61</v>
      </c>
      <c r="S234" t="s">
        <v>8316</v>
      </c>
      <c r="T234" t="s">
        <v>8317</v>
      </c>
    </row>
    <row r="235" spans="1:20" ht="28.8" x14ac:dyDescent="0.3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 s="11">
        <f>(I235/86400)+25569</f>
        <v>42132.836805555555</v>
      </c>
      <c r="K235">
        <v>1428733511</v>
      </c>
      <c r="L235" s="11">
        <f>(K235/86400)+25569</f>
        <v>42105.267488425925</v>
      </c>
      <c r="M235" t="b">
        <v>0</v>
      </c>
      <c r="N235">
        <v>58</v>
      </c>
      <c r="O235" t="b">
        <v>1</v>
      </c>
      <c r="P235" t="s">
        <v>8271</v>
      </c>
      <c r="Q235" s="5">
        <f>E235/D235</f>
        <v>2.1074999999999999</v>
      </c>
      <c r="R235" s="7">
        <f>ROUND(E235/N235, 2)</f>
        <v>29.07</v>
      </c>
      <c r="S235" t="s">
        <v>8316</v>
      </c>
      <c r="T235" t="s">
        <v>8317</v>
      </c>
    </row>
    <row r="236" spans="1:20" x14ac:dyDescent="0.3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 s="11">
        <f>(I236/86400)+25569</f>
        <v>42177.729930555557</v>
      </c>
      <c r="K236">
        <v>1432402266</v>
      </c>
      <c r="L236" s="11">
        <f>(K236/86400)+25569</f>
        <v>42147.729930555557</v>
      </c>
      <c r="M236" t="b">
        <v>0</v>
      </c>
      <c r="N236">
        <v>4</v>
      </c>
      <c r="O236" t="b">
        <v>1</v>
      </c>
      <c r="P236" t="s">
        <v>8271</v>
      </c>
      <c r="Q236" s="5">
        <f>E236/D236</f>
        <v>2.1</v>
      </c>
      <c r="R236" s="7">
        <f>ROUND(E236/N236, 2)</f>
        <v>105</v>
      </c>
      <c r="S236" t="s">
        <v>8316</v>
      </c>
      <c r="T236" t="s">
        <v>8317</v>
      </c>
    </row>
    <row r="237" spans="1:20" x14ac:dyDescent="0.3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 s="11">
        <f>(I237/86400)+25569</f>
        <v>41343.755219907405</v>
      </c>
      <c r="K237">
        <v>1360346851</v>
      </c>
      <c r="L237" s="11">
        <f>(K237/86400)+25569</f>
        <v>41313.755219907405</v>
      </c>
      <c r="M237" t="b">
        <v>1</v>
      </c>
      <c r="N237">
        <v>253</v>
      </c>
      <c r="O237" t="b">
        <v>1</v>
      </c>
      <c r="P237" t="s">
        <v>8295</v>
      </c>
      <c r="Q237" s="5">
        <f>E237/D237</f>
        <v>2.0870837499999997</v>
      </c>
      <c r="R237" s="7">
        <f>ROUND(E237/N237, 2)</f>
        <v>131.99</v>
      </c>
      <c r="S237" t="s">
        <v>8318</v>
      </c>
      <c r="T237" t="s">
        <v>8348</v>
      </c>
    </row>
    <row r="238" spans="1:20" x14ac:dyDescent="0.3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 s="11">
        <f>(I238/86400)+25569</f>
        <v>42786.501041666663</v>
      </c>
      <c r="K238">
        <v>1485000090</v>
      </c>
      <c r="L238" s="11">
        <f>(K238/86400)+25569</f>
        <v>42756.501041666663</v>
      </c>
      <c r="M238" t="b">
        <v>1</v>
      </c>
      <c r="N238">
        <v>28</v>
      </c>
      <c r="O238" t="b">
        <v>1</v>
      </c>
      <c r="P238" t="s">
        <v>8285</v>
      </c>
      <c r="Q238" s="5">
        <f>E238/D238</f>
        <v>2.0699999999999998</v>
      </c>
      <c r="R238" s="7">
        <f>ROUND(E238/N238, 2)</f>
        <v>221.79</v>
      </c>
      <c r="S238" t="s">
        <v>8337</v>
      </c>
      <c r="T238" t="s">
        <v>8338</v>
      </c>
    </row>
    <row r="239" spans="1:20" ht="28.8" x14ac:dyDescent="0.3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 s="11">
        <f>(I239/86400)+25569</f>
        <v>41865.540486111109</v>
      </c>
      <c r="K239">
        <v>1405429098</v>
      </c>
      <c r="L239" s="11">
        <f>(K239/86400)+25569</f>
        <v>41835.540486111109</v>
      </c>
      <c r="M239" t="b">
        <v>1</v>
      </c>
      <c r="N239">
        <v>1513</v>
      </c>
      <c r="O239" t="b">
        <v>1</v>
      </c>
      <c r="P239" t="s">
        <v>8295</v>
      </c>
      <c r="Q239" s="5">
        <f>E239/D239</f>
        <v>2.0674309000000002</v>
      </c>
      <c r="R239" s="7">
        <f>ROUND(E239/N239, 2)</f>
        <v>136.63999999999999</v>
      </c>
      <c r="S239" t="s">
        <v>8318</v>
      </c>
      <c r="T239" t="s">
        <v>8348</v>
      </c>
    </row>
    <row r="240" spans="1:20" ht="28.8" x14ac:dyDescent="0.3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 s="11">
        <f>(I240/86400)+25569</f>
        <v>41778.117581018516</v>
      </c>
      <c r="K240">
        <v>1398480559</v>
      </c>
      <c r="L240" s="11">
        <f>(K240/86400)+25569</f>
        <v>41755.117581018516</v>
      </c>
      <c r="M240" t="b">
        <v>0</v>
      </c>
      <c r="N240">
        <v>48</v>
      </c>
      <c r="O240" t="b">
        <v>1</v>
      </c>
      <c r="P240" t="s">
        <v>8269</v>
      </c>
      <c r="Q240" s="5">
        <f>E240/D240</f>
        <v>2.0670670670670672</v>
      </c>
      <c r="R240" s="7">
        <f>ROUND(E240/N240, 2)</f>
        <v>43.02</v>
      </c>
      <c r="S240" t="s">
        <v>8309</v>
      </c>
      <c r="T240" t="s">
        <v>8314</v>
      </c>
    </row>
    <row r="241" spans="1:20" ht="28.8" x14ac:dyDescent="0.3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 s="11">
        <f>(I241/86400)+25569</f>
        <v>42157.032638888893</v>
      </c>
      <c r="K241">
        <v>1430617209</v>
      </c>
      <c r="L241" s="11">
        <f>(K241/86400)+25569</f>
        <v>42127.069548611107</v>
      </c>
      <c r="M241" t="b">
        <v>0</v>
      </c>
      <c r="N241">
        <v>30</v>
      </c>
      <c r="O241" t="b">
        <v>1</v>
      </c>
      <c r="P241" t="s">
        <v>8280</v>
      </c>
      <c r="Q241" s="5">
        <f>E241/D241</f>
        <v>2.0554838709677421</v>
      </c>
      <c r="R241" s="7">
        <f>ROUND(E241/N241, 2)</f>
        <v>106.2</v>
      </c>
      <c r="S241" t="s">
        <v>8324</v>
      </c>
      <c r="T241" t="s">
        <v>8329</v>
      </c>
    </row>
    <row r="242" spans="1:20" ht="28.8" x14ac:dyDescent="0.3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 s="11">
        <f>(I242/86400)+25569</f>
        <v>41790.8200462963</v>
      </c>
      <c r="K242">
        <v>1398973252</v>
      </c>
      <c r="L242" s="11">
        <f>(K242/86400)+25569</f>
        <v>41760.8200462963</v>
      </c>
      <c r="M242" t="b">
        <v>1</v>
      </c>
      <c r="N242">
        <v>236</v>
      </c>
      <c r="O242" t="b">
        <v>1</v>
      </c>
      <c r="P242" t="s">
        <v>8285</v>
      </c>
      <c r="Q242" s="5">
        <f>E242/D242</f>
        <v>2.0536666666666665</v>
      </c>
      <c r="R242" s="7">
        <f>ROUND(E242/N242, 2)</f>
        <v>130.53</v>
      </c>
      <c r="S242" t="s">
        <v>8337</v>
      </c>
      <c r="T242" t="s">
        <v>8338</v>
      </c>
    </row>
    <row r="243" spans="1:20" ht="28.8" x14ac:dyDescent="0.3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 s="11">
        <f>(I243/86400)+25569</f>
        <v>42644.722013888888</v>
      </c>
      <c r="K243">
        <v>1472750382</v>
      </c>
      <c r="L243" s="11">
        <f>(K243/86400)+25569</f>
        <v>42614.722013888888</v>
      </c>
      <c r="M243" t="b">
        <v>0</v>
      </c>
      <c r="N243">
        <v>45</v>
      </c>
      <c r="O243" t="b">
        <v>1</v>
      </c>
      <c r="P243" t="s">
        <v>8276</v>
      </c>
      <c r="Q243" s="5">
        <f>E243/D243</f>
        <v>2.0529999999999999</v>
      </c>
      <c r="R243" s="7">
        <f>ROUND(E243/N243, 2)</f>
        <v>45.62</v>
      </c>
      <c r="S243" t="s">
        <v>8324</v>
      </c>
      <c r="T243" t="s">
        <v>8325</v>
      </c>
    </row>
    <row r="244" spans="1:20" ht="28.8" x14ac:dyDescent="0.3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 s="11">
        <f>(I244/86400)+25569</f>
        <v>42354.290972222225</v>
      </c>
      <c r="K244">
        <v>1447055935</v>
      </c>
      <c r="L244" s="11">
        <f>(K244/86400)+25569</f>
        <v>42317.33258101852</v>
      </c>
      <c r="M244" t="b">
        <v>0</v>
      </c>
      <c r="N244">
        <v>172</v>
      </c>
      <c r="O244" t="b">
        <v>1</v>
      </c>
      <c r="P244" t="s">
        <v>8274</v>
      </c>
      <c r="Q244" s="5">
        <f>E244/D244</f>
        <v>2.0419999999999998</v>
      </c>
      <c r="R244" s="7">
        <f>ROUND(E244/N244, 2)</f>
        <v>59.36</v>
      </c>
      <c r="S244" t="s">
        <v>8321</v>
      </c>
      <c r="T244" t="s">
        <v>8322</v>
      </c>
    </row>
    <row r="245" spans="1:20" ht="28.8" x14ac:dyDescent="0.3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 s="11">
        <f>(I245/86400)+25569</f>
        <v>41097.165972222225</v>
      </c>
      <c r="K245">
        <v>1338336588</v>
      </c>
      <c r="L245" s="11">
        <f>(K245/86400)+25569</f>
        <v>41059.006805555553</v>
      </c>
      <c r="M245" t="b">
        <v>0</v>
      </c>
      <c r="N245">
        <v>34</v>
      </c>
      <c r="O245" t="b">
        <v>1</v>
      </c>
      <c r="P245" t="s">
        <v>8276</v>
      </c>
      <c r="Q245" s="5">
        <f>E245/D245</f>
        <v>2.03505</v>
      </c>
      <c r="R245" s="7">
        <f>ROUND(E245/N245, 2)</f>
        <v>59.85</v>
      </c>
      <c r="S245" t="s">
        <v>8324</v>
      </c>
      <c r="T245" t="s">
        <v>8325</v>
      </c>
    </row>
    <row r="246" spans="1:20" x14ac:dyDescent="0.3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 s="11">
        <f>(I246/86400)+25569</f>
        <v>42583.759375000001</v>
      </c>
      <c r="K246">
        <v>1468779210</v>
      </c>
      <c r="L246" s="11">
        <f>(K246/86400)+25569</f>
        <v>42568.759375000001</v>
      </c>
      <c r="M246" t="b">
        <v>0</v>
      </c>
      <c r="N246">
        <v>133</v>
      </c>
      <c r="O246" t="b">
        <v>1</v>
      </c>
      <c r="P246" t="s">
        <v>8276</v>
      </c>
      <c r="Q246" s="5">
        <f>E246/D246</f>
        <v>2.0335000000000001</v>
      </c>
      <c r="R246" s="7">
        <f>ROUND(E246/N246, 2)</f>
        <v>30.58</v>
      </c>
      <c r="S246" t="s">
        <v>8324</v>
      </c>
      <c r="T246" t="s">
        <v>8325</v>
      </c>
    </row>
    <row r="247" spans="1:20" ht="28.8" x14ac:dyDescent="0.3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 s="11">
        <f>(I247/86400)+25569</f>
        <v>41274.75</v>
      </c>
      <c r="K247">
        <v>1352820837</v>
      </c>
      <c r="L247" s="11">
        <f>(K247/86400)+25569</f>
        <v>41226.648576388892</v>
      </c>
      <c r="M247" t="b">
        <v>0</v>
      </c>
      <c r="N247">
        <v>170</v>
      </c>
      <c r="O247" t="b">
        <v>1</v>
      </c>
      <c r="P247" t="s">
        <v>8279</v>
      </c>
      <c r="Q247" s="5">
        <f>E247/D247</f>
        <v>2.0262500000000001</v>
      </c>
      <c r="R247" s="7">
        <f>ROUND(E247/N247, 2)</f>
        <v>47.68</v>
      </c>
      <c r="S247" t="s">
        <v>8324</v>
      </c>
      <c r="T247" t="s">
        <v>8328</v>
      </c>
    </row>
    <row r="248" spans="1:20" ht="28.8" x14ac:dyDescent="0.3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 s="11">
        <f>(I248/86400)+25569</f>
        <v>41866.625254629631</v>
      </c>
      <c r="K248">
        <v>1405522822</v>
      </c>
      <c r="L248" s="11">
        <f>(K248/86400)+25569</f>
        <v>41836.625254629631</v>
      </c>
      <c r="M248" t="b">
        <v>0</v>
      </c>
      <c r="N248">
        <v>311</v>
      </c>
      <c r="O248" t="b">
        <v>1</v>
      </c>
      <c r="P248" t="s">
        <v>8298</v>
      </c>
      <c r="Q248" s="5">
        <f>E248/D248</f>
        <v>2.0251494999999999</v>
      </c>
      <c r="R248" s="7">
        <f>ROUND(E248/N248, 2)</f>
        <v>130.22999999999999</v>
      </c>
      <c r="S248" t="s">
        <v>8335</v>
      </c>
      <c r="T248" t="s">
        <v>8351</v>
      </c>
    </row>
    <row r="249" spans="1:20" ht="28.8" x14ac:dyDescent="0.3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 s="11">
        <f>(I249/86400)+25569</f>
        <v>41609.887175925927</v>
      </c>
      <c r="K249">
        <v>1383337052</v>
      </c>
      <c r="L249" s="11">
        <f>(K249/86400)+25569</f>
        <v>41579.845509259263</v>
      </c>
      <c r="M249" t="b">
        <v>1</v>
      </c>
      <c r="N249">
        <v>109</v>
      </c>
      <c r="O249" t="b">
        <v>1</v>
      </c>
      <c r="P249" t="s">
        <v>8276</v>
      </c>
      <c r="Q249" s="5">
        <f>E249/D249</f>
        <v>2.0236666666666667</v>
      </c>
      <c r="R249" s="7">
        <f>ROUND(E249/N249, 2)</f>
        <v>55.7</v>
      </c>
      <c r="S249" t="s">
        <v>8324</v>
      </c>
      <c r="T249" t="s">
        <v>8325</v>
      </c>
    </row>
    <row r="250" spans="1:20" ht="28.8" x14ac:dyDescent="0.3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 s="11">
        <f>(I250/86400)+25569</f>
        <v>42426.494583333333</v>
      </c>
      <c r="K250">
        <v>1453895532</v>
      </c>
      <c r="L250" s="11">
        <f>(K250/86400)+25569</f>
        <v>42396.494583333333</v>
      </c>
      <c r="M250" t="b">
        <v>0</v>
      </c>
      <c r="N250">
        <v>666</v>
      </c>
      <c r="O250" t="b">
        <v>1</v>
      </c>
      <c r="P250" t="s">
        <v>8295</v>
      </c>
      <c r="Q250" s="5">
        <f>E250/D250</f>
        <v>2.022322</v>
      </c>
      <c r="R250" s="7">
        <f>ROUND(E250/N250, 2)</f>
        <v>45.55</v>
      </c>
      <c r="S250" t="s">
        <v>8318</v>
      </c>
      <c r="T250" t="s">
        <v>8348</v>
      </c>
    </row>
    <row r="251" spans="1:20" ht="28.8" x14ac:dyDescent="0.3">
      <c r="A251">
        <v>3599</v>
      </c>
      <c r="B251" s="3" t="s">
        <v>3598</v>
      </c>
      <c r="C251" s="3" t="s">
        <v>7709</v>
      </c>
      <c r="D251">
        <v>500</v>
      </c>
      <c r="E251">
        <v>1010</v>
      </c>
      <c r="F251" t="s">
        <v>8219</v>
      </c>
      <c r="G251" t="s">
        <v>8224</v>
      </c>
      <c r="H251" t="s">
        <v>8246</v>
      </c>
      <c r="I251">
        <v>1440892800</v>
      </c>
      <c r="J251" s="11">
        <f>(I251/86400)+25569</f>
        <v>42246</v>
      </c>
      <c r="K251">
        <v>1438715077</v>
      </c>
      <c r="L251" s="11">
        <f>(K251/86400)+25569</f>
        <v>42220.79487268519</v>
      </c>
      <c r="M251" t="b">
        <v>0</v>
      </c>
      <c r="N251">
        <v>17</v>
      </c>
      <c r="O251" t="b">
        <v>1</v>
      </c>
      <c r="P251" t="s">
        <v>8271</v>
      </c>
      <c r="Q251" s="5">
        <f>E251/D251</f>
        <v>2.02</v>
      </c>
      <c r="R251" s="7">
        <f>ROUND(E251/N251, 2)</f>
        <v>59.41</v>
      </c>
      <c r="S251" t="s">
        <v>8316</v>
      </c>
      <c r="T251" t="s">
        <v>8317</v>
      </c>
    </row>
    <row r="252" spans="1:20" ht="28.8" x14ac:dyDescent="0.3">
      <c r="A252">
        <v>3462</v>
      </c>
      <c r="B252" s="3" t="s">
        <v>3461</v>
      </c>
      <c r="C252" s="3" t="s">
        <v>7572</v>
      </c>
      <c r="D252">
        <v>250</v>
      </c>
      <c r="E252">
        <v>505</v>
      </c>
      <c r="F252" t="s">
        <v>8219</v>
      </c>
      <c r="G252" t="s">
        <v>8224</v>
      </c>
      <c r="H252" t="s">
        <v>8246</v>
      </c>
      <c r="I252">
        <v>1436551200</v>
      </c>
      <c r="J252" s="11">
        <f>(I252/86400)+25569</f>
        <v>42195.75</v>
      </c>
      <c r="K252">
        <v>1435181628</v>
      </c>
      <c r="L252" s="11">
        <f>(K252/86400)+25569</f>
        <v>42179.898472222223</v>
      </c>
      <c r="M252" t="b">
        <v>0</v>
      </c>
      <c r="N252">
        <v>17</v>
      </c>
      <c r="O252" t="b">
        <v>1</v>
      </c>
      <c r="P252" t="s">
        <v>8271</v>
      </c>
      <c r="Q252" s="5">
        <f>E252/D252</f>
        <v>2.02</v>
      </c>
      <c r="R252" s="7">
        <f>ROUND(E252/N252, 2)</f>
        <v>29.71</v>
      </c>
      <c r="S252" t="s">
        <v>8316</v>
      </c>
      <c r="T252" t="s">
        <v>8317</v>
      </c>
    </row>
    <row r="253" spans="1:20" x14ac:dyDescent="0.3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 s="11">
        <f>(I253/86400)+25569</f>
        <v>42368.59993055556</v>
      </c>
      <c r="K253">
        <v>1448461434</v>
      </c>
      <c r="L253" s="11">
        <f>(K253/86400)+25569</f>
        <v>42333.59993055556</v>
      </c>
      <c r="M253" t="b">
        <v>0</v>
      </c>
      <c r="N253">
        <v>392</v>
      </c>
      <c r="O253" t="b">
        <v>1</v>
      </c>
      <c r="P253" t="s">
        <v>8295</v>
      </c>
      <c r="Q253" s="5">
        <f>E253/D253</f>
        <v>2.0182666666666669</v>
      </c>
      <c r="R253" s="7">
        <f>ROUND(E253/N253, 2)</f>
        <v>77.23</v>
      </c>
      <c r="S253" t="s">
        <v>8318</v>
      </c>
      <c r="T253" t="s">
        <v>8348</v>
      </c>
    </row>
    <row r="254" spans="1:20" ht="28.8" x14ac:dyDescent="0.3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 s="11">
        <f>(I254/86400)+25569</f>
        <v>42600.290972222225</v>
      </c>
      <c r="K254">
        <v>1468852306</v>
      </c>
      <c r="L254" s="11">
        <f>(K254/86400)+25569</f>
        <v>42569.605393518519</v>
      </c>
      <c r="M254" t="b">
        <v>0</v>
      </c>
      <c r="N254">
        <v>113</v>
      </c>
      <c r="O254" t="b">
        <v>1</v>
      </c>
      <c r="P254" t="s">
        <v>8292</v>
      </c>
      <c r="Q254" s="5">
        <f>E254/D254</f>
        <v>2.0169999999999999</v>
      </c>
      <c r="R254" s="7">
        <f>ROUND(E254/N254, 2)</f>
        <v>89.25</v>
      </c>
      <c r="S254" t="s">
        <v>8324</v>
      </c>
      <c r="T254" t="s">
        <v>8345</v>
      </c>
    </row>
    <row r="255" spans="1:20" ht="28.8" x14ac:dyDescent="0.3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 s="11">
        <f>(I255/86400)+25569</f>
        <v>42479.836851851855</v>
      </c>
      <c r="K255">
        <v>1458936304</v>
      </c>
      <c r="L255" s="11">
        <f>(K255/86400)+25569</f>
        <v>42454.836851851855</v>
      </c>
      <c r="M255" t="b">
        <v>0</v>
      </c>
      <c r="N255">
        <v>125</v>
      </c>
      <c r="O255" t="b">
        <v>1</v>
      </c>
      <c r="P255" t="s">
        <v>8285</v>
      </c>
      <c r="Q255" s="5">
        <f>E255/D255</f>
        <v>2.0162</v>
      </c>
      <c r="R255" s="7">
        <f>ROUND(E255/N255, 2)</f>
        <v>80.650000000000006</v>
      </c>
      <c r="S255" t="s">
        <v>8337</v>
      </c>
      <c r="T255" t="s">
        <v>8338</v>
      </c>
    </row>
    <row r="256" spans="1:20" ht="28.8" x14ac:dyDescent="0.3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 s="11">
        <f>(I256/86400)+25569</f>
        <v>42166.184560185182</v>
      </c>
      <c r="K256">
        <v>1431404746</v>
      </c>
      <c r="L256" s="11">
        <f>(K256/86400)+25569</f>
        <v>42136.184560185182</v>
      </c>
      <c r="M256" t="b">
        <v>1</v>
      </c>
      <c r="N256">
        <v>729</v>
      </c>
      <c r="O256" t="b">
        <v>1</v>
      </c>
      <c r="P256" t="s">
        <v>8295</v>
      </c>
      <c r="Q256" s="5">
        <f>E256/D256</f>
        <v>2.0114999999999998</v>
      </c>
      <c r="R256" s="7">
        <f>ROUND(E256/N256, 2)</f>
        <v>220.74</v>
      </c>
      <c r="S256" t="s">
        <v>8318</v>
      </c>
      <c r="T256" t="s">
        <v>8348</v>
      </c>
    </row>
    <row r="257" spans="1:20" ht="28.8" x14ac:dyDescent="0.3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 s="11">
        <f>(I257/86400)+25569</f>
        <v>40655.181400462963</v>
      </c>
      <c r="K257">
        <v>1300767673</v>
      </c>
      <c r="L257" s="11">
        <f>(K257/86400)+25569</f>
        <v>40624.181400462963</v>
      </c>
      <c r="M257" t="b">
        <v>1</v>
      </c>
      <c r="N257">
        <v>1876</v>
      </c>
      <c r="O257" t="b">
        <v>1</v>
      </c>
      <c r="P257" t="s">
        <v>8295</v>
      </c>
      <c r="Q257" s="5">
        <f>E257/D257</f>
        <v>2.0051866666666669</v>
      </c>
      <c r="R257" s="7">
        <f>ROUND(E257/N257, 2)</f>
        <v>51.31</v>
      </c>
      <c r="S257" t="s">
        <v>8318</v>
      </c>
      <c r="T257" t="s">
        <v>8348</v>
      </c>
    </row>
    <row r="258" spans="1:20" x14ac:dyDescent="0.3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 s="11">
        <f>(I258/86400)+25569</f>
        <v>41322.809363425928</v>
      </c>
      <c r="K258">
        <v>1359660329</v>
      </c>
      <c r="L258" s="11">
        <f>(K258/86400)+25569</f>
        <v>41305.809363425928</v>
      </c>
      <c r="M258" t="b">
        <v>0</v>
      </c>
      <c r="N258">
        <v>55</v>
      </c>
      <c r="O258" t="b">
        <v>1</v>
      </c>
      <c r="P258" t="s">
        <v>8276</v>
      </c>
      <c r="Q258" s="5">
        <f>E258/D258</f>
        <v>2.0034000000000001</v>
      </c>
      <c r="R258" s="7">
        <f>ROUND(E258/N258, 2)</f>
        <v>182.13</v>
      </c>
      <c r="S258" t="s">
        <v>8324</v>
      </c>
      <c r="T258" t="s">
        <v>8325</v>
      </c>
    </row>
    <row r="259" spans="1:20" ht="28.8" x14ac:dyDescent="0.3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 s="11">
        <f>(I259/86400)+25569</f>
        <v>41888.64271990741</v>
      </c>
      <c r="K259">
        <v>1406129131</v>
      </c>
      <c r="L259" s="11">
        <f>(K259/86400)+25569</f>
        <v>41843.64271990741</v>
      </c>
      <c r="M259" t="b">
        <v>1</v>
      </c>
      <c r="N259">
        <v>508</v>
      </c>
      <c r="O259" t="b">
        <v>1</v>
      </c>
      <c r="P259" t="s">
        <v>8276</v>
      </c>
      <c r="Q259" s="5">
        <f>E259/D259</f>
        <v>2.0015333333333332</v>
      </c>
      <c r="R259" s="7">
        <f>ROUND(E259/N259, 2)</f>
        <v>118.2</v>
      </c>
      <c r="S259" t="s">
        <v>8324</v>
      </c>
      <c r="T259" t="s">
        <v>8325</v>
      </c>
    </row>
    <row r="260" spans="1:20" ht="28.8" x14ac:dyDescent="0.3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 s="11">
        <f>(I260/86400)+25569</f>
        <v>42139.826145833329</v>
      </c>
      <c r="K260">
        <v>1429127379</v>
      </c>
      <c r="L260" s="11">
        <f>(K260/86400)+25569</f>
        <v>42109.826145833329</v>
      </c>
      <c r="M260" t="b">
        <v>0</v>
      </c>
      <c r="N260">
        <v>1</v>
      </c>
      <c r="O260" t="b">
        <v>1</v>
      </c>
      <c r="P260" t="s">
        <v>8280</v>
      </c>
      <c r="Q260" s="5">
        <f>E260/D260</f>
        <v>2</v>
      </c>
      <c r="R260" s="7">
        <f>ROUND(E260/N260, 2)</f>
        <v>10</v>
      </c>
      <c r="S260" t="s">
        <v>8324</v>
      </c>
      <c r="T260" t="s">
        <v>8329</v>
      </c>
    </row>
    <row r="261" spans="1:20" ht="28.8" x14ac:dyDescent="0.3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 s="11">
        <f>(I261/86400)+25569</f>
        <v>42182.288819444446</v>
      </c>
      <c r="K261">
        <v>1432796154</v>
      </c>
      <c r="L261" s="11">
        <f>(K261/86400)+25569</f>
        <v>42152.288819444446</v>
      </c>
      <c r="M261" t="b">
        <v>0</v>
      </c>
      <c r="N261">
        <v>271</v>
      </c>
      <c r="O261" t="b">
        <v>1</v>
      </c>
      <c r="P261" t="s">
        <v>8285</v>
      </c>
      <c r="Q261" s="5">
        <f>E261/D261</f>
        <v>1.99244</v>
      </c>
      <c r="R261" s="7">
        <f>ROUND(E261/N261, 2)</f>
        <v>183.8</v>
      </c>
      <c r="S261" t="s">
        <v>8337</v>
      </c>
      <c r="T261" t="s">
        <v>8338</v>
      </c>
    </row>
    <row r="262" spans="1:20" ht="28.8" x14ac:dyDescent="0.3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 s="11">
        <f>(I262/86400)+25569</f>
        <v>41633.333668981482</v>
      </c>
      <c r="K262">
        <v>1385366429</v>
      </c>
      <c r="L262" s="11">
        <f>(K262/86400)+25569</f>
        <v>41603.333668981482</v>
      </c>
      <c r="M262" t="b">
        <v>0</v>
      </c>
      <c r="N262">
        <v>1556</v>
      </c>
      <c r="O262" t="b">
        <v>1</v>
      </c>
      <c r="P262" t="s">
        <v>8295</v>
      </c>
      <c r="Q262" s="5">
        <f>E262/D262</f>
        <v>1.99215125</v>
      </c>
      <c r="R262" s="7">
        <f>ROUND(E262/N262, 2)</f>
        <v>51.21</v>
      </c>
      <c r="S262" t="s">
        <v>8318</v>
      </c>
      <c r="T262" t="s">
        <v>8348</v>
      </c>
    </row>
    <row r="263" spans="1:20" ht="28.8" x14ac:dyDescent="0.3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 s="11">
        <f>(I263/86400)+25569</f>
        <v>40544.207638888889</v>
      </c>
      <c r="K263">
        <v>1288968886</v>
      </c>
      <c r="L263" s="11">
        <f>(K263/86400)+25569</f>
        <v>40487.621365740742</v>
      </c>
      <c r="M263" t="b">
        <v>1</v>
      </c>
      <c r="N263">
        <v>141</v>
      </c>
      <c r="O263" t="b">
        <v>1</v>
      </c>
      <c r="P263" t="s">
        <v>8276</v>
      </c>
      <c r="Q263" s="5">
        <f>E263/D263</f>
        <v>1.9885074626865671</v>
      </c>
      <c r="R263" s="7">
        <f>ROUND(E263/N263, 2)</f>
        <v>94.49</v>
      </c>
      <c r="S263" t="s">
        <v>8324</v>
      </c>
      <c r="T263" t="s">
        <v>8325</v>
      </c>
    </row>
    <row r="264" spans="1:20" ht="28.8" x14ac:dyDescent="0.3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 s="11">
        <f>(I264/86400)+25569</f>
        <v>41563.60665509259</v>
      </c>
      <c r="K264">
        <v>1378737215</v>
      </c>
      <c r="L264" s="11">
        <f>(K264/86400)+25569</f>
        <v>41526.60665509259</v>
      </c>
      <c r="M264" t="b">
        <v>1</v>
      </c>
      <c r="N264">
        <v>682</v>
      </c>
      <c r="O264" t="b">
        <v>1</v>
      </c>
      <c r="P264" t="s">
        <v>8295</v>
      </c>
      <c r="Q264" s="5">
        <f>E264/D264</f>
        <v>1.9847237142857144</v>
      </c>
      <c r="R264" s="7">
        <f>ROUND(E264/N264, 2)</f>
        <v>101.86</v>
      </c>
      <c r="S264" t="s">
        <v>8318</v>
      </c>
      <c r="T264" t="s">
        <v>8348</v>
      </c>
    </row>
    <row r="265" spans="1:20" ht="28.8" x14ac:dyDescent="0.3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 s="11">
        <f>(I265/86400)+25569</f>
        <v>41104.126388888893</v>
      </c>
      <c r="K265">
        <v>1341892127</v>
      </c>
      <c r="L265" s="11">
        <f>(K265/86400)+25569</f>
        <v>41100.158877314811</v>
      </c>
      <c r="M265" t="b">
        <v>0</v>
      </c>
      <c r="N265">
        <v>28</v>
      </c>
      <c r="O265" t="b">
        <v>1</v>
      </c>
      <c r="P265" t="s">
        <v>8266</v>
      </c>
      <c r="Q265" s="5">
        <f>E265/D265</f>
        <v>1.98</v>
      </c>
      <c r="R265" s="7">
        <f>ROUND(E265/N265, 2)</f>
        <v>53.04</v>
      </c>
      <c r="S265" t="s">
        <v>8309</v>
      </c>
      <c r="T265" t="s">
        <v>8311</v>
      </c>
    </row>
    <row r="266" spans="1:20" ht="28.8" x14ac:dyDescent="0.3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 s="11">
        <f>(I266/86400)+25569</f>
        <v>41843.642939814818</v>
      </c>
      <c r="K266">
        <v>1400945150</v>
      </c>
      <c r="L266" s="11">
        <f>(K266/86400)+25569</f>
        <v>41783.642939814818</v>
      </c>
      <c r="M266" t="b">
        <v>0</v>
      </c>
      <c r="N266">
        <v>1364</v>
      </c>
      <c r="O266" t="b">
        <v>1</v>
      </c>
      <c r="P266" t="s">
        <v>8295</v>
      </c>
      <c r="Q266" s="5">
        <f>E266/D266</f>
        <v>1.964</v>
      </c>
      <c r="R266" s="7">
        <f>ROUND(E266/N266, 2)</f>
        <v>36</v>
      </c>
      <c r="S266" t="s">
        <v>8318</v>
      </c>
      <c r="T266" t="s">
        <v>8348</v>
      </c>
    </row>
    <row r="267" spans="1:20" ht="28.8" x14ac:dyDescent="0.3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 s="11">
        <f>(I267/86400)+25569</f>
        <v>41739.290972222225</v>
      </c>
      <c r="K267">
        <v>1395168625</v>
      </c>
      <c r="L267" s="11">
        <f>(K267/86400)+25569</f>
        <v>41716.785011574073</v>
      </c>
      <c r="M267" t="b">
        <v>0</v>
      </c>
      <c r="N267">
        <v>120</v>
      </c>
      <c r="O267" t="b">
        <v>1</v>
      </c>
      <c r="P267" t="s">
        <v>8280</v>
      </c>
      <c r="Q267" s="5">
        <f>E267/D267</f>
        <v>1.956</v>
      </c>
      <c r="R267" s="7">
        <f>ROUND(E267/N267, 2)</f>
        <v>40.75</v>
      </c>
      <c r="S267" t="s">
        <v>8324</v>
      </c>
      <c r="T267" t="s">
        <v>8329</v>
      </c>
    </row>
    <row r="268" spans="1:20" ht="28.8" x14ac:dyDescent="0.3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 s="11">
        <f>(I268/86400)+25569</f>
        <v>40484.018055555556</v>
      </c>
      <c r="K268">
        <v>1286319256</v>
      </c>
      <c r="L268" s="11">
        <f>(K268/86400)+25569</f>
        <v>40456.954351851848</v>
      </c>
      <c r="M268" t="b">
        <v>0</v>
      </c>
      <c r="N268">
        <v>107</v>
      </c>
      <c r="O268" t="b">
        <v>1</v>
      </c>
      <c r="P268" t="s">
        <v>8279</v>
      </c>
      <c r="Q268" s="5">
        <f>E268/D268</f>
        <v>1.9537933333333333</v>
      </c>
      <c r="R268" s="7">
        <f>ROUND(E268/N268, 2)</f>
        <v>27.39</v>
      </c>
      <c r="S268" t="s">
        <v>8324</v>
      </c>
      <c r="T268" t="s">
        <v>8328</v>
      </c>
    </row>
    <row r="269" spans="1:20" ht="28.8" x14ac:dyDescent="0.3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 s="11">
        <f>(I269/86400)+25569</f>
        <v>42062.020833333328</v>
      </c>
      <c r="K269">
        <v>1421983138</v>
      </c>
      <c r="L269" s="11">
        <f>(K269/86400)+25569</f>
        <v>42027.138171296298</v>
      </c>
      <c r="M269" t="b">
        <v>0</v>
      </c>
      <c r="N269">
        <v>61</v>
      </c>
      <c r="O269" t="b">
        <v>1</v>
      </c>
      <c r="P269" t="s">
        <v>8300</v>
      </c>
      <c r="Q269" s="5">
        <f>E269/D269</f>
        <v>1.9530000000000001</v>
      </c>
      <c r="R269" s="7">
        <f>ROUND(E269/N269, 2)</f>
        <v>64.03</v>
      </c>
      <c r="S269" t="s">
        <v>8324</v>
      </c>
      <c r="T269" t="s">
        <v>8353</v>
      </c>
    </row>
    <row r="270" spans="1:20" ht="28.8" x14ac:dyDescent="0.3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 s="11">
        <f>(I270/86400)+25569</f>
        <v>41944.207638888889</v>
      </c>
      <c r="K270">
        <v>1411489552</v>
      </c>
      <c r="L270" s="11">
        <f>(K270/86400)+25569</f>
        <v>41905.684629629628</v>
      </c>
      <c r="M270" t="b">
        <v>1</v>
      </c>
      <c r="N270">
        <v>159</v>
      </c>
      <c r="O270" t="b">
        <v>1</v>
      </c>
      <c r="P270" t="s">
        <v>8277</v>
      </c>
      <c r="Q270" s="5">
        <f>E270/D270</f>
        <v>1.9413333333333334</v>
      </c>
      <c r="R270" s="7">
        <f>ROUND(E270/N270, 2)</f>
        <v>36.630000000000003</v>
      </c>
      <c r="S270" t="s">
        <v>8324</v>
      </c>
      <c r="T270" t="s">
        <v>8326</v>
      </c>
    </row>
    <row r="271" spans="1:20" ht="28.8" x14ac:dyDescent="0.3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 s="11">
        <f>(I271/86400)+25569</f>
        <v>41772.780509259261</v>
      </c>
      <c r="K271">
        <v>1397414636</v>
      </c>
      <c r="L271" s="11">
        <f>(K271/86400)+25569</f>
        <v>41742.780509259261</v>
      </c>
      <c r="M271" t="b">
        <v>1</v>
      </c>
      <c r="N271">
        <v>306</v>
      </c>
      <c r="O271" t="b">
        <v>1</v>
      </c>
      <c r="P271" t="s">
        <v>8295</v>
      </c>
      <c r="Q271" s="5">
        <f>E271/D271</f>
        <v>1.9292499999999999</v>
      </c>
      <c r="R271" s="7">
        <f>ROUND(E271/N271, 2)</f>
        <v>63.05</v>
      </c>
      <c r="S271" t="s">
        <v>8318</v>
      </c>
      <c r="T271" t="s">
        <v>8348</v>
      </c>
    </row>
    <row r="272" spans="1:20" ht="28.8" x14ac:dyDescent="0.3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 s="11">
        <f>(I272/86400)+25569</f>
        <v>41773.961111111115</v>
      </c>
      <c r="K272">
        <v>1396923624</v>
      </c>
      <c r="L272" s="11">
        <f>(K272/86400)+25569</f>
        <v>41737.097500000003</v>
      </c>
      <c r="M272" t="b">
        <v>1</v>
      </c>
      <c r="N272">
        <v>122</v>
      </c>
      <c r="O272" t="b">
        <v>1</v>
      </c>
      <c r="P272" t="s">
        <v>8295</v>
      </c>
      <c r="Q272" s="5">
        <f>E272/D272</f>
        <v>1.9233333333333333</v>
      </c>
      <c r="R272" s="7">
        <f>ROUND(E272/N272, 2)</f>
        <v>23.65</v>
      </c>
      <c r="S272" t="s">
        <v>8318</v>
      </c>
      <c r="T272" t="s">
        <v>8348</v>
      </c>
    </row>
    <row r="273" spans="1:20" ht="28.8" x14ac:dyDescent="0.3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 s="11">
        <f>(I273/86400)+25569</f>
        <v>41852.290972222225</v>
      </c>
      <c r="K273">
        <v>1404190567</v>
      </c>
      <c r="L273" s="11">
        <f>(K273/86400)+25569</f>
        <v>41821.205636574072</v>
      </c>
      <c r="M273" t="b">
        <v>0</v>
      </c>
      <c r="N273">
        <v>16</v>
      </c>
      <c r="O273" t="b">
        <v>1</v>
      </c>
      <c r="P273" t="s">
        <v>8271</v>
      </c>
      <c r="Q273" s="5">
        <f>E273/D273</f>
        <v>1.913</v>
      </c>
      <c r="R273" s="7">
        <f>ROUND(E273/N273, 2)</f>
        <v>358.69</v>
      </c>
      <c r="S273" t="s">
        <v>8316</v>
      </c>
      <c r="T273" t="s">
        <v>8317</v>
      </c>
    </row>
    <row r="274" spans="1:20" ht="28.8" x14ac:dyDescent="0.3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 s="11">
        <f>(I274/86400)+25569</f>
        <v>41425.5</v>
      </c>
      <c r="K274">
        <v>1366879523</v>
      </c>
      <c r="L274" s="11">
        <f>(K274/86400)+25569</f>
        <v>41389.364849537036</v>
      </c>
      <c r="M274" t="b">
        <v>0</v>
      </c>
      <c r="N274">
        <v>5812</v>
      </c>
      <c r="O274" t="b">
        <v>1</v>
      </c>
      <c r="P274" t="s">
        <v>8295</v>
      </c>
      <c r="Q274" s="5">
        <f>E274/D274</f>
        <v>1.9116676082790633</v>
      </c>
      <c r="R274" s="7">
        <f>ROUND(E274/N274, 2)</f>
        <v>86.16</v>
      </c>
      <c r="S274" t="s">
        <v>8318</v>
      </c>
      <c r="T274" t="s">
        <v>8348</v>
      </c>
    </row>
    <row r="275" spans="1:20" ht="28.8" x14ac:dyDescent="0.3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 s="11">
        <f>(I275/86400)+25569</f>
        <v>40712.051689814813</v>
      </c>
      <c r="K275">
        <v>1305767666</v>
      </c>
      <c r="L275" s="11">
        <f>(K275/86400)+25569</f>
        <v>40682.051689814813</v>
      </c>
      <c r="M275" t="b">
        <v>1</v>
      </c>
      <c r="N275">
        <v>688</v>
      </c>
      <c r="O275" t="b">
        <v>1</v>
      </c>
      <c r="P275" t="s">
        <v>8269</v>
      </c>
      <c r="Q275" s="5">
        <f>E275/D275</f>
        <v>1.9114</v>
      </c>
      <c r="R275" s="7">
        <f>ROUND(E275/N275, 2)</f>
        <v>83.35</v>
      </c>
      <c r="S275" t="s">
        <v>8309</v>
      </c>
      <c r="T275" t="s">
        <v>8314</v>
      </c>
    </row>
    <row r="276" spans="1:20" ht="28.8" x14ac:dyDescent="0.3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 s="11">
        <f>(I276/86400)+25569</f>
        <v>41892.202777777777</v>
      </c>
      <c r="K276">
        <v>1407784586</v>
      </c>
      <c r="L276" s="11">
        <f>(K276/86400)+25569</f>
        <v>41862.803078703706</v>
      </c>
      <c r="M276" t="b">
        <v>0</v>
      </c>
      <c r="N276">
        <v>58</v>
      </c>
      <c r="O276" t="b">
        <v>1</v>
      </c>
      <c r="P276" t="s">
        <v>8303</v>
      </c>
      <c r="Q276" s="5">
        <f>E276/D276</f>
        <v>1.9084810126582279</v>
      </c>
      <c r="R276" s="7">
        <f>ROUND(E276/N276, 2)</f>
        <v>259.95</v>
      </c>
      <c r="S276" t="s">
        <v>8316</v>
      </c>
      <c r="T276" t="s">
        <v>8356</v>
      </c>
    </row>
    <row r="277" spans="1:20" ht="28.8" x14ac:dyDescent="0.3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 s="11">
        <f>(I277/86400)+25569</f>
        <v>41866.527222222227</v>
      </c>
      <c r="K277">
        <v>1406896752</v>
      </c>
      <c r="L277" s="11">
        <f>(K277/86400)+25569</f>
        <v>41852.527222222227</v>
      </c>
      <c r="M277" t="b">
        <v>0</v>
      </c>
      <c r="N277">
        <v>19</v>
      </c>
      <c r="O277" t="b">
        <v>1</v>
      </c>
      <c r="P277" t="s">
        <v>8271</v>
      </c>
      <c r="Q277" s="5">
        <f>E277/D277</f>
        <v>1.9</v>
      </c>
      <c r="R277" s="7">
        <f>ROUND(E277/N277, 2)</f>
        <v>50</v>
      </c>
      <c r="S277" t="s">
        <v>8316</v>
      </c>
      <c r="T277" t="s">
        <v>8317</v>
      </c>
    </row>
    <row r="278" spans="1:20" ht="28.8" x14ac:dyDescent="0.3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 s="11">
        <f>(I278/86400)+25569</f>
        <v>42454.12023148148</v>
      </c>
      <c r="K278">
        <v>1456285988</v>
      </c>
      <c r="L278" s="11">
        <f>(K278/86400)+25569</f>
        <v>42424.161898148144</v>
      </c>
      <c r="M278" t="b">
        <v>0</v>
      </c>
      <c r="N278">
        <v>66</v>
      </c>
      <c r="O278" t="b">
        <v>1</v>
      </c>
      <c r="P278" t="s">
        <v>8276</v>
      </c>
      <c r="Q278" s="5">
        <f>E278/D278</f>
        <v>1.8946666666666667</v>
      </c>
      <c r="R278" s="7">
        <f>ROUND(E278/N278, 2)</f>
        <v>43.06</v>
      </c>
      <c r="S278" t="s">
        <v>8324</v>
      </c>
      <c r="T278" t="s">
        <v>8325</v>
      </c>
    </row>
    <row r="279" spans="1:20" ht="28.8" x14ac:dyDescent="0.3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 s="11">
        <f>(I279/86400)+25569</f>
        <v>41993.207638888889</v>
      </c>
      <c r="K279">
        <v>1416244863</v>
      </c>
      <c r="L279" s="11">
        <f>(K279/86400)+25569</f>
        <v>41960.722951388889</v>
      </c>
      <c r="M279" t="b">
        <v>1</v>
      </c>
      <c r="N279">
        <v>441</v>
      </c>
      <c r="O279" t="b">
        <v>1</v>
      </c>
      <c r="P279" t="s">
        <v>8288</v>
      </c>
      <c r="Q279" s="5">
        <f>E279/D279</f>
        <v>1.8866966666666667</v>
      </c>
      <c r="R279" s="7">
        <f>ROUND(E279/N279, 2)</f>
        <v>64.17</v>
      </c>
      <c r="S279" t="s">
        <v>8321</v>
      </c>
      <c r="T279" t="s">
        <v>8341</v>
      </c>
    </row>
    <row r="280" spans="1:20" ht="28.8" x14ac:dyDescent="0.3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 s="11">
        <f>(I280/86400)+25569</f>
        <v>41263.499131944445</v>
      </c>
      <c r="K280">
        <v>1353412725</v>
      </c>
      <c r="L280" s="11">
        <f>(K280/86400)+25569</f>
        <v>41233.499131944445</v>
      </c>
      <c r="M280" t="b">
        <v>1</v>
      </c>
      <c r="N280">
        <v>302</v>
      </c>
      <c r="O280" t="b">
        <v>1</v>
      </c>
      <c r="P280" t="s">
        <v>8271</v>
      </c>
      <c r="Q280" s="5">
        <f>E280/D280</f>
        <v>1.885046</v>
      </c>
      <c r="R280" s="7">
        <f>ROUND(E280/N280, 2)</f>
        <v>31.21</v>
      </c>
      <c r="S280" t="s">
        <v>8316</v>
      </c>
      <c r="T280" t="s">
        <v>8317</v>
      </c>
    </row>
    <row r="281" spans="1:20" ht="28.8" x14ac:dyDescent="0.3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 s="11">
        <f>(I281/86400)+25569</f>
        <v>42300.458333333328</v>
      </c>
      <c r="K281">
        <v>1443302004</v>
      </c>
      <c r="L281" s="11">
        <f>(K281/86400)+25569</f>
        <v>42273.884305555555</v>
      </c>
      <c r="M281" t="b">
        <v>1</v>
      </c>
      <c r="N281">
        <v>53</v>
      </c>
      <c r="O281" t="b">
        <v>1</v>
      </c>
      <c r="P281" t="s">
        <v>8301</v>
      </c>
      <c r="Q281" s="5">
        <f>E281/D281</f>
        <v>1.8839999999999999</v>
      </c>
      <c r="R281" s="7">
        <f>ROUND(E281/N281, 2)</f>
        <v>35.549999999999997</v>
      </c>
      <c r="S281" t="s">
        <v>8318</v>
      </c>
      <c r="T281" t="s">
        <v>8354</v>
      </c>
    </row>
    <row r="282" spans="1:20" ht="28.8" x14ac:dyDescent="0.3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 s="11">
        <f>(I282/86400)+25569</f>
        <v>42659.041666666672</v>
      </c>
      <c r="K282">
        <v>1474641914</v>
      </c>
      <c r="L282" s="11">
        <f>(K282/86400)+25569</f>
        <v>42636.614745370374</v>
      </c>
      <c r="M282" t="b">
        <v>0</v>
      </c>
      <c r="N282">
        <v>50</v>
      </c>
      <c r="O282" t="b">
        <v>1</v>
      </c>
      <c r="P282" t="s">
        <v>8301</v>
      </c>
      <c r="Q282" s="5">
        <f>E282/D282</f>
        <v>1.873</v>
      </c>
      <c r="R282" s="7">
        <f>ROUND(E282/N282, 2)</f>
        <v>37.46</v>
      </c>
      <c r="S282" t="s">
        <v>8318</v>
      </c>
      <c r="T282" t="s">
        <v>8354</v>
      </c>
    </row>
    <row r="283" spans="1:20" ht="28.8" x14ac:dyDescent="0.3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 s="11">
        <f>(I283/86400)+25569</f>
        <v>41075.165972222225</v>
      </c>
      <c r="K283">
        <v>1338346281</v>
      </c>
      <c r="L283" s="11">
        <f>(K283/86400)+25569</f>
        <v>41059.118993055556</v>
      </c>
      <c r="M283" t="b">
        <v>0</v>
      </c>
      <c r="N283">
        <v>29</v>
      </c>
      <c r="O283" t="b">
        <v>1</v>
      </c>
      <c r="P283" t="s">
        <v>8279</v>
      </c>
      <c r="Q283" s="5">
        <f>E283/D283</f>
        <v>1.8724499999999999</v>
      </c>
      <c r="R283" s="7">
        <f>ROUND(E283/N283, 2)</f>
        <v>38.74</v>
      </c>
      <c r="S283" t="s">
        <v>8324</v>
      </c>
      <c r="T283" t="s">
        <v>8328</v>
      </c>
    </row>
    <row r="284" spans="1:20" ht="28.8" x14ac:dyDescent="0.3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 s="11">
        <f>(I284/86400)+25569</f>
        <v>42343</v>
      </c>
      <c r="K284">
        <v>1446742417</v>
      </c>
      <c r="L284" s="11">
        <f>(K284/86400)+25569</f>
        <v>42313.703900462962</v>
      </c>
      <c r="M284" t="b">
        <v>0</v>
      </c>
      <c r="N284">
        <v>93</v>
      </c>
      <c r="O284" t="b">
        <v>1</v>
      </c>
      <c r="P284" t="s">
        <v>8271</v>
      </c>
      <c r="Q284" s="5">
        <f>E284/D284</f>
        <v>1.8709899999999999</v>
      </c>
      <c r="R284" s="7">
        <f>ROUND(E284/N284, 2)</f>
        <v>20.12</v>
      </c>
      <c r="S284" t="s">
        <v>8316</v>
      </c>
      <c r="T284" t="s">
        <v>8317</v>
      </c>
    </row>
    <row r="285" spans="1:20" x14ac:dyDescent="0.3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 s="11">
        <f>(I285/86400)+25569</f>
        <v>42573.226388888885</v>
      </c>
      <c r="K285">
        <v>1467335378</v>
      </c>
      <c r="L285" s="11">
        <f>(K285/86400)+25569</f>
        <v>42552.048356481479</v>
      </c>
      <c r="M285" t="b">
        <v>0</v>
      </c>
      <c r="N285">
        <v>23</v>
      </c>
      <c r="O285" t="b">
        <v>1</v>
      </c>
      <c r="P285" t="s">
        <v>8271</v>
      </c>
      <c r="Q285" s="5">
        <f>E285/D285</f>
        <v>1.86</v>
      </c>
      <c r="R285" s="7">
        <f>ROUND(E285/N285, 2)</f>
        <v>80.87</v>
      </c>
      <c r="S285" t="s">
        <v>8316</v>
      </c>
      <c r="T285" t="s">
        <v>8317</v>
      </c>
    </row>
    <row r="286" spans="1:20" ht="28.8" x14ac:dyDescent="0.3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 s="11">
        <f>(I286/86400)+25569</f>
        <v>41891.524837962963</v>
      </c>
      <c r="K286">
        <v>1407674146</v>
      </c>
      <c r="L286" s="11">
        <f>(K286/86400)+25569</f>
        <v>41861.524837962963</v>
      </c>
      <c r="M286" t="b">
        <v>0</v>
      </c>
      <c r="N286">
        <v>45</v>
      </c>
      <c r="O286" t="b">
        <v>1</v>
      </c>
      <c r="P286" t="s">
        <v>8271</v>
      </c>
      <c r="Q286" s="5">
        <f>E286/D286</f>
        <v>1.855</v>
      </c>
      <c r="R286" s="7">
        <f>ROUND(E286/N286, 2)</f>
        <v>41.22</v>
      </c>
      <c r="S286" t="s">
        <v>8316</v>
      </c>
      <c r="T286" t="s">
        <v>8317</v>
      </c>
    </row>
    <row r="287" spans="1:20" x14ac:dyDescent="0.3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 s="11">
        <f>(I287/86400)+25569</f>
        <v>42383.17460648148</v>
      </c>
      <c r="K287">
        <v>1447560686</v>
      </c>
      <c r="L287" s="11">
        <f>(K287/86400)+25569</f>
        <v>42323.17460648148</v>
      </c>
      <c r="M287" t="b">
        <v>0</v>
      </c>
      <c r="N287">
        <v>12</v>
      </c>
      <c r="O287" t="b">
        <v>1</v>
      </c>
      <c r="P287" t="s">
        <v>8276</v>
      </c>
      <c r="Q287" s="5">
        <f>E287/D287</f>
        <v>1.8533333333333333</v>
      </c>
      <c r="R287" s="7">
        <f>ROUND(E287/N287, 2)</f>
        <v>115.83</v>
      </c>
      <c r="S287" t="s">
        <v>8324</v>
      </c>
      <c r="T287" t="s">
        <v>8325</v>
      </c>
    </row>
    <row r="288" spans="1:20" ht="28.8" x14ac:dyDescent="0.3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 s="11">
        <f>(I288/86400)+25569</f>
        <v>40749.284722222219</v>
      </c>
      <c r="K288">
        <v>1306219897</v>
      </c>
      <c r="L288" s="11">
        <f>(K288/86400)+25569</f>
        <v>40687.285844907405</v>
      </c>
      <c r="M288" t="b">
        <v>0</v>
      </c>
      <c r="N288">
        <v>11</v>
      </c>
      <c r="O288" t="b">
        <v>1</v>
      </c>
      <c r="P288" t="s">
        <v>8276</v>
      </c>
      <c r="Q288" s="5">
        <f>E288/D288</f>
        <v>1.85</v>
      </c>
      <c r="R288" s="7">
        <f>ROUND(E288/N288, 2)</f>
        <v>50.45</v>
      </c>
      <c r="S288" t="s">
        <v>8324</v>
      </c>
      <c r="T288" t="s">
        <v>8325</v>
      </c>
    </row>
    <row r="289" spans="1:20" ht="28.8" x14ac:dyDescent="0.3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 s="11">
        <f>(I289/86400)+25569</f>
        <v>42452.290972222225</v>
      </c>
      <c r="K289">
        <v>1455721204</v>
      </c>
      <c r="L289" s="11">
        <f>(K289/86400)+25569</f>
        <v>42417.625046296293</v>
      </c>
      <c r="M289" t="b">
        <v>0</v>
      </c>
      <c r="N289">
        <v>537</v>
      </c>
      <c r="O289" t="b">
        <v>1</v>
      </c>
      <c r="P289" t="s">
        <v>8297</v>
      </c>
      <c r="Q289" s="5">
        <f>E289/D289</f>
        <v>1.8461052631578947</v>
      </c>
      <c r="R289" s="7">
        <f>ROUND(E289/N289, 2)</f>
        <v>65.319999999999993</v>
      </c>
      <c r="S289" t="s">
        <v>8332</v>
      </c>
      <c r="T289" t="s">
        <v>8350</v>
      </c>
    </row>
    <row r="290" spans="1:20" ht="28.8" x14ac:dyDescent="0.3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 s="11">
        <f>(I290/86400)+25569</f>
        <v>40330.165972222225</v>
      </c>
      <c r="K290">
        <v>1269878058</v>
      </c>
      <c r="L290" s="11">
        <f>(K290/86400)+25569</f>
        <v>40266.66270833333</v>
      </c>
      <c r="M290" t="b">
        <v>1</v>
      </c>
      <c r="N290">
        <v>108</v>
      </c>
      <c r="O290" t="b">
        <v>1</v>
      </c>
      <c r="P290" t="s">
        <v>8269</v>
      </c>
      <c r="Q290" s="5">
        <f>E290/D290</f>
        <v>1.8455999999999999</v>
      </c>
      <c r="R290" s="7">
        <f>ROUND(E290/N290, 2)</f>
        <v>85.44</v>
      </c>
      <c r="S290" t="s">
        <v>8309</v>
      </c>
      <c r="T290" t="s">
        <v>8314</v>
      </c>
    </row>
    <row r="291" spans="1:20" ht="28.8" x14ac:dyDescent="0.3">
      <c r="A291">
        <v>3605</v>
      </c>
      <c r="B291" s="3" t="s">
        <v>3604</v>
      </c>
      <c r="C291" s="3" t="s">
        <v>7715</v>
      </c>
      <c r="D291">
        <v>250</v>
      </c>
      <c r="E291">
        <v>460</v>
      </c>
      <c r="F291" t="s">
        <v>8219</v>
      </c>
      <c r="G291" t="s">
        <v>8225</v>
      </c>
      <c r="H291" t="s">
        <v>8247</v>
      </c>
      <c r="I291">
        <v>1455390126</v>
      </c>
      <c r="J291" s="11">
        <f>(I291/86400)+25569</f>
        <v>42413.793124999997</v>
      </c>
      <c r="K291">
        <v>1452798126</v>
      </c>
      <c r="L291" s="11">
        <f>(K291/86400)+25569</f>
        <v>42383.793124999997</v>
      </c>
      <c r="M291" t="b">
        <v>0</v>
      </c>
      <c r="N291">
        <v>15</v>
      </c>
      <c r="O291" t="b">
        <v>1</v>
      </c>
      <c r="P291" t="s">
        <v>8271</v>
      </c>
      <c r="Q291" s="5">
        <f>E291/D291</f>
        <v>1.84</v>
      </c>
      <c r="R291" s="7">
        <f>ROUND(E291/N291, 2)</f>
        <v>30.67</v>
      </c>
      <c r="S291" t="s">
        <v>8316</v>
      </c>
      <c r="T291" t="s">
        <v>8317</v>
      </c>
    </row>
    <row r="292" spans="1:20" x14ac:dyDescent="0.3">
      <c r="A292">
        <v>3395</v>
      </c>
      <c r="B292" s="3" t="s">
        <v>3394</v>
      </c>
      <c r="C292" s="3" t="s">
        <v>7505</v>
      </c>
      <c r="D292">
        <v>500</v>
      </c>
      <c r="E292">
        <v>920</v>
      </c>
      <c r="F292" t="s">
        <v>8219</v>
      </c>
      <c r="G292" t="s">
        <v>8225</v>
      </c>
      <c r="H292" t="s">
        <v>8247</v>
      </c>
      <c r="I292">
        <v>1433009400</v>
      </c>
      <c r="J292" s="11">
        <f>(I292/86400)+25569</f>
        <v>42154.756944444445</v>
      </c>
      <c r="K292">
        <v>1431795944</v>
      </c>
      <c r="L292" s="11">
        <f>(K292/86400)+25569</f>
        <v>42140.712314814809</v>
      </c>
      <c r="M292" t="b">
        <v>0</v>
      </c>
      <c r="N292">
        <v>38</v>
      </c>
      <c r="O292" t="b">
        <v>1</v>
      </c>
      <c r="P292" t="s">
        <v>8271</v>
      </c>
      <c r="Q292" s="5">
        <f>E292/D292</f>
        <v>1.84</v>
      </c>
      <c r="R292" s="7">
        <f>ROUND(E292/N292, 2)</f>
        <v>24.21</v>
      </c>
      <c r="S292" t="s">
        <v>8316</v>
      </c>
      <c r="T292" t="s">
        <v>8317</v>
      </c>
    </row>
    <row r="293" spans="1:20" ht="28.8" x14ac:dyDescent="0.3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 s="11">
        <f>(I293/86400)+25569</f>
        <v>42062.693043981482</v>
      </c>
      <c r="K293">
        <v>1422463079</v>
      </c>
      <c r="L293" s="11">
        <f>(K293/86400)+25569</f>
        <v>42032.693043981482</v>
      </c>
      <c r="M293" t="b">
        <v>0</v>
      </c>
      <c r="N293">
        <v>253</v>
      </c>
      <c r="O293" t="b">
        <v>1</v>
      </c>
      <c r="P293" t="s">
        <v>8265</v>
      </c>
      <c r="Q293" s="5">
        <f>E293/D293</f>
        <v>1.8344090909090909</v>
      </c>
      <c r="R293" s="7">
        <f>ROUND(E293/N293, 2)</f>
        <v>159.51</v>
      </c>
      <c r="S293" t="s">
        <v>8309</v>
      </c>
      <c r="T293" t="s">
        <v>8310</v>
      </c>
    </row>
    <row r="294" spans="1:20" ht="28.8" x14ac:dyDescent="0.3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 s="11">
        <f>(I294/86400)+25569</f>
        <v>41460.038888888885</v>
      </c>
      <c r="K294">
        <v>1370393760</v>
      </c>
      <c r="L294" s="11">
        <f>(K294/86400)+25569</f>
        <v>41430.038888888885</v>
      </c>
      <c r="M294" t="b">
        <v>0</v>
      </c>
      <c r="N294">
        <v>87</v>
      </c>
      <c r="O294" t="b">
        <v>1</v>
      </c>
      <c r="P294" t="s">
        <v>8274</v>
      </c>
      <c r="Q294" s="5">
        <f>E294/D294</f>
        <v>1.8281058823529412</v>
      </c>
      <c r="R294" s="7">
        <f>ROUND(E294/N294, 2)</f>
        <v>71.44</v>
      </c>
      <c r="S294" t="s">
        <v>8321</v>
      </c>
      <c r="T294" t="s">
        <v>8322</v>
      </c>
    </row>
    <row r="295" spans="1:20" ht="28.8" x14ac:dyDescent="0.3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 s="11">
        <f>(I295/86400)+25569</f>
        <v>42480.781828703708</v>
      </c>
      <c r="K295">
        <v>1458758750</v>
      </c>
      <c r="L295" s="11">
        <f>(K295/86400)+25569</f>
        <v>42452.781828703708</v>
      </c>
      <c r="M295" t="b">
        <v>0</v>
      </c>
      <c r="N295">
        <v>16</v>
      </c>
      <c r="O295" t="b">
        <v>1</v>
      </c>
      <c r="P295" t="s">
        <v>8298</v>
      </c>
      <c r="Q295" s="5">
        <f>E295/D295</f>
        <v>1.82</v>
      </c>
      <c r="R295" s="7">
        <f>ROUND(E295/N295, 2)</f>
        <v>34.130000000000003</v>
      </c>
      <c r="S295" t="s">
        <v>8335</v>
      </c>
      <c r="T295" t="s">
        <v>8351</v>
      </c>
    </row>
    <row r="296" spans="1:20" ht="28.8" x14ac:dyDescent="0.3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 s="11">
        <f>(I296/86400)+25569</f>
        <v>42684.567442129628</v>
      </c>
      <c r="K296">
        <v>1476189427</v>
      </c>
      <c r="L296" s="11">
        <f>(K296/86400)+25569</f>
        <v>42654.525775462964</v>
      </c>
      <c r="M296" t="b">
        <v>0</v>
      </c>
      <c r="N296">
        <v>120</v>
      </c>
      <c r="O296" t="b">
        <v>1</v>
      </c>
      <c r="P296" t="s">
        <v>8295</v>
      </c>
      <c r="Q296" s="5">
        <f>E296/D296</f>
        <v>1.8186315789473684</v>
      </c>
      <c r="R296" s="7">
        <f>ROUND(E296/N296, 2)</f>
        <v>143.97999999999999</v>
      </c>
      <c r="S296" t="s">
        <v>8318</v>
      </c>
      <c r="T296" t="s">
        <v>8348</v>
      </c>
    </row>
    <row r="297" spans="1:20" ht="28.8" x14ac:dyDescent="0.3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 s="11">
        <f>(I297/86400)+25569</f>
        <v>41705.957638888889</v>
      </c>
      <c r="K297">
        <v>1391477450</v>
      </c>
      <c r="L297" s="11">
        <f>(K297/86400)+25569</f>
        <v>41674.063078703708</v>
      </c>
      <c r="M297" t="b">
        <v>0</v>
      </c>
      <c r="N297">
        <v>1510</v>
      </c>
      <c r="O297" t="b">
        <v>1</v>
      </c>
      <c r="P297" t="s">
        <v>8269</v>
      </c>
      <c r="Q297" s="5">
        <f>E297/D297</f>
        <v>1.8153547058823529</v>
      </c>
      <c r="R297" s="7">
        <f>ROUND(E297/N297, 2)</f>
        <v>81.75</v>
      </c>
      <c r="S297" t="s">
        <v>8309</v>
      </c>
      <c r="T297" t="s">
        <v>8314</v>
      </c>
    </row>
    <row r="298" spans="1:20" ht="28.8" x14ac:dyDescent="0.3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 s="11">
        <f>(I298/86400)+25569</f>
        <v>42791.961099537039</v>
      </c>
      <c r="K298">
        <v>1485471839</v>
      </c>
      <c r="L298" s="11">
        <f>(K298/86400)+25569</f>
        <v>42761.961099537039</v>
      </c>
      <c r="M298" t="b">
        <v>0</v>
      </c>
      <c r="N298">
        <v>67</v>
      </c>
      <c r="O298" t="b">
        <v>1</v>
      </c>
      <c r="P298" t="s">
        <v>8298</v>
      </c>
      <c r="Q298" s="5">
        <f>E298/D298</f>
        <v>1.8086666666666666</v>
      </c>
      <c r="R298" s="7">
        <f>ROUND(E298/N298, 2)</f>
        <v>40.49</v>
      </c>
      <c r="S298" t="s">
        <v>8335</v>
      </c>
      <c r="T298" t="s">
        <v>8351</v>
      </c>
    </row>
    <row r="299" spans="1:20" ht="28.8" x14ac:dyDescent="0.3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 s="11">
        <f>(I299/86400)+25569</f>
        <v>42238.750254629631</v>
      </c>
      <c r="K299">
        <v>1436810422</v>
      </c>
      <c r="L299" s="11">
        <f>(K299/86400)+25569</f>
        <v>42198.750254629631</v>
      </c>
      <c r="M299" t="b">
        <v>0</v>
      </c>
      <c r="N299">
        <v>19</v>
      </c>
      <c r="O299" t="b">
        <v>1</v>
      </c>
      <c r="P299" t="s">
        <v>8276</v>
      </c>
      <c r="Q299" s="5">
        <f>E299/D299</f>
        <v>1.8085714285714285</v>
      </c>
      <c r="R299" s="7">
        <f>ROUND(E299/N299, 2)</f>
        <v>33.32</v>
      </c>
      <c r="S299" t="s">
        <v>8324</v>
      </c>
      <c r="T299" t="s">
        <v>8325</v>
      </c>
    </row>
    <row r="300" spans="1:20" ht="28.8" x14ac:dyDescent="0.3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 s="11">
        <f>(I300/86400)+25569</f>
        <v>41333.593923611115</v>
      </c>
      <c r="K300">
        <v>1359468915</v>
      </c>
      <c r="L300" s="11">
        <f>(K300/86400)+25569</f>
        <v>41303.593923611115</v>
      </c>
      <c r="M300" t="b">
        <v>0</v>
      </c>
      <c r="N300">
        <v>29</v>
      </c>
      <c r="O300" t="b">
        <v>1</v>
      </c>
      <c r="P300" t="s">
        <v>8276</v>
      </c>
      <c r="Q300" s="5">
        <f>E300/D300</f>
        <v>1.8062799999999999</v>
      </c>
      <c r="R300" s="7">
        <f>ROUND(E300/N300, 2)</f>
        <v>31.14</v>
      </c>
      <c r="S300" t="s">
        <v>8324</v>
      </c>
      <c r="T300" t="s">
        <v>8325</v>
      </c>
    </row>
    <row r="301" spans="1:20" ht="28.8" x14ac:dyDescent="0.3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 s="11">
        <f>(I301/86400)+25569</f>
        <v>41960.332638888889</v>
      </c>
      <c r="K301">
        <v>1413016216</v>
      </c>
      <c r="L301" s="11">
        <f>(K301/86400)+25569</f>
        <v>41923.354351851856</v>
      </c>
      <c r="M301" t="b">
        <v>0</v>
      </c>
      <c r="N301">
        <v>28</v>
      </c>
      <c r="O301" t="b">
        <v>1</v>
      </c>
      <c r="P301" t="s">
        <v>8271</v>
      </c>
      <c r="Q301" s="5">
        <f>E301/D301</f>
        <v>1.8044444444444445</v>
      </c>
      <c r="R301" s="7">
        <f>ROUND(E301/N301, 2)</f>
        <v>43.5</v>
      </c>
      <c r="S301" t="s">
        <v>8316</v>
      </c>
      <c r="T301" t="s">
        <v>8317</v>
      </c>
    </row>
    <row r="302" spans="1:20" x14ac:dyDescent="0.3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 s="11">
        <f>(I302/86400)+25569</f>
        <v>41175.719305555554</v>
      </c>
      <c r="K302">
        <v>1345828548</v>
      </c>
      <c r="L302" s="11">
        <f>(K302/86400)+25569</f>
        <v>41145.719305555554</v>
      </c>
      <c r="M302" t="b">
        <v>0</v>
      </c>
      <c r="N302">
        <v>48</v>
      </c>
      <c r="O302" t="b">
        <v>1</v>
      </c>
      <c r="P302" t="s">
        <v>8279</v>
      </c>
      <c r="Q302" s="5">
        <f>E302/D302</f>
        <v>1.8014285714285714</v>
      </c>
      <c r="R302" s="7">
        <f>ROUND(E302/N302, 2)</f>
        <v>26.27</v>
      </c>
      <c r="S302" t="s">
        <v>8324</v>
      </c>
      <c r="T302" t="s">
        <v>8328</v>
      </c>
    </row>
    <row r="303" spans="1:20" ht="28.8" x14ac:dyDescent="0.3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 s="11">
        <f>(I303/86400)+25569</f>
        <v>42513.125</v>
      </c>
      <c r="K303">
        <v>1462543114</v>
      </c>
      <c r="L303" s="11">
        <f>(K303/86400)+25569</f>
        <v>42496.582337962958</v>
      </c>
      <c r="M303" t="b">
        <v>0</v>
      </c>
      <c r="N303">
        <v>445</v>
      </c>
      <c r="O303" t="b">
        <v>1</v>
      </c>
      <c r="P303" t="s">
        <v>8297</v>
      </c>
      <c r="Q303" s="5">
        <f>E303/D303</f>
        <v>1.8003333333333333</v>
      </c>
      <c r="R303" s="7">
        <f>ROUND(E303/N303, 2)</f>
        <v>24.27</v>
      </c>
      <c r="S303" t="s">
        <v>8332</v>
      </c>
      <c r="T303" t="s">
        <v>8350</v>
      </c>
    </row>
    <row r="304" spans="1:20" x14ac:dyDescent="0.3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 s="11">
        <f>(I304/86400)+25569</f>
        <v>42119.216238425928</v>
      </c>
      <c r="K304">
        <v>1428124283</v>
      </c>
      <c r="L304" s="11">
        <f>(K304/86400)+25569</f>
        <v>42098.216238425928</v>
      </c>
      <c r="M304" t="b">
        <v>0</v>
      </c>
      <c r="N304">
        <v>20</v>
      </c>
      <c r="O304" t="b">
        <v>1</v>
      </c>
      <c r="P304" t="s">
        <v>8303</v>
      </c>
      <c r="Q304" s="5">
        <f>E304/D304</f>
        <v>1.8</v>
      </c>
      <c r="R304" s="7">
        <f>ROUND(E304/N304, 2)</f>
        <v>54</v>
      </c>
      <c r="S304" t="s">
        <v>8316</v>
      </c>
      <c r="T304" t="s">
        <v>8356</v>
      </c>
    </row>
    <row r="305" spans="1:20" ht="28.8" x14ac:dyDescent="0.3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 s="11">
        <f>(I305/86400)+25569</f>
        <v>42500.875</v>
      </c>
      <c r="K305">
        <v>1460914253</v>
      </c>
      <c r="L305" s="11">
        <f>(K305/86400)+25569</f>
        <v>42477.729780092588</v>
      </c>
      <c r="M305" t="b">
        <v>0</v>
      </c>
      <c r="N305">
        <v>15</v>
      </c>
      <c r="O305" t="b">
        <v>1</v>
      </c>
      <c r="P305" t="s">
        <v>8271</v>
      </c>
      <c r="Q305" s="5">
        <f>E305/D305</f>
        <v>1.8</v>
      </c>
      <c r="R305" s="7">
        <f>ROUND(E305/N305, 2)</f>
        <v>12</v>
      </c>
      <c r="S305" t="s">
        <v>8316</v>
      </c>
      <c r="T305" t="s">
        <v>8317</v>
      </c>
    </row>
    <row r="306" spans="1:20" ht="28.8" x14ac:dyDescent="0.3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 s="11">
        <f>(I306/86400)+25569</f>
        <v>42588.75</v>
      </c>
      <c r="K306">
        <v>1467358427</v>
      </c>
      <c r="L306" s="11">
        <f>(K306/86400)+25569</f>
        <v>42552.315127314811</v>
      </c>
      <c r="M306" t="b">
        <v>1</v>
      </c>
      <c r="N306">
        <v>224</v>
      </c>
      <c r="O306" t="b">
        <v>1</v>
      </c>
      <c r="P306" t="s">
        <v>8285</v>
      </c>
      <c r="Q306" s="5">
        <f>E306/D306</f>
        <v>1.7989999999999999</v>
      </c>
      <c r="R306" s="7">
        <f>ROUND(E306/N306, 2)</f>
        <v>96.38</v>
      </c>
      <c r="S306" t="s">
        <v>8337</v>
      </c>
      <c r="T306" t="s">
        <v>8338</v>
      </c>
    </row>
    <row r="307" spans="1:20" ht="28.8" x14ac:dyDescent="0.3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 s="11">
        <f>(I307/86400)+25569</f>
        <v>42085.931157407409</v>
      </c>
      <c r="K307">
        <v>1424474452</v>
      </c>
      <c r="L307" s="11">
        <f>(K307/86400)+25569</f>
        <v>42055.972824074073</v>
      </c>
      <c r="M307" t="b">
        <v>0</v>
      </c>
      <c r="N307">
        <v>33</v>
      </c>
      <c r="O307" t="b">
        <v>1</v>
      </c>
      <c r="P307" t="s">
        <v>8276</v>
      </c>
      <c r="Q307" s="5">
        <f>E307/D307</f>
        <v>1.7949999999999999</v>
      </c>
      <c r="R307" s="7">
        <f>ROUND(E307/N307, 2)</f>
        <v>43.52</v>
      </c>
      <c r="S307" t="s">
        <v>8324</v>
      </c>
      <c r="T307" t="s">
        <v>8325</v>
      </c>
    </row>
    <row r="308" spans="1:20" ht="28.8" x14ac:dyDescent="0.3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 s="11">
        <f>(I308/86400)+25569</f>
        <v>41397.572280092594</v>
      </c>
      <c r="K308">
        <v>1364996645</v>
      </c>
      <c r="L308" s="11">
        <f>(K308/86400)+25569</f>
        <v>41367.572280092594</v>
      </c>
      <c r="M308" t="b">
        <v>0</v>
      </c>
      <c r="N308">
        <v>74</v>
      </c>
      <c r="O308" t="b">
        <v>1</v>
      </c>
      <c r="P308" t="s">
        <v>8274</v>
      </c>
      <c r="Q308" s="5">
        <f>E308/D308</f>
        <v>1.7909909909909909</v>
      </c>
      <c r="R308" s="7">
        <f>ROUND(E308/N308, 2)</f>
        <v>53.73</v>
      </c>
      <c r="S308" t="s">
        <v>8321</v>
      </c>
      <c r="T308" t="s">
        <v>8322</v>
      </c>
    </row>
    <row r="309" spans="1:20" ht="28.8" x14ac:dyDescent="0.3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 s="11">
        <f>(I309/86400)+25569</f>
        <v>40499.266898148147</v>
      </c>
      <c r="K309">
        <v>1287379460</v>
      </c>
      <c r="L309" s="11">
        <f>(K309/86400)+25569</f>
        <v>40469.225231481483</v>
      </c>
      <c r="M309" t="b">
        <v>1</v>
      </c>
      <c r="N309">
        <v>244</v>
      </c>
      <c r="O309" t="b">
        <v>1</v>
      </c>
      <c r="P309" t="s">
        <v>8269</v>
      </c>
      <c r="Q309" s="5">
        <f>E309/D309</f>
        <v>1.789525</v>
      </c>
      <c r="R309" s="7">
        <f>ROUND(E309/N309, 2)</f>
        <v>73.34</v>
      </c>
      <c r="S309" t="s">
        <v>8309</v>
      </c>
      <c r="T309" t="s">
        <v>8314</v>
      </c>
    </row>
    <row r="310" spans="1:20" ht="28.8" x14ac:dyDescent="0.3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 s="11">
        <f>(I310/86400)+25569</f>
        <v>41755.082384259258</v>
      </c>
      <c r="K310">
        <v>1395885518</v>
      </c>
      <c r="L310" s="11">
        <f>(K310/86400)+25569</f>
        <v>41725.082384259258</v>
      </c>
      <c r="M310" t="b">
        <v>1</v>
      </c>
      <c r="N310">
        <v>158</v>
      </c>
      <c r="O310" t="b">
        <v>1</v>
      </c>
      <c r="P310" t="s">
        <v>8295</v>
      </c>
      <c r="Q310" s="5">
        <f>E310/D310</f>
        <v>1.7867599999999999</v>
      </c>
      <c r="R310" s="7">
        <f>ROUND(E310/N310, 2)</f>
        <v>282.72000000000003</v>
      </c>
      <c r="S310" t="s">
        <v>8318</v>
      </c>
      <c r="T310" t="s">
        <v>8348</v>
      </c>
    </row>
    <row r="311" spans="1:20" ht="28.8" x14ac:dyDescent="0.3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 s="11">
        <f>(I311/86400)+25569</f>
        <v>40296.78402777778</v>
      </c>
      <c r="K311">
        <v>1267220191</v>
      </c>
      <c r="L311" s="11">
        <f>(K311/86400)+25569</f>
        <v>40235.900358796294</v>
      </c>
      <c r="M311" t="b">
        <v>1</v>
      </c>
      <c r="N311">
        <v>65</v>
      </c>
      <c r="O311" t="b">
        <v>1</v>
      </c>
      <c r="P311" t="s">
        <v>8269</v>
      </c>
      <c r="Q311" s="5">
        <f>E311/D311</f>
        <v>1.7743366666666667</v>
      </c>
      <c r="R311" s="7">
        <f>ROUND(E311/N311, 2)</f>
        <v>81.89</v>
      </c>
      <c r="S311" t="s">
        <v>8309</v>
      </c>
      <c r="T311" t="s">
        <v>8314</v>
      </c>
    </row>
    <row r="312" spans="1:20" x14ac:dyDescent="0.3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 s="11">
        <f>(I312/86400)+25569</f>
        <v>42359.207638888889</v>
      </c>
      <c r="K312">
        <v>1448756962</v>
      </c>
      <c r="L312" s="11">
        <f>(K312/86400)+25569</f>
        <v>42337.02039351852</v>
      </c>
      <c r="M312" t="b">
        <v>0</v>
      </c>
      <c r="N312">
        <v>364</v>
      </c>
      <c r="O312" t="b">
        <v>1</v>
      </c>
      <c r="P312" t="s">
        <v>8303</v>
      </c>
      <c r="Q312" s="5">
        <f>E312/D312</f>
        <v>1.76535</v>
      </c>
      <c r="R312" s="7">
        <f>ROUND(E312/N312, 2)</f>
        <v>97</v>
      </c>
      <c r="S312" t="s">
        <v>8316</v>
      </c>
      <c r="T312" t="s">
        <v>8356</v>
      </c>
    </row>
    <row r="313" spans="1:20" ht="28.8" x14ac:dyDescent="0.3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 s="11">
        <f>(I313/86400)+25569</f>
        <v>41215.166666666664</v>
      </c>
      <c r="K313">
        <v>1349160018</v>
      </c>
      <c r="L313" s="11">
        <f>(K313/86400)+25569</f>
        <v>41184.277986111112</v>
      </c>
      <c r="M313" t="b">
        <v>1</v>
      </c>
      <c r="N313">
        <v>290</v>
      </c>
      <c r="O313" t="b">
        <v>1</v>
      </c>
      <c r="P313" t="s">
        <v>8269</v>
      </c>
      <c r="Q313" s="5">
        <f>E313/D313</f>
        <v>1.7629999999999999</v>
      </c>
      <c r="R313" s="7">
        <f>ROUND(E313/N313, 2)</f>
        <v>91.19</v>
      </c>
      <c r="S313" t="s">
        <v>8309</v>
      </c>
      <c r="T313" t="s">
        <v>8314</v>
      </c>
    </row>
    <row r="314" spans="1:20" ht="28.8" x14ac:dyDescent="0.3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 s="11">
        <f>(I314/86400)+25569</f>
        <v>41974.125</v>
      </c>
      <c r="K314">
        <v>1414610126</v>
      </c>
      <c r="L314" s="11">
        <f>(K314/86400)+25569</f>
        <v>41941.802384259259</v>
      </c>
      <c r="M314" t="b">
        <v>1</v>
      </c>
      <c r="N314">
        <v>73</v>
      </c>
      <c r="O314" t="b">
        <v>1</v>
      </c>
      <c r="P314" t="s">
        <v>8285</v>
      </c>
      <c r="Q314" s="5">
        <f>E314/D314</f>
        <v>1.7595744680851064</v>
      </c>
      <c r="R314" s="7">
        <f>ROUND(E314/N314, 2)</f>
        <v>56.64</v>
      </c>
      <c r="S314" t="s">
        <v>8337</v>
      </c>
      <c r="T314" t="s">
        <v>8338</v>
      </c>
    </row>
    <row r="315" spans="1:20" x14ac:dyDescent="0.3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 s="11">
        <f>(I315/86400)+25569</f>
        <v>41032.958634259259</v>
      </c>
      <c r="K315">
        <v>1333494026</v>
      </c>
      <c r="L315" s="11">
        <f>(K315/86400)+25569</f>
        <v>41002.958634259259</v>
      </c>
      <c r="M315" t="b">
        <v>1</v>
      </c>
      <c r="N315">
        <v>157</v>
      </c>
      <c r="O315" t="b">
        <v>1</v>
      </c>
      <c r="P315" t="s">
        <v>8279</v>
      </c>
      <c r="Q315" s="5">
        <f>E315/D315</f>
        <v>1.7584040000000001</v>
      </c>
      <c r="R315" s="7">
        <f>ROUND(E315/N315, 2)</f>
        <v>56</v>
      </c>
      <c r="S315" t="s">
        <v>8324</v>
      </c>
      <c r="T315" t="s">
        <v>8328</v>
      </c>
    </row>
    <row r="316" spans="1:20" ht="28.8" x14ac:dyDescent="0.3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 s="11">
        <f>(I316/86400)+25569</f>
        <v>42531.125</v>
      </c>
      <c r="K316">
        <v>1462252542</v>
      </c>
      <c r="L316" s="11">
        <f>(K316/86400)+25569</f>
        <v>42493.219236111108</v>
      </c>
      <c r="M316" t="b">
        <v>0</v>
      </c>
      <c r="N316">
        <v>54</v>
      </c>
      <c r="O316" t="b">
        <v>1</v>
      </c>
      <c r="P316" t="s">
        <v>8271</v>
      </c>
      <c r="Q316" s="5">
        <f>E316/D316</f>
        <v>1.7533333333333334</v>
      </c>
      <c r="R316" s="7">
        <f>ROUND(E316/N316, 2)</f>
        <v>48.7</v>
      </c>
      <c r="S316" t="s">
        <v>8316</v>
      </c>
      <c r="T316" t="s">
        <v>8317</v>
      </c>
    </row>
    <row r="317" spans="1:20" ht="28.8" x14ac:dyDescent="0.3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 s="11">
        <f>(I317/86400)+25569</f>
        <v>40746.068807870368</v>
      </c>
      <c r="K317">
        <v>1309311545</v>
      </c>
      <c r="L317" s="11">
        <f>(K317/86400)+25569</f>
        <v>40723.068807870368</v>
      </c>
      <c r="M317" t="b">
        <v>0</v>
      </c>
      <c r="N317">
        <v>56</v>
      </c>
      <c r="O317" t="b">
        <v>1</v>
      </c>
      <c r="P317" t="s">
        <v>8292</v>
      </c>
      <c r="Q317" s="5">
        <f>E317/D317</f>
        <v>1.75</v>
      </c>
      <c r="R317" s="7">
        <f>ROUND(E317/N317, 2)</f>
        <v>62.5</v>
      </c>
      <c r="S317" t="s">
        <v>8324</v>
      </c>
      <c r="T317" t="s">
        <v>8345</v>
      </c>
    </row>
    <row r="318" spans="1:20" ht="28.8" x14ac:dyDescent="0.3">
      <c r="A318">
        <v>3591</v>
      </c>
      <c r="B318" s="3" t="s">
        <v>3590</v>
      </c>
      <c r="C318" s="3" t="s">
        <v>7701</v>
      </c>
      <c r="D318">
        <v>700</v>
      </c>
      <c r="E318">
        <v>1225</v>
      </c>
      <c r="F318" t="s">
        <v>8219</v>
      </c>
      <c r="G318" t="s">
        <v>8224</v>
      </c>
      <c r="H318" t="s">
        <v>8246</v>
      </c>
      <c r="I318">
        <v>1422075540</v>
      </c>
      <c r="J318" s="11">
        <f>(I318/86400)+25569</f>
        <v>42028.207638888889</v>
      </c>
      <c r="K318">
        <v>1419979544</v>
      </c>
      <c r="L318" s="11">
        <f>(K318/86400)+25569</f>
        <v>42003.948425925926</v>
      </c>
      <c r="M318" t="b">
        <v>0</v>
      </c>
      <c r="N318">
        <v>18</v>
      </c>
      <c r="O318" t="b">
        <v>1</v>
      </c>
      <c r="P318" t="s">
        <v>8271</v>
      </c>
      <c r="Q318" s="5">
        <f>E318/D318</f>
        <v>1.75</v>
      </c>
      <c r="R318" s="7">
        <f>ROUND(E318/N318, 2)</f>
        <v>68.06</v>
      </c>
      <c r="S318" t="s">
        <v>8316</v>
      </c>
      <c r="T318" t="s">
        <v>8317</v>
      </c>
    </row>
    <row r="319" spans="1:20" ht="28.8" x14ac:dyDescent="0.3">
      <c r="A319">
        <v>3255</v>
      </c>
      <c r="B319" s="3" t="s">
        <v>3255</v>
      </c>
      <c r="C319" s="3" t="s">
        <v>7365</v>
      </c>
      <c r="D319">
        <v>300</v>
      </c>
      <c r="E319">
        <v>525</v>
      </c>
      <c r="F319" t="s">
        <v>8219</v>
      </c>
      <c r="G319" t="s">
        <v>8225</v>
      </c>
      <c r="H319" t="s">
        <v>8247</v>
      </c>
      <c r="I319">
        <v>1412706375</v>
      </c>
      <c r="J319" s="11">
        <f>(I319/86400)+25569</f>
        <v>41919.768229166664</v>
      </c>
      <c r="K319">
        <v>1410114375</v>
      </c>
      <c r="L319" s="11">
        <f>(K319/86400)+25569</f>
        <v>41889.768229166664</v>
      </c>
      <c r="M319" t="b">
        <v>1</v>
      </c>
      <c r="N319">
        <v>18</v>
      </c>
      <c r="O319" t="b">
        <v>1</v>
      </c>
      <c r="P319" t="s">
        <v>8271</v>
      </c>
      <c r="Q319" s="5">
        <f>E319/D319</f>
        <v>1.75</v>
      </c>
      <c r="R319" s="7">
        <f>ROUND(E319/N319, 2)</f>
        <v>29.17</v>
      </c>
      <c r="S319" t="s">
        <v>8316</v>
      </c>
      <c r="T319" t="s">
        <v>8317</v>
      </c>
    </row>
    <row r="320" spans="1:20" ht="28.8" x14ac:dyDescent="0.3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 s="11">
        <f>(I320/86400)+25569</f>
        <v>42370.166666666672</v>
      </c>
      <c r="K320">
        <v>1449171508</v>
      </c>
      <c r="L320" s="11">
        <f>(K320/86400)+25569</f>
        <v>42341.818379629629</v>
      </c>
      <c r="M320" t="b">
        <v>0</v>
      </c>
      <c r="N320">
        <v>33</v>
      </c>
      <c r="O320" t="b">
        <v>1</v>
      </c>
      <c r="P320" t="s">
        <v>8271</v>
      </c>
      <c r="Q320" s="5">
        <f>E320/D320</f>
        <v>1.748</v>
      </c>
      <c r="R320" s="7">
        <f>ROUND(E320/N320, 2)</f>
        <v>264.85000000000002</v>
      </c>
      <c r="S320" t="s">
        <v>8316</v>
      </c>
      <c r="T320" t="s">
        <v>8317</v>
      </c>
    </row>
    <row r="321" spans="1:20" ht="28.8" x14ac:dyDescent="0.3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 s="11">
        <f>(I321/86400)+25569</f>
        <v>42463.708333333328</v>
      </c>
      <c r="K321">
        <v>1457690386</v>
      </c>
      <c r="L321" s="11">
        <f>(K321/86400)+25569</f>
        <v>42440.416504629626</v>
      </c>
      <c r="M321" t="b">
        <v>0</v>
      </c>
      <c r="N321">
        <v>38</v>
      </c>
      <c r="O321" t="b">
        <v>1</v>
      </c>
      <c r="P321" t="s">
        <v>8271</v>
      </c>
      <c r="Q321" s="5">
        <f>E321/D321</f>
        <v>1.744</v>
      </c>
      <c r="R321" s="7">
        <f>ROUND(E321/N321, 2)</f>
        <v>68.84</v>
      </c>
      <c r="S321" t="s">
        <v>8316</v>
      </c>
      <c r="T321" t="s">
        <v>8317</v>
      </c>
    </row>
    <row r="322" spans="1:20" ht="28.8" x14ac:dyDescent="0.3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 s="11">
        <f>(I322/86400)+25569</f>
        <v>40657.834444444445</v>
      </c>
      <c r="K322">
        <v>1300996896</v>
      </c>
      <c r="L322" s="11">
        <f>(K322/86400)+25569</f>
        <v>40626.834444444445</v>
      </c>
      <c r="M322" t="b">
        <v>0</v>
      </c>
      <c r="N322">
        <v>168</v>
      </c>
      <c r="O322" t="b">
        <v>1</v>
      </c>
      <c r="P322" t="s">
        <v>8292</v>
      </c>
      <c r="Q322" s="5">
        <f>E322/D322</f>
        <v>1.7423040000000001</v>
      </c>
      <c r="R322" s="7">
        <f>ROUND(E322/N322, 2)</f>
        <v>51.85</v>
      </c>
      <c r="S322" t="s">
        <v>8324</v>
      </c>
      <c r="T322" t="s">
        <v>8345</v>
      </c>
    </row>
    <row r="323" spans="1:20" ht="28.8" x14ac:dyDescent="0.3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 s="11">
        <f>(I323/86400)+25569</f>
        <v>42600.702986111108</v>
      </c>
      <c r="K323">
        <v>1468947138</v>
      </c>
      <c r="L323" s="11">
        <f>(K323/86400)+25569</f>
        <v>42570.702986111108</v>
      </c>
      <c r="M323" t="b">
        <v>1</v>
      </c>
      <c r="N323">
        <v>140</v>
      </c>
      <c r="O323" t="b">
        <v>1</v>
      </c>
      <c r="P323" t="s">
        <v>8285</v>
      </c>
      <c r="Q323" s="5">
        <f>E323/D323</f>
        <v>1.7400576923076922</v>
      </c>
      <c r="R323" s="7">
        <f>ROUND(E323/N323, 2)</f>
        <v>32.32</v>
      </c>
      <c r="S323" t="s">
        <v>8337</v>
      </c>
      <c r="T323" t="s">
        <v>8338</v>
      </c>
    </row>
    <row r="324" spans="1:20" ht="28.8" x14ac:dyDescent="0.3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 s="11">
        <f>(I324/86400)+25569</f>
        <v>42118.222187499996</v>
      </c>
      <c r="K324">
        <v>1426396797</v>
      </c>
      <c r="L324" s="11">
        <f>(K324/86400)+25569</f>
        <v>42078.222187499996</v>
      </c>
      <c r="M324" t="b">
        <v>1</v>
      </c>
      <c r="N324">
        <v>303</v>
      </c>
      <c r="O324" t="b">
        <v>1</v>
      </c>
      <c r="P324" t="s">
        <v>8269</v>
      </c>
      <c r="Q324" s="5">
        <f>E324/D324</f>
        <v>1.74</v>
      </c>
      <c r="R324" s="7">
        <f>ROUND(E324/N324, 2)</f>
        <v>86.14</v>
      </c>
      <c r="S324" t="s">
        <v>8309</v>
      </c>
      <c r="T324" t="s">
        <v>8314</v>
      </c>
    </row>
    <row r="325" spans="1:20" ht="28.8" x14ac:dyDescent="0.3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 s="11">
        <f>(I325/86400)+25569</f>
        <v>41463.01829861111</v>
      </c>
      <c r="K325">
        <v>1370651181</v>
      </c>
      <c r="L325" s="11">
        <f>(K325/86400)+25569</f>
        <v>41433.01829861111</v>
      </c>
      <c r="M325" t="b">
        <v>0</v>
      </c>
      <c r="N325">
        <v>24</v>
      </c>
      <c r="O325" t="b">
        <v>1</v>
      </c>
      <c r="P325" t="s">
        <v>8266</v>
      </c>
      <c r="Q325" s="5">
        <f>E325/D325</f>
        <v>1.7333333333333334</v>
      </c>
      <c r="R325" s="7">
        <f>ROUND(E325/N325, 2)</f>
        <v>86.67</v>
      </c>
      <c r="S325" t="s">
        <v>8309</v>
      </c>
      <c r="T325" t="s">
        <v>8311</v>
      </c>
    </row>
    <row r="326" spans="1:20" x14ac:dyDescent="0.3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 s="11">
        <f>(I326/86400)+25569</f>
        <v>41123.900694444441</v>
      </c>
      <c r="K326">
        <v>1341524220</v>
      </c>
      <c r="L326" s="11">
        <f>(K326/86400)+25569</f>
        <v>41095.900694444441</v>
      </c>
      <c r="M326" t="b">
        <v>0</v>
      </c>
      <c r="N326">
        <v>81</v>
      </c>
      <c r="O326" t="b">
        <v>1</v>
      </c>
      <c r="P326" t="s">
        <v>8274</v>
      </c>
      <c r="Q326" s="5">
        <f>E326/D326</f>
        <v>1.732</v>
      </c>
      <c r="R326" s="7">
        <f>ROUND(E326/N326, 2)</f>
        <v>32.07</v>
      </c>
      <c r="S326" t="s">
        <v>8321</v>
      </c>
      <c r="T326" t="s">
        <v>8322</v>
      </c>
    </row>
    <row r="327" spans="1:20" ht="28.8" x14ac:dyDescent="0.3">
      <c r="A327">
        <v>2445</v>
      </c>
      <c r="B327" s="3" t="s">
        <v>2446</v>
      </c>
      <c r="C327" s="3" t="s">
        <v>6555</v>
      </c>
      <c r="D327">
        <v>5000</v>
      </c>
      <c r="E327">
        <v>8640</v>
      </c>
      <c r="F327" t="s">
        <v>8219</v>
      </c>
      <c r="G327" t="s">
        <v>8224</v>
      </c>
      <c r="H327" t="s">
        <v>8246</v>
      </c>
      <c r="I327">
        <v>1443242021</v>
      </c>
      <c r="J327" s="11">
        <f>(I327/86400)+25569</f>
        <v>42273.190057870372</v>
      </c>
      <c r="K327">
        <v>1440650021</v>
      </c>
      <c r="L327" s="11">
        <f>(K327/86400)+25569</f>
        <v>42243.190057870372</v>
      </c>
      <c r="M327" t="b">
        <v>0</v>
      </c>
      <c r="N327">
        <v>115</v>
      </c>
      <c r="O327" t="b">
        <v>1</v>
      </c>
      <c r="P327" t="s">
        <v>8298</v>
      </c>
      <c r="Q327" s="5">
        <f>E327/D327</f>
        <v>1.728</v>
      </c>
      <c r="R327" s="7">
        <f>ROUND(E327/N327, 2)</f>
        <v>75.13</v>
      </c>
      <c r="S327" t="s">
        <v>8335</v>
      </c>
      <c r="T327" t="s">
        <v>8351</v>
      </c>
    </row>
    <row r="328" spans="1:20" ht="28.8" x14ac:dyDescent="0.3">
      <c r="A328">
        <v>2291</v>
      </c>
      <c r="B328" s="3" t="s">
        <v>2292</v>
      </c>
      <c r="C328" s="3" t="s">
        <v>6401</v>
      </c>
      <c r="D328">
        <v>2500</v>
      </c>
      <c r="E328">
        <v>4320</v>
      </c>
      <c r="F328" t="s">
        <v>8219</v>
      </c>
      <c r="G328" t="s">
        <v>8224</v>
      </c>
      <c r="H328" t="s">
        <v>8246</v>
      </c>
      <c r="I328">
        <v>1335153600</v>
      </c>
      <c r="J328" s="11">
        <f>(I328/86400)+25569</f>
        <v>41022.166666666664</v>
      </c>
      <c r="K328">
        <v>1332199618</v>
      </c>
      <c r="L328" s="11">
        <f>(K328/86400)+25569</f>
        <v>40987.977060185185</v>
      </c>
      <c r="M328" t="b">
        <v>0</v>
      </c>
      <c r="N328">
        <v>43</v>
      </c>
      <c r="O328" t="b">
        <v>1</v>
      </c>
      <c r="P328" t="s">
        <v>8276</v>
      </c>
      <c r="Q328" s="5">
        <f>E328/D328</f>
        <v>1.728</v>
      </c>
      <c r="R328" s="7">
        <f>ROUND(E328/N328, 2)</f>
        <v>100.47</v>
      </c>
      <c r="S328" t="s">
        <v>8324</v>
      </c>
      <c r="T328" t="s">
        <v>8325</v>
      </c>
    </row>
    <row r="329" spans="1:20" ht="28.8" x14ac:dyDescent="0.3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 s="11">
        <f>(I329/86400)+25569</f>
        <v>42073.110983796301</v>
      </c>
      <c r="K329">
        <v>1423366789</v>
      </c>
      <c r="L329" s="11">
        <f>(K329/86400)+25569</f>
        <v>42043.152650462958</v>
      </c>
      <c r="M329" t="b">
        <v>0</v>
      </c>
      <c r="N329">
        <v>70</v>
      </c>
      <c r="O329" t="b">
        <v>1</v>
      </c>
      <c r="P329" t="s">
        <v>8279</v>
      </c>
      <c r="Q329" s="5">
        <f>E329/D329</f>
        <v>1.726845</v>
      </c>
      <c r="R329" s="7">
        <f>ROUND(E329/N329, 2)</f>
        <v>49.34</v>
      </c>
      <c r="S329" t="s">
        <v>8324</v>
      </c>
      <c r="T329" t="s">
        <v>8328</v>
      </c>
    </row>
    <row r="330" spans="1:20" ht="28.8" x14ac:dyDescent="0.3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 s="11">
        <f>(I330/86400)+25569</f>
        <v>41909.130868055552</v>
      </c>
      <c r="K330">
        <v>1409195307</v>
      </c>
      <c r="L330" s="11">
        <f>(K330/86400)+25569</f>
        <v>41879.130868055552</v>
      </c>
      <c r="M330" t="b">
        <v>0</v>
      </c>
      <c r="N330">
        <v>110</v>
      </c>
      <c r="O330" t="b">
        <v>1</v>
      </c>
      <c r="P330" t="s">
        <v>8279</v>
      </c>
      <c r="Q330" s="5">
        <f>E330/D330</f>
        <v>1.7243333333333333</v>
      </c>
      <c r="R330" s="7">
        <f>ROUND(E330/N330, 2)</f>
        <v>94.05</v>
      </c>
      <c r="S330" t="s">
        <v>8324</v>
      </c>
      <c r="T330" t="s">
        <v>8328</v>
      </c>
    </row>
    <row r="331" spans="1:20" ht="28.8" x14ac:dyDescent="0.3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 s="11">
        <f>(I331/86400)+25569</f>
        <v>42309.125</v>
      </c>
      <c r="K331">
        <v>1443714800</v>
      </c>
      <c r="L331" s="11">
        <f>(K331/86400)+25569</f>
        <v>42278.662037037036</v>
      </c>
      <c r="M331" t="b">
        <v>0</v>
      </c>
      <c r="N331">
        <v>89</v>
      </c>
      <c r="O331" t="b">
        <v>1</v>
      </c>
      <c r="P331" t="s">
        <v>8285</v>
      </c>
      <c r="Q331" s="5">
        <f>E331/D331</f>
        <v>1.7227777777777777</v>
      </c>
      <c r="R331" s="7">
        <f>ROUND(E331/N331, 2)</f>
        <v>174.21</v>
      </c>
      <c r="S331" t="s">
        <v>8337</v>
      </c>
      <c r="T331" t="s">
        <v>8338</v>
      </c>
    </row>
    <row r="332" spans="1:20" ht="28.8" x14ac:dyDescent="0.3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 s="11">
        <f>(I332/86400)+25569</f>
        <v>42150.912499999999</v>
      </c>
      <c r="K332">
        <v>1427493240</v>
      </c>
      <c r="L332" s="11">
        <f>(K332/86400)+25569</f>
        <v>42090.912499999999</v>
      </c>
      <c r="M332" t="b">
        <v>0</v>
      </c>
      <c r="N332">
        <v>392</v>
      </c>
      <c r="O332" t="b">
        <v>1</v>
      </c>
      <c r="P332" t="s">
        <v>8303</v>
      </c>
      <c r="Q332" s="5">
        <f>E332/D332</f>
        <v>1.7194285714285715</v>
      </c>
      <c r="R332" s="7">
        <f>ROUND(E332/N332, 2)</f>
        <v>153.52000000000001</v>
      </c>
      <c r="S332" t="s">
        <v>8316</v>
      </c>
      <c r="T332" t="s">
        <v>8356</v>
      </c>
    </row>
    <row r="333" spans="1:20" ht="28.8" x14ac:dyDescent="0.3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 s="11">
        <f>(I333/86400)+25569</f>
        <v>42013.143171296295</v>
      </c>
      <c r="K333">
        <v>1418095570</v>
      </c>
      <c r="L333" s="11">
        <f>(K333/86400)+25569</f>
        <v>41982.143171296295</v>
      </c>
      <c r="M333" t="b">
        <v>1</v>
      </c>
      <c r="N333">
        <v>294</v>
      </c>
      <c r="O333" t="b">
        <v>1</v>
      </c>
      <c r="P333" t="s">
        <v>8301</v>
      </c>
      <c r="Q333" s="5">
        <f>E333/D333</f>
        <v>1.7176130000000001</v>
      </c>
      <c r="R333" s="7">
        <f>ROUND(E333/N333, 2)</f>
        <v>58.42</v>
      </c>
      <c r="S333" t="s">
        <v>8318</v>
      </c>
      <c r="T333" t="s">
        <v>8354</v>
      </c>
    </row>
    <row r="334" spans="1:20" ht="28.8" x14ac:dyDescent="0.3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 s="11">
        <f>(I334/86400)+25569</f>
        <v>41836.605034722219</v>
      </c>
      <c r="K334">
        <v>1402929075</v>
      </c>
      <c r="L334" s="11">
        <f>(K334/86400)+25569</f>
        <v>41806.605034722219</v>
      </c>
      <c r="M334" t="b">
        <v>1</v>
      </c>
      <c r="N334">
        <v>78</v>
      </c>
      <c r="O334" t="b">
        <v>1</v>
      </c>
      <c r="P334" t="s">
        <v>8271</v>
      </c>
      <c r="Q334" s="5">
        <f>E334/D334</f>
        <v>1.7173333333333334</v>
      </c>
      <c r="R334" s="7">
        <f>ROUND(E334/N334, 2)</f>
        <v>33.03</v>
      </c>
      <c r="S334" t="s">
        <v>8316</v>
      </c>
      <c r="T334" t="s">
        <v>8317</v>
      </c>
    </row>
    <row r="335" spans="1:20" ht="28.8" x14ac:dyDescent="0.3">
      <c r="A335">
        <v>3343</v>
      </c>
      <c r="B335" s="3" t="s">
        <v>3343</v>
      </c>
      <c r="C335" s="3" t="s">
        <v>7453</v>
      </c>
      <c r="D335">
        <v>700</v>
      </c>
      <c r="E335">
        <v>1200</v>
      </c>
      <c r="F335" t="s">
        <v>8219</v>
      </c>
      <c r="G335" t="s">
        <v>8225</v>
      </c>
      <c r="H335" t="s">
        <v>8247</v>
      </c>
      <c r="I335">
        <v>1460553480</v>
      </c>
      <c r="J335" s="11">
        <f>(I335/86400)+25569</f>
        <v>42473.554166666669</v>
      </c>
      <c r="K335">
        <v>1458770384</v>
      </c>
      <c r="L335" s="11">
        <f>(K335/86400)+25569</f>
        <v>42452.916481481487</v>
      </c>
      <c r="M335" t="b">
        <v>0</v>
      </c>
      <c r="N335">
        <v>23</v>
      </c>
      <c r="O335" t="b">
        <v>1</v>
      </c>
      <c r="P335" t="s">
        <v>8271</v>
      </c>
      <c r="Q335" s="5">
        <f>E335/D335</f>
        <v>1.7142857142857142</v>
      </c>
      <c r="R335" s="7">
        <f>ROUND(E335/N335, 2)</f>
        <v>52.17</v>
      </c>
      <c r="S335" t="s">
        <v>8316</v>
      </c>
      <c r="T335" t="s">
        <v>8317</v>
      </c>
    </row>
    <row r="336" spans="1:20" ht="28.8" x14ac:dyDescent="0.3">
      <c r="A336">
        <v>2976</v>
      </c>
      <c r="B336" s="3" t="s">
        <v>2976</v>
      </c>
      <c r="C336" s="3" t="s">
        <v>7086</v>
      </c>
      <c r="D336">
        <v>70</v>
      </c>
      <c r="E336">
        <v>120</v>
      </c>
      <c r="F336" t="s">
        <v>8219</v>
      </c>
      <c r="G336" t="s">
        <v>8225</v>
      </c>
      <c r="H336" t="s">
        <v>8247</v>
      </c>
      <c r="I336">
        <v>1457870400</v>
      </c>
      <c r="J336" s="11">
        <f>(I336/86400)+25569</f>
        <v>42442.5</v>
      </c>
      <c r="K336">
        <v>1456421530</v>
      </c>
      <c r="L336" s="11">
        <f>(K336/86400)+25569</f>
        <v>42425.730671296296</v>
      </c>
      <c r="M336" t="b">
        <v>0</v>
      </c>
      <c r="N336">
        <v>14</v>
      </c>
      <c r="O336" t="b">
        <v>1</v>
      </c>
      <c r="P336" t="s">
        <v>8271</v>
      </c>
      <c r="Q336" s="5">
        <f>E336/D336</f>
        <v>1.7142857142857142</v>
      </c>
      <c r="R336" s="7">
        <f>ROUND(E336/N336, 2)</f>
        <v>8.57</v>
      </c>
      <c r="S336" t="s">
        <v>8316</v>
      </c>
      <c r="T336" t="s">
        <v>8317</v>
      </c>
    </row>
    <row r="337" spans="1:20" x14ac:dyDescent="0.3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 s="11">
        <f>(I337/86400)+25569</f>
        <v>41133.691493055558</v>
      </c>
      <c r="K337">
        <v>1340901345</v>
      </c>
      <c r="L337" s="11">
        <f>(K337/86400)+25569</f>
        <v>41088.691493055558</v>
      </c>
      <c r="M337" t="b">
        <v>0</v>
      </c>
      <c r="N337">
        <v>41</v>
      </c>
      <c r="O337" t="b">
        <v>1</v>
      </c>
      <c r="P337" t="s">
        <v>8279</v>
      </c>
      <c r="Q337" s="5">
        <f>E337/D337</f>
        <v>1.7133333333333334</v>
      </c>
      <c r="R337" s="7">
        <f>ROUND(E337/N337, 2)</f>
        <v>31.34</v>
      </c>
      <c r="S337" t="s">
        <v>8324</v>
      </c>
      <c r="T337" t="s">
        <v>8328</v>
      </c>
    </row>
    <row r="338" spans="1:20" ht="28.8" x14ac:dyDescent="0.3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 s="11">
        <f>(I338/86400)+25569</f>
        <v>42750.066192129627</v>
      </c>
      <c r="K338">
        <v>1481852119</v>
      </c>
      <c r="L338" s="11">
        <f>(K338/86400)+25569</f>
        <v>42720.066192129627</v>
      </c>
      <c r="M338" t="b">
        <v>0</v>
      </c>
      <c r="N338">
        <v>109</v>
      </c>
      <c r="O338" t="b">
        <v>1</v>
      </c>
      <c r="P338" t="s">
        <v>8276</v>
      </c>
      <c r="Q338" s="5">
        <f>E338/D338</f>
        <v>1.7132499999999999</v>
      </c>
      <c r="R338" s="7">
        <f>ROUND(E338/N338, 2)</f>
        <v>62.87</v>
      </c>
      <c r="S338" t="s">
        <v>8324</v>
      </c>
      <c r="T338" t="s">
        <v>8325</v>
      </c>
    </row>
    <row r="339" spans="1:20" ht="28.8" x14ac:dyDescent="0.3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 s="11">
        <f>(I339/86400)+25569</f>
        <v>41520.166666666664</v>
      </c>
      <c r="K339">
        <v>1375113391</v>
      </c>
      <c r="L339" s="11">
        <f>(K339/86400)+25569</f>
        <v>41484.664247685185</v>
      </c>
      <c r="M339" t="b">
        <v>0</v>
      </c>
      <c r="N339">
        <v>539</v>
      </c>
      <c r="O339" t="b">
        <v>1</v>
      </c>
      <c r="P339" t="s">
        <v>8297</v>
      </c>
      <c r="Q339" s="5">
        <f>E339/D339</f>
        <v>1.7104755366949576</v>
      </c>
      <c r="R339" s="7">
        <f>ROUND(E339/N339, 2)</f>
        <v>25.43</v>
      </c>
      <c r="S339" t="s">
        <v>8332</v>
      </c>
      <c r="T339" t="s">
        <v>8350</v>
      </c>
    </row>
    <row r="340" spans="1:20" ht="28.8" x14ac:dyDescent="0.3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 s="11">
        <f>(I340/86400)+25569</f>
        <v>40709.165972222225</v>
      </c>
      <c r="K340">
        <v>1304770233</v>
      </c>
      <c r="L340" s="11">
        <f>(K340/86400)+25569</f>
        <v>40670.507326388892</v>
      </c>
      <c r="M340" t="b">
        <v>0</v>
      </c>
      <c r="N340">
        <v>31</v>
      </c>
      <c r="O340" t="b">
        <v>1</v>
      </c>
      <c r="P340" t="s">
        <v>8279</v>
      </c>
      <c r="Q340" s="5">
        <f>E340/D340</f>
        <v>1.7092307692307693</v>
      </c>
      <c r="R340" s="7">
        <f>ROUND(E340/N340, 2)</f>
        <v>35.840000000000003</v>
      </c>
      <c r="S340" t="s">
        <v>8324</v>
      </c>
      <c r="T340" t="s">
        <v>8328</v>
      </c>
    </row>
    <row r="341" spans="1:20" ht="28.8" x14ac:dyDescent="0.3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 s="11">
        <f>(I341/86400)+25569</f>
        <v>42317.60555555555</v>
      </c>
      <c r="K341">
        <v>1443449265</v>
      </c>
      <c r="L341" s="11">
        <f>(K341/86400)+25569</f>
        <v>42275.58871527778</v>
      </c>
      <c r="M341" t="b">
        <v>0</v>
      </c>
      <c r="N341">
        <v>28</v>
      </c>
      <c r="O341" t="b">
        <v>1</v>
      </c>
      <c r="P341" t="s">
        <v>8302</v>
      </c>
      <c r="Q341" s="5">
        <f>E341/D341</f>
        <v>1.7070000000000001</v>
      </c>
      <c r="R341" s="7">
        <f>ROUND(E341/N341, 2)</f>
        <v>60.96</v>
      </c>
      <c r="S341" t="s">
        <v>8318</v>
      </c>
      <c r="T341" t="s">
        <v>8355</v>
      </c>
    </row>
    <row r="342" spans="1:20" ht="28.8" x14ac:dyDescent="0.3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 s="11">
        <f>(I342/86400)+25569</f>
        <v>42313.906018518523</v>
      </c>
      <c r="K342">
        <v>1444164280</v>
      </c>
      <c r="L342" s="11">
        <f>(K342/86400)+25569</f>
        <v>42283.864351851851</v>
      </c>
      <c r="M342" t="b">
        <v>0</v>
      </c>
      <c r="N342">
        <v>57</v>
      </c>
      <c r="O342" t="b">
        <v>1</v>
      </c>
      <c r="P342" t="s">
        <v>8271</v>
      </c>
      <c r="Q342" s="5">
        <f>E342/D342</f>
        <v>1.7066666666666668</v>
      </c>
      <c r="R342" s="7">
        <f>ROUND(E342/N342, 2)</f>
        <v>44.91</v>
      </c>
      <c r="S342" t="s">
        <v>8316</v>
      </c>
      <c r="T342" t="s">
        <v>8317</v>
      </c>
    </row>
    <row r="343" spans="1:20" ht="28.8" x14ac:dyDescent="0.3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 s="11">
        <f>(I343/86400)+25569</f>
        <v>41639.291666666664</v>
      </c>
      <c r="K343">
        <v>1385585434</v>
      </c>
      <c r="L343" s="11">
        <f>(K343/86400)+25569</f>
        <v>41605.868449074071</v>
      </c>
      <c r="M343" t="b">
        <v>1</v>
      </c>
      <c r="N343">
        <v>85</v>
      </c>
      <c r="O343" t="b">
        <v>1</v>
      </c>
      <c r="P343" t="s">
        <v>8279</v>
      </c>
      <c r="Q343" s="5">
        <f>E343/D343</f>
        <v>1.7065217391304348</v>
      </c>
      <c r="R343" s="7">
        <f>ROUND(E343/N343, 2)</f>
        <v>46.18</v>
      </c>
      <c r="S343" t="s">
        <v>8324</v>
      </c>
      <c r="T343" t="s">
        <v>8328</v>
      </c>
    </row>
    <row r="344" spans="1:20" ht="28.8" x14ac:dyDescent="0.3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 s="11">
        <f>(I344/86400)+25569</f>
        <v>42560.166666666672</v>
      </c>
      <c r="K344">
        <v>1465607738</v>
      </c>
      <c r="L344" s="11">
        <f>(K344/86400)+25569</f>
        <v>42532.052523148144</v>
      </c>
      <c r="M344" t="b">
        <v>0</v>
      </c>
      <c r="N344">
        <v>20</v>
      </c>
      <c r="O344" t="b">
        <v>1</v>
      </c>
      <c r="P344" t="s">
        <v>8271</v>
      </c>
      <c r="Q344" s="5">
        <f>E344/D344</f>
        <v>1.70625</v>
      </c>
      <c r="R344" s="7">
        <f>ROUND(E344/N344, 2)</f>
        <v>68.25</v>
      </c>
      <c r="S344" t="s">
        <v>8316</v>
      </c>
      <c r="T344" t="s">
        <v>8317</v>
      </c>
    </row>
    <row r="345" spans="1:20" ht="28.8" x14ac:dyDescent="0.3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 s="11">
        <f>(I345/86400)+25569</f>
        <v>42798.425370370373</v>
      </c>
      <c r="K345">
        <v>1486030352</v>
      </c>
      <c r="L345" s="11">
        <f>(K345/86400)+25569</f>
        <v>42768.425370370373</v>
      </c>
      <c r="M345" t="b">
        <v>0</v>
      </c>
      <c r="N345">
        <v>91</v>
      </c>
      <c r="O345" t="b">
        <v>1</v>
      </c>
      <c r="P345" t="s">
        <v>8271</v>
      </c>
      <c r="Q345" s="5">
        <f>E345/D345</f>
        <v>1.7044444444444444</v>
      </c>
      <c r="R345" s="7">
        <f>ROUND(E345/N345, 2)</f>
        <v>84.29</v>
      </c>
      <c r="S345" t="s">
        <v>8316</v>
      </c>
      <c r="T345" t="s">
        <v>8317</v>
      </c>
    </row>
    <row r="346" spans="1:20" x14ac:dyDescent="0.3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 s="11">
        <f>(I346/86400)+25569</f>
        <v>41386.541377314818</v>
      </c>
      <c r="K346">
        <v>1363611575</v>
      </c>
      <c r="L346" s="11">
        <f>(K346/86400)+25569</f>
        <v>41351.541377314818</v>
      </c>
      <c r="M346" t="b">
        <v>0</v>
      </c>
      <c r="N346">
        <v>682</v>
      </c>
      <c r="O346" t="b">
        <v>1</v>
      </c>
      <c r="P346" t="s">
        <v>8295</v>
      </c>
      <c r="Q346" s="5">
        <f>E346/D346</f>
        <v>1.7029262962962963</v>
      </c>
      <c r="R346" s="7">
        <f>ROUND(E346/N346, 2)</f>
        <v>67.42</v>
      </c>
      <c r="S346" t="s">
        <v>8318</v>
      </c>
      <c r="T346" t="s">
        <v>8348</v>
      </c>
    </row>
    <row r="347" spans="1:20" ht="28.8" x14ac:dyDescent="0.3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 s="11">
        <f>(I347/86400)+25569</f>
        <v>42291.500243055554</v>
      </c>
      <c r="K347">
        <v>1442232021</v>
      </c>
      <c r="L347" s="11">
        <f>(K347/86400)+25569</f>
        <v>42261.500243055554</v>
      </c>
      <c r="M347" t="b">
        <v>1</v>
      </c>
      <c r="N347">
        <v>188</v>
      </c>
      <c r="O347" t="b">
        <v>1</v>
      </c>
      <c r="P347" t="s">
        <v>8269</v>
      </c>
      <c r="Q347" s="5">
        <f>E347/D347</f>
        <v>1.7028880000000002</v>
      </c>
      <c r="R347" s="7">
        <f>ROUND(E347/N347, 2)</f>
        <v>90.58</v>
      </c>
      <c r="S347" t="s">
        <v>8309</v>
      </c>
      <c r="T347" t="s">
        <v>8314</v>
      </c>
    </row>
    <row r="348" spans="1:20" ht="28.8" x14ac:dyDescent="0.3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 s="11">
        <f>(I348/86400)+25569</f>
        <v>42034.959837962961</v>
      </c>
      <c r="K348">
        <v>1421362930</v>
      </c>
      <c r="L348" s="11">
        <f>(K348/86400)+25569</f>
        <v>42019.959837962961</v>
      </c>
      <c r="M348" t="b">
        <v>0</v>
      </c>
      <c r="N348">
        <v>21</v>
      </c>
      <c r="O348" t="b">
        <v>1</v>
      </c>
      <c r="P348" t="s">
        <v>8271</v>
      </c>
      <c r="Q348" s="5">
        <f>E348/D348</f>
        <v>1.7</v>
      </c>
      <c r="R348" s="7">
        <f>ROUND(E348/N348, 2)</f>
        <v>64.760000000000005</v>
      </c>
      <c r="S348" t="s">
        <v>8316</v>
      </c>
      <c r="T348" t="s">
        <v>8317</v>
      </c>
    </row>
    <row r="349" spans="1:20" ht="28.8" x14ac:dyDescent="0.3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 s="11">
        <f>(I349/86400)+25569</f>
        <v>40393.082638888889</v>
      </c>
      <c r="K349">
        <v>1279603955</v>
      </c>
      <c r="L349" s="11">
        <f>(K349/86400)+25569</f>
        <v>40379.23096064815</v>
      </c>
      <c r="M349" t="b">
        <v>0</v>
      </c>
      <c r="N349">
        <v>17</v>
      </c>
      <c r="O349" t="b">
        <v>1</v>
      </c>
      <c r="P349" t="s">
        <v>8276</v>
      </c>
      <c r="Q349" s="5">
        <f>E349/D349</f>
        <v>1.6986000000000001</v>
      </c>
      <c r="R349" s="7">
        <f>ROUND(E349/N349, 2)</f>
        <v>39.97</v>
      </c>
      <c r="S349" t="s">
        <v>8324</v>
      </c>
      <c r="T349" t="s">
        <v>8325</v>
      </c>
    </row>
    <row r="350" spans="1:20" ht="28.8" x14ac:dyDescent="0.3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 s="11">
        <f>(I350/86400)+25569</f>
        <v>42490.5</v>
      </c>
      <c r="K350">
        <v>1458820564</v>
      </c>
      <c r="L350" s="11">
        <f>(K350/86400)+25569</f>
        <v>42453.49726851852</v>
      </c>
      <c r="M350" t="b">
        <v>0</v>
      </c>
      <c r="N350">
        <v>72</v>
      </c>
      <c r="O350" t="b">
        <v>1</v>
      </c>
      <c r="P350" t="s">
        <v>8301</v>
      </c>
      <c r="Q350" s="5">
        <f>E350/D350</f>
        <v>1.6976511744127936</v>
      </c>
      <c r="R350" s="7">
        <f>ROUND(E350/N350, 2)</f>
        <v>47.18</v>
      </c>
      <c r="S350" t="s">
        <v>8318</v>
      </c>
      <c r="T350" t="s">
        <v>8354</v>
      </c>
    </row>
    <row r="351" spans="1:20" ht="28.8" x14ac:dyDescent="0.3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 s="11">
        <f>(I351/86400)+25569</f>
        <v>41911.361342592594</v>
      </c>
      <c r="K351">
        <v>1409388020</v>
      </c>
      <c r="L351" s="11">
        <f>(K351/86400)+25569</f>
        <v>41881.361342592594</v>
      </c>
      <c r="M351" t="b">
        <v>0</v>
      </c>
      <c r="N351">
        <v>13</v>
      </c>
      <c r="O351" t="b">
        <v>1</v>
      </c>
      <c r="P351" t="s">
        <v>8271</v>
      </c>
      <c r="Q351" s="5">
        <f>E351/D351</f>
        <v>1.6942857142857144</v>
      </c>
      <c r="R351" s="7">
        <f>ROUND(E351/N351, 2)</f>
        <v>45.62</v>
      </c>
      <c r="S351" t="s">
        <v>8316</v>
      </c>
      <c r="T351" t="s">
        <v>8317</v>
      </c>
    </row>
    <row r="352" spans="1:20" x14ac:dyDescent="0.3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 s="11">
        <f>(I352/86400)+25569</f>
        <v>41366.661631944444</v>
      </c>
      <c r="K352">
        <v>1362329565</v>
      </c>
      <c r="L352" s="11">
        <f>(K352/86400)+25569</f>
        <v>41336.703298611115</v>
      </c>
      <c r="M352" t="b">
        <v>0</v>
      </c>
      <c r="N352">
        <v>180</v>
      </c>
      <c r="O352" t="b">
        <v>1</v>
      </c>
      <c r="P352" t="s">
        <v>8297</v>
      </c>
      <c r="Q352" s="5">
        <f>E352/D352</f>
        <v>1.6877142857142857</v>
      </c>
      <c r="R352" s="7">
        <f>ROUND(E352/N352, 2)</f>
        <v>32.82</v>
      </c>
      <c r="S352" t="s">
        <v>8332</v>
      </c>
      <c r="T352" t="s">
        <v>8350</v>
      </c>
    </row>
    <row r="353" spans="1:20" x14ac:dyDescent="0.3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 s="11">
        <f>(I353/86400)+25569</f>
        <v>42065.833333333328</v>
      </c>
      <c r="K353">
        <v>1421916830</v>
      </c>
      <c r="L353" s="11">
        <f>(K353/86400)+25569</f>
        <v>42026.370717592596</v>
      </c>
      <c r="M353" t="b">
        <v>0</v>
      </c>
      <c r="N353">
        <v>410</v>
      </c>
      <c r="O353" t="b">
        <v>1</v>
      </c>
      <c r="P353" t="s">
        <v>8295</v>
      </c>
      <c r="Q353" s="5">
        <f>E353/D353</f>
        <v>1.6828125</v>
      </c>
      <c r="R353" s="7">
        <f>ROUND(E353/N353, 2)</f>
        <v>10.51</v>
      </c>
      <c r="S353" t="s">
        <v>8318</v>
      </c>
      <c r="T353" t="s">
        <v>8348</v>
      </c>
    </row>
    <row r="354" spans="1:20" x14ac:dyDescent="0.3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 s="11">
        <f>(I354/86400)+25569</f>
        <v>42597.264178240745</v>
      </c>
      <c r="K354">
        <v>1468650025</v>
      </c>
      <c r="L354" s="11">
        <f>(K354/86400)+25569</f>
        <v>42567.264178240745</v>
      </c>
      <c r="M354" t="b">
        <v>0</v>
      </c>
      <c r="N354">
        <v>99</v>
      </c>
      <c r="O354" t="b">
        <v>1</v>
      </c>
      <c r="P354" t="s">
        <v>8303</v>
      </c>
      <c r="Q354" s="5">
        <f>E354/D354</f>
        <v>1.6801999999999999</v>
      </c>
      <c r="R354" s="7">
        <f>ROUND(E354/N354, 2)</f>
        <v>84.86</v>
      </c>
      <c r="S354" t="s">
        <v>8316</v>
      </c>
      <c r="T354" t="s">
        <v>8356</v>
      </c>
    </row>
    <row r="355" spans="1:20" ht="28.8" x14ac:dyDescent="0.3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 s="11">
        <f>(I355/86400)+25569</f>
        <v>42700.64434027778</v>
      </c>
      <c r="K355">
        <v>1477578471</v>
      </c>
      <c r="L355" s="11">
        <f>(K355/86400)+25569</f>
        <v>42670.602673611109</v>
      </c>
      <c r="M355" t="b">
        <v>0</v>
      </c>
      <c r="N355">
        <v>111</v>
      </c>
      <c r="O355" t="b">
        <v>1</v>
      </c>
      <c r="P355" t="s">
        <v>8298</v>
      </c>
      <c r="Q355" s="5">
        <f>E355/D355</f>
        <v>1.6798</v>
      </c>
      <c r="R355" s="7">
        <f>ROUND(E355/N355, 2)</f>
        <v>75.67</v>
      </c>
      <c r="S355" t="s">
        <v>8335</v>
      </c>
      <c r="T355" t="s">
        <v>8351</v>
      </c>
    </row>
    <row r="356" spans="1:20" x14ac:dyDescent="0.3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 s="11">
        <f>(I356/86400)+25569</f>
        <v>41209.098530092597</v>
      </c>
      <c r="K356">
        <v>1348712513</v>
      </c>
      <c r="L356" s="11">
        <f>(K356/86400)+25569</f>
        <v>41179.098530092597</v>
      </c>
      <c r="M356" t="b">
        <v>1</v>
      </c>
      <c r="N356">
        <v>660</v>
      </c>
      <c r="O356" t="b">
        <v>1</v>
      </c>
      <c r="P356" t="s">
        <v>8295</v>
      </c>
      <c r="Q356" s="5">
        <f>E356/D356</f>
        <v>1.6750470000000002</v>
      </c>
      <c r="R356" s="7">
        <f>ROUND(E356/N356, 2)</f>
        <v>76.14</v>
      </c>
      <c r="S356" t="s">
        <v>8318</v>
      </c>
      <c r="T356" t="s">
        <v>8348</v>
      </c>
    </row>
    <row r="357" spans="1:20" ht="28.8" x14ac:dyDescent="0.3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 s="11">
        <f>(I357/86400)+25569</f>
        <v>42533.229166666672</v>
      </c>
      <c r="K357">
        <v>1462695073</v>
      </c>
      <c r="L357" s="11">
        <f>(K357/86400)+25569</f>
        <v>42498.341122685189</v>
      </c>
      <c r="M357" t="b">
        <v>0</v>
      </c>
      <c r="N357">
        <v>34</v>
      </c>
      <c r="O357" t="b">
        <v>1</v>
      </c>
      <c r="P357" t="s">
        <v>8276</v>
      </c>
      <c r="Q357" s="5">
        <f>E357/D357</f>
        <v>1.6742857142857144</v>
      </c>
      <c r="R357" s="7">
        <f>ROUND(E357/N357, 2)</f>
        <v>17.239999999999998</v>
      </c>
      <c r="S357" t="s">
        <v>8324</v>
      </c>
      <c r="T357" t="s">
        <v>8325</v>
      </c>
    </row>
    <row r="358" spans="1:20" ht="28.8" x14ac:dyDescent="0.3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 s="11">
        <f>(I358/86400)+25569</f>
        <v>41976.166666666672</v>
      </c>
      <c r="K358">
        <v>1415031043</v>
      </c>
      <c r="L358" s="11">
        <f>(K358/86400)+25569</f>
        <v>41946.674108796295</v>
      </c>
      <c r="M358" t="b">
        <v>0</v>
      </c>
      <c r="N358">
        <v>101</v>
      </c>
      <c r="O358" t="b">
        <v>1</v>
      </c>
      <c r="P358" t="s">
        <v>8295</v>
      </c>
      <c r="Q358" s="5">
        <f>E358/D358</f>
        <v>1.6741666666666666</v>
      </c>
      <c r="R358" s="7">
        <f>ROUND(E358/N358, 2)</f>
        <v>99.46</v>
      </c>
      <c r="S358" t="s">
        <v>8318</v>
      </c>
      <c r="T358" t="s">
        <v>8348</v>
      </c>
    </row>
    <row r="359" spans="1:20" ht="28.8" x14ac:dyDescent="0.3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 s="11">
        <f>(I359/86400)+25569</f>
        <v>40564.916666666664</v>
      </c>
      <c r="K359">
        <v>1291428371</v>
      </c>
      <c r="L359" s="11">
        <f>(K359/86400)+25569</f>
        <v>40516.087627314817</v>
      </c>
      <c r="M359" t="b">
        <v>0</v>
      </c>
      <c r="N359">
        <v>33</v>
      </c>
      <c r="O359" t="b">
        <v>1</v>
      </c>
      <c r="P359" t="s">
        <v>8276</v>
      </c>
      <c r="Q359" s="5">
        <f>E359/D359</f>
        <v>1.6668333333333334</v>
      </c>
      <c r="R359" s="7">
        <f>ROUND(E359/N359, 2)</f>
        <v>75.77</v>
      </c>
      <c r="S359" t="s">
        <v>8324</v>
      </c>
      <c r="T359" t="s">
        <v>8325</v>
      </c>
    </row>
    <row r="360" spans="1:20" ht="28.8" x14ac:dyDescent="0.3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 s="11">
        <f>(I360/86400)+25569</f>
        <v>42122</v>
      </c>
      <c r="K360">
        <v>1428130814</v>
      </c>
      <c r="L360" s="11">
        <f>(K360/86400)+25569</f>
        <v>42098.291828703703</v>
      </c>
      <c r="M360" t="b">
        <v>0</v>
      </c>
      <c r="N360">
        <v>28</v>
      </c>
      <c r="O360" t="b">
        <v>1</v>
      </c>
      <c r="P360" t="s">
        <v>8265</v>
      </c>
      <c r="Q360" s="5">
        <f>E360/D360</f>
        <v>1.665</v>
      </c>
      <c r="R360" s="7">
        <f>ROUND(E360/N360, 2)</f>
        <v>59.46</v>
      </c>
      <c r="S360" t="s">
        <v>8309</v>
      </c>
      <c r="T360" t="s">
        <v>8310</v>
      </c>
    </row>
    <row r="361" spans="1:20" ht="28.8" x14ac:dyDescent="0.3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 s="11">
        <f>(I361/86400)+25569</f>
        <v>41576.662997685184</v>
      </c>
      <c r="K361">
        <v>1380556483</v>
      </c>
      <c r="L361" s="11">
        <f>(K361/86400)+25569</f>
        <v>41547.662997685184</v>
      </c>
      <c r="M361" t="b">
        <v>1</v>
      </c>
      <c r="N361">
        <v>34</v>
      </c>
      <c r="O361" t="b">
        <v>1</v>
      </c>
      <c r="P361" t="s">
        <v>8276</v>
      </c>
      <c r="Q361" s="5">
        <f>E361/D361</f>
        <v>1.6646153846153846</v>
      </c>
      <c r="R361" s="7">
        <f>ROUND(E361/N361, 2)</f>
        <v>31.82</v>
      </c>
      <c r="S361" t="s">
        <v>8324</v>
      </c>
      <c r="T361" t="s">
        <v>8325</v>
      </c>
    </row>
    <row r="362" spans="1:20" ht="28.8" x14ac:dyDescent="0.3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 s="11">
        <f>(I362/86400)+25569</f>
        <v>42004.890277777777</v>
      </c>
      <c r="K362">
        <v>1417556262</v>
      </c>
      <c r="L362" s="11">
        <f>(K362/86400)+25569</f>
        <v>41975.901180555556</v>
      </c>
      <c r="M362" t="b">
        <v>0</v>
      </c>
      <c r="N362">
        <v>47</v>
      </c>
      <c r="O362" t="b">
        <v>1</v>
      </c>
      <c r="P362" t="s">
        <v>8303</v>
      </c>
      <c r="Q362" s="5">
        <f>E362/D362</f>
        <v>1.6639999999999999</v>
      </c>
      <c r="R362" s="7">
        <f>ROUND(E362/N362, 2)</f>
        <v>177.02</v>
      </c>
      <c r="S362" t="s">
        <v>8316</v>
      </c>
      <c r="T362" t="s">
        <v>8356</v>
      </c>
    </row>
    <row r="363" spans="1:20" x14ac:dyDescent="0.3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 s="11">
        <f>(I363/86400)+25569</f>
        <v>42193.583599537036</v>
      </c>
      <c r="K363">
        <v>1433772023</v>
      </c>
      <c r="L363" s="11">
        <f>(K363/86400)+25569</f>
        <v>42163.583599537036</v>
      </c>
      <c r="M363" t="b">
        <v>1</v>
      </c>
      <c r="N363">
        <v>885</v>
      </c>
      <c r="O363" t="b">
        <v>1</v>
      </c>
      <c r="P363" t="s">
        <v>8285</v>
      </c>
      <c r="Q363" s="5">
        <f>E363/D363</f>
        <v>1.6633076923076924</v>
      </c>
      <c r="R363" s="7">
        <f>ROUND(E363/N363, 2)</f>
        <v>97.73</v>
      </c>
      <c r="S363" t="s">
        <v>8337</v>
      </c>
      <c r="T363" t="s">
        <v>8338</v>
      </c>
    </row>
    <row r="364" spans="1:20" ht="28.8" x14ac:dyDescent="0.3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 s="11">
        <f>(I364/86400)+25569</f>
        <v>42655.549479166672</v>
      </c>
      <c r="K364">
        <v>1474895475</v>
      </c>
      <c r="L364" s="11">
        <f>(K364/86400)+25569</f>
        <v>42639.549479166672</v>
      </c>
      <c r="M364" t="b">
        <v>0</v>
      </c>
      <c r="N364">
        <v>26</v>
      </c>
      <c r="O364" t="b">
        <v>1</v>
      </c>
      <c r="P364" t="s">
        <v>8301</v>
      </c>
      <c r="Q364" s="5">
        <f>E364/D364</f>
        <v>1.6619999999999999</v>
      </c>
      <c r="R364" s="7">
        <f>ROUND(E364/N364, 2)</f>
        <v>31.96</v>
      </c>
      <c r="S364" t="s">
        <v>8318</v>
      </c>
      <c r="T364" t="s">
        <v>8354</v>
      </c>
    </row>
    <row r="365" spans="1:20" ht="28.8" x14ac:dyDescent="0.3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 s="11">
        <f>(I365/86400)+25569</f>
        <v>40330.207638888889</v>
      </c>
      <c r="K365">
        <v>1272692732</v>
      </c>
      <c r="L365" s="11">
        <f>(K365/86400)+25569</f>
        <v>40299.239953703705</v>
      </c>
      <c r="M365" t="b">
        <v>0</v>
      </c>
      <c r="N365">
        <v>89</v>
      </c>
      <c r="O365" t="b">
        <v>1</v>
      </c>
      <c r="P365" t="s">
        <v>8279</v>
      </c>
      <c r="Q365" s="5">
        <f>E365/D365</f>
        <v>1.6608000000000001</v>
      </c>
      <c r="R365" s="7">
        <f>ROUND(E365/N365, 2)</f>
        <v>46.65</v>
      </c>
      <c r="S365" t="s">
        <v>8324</v>
      </c>
      <c r="T365" t="s">
        <v>8328</v>
      </c>
    </row>
    <row r="366" spans="1:20" ht="28.8" x14ac:dyDescent="0.3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 s="11">
        <f>(I366/86400)+25569</f>
        <v>42425.67260416667</v>
      </c>
      <c r="K366">
        <v>1454688513</v>
      </c>
      <c r="L366" s="11">
        <f>(K366/86400)+25569</f>
        <v>42405.67260416667</v>
      </c>
      <c r="M366" t="b">
        <v>0</v>
      </c>
      <c r="N366">
        <v>102</v>
      </c>
      <c r="O366" t="b">
        <v>1</v>
      </c>
      <c r="P366" t="s">
        <v>8285</v>
      </c>
      <c r="Q366" s="5">
        <f>E366/D366</f>
        <v>1.6544000000000001</v>
      </c>
      <c r="R366" s="7">
        <f>ROUND(E366/N366, 2)</f>
        <v>81.099999999999994</v>
      </c>
      <c r="S366" t="s">
        <v>8337</v>
      </c>
      <c r="T366" t="s">
        <v>8338</v>
      </c>
    </row>
    <row r="367" spans="1:20" ht="28.8" x14ac:dyDescent="0.3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 s="11">
        <f>(I367/86400)+25569</f>
        <v>41836.125</v>
      </c>
      <c r="K367">
        <v>1401642425</v>
      </c>
      <c r="L367" s="11">
        <f>(K367/86400)+25569</f>
        <v>41791.713252314818</v>
      </c>
      <c r="M367" t="b">
        <v>0</v>
      </c>
      <c r="N367">
        <v>827</v>
      </c>
      <c r="O367" t="b">
        <v>1</v>
      </c>
      <c r="P367" t="s">
        <v>8265</v>
      </c>
      <c r="Q367" s="5">
        <f>E367/D367</f>
        <v>1.6529333333333334</v>
      </c>
      <c r="R367" s="7">
        <f>ROUND(E367/N367, 2)</f>
        <v>59.96</v>
      </c>
      <c r="S367" t="s">
        <v>8309</v>
      </c>
      <c r="T367" t="s">
        <v>8310</v>
      </c>
    </row>
    <row r="368" spans="1:20" ht="28.8" x14ac:dyDescent="0.3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 s="11">
        <f>(I368/86400)+25569</f>
        <v>42054.86513888889</v>
      </c>
      <c r="K368">
        <v>1421786748</v>
      </c>
      <c r="L368" s="11">
        <f>(K368/86400)+25569</f>
        <v>42024.86513888889</v>
      </c>
      <c r="M368" t="b">
        <v>0</v>
      </c>
      <c r="N368">
        <v>49</v>
      </c>
      <c r="O368" t="b">
        <v>1</v>
      </c>
      <c r="P368" t="s">
        <v>8301</v>
      </c>
      <c r="Q368" s="5">
        <f>E368/D368</f>
        <v>1.64</v>
      </c>
      <c r="R368" s="7">
        <f>ROUND(E368/N368, 2)</f>
        <v>10.039999999999999</v>
      </c>
      <c r="S368" t="s">
        <v>8318</v>
      </c>
      <c r="T368" t="s">
        <v>8354</v>
      </c>
    </row>
    <row r="369" spans="1:20" ht="28.8" x14ac:dyDescent="0.3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 s="11">
        <f>(I369/86400)+25569</f>
        <v>42341.708333333328</v>
      </c>
      <c r="K369">
        <v>1446570315</v>
      </c>
      <c r="L369" s="11">
        <f>(K369/86400)+25569</f>
        <v>42311.711979166663</v>
      </c>
      <c r="M369" t="b">
        <v>1</v>
      </c>
      <c r="N369">
        <v>63</v>
      </c>
      <c r="O369" t="b">
        <v>1</v>
      </c>
      <c r="P369" t="s">
        <v>8271</v>
      </c>
      <c r="Q369" s="5">
        <f>E369/D369</f>
        <v>1.64</v>
      </c>
      <c r="R369" s="7">
        <f>ROUND(E369/N369, 2)</f>
        <v>70.290000000000006</v>
      </c>
      <c r="S369" t="s">
        <v>8316</v>
      </c>
      <c r="T369" t="s">
        <v>8317</v>
      </c>
    </row>
    <row r="370" spans="1:20" x14ac:dyDescent="0.3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 s="11">
        <f>(I370/86400)+25569</f>
        <v>41321.661550925928</v>
      </c>
      <c r="K370">
        <v>1358437958</v>
      </c>
      <c r="L370" s="11">
        <f>(K370/86400)+25569</f>
        <v>41291.661550925928</v>
      </c>
      <c r="M370" t="b">
        <v>1</v>
      </c>
      <c r="N370">
        <v>234</v>
      </c>
      <c r="O370" t="b">
        <v>1</v>
      </c>
      <c r="P370" t="s">
        <v>8288</v>
      </c>
      <c r="Q370" s="5">
        <f>E370/D370</f>
        <v>1.6319999999999999</v>
      </c>
      <c r="R370" s="7">
        <f>ROUND(E370/N370, 2)</f>
        <v>34.869999999999997</v>
      </c>
      <c r="S370" t="s">
        <v>8321</v>
      </c>
      <c r="T370" t="s">
        <v>8341</v>
      </c>
    </row>
    <row r="371" spans="1:20" ht="28.8" x14ac:dyDescent="0.3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 s="11">
        <f>(I371/86400)+25569</f>
        <v>40666.165972222225</v>
      </c>
      <c r="K371">
        <v>1302493760</v>
      </c>
      <c r="L371" s="11">
        <f>(K371/86400)+25569</f>
        <v>40644.159259259257</v>
      </c>
      <c r="M371" t="b">
        <v>1</v>
      </c>
      <c r="N371">
        <v>21</v>
      </c>
      <c r="O371" t="b">
        <v>1</v>
      </c>
      <c r="P371" t="s">
        <v>8271</v>
      </c>
      <c r="Q371" s="5">
        <f>E371/D371</f>
        <v>1.6266666666666667</v>
      </c>
      <c r="R371" s="7">
        <f>ROUND(E371/N371, 2)</f>
        <v>58.1</v>
      </c>
      <c r="S371" t="s">
        <v>8316</v>
      </c>
      <c r="T371" t="s">
        <v>8317</v>
      </c>
    </row>
    <row r="372" spans="1:20" ht="28.8" x14ac:dyDescent="0.3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 s="11">
        <f>(I372/86400)+25569</f>
        <v>40936.787581018521</v>
      </c>
      <c r="K372">
        <v>1325184847</v>
      </c>
      <c r="L372" s="11">
        <f>(K372/86400)+25569</f>
        <v>40906.787581018521</v>
      </c>
      <c r="M372" t="b">
        <v>0</v>
      </c>
      <c r="N372">
        <v>30</v>
      </c>
      <c r="O372" t="b">
        <v>1</v>
      </c>
      <c r="P372" t="s">
        <v>8297</v>
      </c>
      <c r="Q372" s="5">
        <f>E372/D372</f>
        <v>1.6259999999999999</v>
      </c>
      <c r="R372" s="7">
        <f>ROUND(E372/N372, 2)</f>
        <v>27.1</v>
      </c>
      <c r="S372" t="s">
        <v>8332</v>
      </c>
      <c r="T372" t="s">
        <v>8350</v>
      </c>
    </row>
    <row r="373" spans="1:20" ht="28.8" x14ac:dyDescent="0.3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 s="11">
        <f>(I373/86400)+25569</f>
        <v>42127.952083333337</v>
      </c>
      <c r="K373">
        <v>1428087153</v>
      </c>
      <c r="L373" s="11">
        <f>(K373/86400)+25569</f>
        <v>42097.786493055552</v>
      </c>
      <c r="M373" t="b">
        <v>0</v>
      </c>
      <c r="N373">
        <v>17</v>
      </c>
      <c r="O373" t="b">
        <v>1</v>
      </c>
      <c r="P373" t="s">
        <v>8271</v>
      </c>
      <c r="Q373" s="5">
        <f>E373/D373</f>
        <v>1.625</v>
      </c>
      <c r="R373" s="7">
        <f>ROUND(E373/N373, 2)</f>
        <v>95.59</v>
      </c>
      <c r="S373" t="s">
        <v>8316</v>
      </c>
      <c r="T373" t="s">
        <v>8317</v>
      </c>
    </row>
    <row r="374" spans="1:20" ht="28.8" x14ac:dyDescent="0.3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 s="11">
        <f>(I374/86400)+25569</f>
        <v>42233.432129629626</v>
      </c>
      <c r="K374">
        <v>1437214936</v>
      </c>
      <c r="L374" s="11">
        <f>(K374/86400)+25569</f>
        <v>42203.432129629626</v>
      </c>
      <c r="M374" t="b">
        <v>0</v>
      </c>
      <c r="N374">
        <v>31</v>
      </c>
      <c r="O374" t="b">
        <v>1</v>
      </c>
      <c r="P374" t="s">
        <v>8271</v>
      </c>
      <c r="Q374" s="5">
        <f>E374/D374</f>
        <v>1.623</v>
      </c>
      <c r="R374" s="7">
        <f>ROUND(E374/N374, 2)</f>
        <v>52.35</v>
      </c>
      <c r="S374" t="s">
        <v>8316</v>
      </c>
      <c r="T374" t="s">
        <v>8317</v>
      </c>
    </row>
    <row r="375" spans="1:20" ht="28.8" x14ac:dyDescent="0.3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 s="11">
        <f>(I375/86400)+25569</f>
        <v>41493.867905092593</v>
      </c>
      <c r="K375">
        <v>1372884587</v>
      </c>
      <c r="L375" s="11">
        <f>(K375/86400)+25569</f>
        <v>41458.867905092593</v>
      </c>
      <c r="M375" t="b">
        <v>1</v>
      </c>
      <c r="N375">
        <v>389</v>
      </c>
      <c r="O375" t="b">
        <v>1</v>
      </c>
      <c r="P375" t="s">
        <v>8276</v>
      </c>
      <c r="Q375" s="5">
        <f>E375/D375</f>
        <v>1.6214066666666667</v>
      </c>
      <c r="R375" s="7">
        <f>ROUND(E375/N375, 2)</f>
        <v>62.52</v>
      </c>
      <c r="S375" t="s">
        <v>8324</v>
      </c>
      <c r="T375" t="s">
        <v>8325</v>
      </c>
    </row>
    <row r="376" spans="1:20" ht="28.8" x14ac:dyDescent="0.3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 s="11">
        <f>(I376/86400)+25569</f>
        <v>41979.25</v>
      </c>
      <c r="K376">
        <v>1415194553</v>
      </c>
      <c r="L376" s="11">
        <f>(K376/86400)+25569</f>
        <v>41948.56658564815</v>
      </c>
      <c r="M376" t="b">
        <v>1</v>
      </c>
      <c r="N376">
        <v>615</v>
      </c>
      <c r="O376" t="b">
        <v>1</v>
      </c>
      <c r="P376" t="s">
        <v>8285</v>
      </c>
      <c r="Q376" s="5">
        <f>E376/D376</f>
        <v>1.6197999999999999</v>
      </c>
      <c r="R376" s="7">
        <f>ROUND(E376/N376, 2)</f>
        <v>39.51</v>
      </c>
      <c r="S376" t="s">
        <v>8337</v>
      </c>
      <c r="T376" t="s">
        <v>8338</v>
      </c>
    </row>
    <row r="377" spans="1:20" ht="28.8" x14ac:dyDescent="0.3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 s="11">
        <f>(I377/86400)+25569</f>
        <v>42166.420752314814</v>
      </c>
      <c r="K377">
        <v>1431425153</v>
      </c>
      <c r="L377" s="11">
        <f>(K377/86400)+25569</f>
        <v>42136.420752314814</v>
      </c>
      <c r="M377" t="b">
        <v>1</v>
      </c>
      <c r="N377">
        <v>353</v>
      </c>
      <c r="O377" t="b">
        <v>1</v>
      </c>
      <c r="P377" t="s">
        <v>8295</v>
      </c>
      <c r="Q377" s="5">
        <f>E377/D377</f>
        <v>1.61459</v>
      </c>
      <c r="R377" s="7">
        <f>ROUND(E377/N377, 2)</f>
        <v>457.39</v>
      </c>
      <c r="S377" t="s">
        <v>8318</v>
      </c>
      <c r="T377" t="s">
        <v>8348</v>
      </c>
    </row>
    <row r="378" spans="1:20" x14ac:dyDescent="0.3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 s="11">
        <f>(I378/86400)+25569</f>
        <v>42105.171203703707</v>
      </c>
      <c r="K378">
        <v>1426133192</v>
      </c>
      <c r="L378" s="11">
        <f>(K378/86400)+25569</f>
        <v>42075.171203703707</v>
      </c>
      <c r="M378" t="b">
        <v>0</v>
      </c>
      <c r="N378">
        <v>21</v>
      </c>
      <c r="O378" t="b">
        <v>1</v>
      </c>
      <c r="P378" t="s">
        <v>8276</v>
      </c>
      <c r="Q378" s="5">
        <f>E378/D378</f>
        <v>1.6140000000000001</v>
      </c>
      <c r="R378" s="7">
        <f>ROUND(E378/N378, 2)</f>
        <v>76.86</v>
      </c>
      <c r="S378" t="s">
        <v>8324</v>
      </c>
      <c r="T378" t="s">
        <v>8325</v>
      </c>
    </row>
    <row r="379" spans="1:20" ht="28.8" x14ac:dyDescent="0.3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 s="11">
        <f>(I379/86400)+25569</f>
        <v>42476.943831018521</v>
      </c>
      <c r="K379">
        <v>1458254347</v>
      </c>
      <c r="L379" s="11">
        <f>(K379/86400)+25569</f>
        <v>42446.943831018521</v>
      </c>
      <c r="M379" t="b">
        <v>0</v>
      </c>
      <c r="N379">
        <v>28</v>
      </c>
      <c r="O379" t="b">
        <v>1</v>
      </c>
      <c r="P379" t="s">
        <v>8271</v>
      </c>
      <c r="Q379" s="5">
        <f>E379/D379</f>
        <v>1.61</v>
      </c>
      <c r="R379" s="7">
        <f>ROUND(E379/N379, 2)</f>
        <v>57.5</v>
      </c>
      <c r="S379" t="s">
        <v>8316</v>
      </c>
      <c r="T379" t="s">
        <v>8317</v>
      </c>
    </row>
    <row r="380" spans="1:20" ht="28.8" x14ac:dyDescent="0.3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 s="11">
        <f>(I380/86400)+25569</f>
        <v>41361.211493055554</v>
      </c>
      <c r="K380">
        <v>1361858673</v>
      </c>
      <c r="L380" s="11">
        <f>(K380/86400)+25569</f>
        <v>41331.253159722226</v>
      </c>
      <c r="M380" t="b">
        <v>0</v>
      </c>
      <c r="N380">
        <v>98</v>
      </c>
      <c r="O380" t="b">
        <v>1</v>
      </c>
      <c r="P380" t="s">
        <v>8292</v>
      </c>
      <c r="Q380" s="5">
        <f>E380/D380</f>
        <v>1.6088</v>
      </c>
      <c r="R380" s="7">
        <f>ROUND(E380/N380, 2)</f>
        <v>41.04</v>
      </c>
      <c r="S380" t="s">
        <v>8324</v>
      </c>
      <c r="T380" t="s">
        <v>8345</v>
      </c>
    </row>
    <row r="381" spans="1:20" ht="28.8" x14ac:dyDescent="0.3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 s="11">
        <f>(I381/86400)+25569</f>
        <v>42732.700694444444</v>
      </c>
      <c r="K381">
        <v>1481129340</v>
      </c>
      <c r="L381" s="11">
        <f>(K381/86400)+25569</f>
        <v>42711.700694444444</v>
      </c>
      <c r="M381" t="b">
        <v>0</v>
      </c>
      <c r="N381">
        <v>85</v>
      </c>
      <c r="O381" t="b">
        <v>1</v>
      </c>
      <c r="P381" t="s">
        <v>8285</v>
      </c>
      <c r="Q381" s="5">
        <f>E381/D381</f>
        <v>1.6054999999999999</v>
      </c>
      <c r="R381" s="7">
        <f>ROUND(E381/N381, 2)</f>
        <v>37.78</v>
      </c>
      <c r="S381" t="s">
        <v>8337</v>
      </c>
      <c r="T381" t="s">
        <v>8338</v>
      </c>
    </row>
    <row r="382" spans="1:20" ht="28.8" x14ac:dyDescent="0.3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 s="11">
        <f>(I382/86400)+25569</f>
        <v>41969.332638888889</v>
      </c>
      <c r="K382">
        <v>1414514153</v>
      </c>
      <c r="L382" s="11">
        <f>(K382/86400)+25569</f>
        <v>41940.69158564815</v>
      </c>
      <c r="M382" t="b">
        <v>1</v>
      </c>
      <c r="N382">
        <v>930</v>
      </c>
      <c r="O382" t="b">
        <v>1</v>
      </c>
      <c r="P382" t="s">
        <v>8271</v>
      </c>
      <c r="Q382" s="5">
        <f>E382/D382</f>
        <v>1.6022808571428573</v>
      </c>
      <c r="R382" s="7">
        <f>ROUND(E382/N382, 2)</f>
        <v>60.3</v>
      </c>
      <c r="S382" t="s">
        <v>8316</v>
      </c>
      <c r="T382" t="s">
        <v>8317</v>
      </c>
    </row>
    <row r="383" spans="1:20" ht="28.8" x14ac:dyDescent="0.3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 s="11">
        <f>(I383/86400)+25569</f>
        <v>41546.424317129626</v>
      </c>
      <c r="K383">
        <v>1375265461</v>
      </c>
      <c r="L383" s="11">
        <f>(K383/86400)+25569</f>
        <v>41486.424317129626</v>
      </c>
      <c r="M383" t="b">
        <v>0</v>
      </c>
      <c r="N383">
        <v>13</v>
      </c>
      <c r="O383" t="b">
        <v>1</v>
      </c>
      <c r="P383" t="s">
        <v>8274</v>
      </c>
      <c r="Q383" s="5">
        <f>E383/D383</f>
        <v>1.6</v>
      </c>
      <c r="R383" s="7">
        <f>ROUND(E383/N383, 2)</f>
        <v>4.92</v>
      </c>
      <c r="S383" t="s">
        <v>8321</v>
      </c>
      <c r="T383" t="s">
        <v>8322</v>
      </c>
    </row>
    <row r="384" spans="1:20" ht="28.8" x14ac:dyDescent="0.3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 s="11">
        <f>(I384/86400)+25569</f>
        <v>42481.94222222222</v>
      </c>
      <c r="K384">
        <v>1459463808</v>
      </c>
      <c r="L384" s="11">
        <f>(K384/86400)+25569</f>
        <v>42460.94222222222</v>
      </c>
      <c r="M384" t="b">
        <v>0</v>
      </c>
      <c r="N384">
        <v>8</v>
      </c>
      <c r="O384" t="b">
        <v>1</v>
      </c>
      <c r="P384" t="s">
        <v>8271</v>
      </c>
      <c r="Q384" s="5">
        <f>E384/D384</f>
        <v>1.6</v>
      </c>
      <c r="R384" s="7">
        <f>ROUND(E384/N384, 2)</f>
        <v>40</v>
      </c>
      <c r="S384" t="s">
        <v>8316</v>
      </c>
      <c r="T384" t="s">
        <v>8317</v>
      </c>
    </row>
    <row r="385" spans="1:20" x14ac:dyDescent="0.3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 s="11">
        <f>(I385/86400)+25569</f>
        <v>41110.960243055553</v>
      </c>
      <c r="K385">
        <v>1340233365</v>
      </c>
      <c r="L385" s="11">
        <f>(K385/86400)+25569</f>
        <v>41080.960243055553</v>
      </c>
      <c r="M385" t="b">
        <v>0</v>
      </c>
      <c r="N385">
        <v>96</v>
      </c>
      <c r="O385" t="b">
        <v>1</v>
      </c>
      <c r="P385" t="s">
        <v>8276</v>
      </c>
      <c r="Q385" s="5">
        <f>E385/D385</f>
        <v>1.59996</v>
      </c>
      <c r="R385" s="7">
        <f>ROUND(E385/N385, 2)</f>
        <v>25</v>
      </c>
      <c r="S385" t="s">
        <v>8324</v>
      </c>
      <c r="T385" t="s">
        <v>8325</v>
      </c>
    </row>
    <row r="386" spans="1:20" x14ac:dyDescent="0.3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 s="11">
        <f>(I386/86400)+25569</f>
        <v>42544.852083333331</v>
      </c>
      <c r="K386">
        <v>1463588109</v>
      </c>
      <c r="L386" s="11">
        <f>(K386/86400)+25569</f>
        <v>42508.677187499998</v>
      </c>
      <c r="M386" t="b">
        <v>0</v>
      </c>
      <c r="N386">
        <v>51</v>
      </c>
      <c r="O386" t="b">
        <v>1</v>
      </c>
      <c r="P386" t="s">
        <v>8265</v>
      </c>
      <c r="Q386" s="5">
        <f>E386/D386</f>
        <v>1.5997142857142856</v>
      </c>
      <c r="R386" s="7">
        <f>ROUND(E386/N386, 2)</f>
        <v>109.78</v>
      </c>
      <c r="S386" t="s">
        <v>8309</v>
      </c>
      <c r="T386" t="s">
        <v>8310</v>
      </c>
    </row>
    <row r="387" spans="1:20" ht="28.8" x14ac:dyDescent="0.3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 s="11">
        <f>(I387/86400)+25569</f>
        <v>41823.668761574074</v>
      </c>
      <c r="K387">
        <v>1401811381</v>
      </c>
      <c r="L387" s="11">
        <f>(K387/86400)+25569</f>
        <v>41793.668761574074</v>
      </c>
      <c r="M387" t="b">
        <v>0</v>
      </c>
      <c r="N387">
        <v>133</v>
      </c>
      <c r="O387" t="b">
        <v>1</v>
      </c>
      <c r="P387" t="s">
        <v>8271</v>
      </c>
      <c r="Q387" s="5">
        <f>E387/D387</f>
        <v>1.599402985074627</v>
      </c>
      <c r="R387" s="7">
        <f>ROUND(E387/N387, 2)</f>
        <v>40.29</v>
      </c>
      <c r="S387" t="s">
        <v>8316</v>
      </c>
      <c r="T387" t="s">
        <v>8317</v>
      </c>
    </row>
    <row r="388" spans="1:20" x14ac:dyDescent="0.3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 s="11">
        <f>(I388/86400)+25569</f>
        <v>42659.650208333333</v>
      </c>
      <c r="K388">
        <v>1473953778</v>
      </c>
      <c r="L388" s="11">
        <f>(K388/86400)+25569</f>
        <v>42628.650208333333</v>
      </c>
      <c r="M388" t="b">
        <v>0</v>
      </c>
      <c r="N388">
        <v>31</v>
      </c>
      <c r="O388" t="b">
        <v>1</v>
      </c>
      <c r="P388" t="s">
        <v>8271</v>
      </c>
      <c r="Q388" s="5">
        <f>E388/D388</f>
        <v>1.5942857142857143</v>
      </c>
      <c r="R388" s="7">
        <f>ROUND(E388/N388, 2)</f>
        <v>18</v>
      </c>
      <c r="S388" t="s">
        <v>8316</v>
      </c>
      <c r="T388" t="s">
        <v>8317</v>
      </c>
    </row>
    <row r="389" spans="1:20" ht="28.8" x14ac:dyDescent="0.3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 s="11">
        <f>(I389/86400)+25569</f>
        <v>42272.875</v>
      </c>
      <c r="K389">
        <v>1440008439</v>
      </c>
      <c r="L389" s="11">
        <f>(K389/86400)+25569</f>
        <v>42235.764340277776</v>
      </c>
      <c r="M389" t="b">
        <v>0</v>
      </c>
      <c r="N389">
        <v>206</v>
      </c>
      <c r="O389" t="b">
        <v>1</v>
      </c>
      <c r="P389" t="s">
        <v>8302</v>
      </c>
      <c r="Q389" s="5">
        <f>E389/D389</f>
        <v>1.592951</v>
      </c>
      <c r="R389" s="7">
        <f>ROUND(E389/N389, 2)</f>
        <v>77.33</v>
      </c>
      <c r="S389" t="s">
        <v>8318</v>
      </c>
      <c r="T389" t="s">
        <v>8355</v>
      </c>
    </row>
    <row r="390" spans="1:20" x14ac:dyDescent="0.3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 s="11">
        <f>(I390/86400)+25569</f>
        <v>42663.461956018524</v>
      </c>
      <c r="K390">
        <v>1474369513</v>
      </c>
      <c r="L390" s="11">
        <f>(K390/86400)+25569</f>
        <v>42633.461956018524</v>
      </c>
      <c r="M390" t="b">
        <v>0</v>
      </c>
      <c r="N390">
        <v>253</v>
      </c>
      <c r="O390" t="b">
        <v>1</v>
      </c>
      <c r="P390" t="s">
        <v>8285</v>
      </c>
      <c r="Q390" s="5">
        <f>E390/D390</f>
        <v>1.5916819571865444</v>
      </c>
      <c r="R390" s="7">
        <f>ROUND(E390/N390, 2)</f>
        <v>102.86</v>
      </c>
      <c r="S390" t="s">
        <v>8337</v>
      </c>
      <c r="T390" t="s">
        <v>8338</v>
      </c>
    </row>
    <row r="391" spans="1:20" ht="28.8" x14ac:dyDescent="0.3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 s="11">
        <f>(I391/86400)+25569</f>
        <v>41862.502650462964</v>
      </c>
      <c r="K391">
        <v>1404907429</v>
      </c>
      <c r="L391" s="11">
        <f>(K391/86400)+25569</f>
        <v>41829.502650462964</v>
      </c>
      <c r="M391" t="b">
        <v>0</v>
      </c>
      <c r="N391">
        <v>139</v>
      </c>
      <c r="O391" t="b">
        <v>1</v>
      </c>
      <c r="P391" t="s">
        <v>8274</v>
      </c>
      <c r="Q391" s="5">
        <f>E391/D391</f>
        <v>1.5833333333333333</v>
      </c>
      <c r="R391" s="7">
        <f>ROUND(E391/N391, 2)</f>
        <v>68.349999999999994</v>
      </c>
      <c r="S391" t="s">
        <v>8321</v>
      </c>
      <c r="T391" t="s">
        <v>8322</v>
      </c>
    </row>
    <row r="392" spans="1:20" ht="28.8" x14ac:dyDescent="0.3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 s="11">
        <f>(I392/86400)+25569</f>
        <v>42142.249814814815</v>
      </c>
      <c r="K392">
        <v>1430114384</v>
      </c>
      <c r="L392" s="11">
        <f>(K392/86400)+25569</f>
        <v>42121.249814814815</v>
      </c>
      <c r="M392" t="b">
        <v>0</v>
      </c>
      <c r="N392">
        <v>10</v>
      </c>
      <c r="O392" t="b">
        <v>1</v>
      </c>
      <c r="P392" t="s">
        <v>8271</v>
      </c>
      <c r="Q392" s="5">
        <f>E392/D392</f>
        <v>1.5820000000000001</v>
      </c>
      <c r="R392" s="7">
        <f>ROUND(E392/N392, 2)</f>
        <v>79.099999999999994</v>
      </c>
      <c r="S392" t="s">
        <v>8316</v>
      </c>
      <c r="T392" t="s">
        <v>8317</v>
      </c>
    </row>
    <row r="393" spans="1:20" ht="28.8" x14ac:dyDescent="0.3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 s="11">
        <f>(I393/86400)+25569</f>
        <v>42056.832395833335</v>
      </c>
      <c r="K393">
        <v>1419364719</v>
      </c>
      <c r="L393" s="11">
        <f>(K393/86400)+25569</f>
        <v>41996.832395833335</v>
      </c>
      <c r="M393" t="b">
        <v>0</v>
      </c>
      <c r="N393">
        <v>15</v>
      </c>
      <c r="O393" t="b">
        <v>1</v>
      </c>
      <c r="P393" t="s">
        <v>8303</v>
      </c>
      <c r="Q393" s="5">
        <f>E393/D393</f>
        <v>1.58</v>
      </c>
      <c r="R393" s="7">
        <f>ROUND(E393/N393, 2)</f>
        <v>158</v>
      </c>
      <c r="S393" t="s">
        <v>8316</v>
      </c>
      <c r="T393" t="s">
        <v>8356</v>
      </c>
    </row>
    <row r="394" spans="1:20" ht="28.8" x14ac:dyDescent="0.3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 s="11">
        <f>(I394/86400)+25569</f>
        <v>42551.416666666672</v>
      </c>
      <c r="K394">
        <v>1464921112</v>
      </c>
      <c r="L394" s="11">
        <f>(K394/86400)+25569</f>
        <v>42524.105462962965</v>
      </c>
      <c r="M394" t="b">
        <v>0</v>
      </c>
      <c r="N394">
        <v>81</v>
      </c>
      <c r="O394" t="b">
        <v>1</v>
      </c>
      <c r="P394" t="s">
        <v>8301</v>
      </c>
      <c r="Q394" s="5">
        <f>E394/D394</f>
        <v>1.579</v>
      </c>
      <c r="R394" s="7">
        <f>ROUND(E394/N394, 2)</f>
        <v>38.99</v>
      </c>
      <c r="S394" t="s">
        <v>8318</v>
      </c>
      <c r="T394" t="s">
        <v>8354</v>
      </c>
    </row>
    <row r="395" spans="1:20" ht="28.8" x14ac:dyDescent="0.3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 s="11">
        <f>(I395/86400)+25569</f>
        <v>41591.849016203705</v>
      </c>
      <c r="K395">
        <v>1381778555</v>
      </c>
      <c r="L395" s="11">
        <f>(K395/86400)+25569</f>
        <v>41561.807349537034</v>
      </c>
      <c r="M395" t="b">
        <v>0</v>
      </c>
      <c r="N395">
        <v>301</v>
      </c>
      <c r="O395" t="b">
        <v>1</v>
      </c>
      <c r="P395" t="s">
        <v>8297</v>
      </c>
      <c r="Q395" s="5">
        <f>E395/D395</f>
        <v>1.5737692307692308</v>
      </c>
      <c r="R395" s="7">
        <f>ROUND(E395/N395, 2)</f>
        <v>67.97</v>
      </c>
      <c r="S395" t="s">
        <v>8332</v>
      </c>
      <c r="T395" t="s">
        <v>8350</v>
      </c>
    </row>
    <row r="396" spans="1:20" ht="28.8" x14ac:dyDescent="0.3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 s="11">
        <f>(I396/86400)+25569</f>
        <v>42793.084027777775</v>
      </c>
      <c r="K396">
        <v>1485237096</v>
      </c>
      <c r="L396" s="11">
        <f>(K396/86400)+25569</f>
        <v>42759.244166666671</v>
      </c>
      <c r="M396" t="b">
        <v>1</v>
      </c>
      <c r="N396">
        <v>305</v>
      </c>
      <c r="O396" t="b">
        <v>1</v>
      </c>
      <c r="P396" t="s">
        <v>8269</v>
      </c>
      <c r="Q396" s="5">
        <f>E396/D396</f>
        <v>1.5731829411764706</v>
      </c>
      <c r="R396" s="7">
        <f>ROUND(E396/N396, 2)</f>
        <v>87.69</v>
      </c>
      <c r="S396" t="s">
        <v>8309</v>
      </c>
      <c r="T396" t="s">
        <v>8314</v>
      </c>
    </row>
    <row r="397" spans="1:20" ht="28.8" x14ac:dyDescent="0.3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 s="11">
        <f>(I397/86400)+25569</f>
        <v>42445.211770833332</v>
      </c>
      <c r="K397">
        <v>1455516297</v>
      </c>
      <c r="L397" s="11">
        <f>(K397/86400)+25569</f>
        <v>42415.253437499996</v>
      </c>
      <c r="M397" t="b">
        <v>1</v>
      </c>
      <c r="N397">
        <v>555</v>
      </c>
      <c r="O397" t="b">
        <v>1</v>
      </c>
      <c r="P397" t="s">
        <v>8285</v>
      </c>
      <c r="Q397" s="5">
        <f>E397/D397</f>
        <v>1.57189</v>
      </c>
      <c r="R397" s="7">
        <f>ROUND(E397/N397, 2)</f>
        <v>849.67</v>
      </c>
      <c r="S397" t="s">
        <v>8337</v>
      </c>
      <c r="T397" t="s">
        <v>8338</v>
      </c>
    </row>
    <row r="398" spans="1:20" ht="28.8" x14ac:dyDescent="0.3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 s="11">
        <f>(I398/86400)+25569</f>
        <v>41067.551585648151</v>
      </c>
      <c r="K398">
        <v>1336482857</v>
      </c>
      <c r="L398" s="11">
        <f>(K398/86400)+25569</f>
        <v>41037.551585648151</v>
      </c>
      <c r="M398" t="b">
        <v>1</v>
      </c>
      <c r="N398">
        <v>50</v>
      </c>
      <c r="O398" t="b">
        <v>1</v>
      </c>
      <c r="P398" t="s">
        <v>8279</v>
      </c>
      <c r="Q398" s="5">
        <f>E398/D398</f>
        <v>1.5697000000000001</v>
      </c>
      <c r="R398" s="7">
        <f>ROUND(E398/N398, 2)</f>
        <v>37.67</v>
      </c>
      <c r="S398" t="s">
        <v>8324</v>
      </c>
      <c r="T398" t="s">
        <v>8328</v>
      </c>
    </row>
    <row r="399" spans="1:20" ht="28.8" x14ac:dyDescent="0.3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 s="11">
        <f>(I399/86400)+25569</f>
        <v>42176.836215277777</v>
      </c>
      <c r="K399">
        <v>1432325049</v>
      </c>
      <c r="L399" s="11">
        <f>(K399/86400)+25569</f>
        <v>42146.836215277777</v>
      </c>
      <c r="M399" t="b">
        <v>0</v>
      </c>
      <c r="N399">
        <v>107</v>
      </c>
      <c r="O399" t="b">
        <v>1</v>
      </c>
      <c r="P399" t="s">
        <v>8303</v>
      </c>
      <c r="Q399" s="5">
        <f>E399/D399</f>
        <v>1.5696000000000001</v>
      </c>
      <c r="R399" s="7">
        <f>ROUND(E399/N399, 2)</f>
        <v>146.69</v>
      </c>
      <c r="S399" t="s">
        <v>8316</v>
      </c>
      <c r="T399" t="s">
        <v>8356</v>
      </c>
    </row>
    <row r="400" spans="1:20" ht="28.8" x14ac:dyDescent="0.3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 s="11">
        <f>(I400/86400)+25569</f>
        <v>41913</v>
      </c>
      <c r="K400">
        <v>1408565860</v>
      </c>
      <c r="L400" s="11">
        <f>(K400/86400)+25569</f>
        <v>41871.845601851848</v>
      </c>
      <c r="M400" t="b">
        <v>1</v>
      </c>
      <c r="N400">
        <v>424</v>
      </c>
      <c r="O400" t="b">
        <v>1</v>
      </c>
      <c r="P400" t="s">
        <v>8295</v>
      </c>
      <c r="Q400" s="5">
        <f>E400/D400</f>
        <v>1.5673440000000001</v>
      </c>
      <c r="R400" s="7">
        <f>ROUND(E400/N400, 2)</f>
        <v>36.97</v>
      </c>
      <c r="S400" t="s">
        <v>8318</v>
      </c>
      <c r="T400" t="s">
        <v>8348</v>
      </c>
    </row>
    <row r="401" spans="1:20" ht="28.8" x14ac:dyDescent="0.3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 s="11">
        <f>(I401/86400)+25569</f>
        <v>41961.017268518517</v>
      </c>
      <c r="K401">
        <v>1413674692</v>
      </c>
      <c r="L401" s="11">
        <f>(K401/86400)+25569</f>
        <v>41930.975601851853</v>
      </c>
      <c r="M401" t="b">
        <v>0</v>
      </c>
      <c r="N401">
        <v>26</v>
      </c>
      <c r="O401" t="b">
        <v>1</v>
      </c>
      <c r="P401" t="s">
        <v>8300</v>
      </c>
      <c r="Q401" s="5">
        <f>E401/D401</f>
        <v>1.5644444444444445</v>
      </c>
      <c r="R401" s="7">
        <f>ROUND(E401/N401, 2)</f>
        <v>54.15</v>
      </c>
      <c r="S401" t="s">
        <v>8324</v>
      </c>
      <c r="T401" t="s">
        <v>8353</v>
      </c>
    </row>
    <row r="402" spans="1:20" ht="28.8" x14ac:dyDescent="0.3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 s="11">
        <f>(I402/86400)+25569</f>
        <v>40545.125</v>
      </c>
      <c r="K402">
        <v>1291257298</v>
      </c>
      <c r="L402" s="11">
        <f>(K402/86400)+25569</f>
        <v>40514.107615740737</v>
      </c>
      <c r="M402" t="b">
        <v>0</v>
      </c>
      <c r="N402">
        <v>13</v>
      </c>
      <c r="O402" t="b">
        <v>1</v>
      </c>
      <c r="P402" t="s">
        <v>8300</v>
      </c>
      <c r="Q402" s="5">
        <f>E402/D402</f>
        <v>1.5640000000000001</v>
      </c>
      <c r="R402" s="7">
        <f>ROUND(E402/N402, 2)</f>
        <v>30.08</v>
      </c>
      <c r="S402" t="s">
        <v>8324</v>
      </c>
      <c r="T402" t="s">
        <v>8353</v>
      </c>
    </row>
    <row r="403" spans="1:20" ht="28.8" x14ac:dyDescent="0.3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 s="11">
        <f>(I403/86400)+25569</f>
        <v>40981.290972222225</v>
      </c>
      <c r="K403">
        <v>1329671572</v>
      </c>
      <c r="L403" s="11">
        <f>(K403/86400)+25569</f>
        <v>40958.717268518521</v>
      </c>
      <c r="M403" t="b">
        <v>0</v>
      </c>
      <c r="N403">
        <v>33</v>
      </c>
      <c r="O403" t="b">
        <v>1</v>
      </c>
      <c r="P403" t="s">
        <v>8280</v>
      </c>
      <c r="Q403" s="5">
        <f>E403/D403</f>
        <v>1.5636363636363637</v>
      </c>
      <c r="R403" s="7">
        <f>ROUND(E403/N403, 2)</f>
        <v>26.06</v>
      </c>
      <c r="S403" t="s">
        <v>8324</v>
      </c>
      <c r="T403" t="s">
        <v>8329</v>
      </c>
    </row>
    <row r="404" spans="1:20" x14ac:dyDescent="0.3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 s="11">
        <f>(I404/86400)+25569</f>
        <v>42278.6252662037</v>
      </c>
      <c r="K404">
        <v>1440687623</v>
      </c>
      <c r="L404" s="11">
        <f>(K404/86400)+25569</f>
        <v>42243.6252662037</v>
      </c>
      <c r="M404" t="b">
        <v>0</v>
      </c>
      <c r="N404">
        <v>204</v>
      </c>
      <c r="O404" t="b">
        <v>1</v>
      </c>
      <c r="P404" t="s">
        <v>8271</v>
      </c>
      <c r="Q404" s="5">
        <f>E404/D404</f>
        <v>1.5620000000000001</v>
      </c>
      <c r="R404" s="7">
        <f>ROUND(E404/N404, 2)</f>
        <v>38.28</v>
      </c>
      <c r="S404" t="s">
        <v>8316</v>
      </c>
      <c r="T404" t="s">
        <v>8317</v>
      </c>
    </row>
    <row r="405" spans="1:20" ht="28.8" x14ac:dyDescent="0.3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 s="11">
        <f>(I405/86400)+25569</f>
        <v>41789.590682870374</v>
      </c>
      <c r="K405">
        <v>1397571035</v>
      </c>
      <c r="L405" s="11">
        <f>(K405/86400)+25569</f>
        <v>41744.590682870374</v>
      </c>
      <c r="M405" t="b">
        <v>1</v>
      </c>
      <c r="N405">
        <v>2139</v>
      </c>
      <c r="O405" t="b">
        <v>1</v>
      </c>
      <c r="P405" t="s">
        <v>8269</v>
      </c>
      <c r="Q405" s="5">
        <f>E405/D405</f>
        <v>1.5614399999999999</v>
      </c>
      <c r="R405" s="7">
        <f>ROUND(E405/N405, 2)</f>
        <v>54.75</v>
      </c>
      <c r="S405" t="s">
        <v>8309</v>
      </c>
      <c r="T405" t="s">
        <v>8314</v>
      </c>
    </row>
    <row r="406" spans="1:20" ht="28.8" x14ac:dyDescent="0.3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 s="11">
        <f>(I406/86400)+25569</f>
        <v>41004.290972222225</v>
      </c>
      <c r="K406">
        <v>1330638829</v>
      </c>
      <c r="L406" s="11">
        <f>(K406/86400)+25569</f>
        <v>40969.912372685183</v>
      </c>
      <c r="M406" t="b">
        <v>1</v>
      </c>
      <c r="N406">
        <v>113</v>
      </c>
      <c r="O406" t="b">
        <v>1</v>
      </c>
      <c r="P406" t="s">
        <v>8269</v>
      </c>
      <c r="Q406" s="5">
        <f>E406/D406</f>
        <v>1.56</v>
      </c>
      <c r="R406" s="7">
        <f>ROUND(E406/N406, 2)</f>
        <v>55.22</v>
      </c>
      <c r="S406" t="s">
        <v>8309</v>
      </c>
      <c r="T406" t="s">
        <v>8314</v>
      </c>
    </row>
    <row r="407" spans="1:20" ht="28.8" x14ac:dyDescent="0.3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 s="11">
        <f>(I407/86400)+25569</f>
        <v>41194.859502314815</v>
      </c>
      <c r="K407">
        <v>1347482261</v>
      </c>
      <c r="L407" s="11">
        <f>(K407/86400)+25569</f>
        <v>41164.859502314815</v>
      </c>
      <c r="M407" t="b">
        <v>0</v>
      </c>
      <c r="N407">
        <v>133</v>
      </c>
      <c r="O407" t="b">
        <v>1</v>
      </c>
      <c r="P407" t="s">
        <v>8276</v>
      </c>
      <c r="Q407" s="5">
        <f>E407/D407</f>
        <v>1.5590999999999999</v>
      </c>
      <c r="R407" s="7">
        <f>ROUND(E407/N407, 2)</f>
        <v>117.23</v>
      </c>
      <c r="S407" t="s">
        <v>8324</v>
      </c>
      <c r="T407" t="s">
        <v>8325</v>
      </c>
    </row>
    <row r="408" spans="1:20" ht="28.8" x14ac:dyDescent="0.3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 s="11">
        <f>(I408/86400)+25569</f>
        <v>42390.887835648144</v>
      </c>
      <c r="K408">
        <v>1450819109</v>
      </c>
      <c r="L408" s="11">
        <f>(K408/86400)+25569</f>
        <v>42360.887835648144</v>
      </c>
      <c r="M408" t="b">
        <v>0</v>
      </c>
      <c r="N408">
        <v>24</v>
      </c>
      <c r="O408" t="b">
        <v>1</v>
      </c>
      <c r="P408" t="s">
        <v>8271</v>
      </c>
      <c r="Q408" s="5">
        <f>E408/D408</f>
        <v>1.5575000000000001</v>
      </c>
      <c r="R408" s="7">
        <f>ROUND(E408/N408, 2)</f>
        <v>51.92</v>
      </c>
      <c r="S408" t="s">
        <v>8316</v>
      </c>
      <c r="T408" t="s">
        <v>8317</v>
      </c>
    </row>
    <row r="409" spans="1:20" ht="28.8" x14ac:dyDescent="0.3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 s="11">
        <f>(I409/86400)+25569</f>
        <v>41128.709027777775</v>
      </c>
      <c r="K409">
        <v>1343682681</v>
      </c>
      <c r="L409" s="11">
        <f>(K409/86400)+25569</f>
        <v>41120.882881944446</v>
      </c>
      <c r="M409" t="b">
        <v>0</v>
      </c>
      <c r="N409">
        <v>19</v>
      </c>
      <c r="O409" t="b">
        <v>1</v>
      </c>
      <c r="P409" t="s">
        <v>8276</v>
      </c>
      <c r="Q409" s="5">
        <f>E409/D409</f>
        <v>1.5571428571428572</v>
      </c>
      <c r="R409" s="7">
        <f>ROUND(E409/N409, 2)</f>
        <v>28.68</v>
      </c>
      <c r="S409" t="s">
        <v>8324</v>
      </c>
      <c r="T409" t="s">
        <v>8325</v>
      </c>
    </row>
    <row r="410" spans="1:20" ht="28.8" x14ac:dyDescent="0.3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 s="11">
        <f>(I410/86400)+25569</f>
        <v>41173.199155092589</v>
      </c>
      <c r="K410">
        <v>1343018807</v>
      </c>
      <c r="L410" s="11">
        <f>(K410/86400)+25569</f>
        <v>41113.199155092589</v>
      </c>
      <c r="M410" t="b">
        <v>0</v>
      </c>
      <c r="N410">
        <v>60</v>
      </c>
      <c r="O410" t="b">
        <v>1</v>
      </c>
      <c r="P410" t="s">
        <v>8300</v>
      </c>
      <c r="Q410" s="5">
        <f>E410/D410</f>
        <v>1.5553333333333332</v>
      </c>
      <c r="R410" s="7">
        <f>ROUND(E410/N410, 2)</f>
        <v>38.880000000000003</v>
      </c>
      <c r="S410" t="s">
        <v>8324</v>
      </c>
      <c r="T410" t="s">
        <v>8353</v>
      </c>
    </row>
    <row r="411" spans="1:20" ht="28.8" x14ac:dyDescent="0.3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 s="11">
        <f>(I411/86400)+25569</f>
        <v>41288.888888888891</v>
      </c>
      <c r="K411">
        <v>1354580949</v>
      </c>
      <c r="L411" s="11">
        <f>(K411/86400)+25569</f>
        <v>41247.020243055558</v>
      </c>
      <c r="M411" t="b">
        <v>0</v>
      </c>
      <c r="N411">
        <v>149</v>
      </c>
      <c r="O411" t="b">
        <v>1</v>
      </c>
      <c r="P411" t="s">
        <v>8274</v>
      </c>
      <c r="Q411" s="5">
        <f>E411/D411</f>
        <v>1.5551428571428572</v>
      </c>
      <c r="R411" s="7">
        <f>ROUND(E411/N411, 2)</f>
        <v>36.53</v>
      </c>
      <c r="S411" t="s">
        <v>8321</v>
      </c>
      <c r="T411" t="s">
        <v>8322</v>
      </c>
    </row>
    <row r="412" spans="1:20" ht="28.8" x14ac:dyDescent="0.3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 s="11">
        <f>(I412/86400)+25569</f>
        <v>41163.699687500004</v>
      </c>
      <c r="K412">
        <v>1344962853</v>
      </c>
      <c r="L412" s="11">
        <f>(K412/86400)+25569</f>
        <v>41135.699687500004</v>
      </c>
      <c r="M412" t="b">
        <v>0</v>
      </c>
      <c r="N412">
        <v>104</v>
      </c>
      <c r="O412" t="b">
        <v>1</v>
      </c>
      <c r="P412" t="s">
        <v>8276</v>
      </c>
      <c r="Q412" s="5">
        <f>E412/D412</f>
        <v>1.5533333333333332</v>
      </c>
      <c r="R412" s="7">
        <f>ROUND(E412/N412, 2)</f>
        <v>112.02</v>
      </c>
      <c r="S412" t="s">
        <v>8324</v>
      </c>
      <c r="T412" t="s">
        <v>8325</v>
      </c>
    </row>
    <row r="413" spans="1:20" ht="28.8" x14ac:dyDescent="0.3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 s="11">
        <f>(I413/86400)+25569</f>
        <v>42453.667407407411</v>
      </c>
      <c r="K413">
        <v>1456246864</v>
      </c>
      <c r="L413" s="11">
        <f>(K413/86400)+25569</f>
        <v>42423.709074074075</v>
      </c>
      <c r="M413" t="b">
        <v>0</v>
      </c>
      <c r="N413">
        <v>75</v>
      </c>
      <c r="O413" t="b">
        <v>1</v>
      </c>
      <c r="P413" t="s">
        <v>8285</v>
      </c>
      <c r="Q413" s="5">
        <f>E413/D413</f>
        <v>1.5529999999999999</v>
      </c>
      <c r="R413" s="7">
        <f>ROUND(E413/N413, 2)</f>
        <v>207.07</v>
      </c>
      <c r="S413" t="s">
        <v>8337</v>
      </c>
      <c r="T413" t="s">
        <v>8338</v>
      </c>
    </row>
    <row r="414" spans="1:20" x14ac:dyDescent="0.3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 s="11">
        <f>(I414/86400)+25569</f>
        <v>41868.515555555554</v>
      </c>
      <c r="K414">
        <v>1404822144</v>
      </c>
      <c r="L414" s="11">
        <f>(K414/86400)+25569</f>
        <v>41828.515555555554</v>
      </c>
      <c r="M414" t="b">
        <v>0</v>
      </c>
      <c r="N414">
        <v>19</v>
      </c>
      <c r="O414" t="b">
        <v>1</v>
      </c>
      <c r="P414" t="s">
        <v>8265</v>
      </c>
      <c r="Q414" s="5">
        <f>E414/D414</f>
        <v>1.552</v>
      </c>
      <c r="R414" s="7">
        <f>ROUND(E414/N414, 2)</f>
        <v>102.11</v>
      </c>
      <c r="S414" t="s">
        <v>8309</v>
      </c>
      <c r="T414" t="s">
        <v>8310</v>
      </c>
    </row>
    <row r="415" spans="1:20" ht="28.8" x14ac:dyDescent="0.3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 s="11">
        <f>(I415/86400)+25569</f>
        <v>42158.290972222225</v>
      </c>
      <c r="K415">
        <v>1430600401</v>
      </c>
      <c r="L415" s="11">
        <f>(K415/86400)+25569</f>
        <v>42126.87501157407</v>
      </c>
      <c r="M415" t="b">
        <v>0</v>
      </c>
      <c r="N415">
        <v>56</v>
      </c>
      <c r="O415" t="b">
        <v>1</v>
      </c>
      <c r="P415" t="s">
        <v>8271</v>
      </c>
      <c r="Q415" s="5">
        <f>E415/D415</f>
        <v>1.552</v>
      </c>
      <c r="R415" s="7">
        <f>ROUND(E415/N415, 2)</f>
        <v>83.14</v>
      </c>
      <c r="S415" t="s">
        <v>8316</v>
      </c>
      <c r="T415" t="s">
        <v>8317</v>
      </c>
    </row>
    <row r="416" spans="1:20" ht="28.8" x14ac:dyDescent="0.3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 s="11">
        <f>(I416/86400)+25569</f>
        <v>42485.207638888889</v>
      </c>
      <c r="K416">
        <v>1458762717</v>
      </c>
      <c r="L416" s="11">
        <f>(K416/86400)+25569</f>
        <v>42452.827743055561</v>
      </c>
      <c r="M416" t="b">
        <v>0</v>
      </c>
      <c r="N416">
        <v>133</v>
      </c>
      <c r="O416" t="b">
        <v>1</v>
      </c>
      <c r="P416" t="s">
        <v>8277</v>
      </c>
      <c r="Q416" s="5">
        <f>E416/D416</f>
        <v>1.55175</v>
      </c>
      <c r="R416" s="7">
        <f>ROUND(E416/N416, 2)</f>
        <v>46.67</v>
      </c>
      <c r="S416" t="s">
        <v>8324</v>
      </c>
      <c r="T416" t="s">
        <v>8326</v>
      </c>
    </row>
    <row r="417" spans="1:20" x14ac:dyDescent="0.3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 s="11">
        <f>(I417/86400)+25569</f>
        <v>42259.567824074074</v>
      </c>
      <c r="K417">
        <v>1437745060</v>
      </c>
      <c r="L417" s="11">
        <f>(K417/86400)+25569</f>
        <v>42209.567824074074</v>
      </c>
      <c r="M417" t="b">
        <v>0</v>
      </c>
      <c r="N417">
        <v>3</v>
      </c>
      <c r="O417" t="b">
        <v>1</v>
      </c>
      <c r="P417" t="s">
        <v>8285</v>
      </c>
      <c r="Q417" s="5">
        <f>E417/D417</f>
        <v>1.55</v>
      </c>
      <c r="R417" s="7">
        <f>ROUND(E417/N417, 2)</f>
        <v>51.67</v>
      </c>
      <c r="S417" t="s">
        <v>8337</v>
      </c>
      <c r="T417" t="s">
        <v>8338</v>
      </c>
    </row>
    <row r="418" spans="1:20" ht="28.8" x14ac:dyDescent="0.3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 s="11">
        <f>(I418/86400)+25569</f>
        <v>42048.617083333331</v>
      </c>
      <c r="K418">
        <v>1418654916</v>
      </c>
      <c r="L418" s="11">
        <f>(K418/86400)+25569</f>
        <v>41988.617083333331</v>
      </c>
      <c r="M418" t="b">
        <v>0</v>
      </c>
      <c r="N418">
        <v>78</v>
      </c>
      <c r="O418" t="b">
        <v>1</v>
      </c>
      <c r="P418" t="s">
        <v>8271</v>
      </c>
      <c r="Q418" s="5">
        <f>E418/D418</f>
        <v>1.55</v>
      </c>
      <c r="R418" s="7">
        <f>ROUND(E418/N418, 2)</f>
        <v>39.74</v>
      </c>
      <c r="S418" t="s">
        <v>8316</v>
      </c>
      <c r="T418" t="s">
        <v>8317</v>
      </c>
    </row>
    <row r="419" spans="1:20" ht="28.8" x14ac:dyDescent="0.3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 s="11">
        <f>(I419/86400)+25569</f>
        <v>41151.690104166664</v>
      </c>
      <c r="K419">
        <v>1343320425</v>
      </c>
      <c r="L419" s="11">
        <f>(K419/86400)+25569</f>
        <v>41116.690104166664</v>
      </c>
      <c r="M419" t="b">
        <v>1</v>
      </c>
      <c r="N419">
        <v>467</v>
      </c>
      <c r="O419" t="b">
        <v>1</v>
      </c>
      <c r="P419" t="s">
        <v>8276</v>
      </c>
      <c r="Q419" s="5">
        <f>E419/D419</f>
        <v>1.5497535999999998</v>
      </c>
      <c r="R419" s="7">
        <f>ROUND(E419/N419, 2)</f>
        <v>82.96</v>
      </c>
      <c r="S419" t="s">
        <v>8324</v>
      </c>
      <c r="T419" t="s">
        <v>8325</v>
      </c>
    </row>
    <row r="420" spans="1:20" ht="28.8" x14ac:dyDescent="0.3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 s="11">
        <f>(I420/86400)+25569</f>
        <v>41815.083333333336</v>
      </c>
      <c r="K420">
        <v>1401196766</v>
      </c>
      <c r="L420" s="11">
        <f>(K420/86400)+25569</f>
        <v>41786.555162037039</v>
      </c>
      <c r="M420" t="b">
        <v>1</v>
      </c>
      <c r="N420">
        <v>190</v>
      </c>
      <c r="O420" t="b">
        <v>1</v>
      </c>
      <c r="P420" t="s">
        <v>8276</v>
      </c>
      <c r="Q420" s="5">
        <f>E420/D420</f>
        <v>1.5493846153846154</v>
      </c>
      <c r="R420" s="7">
        <f>ROUND(E420/N420, 2)</f>
        <v>53.01</v>
      </c>
      <c r="S420" t="s">
        <v>8324</v>
      </c>
      <c r="T420" t="s">
        <v>8325</v>
      </c>
    </row>
    <row r="421" spans="1:20" ht="28.8" x14ac:dyDescent="0.3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 s="11">
        <f>(I421/86400)+25569</f>
        <v>41336.799513888887</v>
      </c>
      <c r="K421">
        <v>1360177878</v>
      </c>
      <c r="L421" s="11">
        <f>(K421/86400)+25569</f>
        <v>41311.799513888887</v>
      </c>
      <c r="M421" t="b">
        <v>0</v>
      </c>
      <c r="N421">
        <v>48</v>
      </c>
      <c r="O421" t="b">
        <v>1</v>
      </c>
      <c r="P421" t="s">
        <v>8266</v>
      </c>
      <c r="Q421" s="5">
        <f>E421/D421</f>
        <v>1.5473333333333332</v>
      </c>
      <c r="R421" s="7">
        <f>ROUND(E421/N421, 2)</f>
        <v>96.71</v>
      </c>
      <c r="S421" t="s">
        <v>8309</v>
      </c>
      <c r="T421" t="s">
        <v>8311</v>
      </c>
    </row>
    <row r="422" spans="1:20" ht="28.8" x14ac:dyDescent="0.3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 s="11">
        <f>(I422/86400)+25569</f>
        <v>42768.692233796297</v>
      </c>
      <c r="K422">
        <v>1483461409</v>
      </c>
      <c r="L422" s="11">
        <f>(K422/86400)+25569</f>
        <v>42738.692233796297</v>
      </c>
      <c r="M422" t="b">
        <v>0</v>
      </c>
      <c r="N422">
        <v>67</v>
      </c>
      <c r="O422" t="b">
        <v>1</v>
      </c>
      <c r="P422" t="s">
        <v>8298</v>
      </c>
      <c r="Q422" s="5">
        <f>E422/D422</f>
        <v>1.5469999999999999</v>
      </c>
      <c r="R422" s="7">
        <f>ROUND(E422/N422, 2)</f>
        <v>69.27</v>
      </c>
      <c r="S422" t="s">
        <v>8335</v>
      </c>
      <c r="T422" t="s">
        <v>8351</v>
      </c>
    </row>
    <row r="423" spans="1:20" ht="28.8" x14ac:dyDescent="0.3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 s="11">
        <f>(I423/86400)+25569</f>
        <v>42155.333182870367</v>
      </c>
      <c r="K423">
        <v>1430467187</v>
      </c>
      <c r="L423" s="11">
        <f>(K423/86400)+25569</f>
        <v>42125.333182870367</v>
      </c>
      <c r="M423" t="b">
        <v>0</v>
      </c>
      <c r="N423">
        <v>53</v>
      </c>
      <c r="O423" t="b">
        <v>1</v>
      </c>
      <c r="P423" t="s">
        <v>8266</v>
      </c>
      <c r="Q423" s="5">
        <f>E423/D423</f>
        <v>1.5457142857142858</v>
      </c>
      <c r="R423" s="7">
        <f>ROUND(E423/N423, 2)</f>
        <v>102.08</v>
      </c>
      <c r="S423" t="s">
        <v>8309</v>
      </c>
      <c r="T423" t="s">
        <v>8311</v>
      </c>
    </row>
    <row r="424" spans="1:20" ht="28.8" x14ac:dyDescent="0.3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 s="11">
        <f>(I424/86400)+25569</f>
        <v>42314.541770833333</v>
      </c>
      <c r="K424">
        <v>1444219209</v>
      </c>
      <c r="L424" s="11">
        <f>(K424/86400)+25569</f>
        <v>42284.500104166669</v>
      </c>
      <c r="M424" t="b">
        <v>1</v>
      </c>
      <c r="N424">
        <v>145</v>
      </c>
      <c r="O424" t="b">
        <v>1</v>
      </c>
      <c r="P424" t="s">
        <v>8271</v>
      </c>
      <c r="Q424" s="5">
        <f>E424/D424</f>
        <v>1.5443</v>
      </c>
      <c r="R424" s="7">
        <f>ROUND(E424/N424, 2)</f>
        <v>106.5</v>
      </c>
      <c r="S424" t="s">
        <v>8316</v>
      </c>
      <c r="T424" t="s">
        <v>8317</v>
      </c>
    </row>
    <row r="425" spans="1:20" x14ac:dyDescent="0.3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 s="11">
        <f>(I425/86400)+25569</f>
        <v>41961</v>
      </c>
      <c r="K425">
        <v>1413295358</v>
      </c>
      <c r="L425" s="11">
        <f>(K425/86400)+25569</f>
        <v>41926.585162037038</v>
      </c>
      <c r="M425" t="b">
        <v>0</v>
      </c>
      <c r="N425">
        <v>181</v>
      </c>
      <c r="O425" t="b">
        <v>1</v>
      </c>
      <c r="P425" t="s">
        <v>8297</v>
      </c>
      <c r="Q425" s="5">
        <f>E425/D425</f>
        <v>1.5415151515151515</v>
      </c>
      <c r="R425" s="7">
        <f>ROUND(E425/N425, 2)</f>
        <v>28.1</v>
      </c>
      <c r="S425" t="s">
        <v>8332</v>
      </c>
      <c r="T425" t="s">
        <v>8350</v>
      </c>
    </row>
    <row r="426" spans="1:20" ht="28.8" x14ac:dyDescent="0.3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 s="11">
        <f>(I426/86400)+25569</f>
        <v>41645.538657407407</v>
      </c>
      <c r="K426">
        <v>1385124940</v>
      </c>
      <c r="L426" s="11">
        <f>(K426/86400)+25569</f>
        <v>41600.538657407407</v>
      </c>
      <c r="M426" t="b">
        <v>0</v>
      </c>
      <c r="N426">
        <v>191</v>
      </c>
      <c r="O426" t="b">
        <v>1</v>
      </c>
      <c r="P426" t="s">
        <v>8276</v>
      </c>
      <c r="Q426" s="5">
        <f>E426/D426</f>
        <v>1.5405897142857143</v>
      </c>
      <c r="R426" s="7">
        <f>ROUND(E426/N426, 2)</f>
        <v>70.58</v>
      </c>
      <c r="S426" t="s">
        <v>8324</v>
      </c>
      <c r="T426" t="s">
        <v>8325</v>
      </c>
    </row>
    <row r="427" spans="1:20" x14ac:dyDescent="0.3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 s="11">
        <f>(I427/86400)+25569</f>
        <v>41860.083333333336</v>
      </c>
      <c r="K427">
        <v>1404797428</v>
      </c>
      <c r="L427" s="11">
        <f>(K427/86400)+25569</f>
        <v>41828.229490740741</v>
      </c>
      <c r="M427" t="b">
        <v>1</v>
      </c>
      <c r="N427">
        <v>1088</v>
      </c>
      <c r="O427" t="b">
        <v>1</v>
      </c>
      <c r="P427" t="s">
        <v>8303</v>
      </c>
      <c r="Q427" s="5">
        <f>E427/D427</f>
        <v>1.5390035000000002</v>
      </c>
      <c r="R427" s="7">
        <f>ROUND(E427/N427, 2)</f>
        <v>84.87</v>
      </c>
      <c r="S427" t="s">
        <v>8316</v>
      </c>
      <c r="T427" t="s">
        <v>8356</v>
      </c>
    </row>
    <row r="428" spans="1:20" ht="28.8" x14ac:dyDescent="0.3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 s="11">
        <f>(I428/86400)+25569</f>
        <v>42039.166666666672</v>
      </c>
      <c r="K428">
        <v>1421436099</v>
      </c>
      <c r="L428" s="11">
        <f>(K428/86400)+25569</f>
        <v>42020.806701388894</v>
      </c>
      <c r="M428" t="b">
        <v>0</v>
      </c>
      <c r="N428">
        <v>32</v>
      </c>
      <c r="O428" t="b">
        <v>1</v>
      </c>
      <c r="P428" t="s">
        <v>8297</v>
      </c>
      <c r="Q428" s="5">
        <f>E428/D428</f>
        <v>1.538</v>
      </c>
      <c r="R428" s="7">
        <f>ROUND(E428/N428, 2)</f>
        <v>48.06</v>
      </c>
      <c r="S428" t="s">
        <v>8332</v>
      </c>
      <c r="T428" t="s">
        <v>8350</v>
      </c>
    </row>
    <row r="429" spans="1:20" ht="28.8" x14ac:dyDescent="0.3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 s="11">
        <f>(I429/86400)+25569</f>
        <v>42155.290972222225</v>
      </c>
      <c r="K429">
        <v>1431230867</v>
      </c>
      <c r="L429" s="11">
        <f>(K429/86400)+25569</f>
        <v>42134.172071759254</v>
      </c>
      <c r="M429" t="b">
        <v>0</v>
      </c>
      <c r="N429">
        <v>104</v>
      </c>
      <c r="O429" t="b">
        <v>1</v>
      </c>
      <c r="P429" t="s">
        <v>8271</v>
      </c>
      <c r="Q429" s="5">
        <f>E429/D429</f>
        <v>1.5373333333333334</v>
      </c>
      <c r="R429" s="7">
        <f>ROUND(E429/N429, 2)</f>
        <v>110.87</v>
      </c>
      <c r="S429" t="s">
        <v>8316</v>
      </c>
      <c r="T429" t="s">
        <v>8317</v>
      </c>
    </row>
    <row r="430" spans="1:20" ht="28.8" x14ac:dyDescent="0.3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 s="11">
        <f>(I430/86400)+25569</f>
        <v>41381.76090277778</v>
      </c>
      <c r="K430">
        <v>1363630542</v>
      </c>
      <c r="L430" s="11">
        <f>(K430/86400)+25569</f>
        <v>41351.76090277778</v>
      </c>
      <c r="M430" t="b">
        <v>0</v>
      </c>
      <c r="N430">
        <v>554</v>
      </c>
      <c r="O430" t="b">
        <v>1</v>
      </c>
      <c r="P430" t="s">
        <v>8295</v>
      </c>
      <c r="Q430" s="5">
        <f>E430/D430</f>
        <v>1.5345200000000001</v>
      </c>
      <c r="R430" s="7">
        <f>ROUND(E430/N430, 2)</f>
        <v>138.49</v>
      </c>
      <c r="S430" t="s">
        <v>8318</v>
      </c>
      <c r="T430" t="s">
        <v>8348</v>
      </c>
    </row>
    <row r="431" spans="1:20" ht="28.8" x14ac:dyDescent="0.3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 s="11">
        <f>(I431/86400)+25569</f>
        <v>42534.708333333328</v>
      </c>
      <c r="K431">
        <v>1463971172</v>
      </c>
      <c r="L431" s="11">
        <f>(K431/86400)+25569</f>
        <v>42513.110787037032</v>
      </c>
      <c r="M431" t="b">
        <v>0</v>
      </c>
      <c r="N431">
        <v>14</v>
      </c>
      <c r="O431" t="b">
        <v>1</v>
      </c>
      <c r="P431" t="s">
        <v>8271</v>
      </c>
      <c r="Q431" s="5">
        <f>E431/D431</f>
        <v>1.534</v>
      </c>
      <c r="R431" s="7">
        <f>ROUND(E431/N431, 2)</f>
        <v>109.57</v>
      </c>
      <c r="S431" t="s">
        <v>8316</v>
      </c>
      <c r="T431" t="s">
        <v>8317</v>
      </c>
    </row>
    <row r="432" spans="1:20" ht="28.8" x14ac:dyDescent="0.3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 s="11">
        <f>(I432/86400)+25569</f>
        <v>40904.733310185184</v>
      </c>
      <c r="K432">
        <v>1319819758</v>
      </c>
      <c r="L432" s="11">
        <f>(K432/86400)+25569</f>
        <v>40844.691643518519</v>
      </c>
      <c r="M432" t="b">
        <v>0</v>
      </c>
      <c r="N432">
        <v>15</v>
      </c>
      <c r="O432" t="b">
        <v>1</v>
      </c>
      <c r="P432" t="s">
        <v>8266</v>
      </c>
      <c r="Q432" s="5">
        <f>E432/D432</f>
        <v>1.5333333333333334</v>
      </c>
      <c r="R432" s="7">
        <f>ROUND(E432/N432, 2)</f>
        <v>30.67</v>
      </c>
      <c r="S432" t="s">
        <v>8309</v>
      </c>
      <c r="T432" t="s">
        <v>8311</v>
      </c>
    </row>
    <row r="433" spans="1:20" ht="28.8" x14ac:dyDescent="0.3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 s="11">
        <f>(I433/86400)+25569</f>
        <v>42358.499305555553</v>
      </c>
      <c r="K433">
        <v>1448040425</v>
      </c>
      <c r="L433" s="11">
        <f>(K433/86400)+25569</f>
        <v>42328.727141203708</v>
      </c>
      <c r="M433" t="b">
        <v>0</v>
      </c>
      <c r="N433">
        <v>17</v>
      </c>
      <c r="O433" t="b">
        <v>1</v>
      </c>
      <c r="P433" t="s">
        <v>8271</v>
      </c>
      <c r="Q433" s="5">
        <f>E433/D433</f>
        <v>1.5333333333333334</v>
      </c>
      <c r="R433" s="7">
        <f>ROUND(E433/N433, 2)</f>
        <v>13.53</v>
      </c>
      <c r="S433" t="s">
        <v>8316</v>
      </c>
      <c r="T433" t="s">
        <v>8317</v>
      </c>
    </row>
    <row r="434" spans="1:20" ht="28.8" x14ac:dyDescent="0.3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 s="11">
        <f>(I434/86400)+25569</f>
        <v>42459.950057870374</v>
      </c>
      <c r="K434">
        <v>1456789685</v>
      </c>
      <c r="L434" s="11">
        <f>(K434/86400)+25569</f>
        <v>42429.991724537038</v>
      </c>
      <c r="M434" t="b">
        <v>0</v>
      </c>
      <c r="N434">
        <v>21</v>
      </c>
      <c r="O434" t="b">
        <v>1</v>
      </c>
      <c r="P434" t="s">
        <v>8271</v>
      </c>
      <c r="Q434" s="5">
        <f>E434/D434</f>
        <v>1.5331632653061225</v>
      </c>
      <c r="R434" s="7">
        <f>ROUND(E434/N434, 2)</f>
        <v>143.1</v>
      </c>
      <c r="S434" t="s">
        <v>8316</v>
      </c>
      <c r="T434" t="s">
        <v>8317</v>
      </c>
    </row>
    <row r="435" spans="1:20" ht="28.8" x14ac:dyDescent="0.3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 s="11">
        <f>(I435/86400)+25569</f>
        <v>42091.980451388888</v>
      </c>
      <c r="K435">
        <v>1424997111</v>
      </c>
      <c r="L435" s="11">
        <f>(K435/86400)+25569</f>
        <v>42062.022118055553</v>
      </c>
      <c r="M435" t="b">
        <v>0</v>
      </c>
      <c r="N435">
        <v>147</v>
      </c>
      <c r="O435" t="b">
        <v>1</v>
      </c>
      <c r="P435" t="s">
        <v>8297</v>
      </c>
      <c r="Q435" s="5">
        <f>E435/D435</f>
        <v>1.5331538461538461</v>
      </c>
      <c r="R435" s="7">
        <f>ROUND(E435/N435, 2)</f>
        <v>135.59</v>
      </c>
      <c r="S435" t="s">
        <v>8332</v>
      </c>
      <c r="T435" t="s">
        <v>8350</v>
      </c>
    </row>
    <row r="436" spans="1:20" ht="28.8" x14ac:dyDescent="0.3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 s="11">
        <f>(I436/86400)+25569</f>
        <v>41843.165972222225</v>
      </c>
      <c r="K436">
        <v>1404141626</v>
      </c>
      <c r="L436" s="11">
        <f>(K436/86400)+25569</f>
        <v>41820.639189814814</v>
      </c>
      <c r="M436" t="b">
        <v>0</v>
      </c>
      <c r="N436">
        <v>37</v>
      </c>
      <c r="O436" t="b">
        <v>1</v>
      </c>
      <c r="P436" t="s">
        <v>8271</v>
      </c>
      <c r="Q436" s="5">
        <f>E436/D436</f>
        <v>1.532</v>
      </c>
      <c r="R436" s="7">
        <f>ROUND(E436/N436, 2)</f>
        <v>41.41</v>
      </c>
      <c r="S436" t="s">
        <v>8316</v>
      </c>
      <c r="T436" t="s">
        <v>8317</v>
      </c>
    </row>
    <row r="437" spans="1:20" ht="28.8" x14ac:dyDescent="0.3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 s="11">
        <f>(I437/86400)+25569</f>
        <v>42787.005243055552</v>
      </c>
      <c r="K437">
        <v>1486426053</v>
      </c>
      <c r="L437" s="11">
        <f>(K437/86400)+25569</f>
        <v>42773.005243055552</v>
      </c>
      <c r="M437" t="b">
        <v>0</v>
      </c>
      <c r="N437">
        <v>53</v>
      </c>
      <c r="O437" t="b">
        <v>1</v>
      </c>
      <c r="P437" t="s">
        <v>8297</v>
      </c>
      <c r="Q437" s="5">
        <f>E437/D437</f>
        <v>1.5309999999999999</v>
      </c>
      <c r="R437" s="7">
        <f>ROUND(E437/N437, 2)</f>
        <v>57.77</v>
      </c>
      <c r="S437" t="s">
        <v>8332</v>
      </c>
      <c r="T437" t="s">
        <v>8350</v>
      </c>
    </row>
    <row r="438" spans="1:20" ht="28.8" x14ac:dyDescent="0.3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 s="11">
        <f>(I438/86400)+25569</f>
        <v>42090</v>
      </c>
      <c r="K438">
        <v>1422656201</v>
      </c>
      <c r="L438" s="11">
        <f>(K438/86400)+25569</f>
        <v>42034.928252314814</v>
      </c>
      <c r="M438" t="b">
        <v>0</v>
      </c>
      <c r="N438">
        <v>65</v>
      </c>
      <c r="O438" t="b">
        <v>1</v>
      </c>
      <c r="P438" t="s">
        <v>8271</v>
      </c>
      <c r="Q438" s="5">
        <f>E438/D438</f>
        <v>1.5266666666666666</v>
      </c>
      <c r="R438" s="7">
        <f>ROUND(E438/N438, 2)</f>
        <v>70.459999999999994</v>
      </c>
      <c r="S438" t="s">
        <v>8316</v>
      </c>
      <c r="T438" t="s">
        <v>8317</v>
      </c>
    </row>
    <row r="439" spans="1:20" ht="28.8" x14ac:dyDescent="0.3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 s="11">
        <f>(I439/86400)+25569</f>
        <v>40688.166666666664</v>
      </c>
      <c r="K439">
        <v>1301950070</v>
      </c>
      <c r="L439" s="11">
        <f>(K439/86400)+25569</f>
        <v>40637.86655092593</v>
      </c>
      <c r="M439" t="b">
        <v>1</v>
      </c>
      <c r="N439">
        <v>61</v>
      </c>
      <c r="O439" t="b">
        <v>1</v>
      </c>
      <c r="P439" t="s">
        <v>8269</v>
      </c>
      <c r="Q439" s="5">
        <f>E439/D439</f>
        <v>1.5260869565217392</v>
      </c>
      <c r="R439" s="7">
        <f>ROUND(E439/N439, 2)</f>
        <v>57.54</v>
      </c>
      <c r="S439" t="s">
        <v>8309</v>
      </c>
      <c r="T439" t="s">
        <v>8314</v>
      </c>
    </row>
    <row r="440" spans="1:20" ht="28.8" x14ac:dyDescent="0.3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 s="11">
        <f>(I440/86400)+25569</f>
        <v>42132.668032407411</v>
      </c>
      <c r="K440">
        <v>1427212918</v>
      </c>
      <c r="L440" s="11">
        <f>(K440/86400)+25569</f>
        <v>42087.668032407411</v>
      </c>
      <c r="M440" t="b">
        <v>0</v>
      </c>
      <c r="N440">
        <v>470</v>
      </c>
      <c r="O440" t="b">
        <v>1</v>
      </c>
      <c r="P440" t="s">
        <v>8295</v>
      </c>
      <c r="Q440" s="5">
        <f>E440/D440</f>
        <v>1.5260429999999998</v>
      </c>
      <c r="R440" s="7">
        <f>ROUND(E440/N440, 2)</f>
        <v>324.69</v>
      </c>
      <c r="S440" t="s">
        <v>8318</v>
      </c>
      <c r="T440" t="s">
        <v>8348</v>
      </c>
    </row>
    <row r="441" spans="1:20" ht="28.8" x14ac:dyDescent="0.3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 s="11">
        <f>(I441/86400)+25569</f>
        <v>41893.433495370373</v>
      </c>
      <c r="K441">
        <v>1407839054</v>
      </c>
      <c r="L441" s="11">
        <f>(K441/86400)+25569</f>
        <v>41863.433495370373</v>
      </c>
      <c r="M441" t="b">
        <v>0</v>
      </c>
      <c r="N441">
        <v>56</v>
      </c>
      <c r="O441" t="b">
        <v>1</v>
      </c>
      <c r="P441" t="s">
        <v>8276</v>
      </c>
      <c r="Q441" s="5">
        <f>E441/D441</f>
        <v>1.5213333333333334</v>
      </c>
      <c r="R441" s="7">
        <f>ROUND(E441/N441, 2)</f>
        <v>40.75</v>
      </c>
      <c r="S441" t="s">
        <v>8324</v>
      </c>
      <c r="T441" t="s">
        <v>8325</v>
      </c>
    </row>
    <row r="442" spans="1:20" ht="28.8" x14ac:dyDescent="0.3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 s="11">
        <f>(I442/86400)+25569</f>
        <v>41061.821631944447</v>
      </c>
      <c r="K442">
        <v>1335987789</v>
      </c>
      <c r="L442" s="11">
        <f>(K442/86400)+25569</f>
        <v>41031.821631944447</v>
      </c>
      <c r="M442" t="b">
        <v>0</v>
      </c>
      <c r="N442">
        <v>27</v>
      </c>
      <c r="O442" t="b">
        <v>1</v>
      </c>
      <c r="P442" t="s">
        <v>8280</v>
      </c>
      <c r="Q442" s="5">
        <f>E442/D442</f>
        <v>1.52</v>
      </c>
      <c r="R442" s="7">
        <f>ROUND(E442/N442, 2)</f>
        <v>42.22</v>
      </c>
      <c r="S442" t="s">
        <v>8324</v>
      </c>
      <c r="T442" t="s">
        <v>8329</v>
      </c>
    </row>
    <row r="443" spans="1:20" ht="28.8" x14ac:dyDescent="0.3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 s="11">
        <f>(I443/86400)+25569</f>
        <v>42096.662858796291</v>
      </c>
      <c r="K443">
        <v>1422809671</v>
      </c>
      <c r="L443" s="11">
        <f>(K443/86400)+25569</f>
        <v>42036.704525462963</v>
      </c>
      <c r="M443" t="b">
        <v>0</v>
      </c>
      <c r="N443">
        <v>39</v>
      </c>
      <c r="O443" t="b">
        <v>1</v>
      </c>
      <c r="P443" t="s">
        <v>8271</v>
      </c>
      <c r="Q443" s="5">
        <f>E443/D443</f>
        <v>1.52</v>
      </c>
      <c r="R443" s="7">
        <f>ROUND(E443/N443, 2)</f>
        <v>19.489999999999998</v>
      </c>
      <c r="S443" t="s">
        <v>8316</v>
      </c>
      <c r="T443" t="s">
        <v>8317</v>
      </c>
    </row>
    <row r="444" spans="1:20" ht="28.8" x14ac:dyDescent="0.3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 s="11">
        <f>(I444/86400)+25569</f>
        <v>41334.581944444442</v>
      </c>
      <c r="K444">
        <v>1357604752</v>
      </c>
      <c r="L444" s="11">
        <f>(K444/86400)+25569</f>
        <v>41282.017962962964</v>
      </c>
      <c r="M444" t="b">
        <v>0</v>
      </c>
      <c r="N444">
        <v>33</v>
      </c>
      <c r="O444" t="b">
        <v>1</v>
      </c>
      <c r="P444" t="s">
        <v>8276</v>
      </c>
      <c r="Q444" s="5">
        <f>E444/D444</f>
        <v>1.5183333333333333</v>
      </c>
      <c r="R444" s="7">
        <f>ROUND(E444/N444, 2)</f>
        <v>27.61</v>
      </c>
      <c r="S444" t="s">
        <v>8324</v>
      </c>
      <c r="T444" t="s">
        <v>8325</v>
      </c>
    </row>
    <row r="445" spans="1:20" x14ac:dyDescent="0.3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 s="11">
        <f>(I445/86400)+25569</f>
        <v>41803.290972222225</v>
      </c>
      <c r="K445">
        <v>1399563953</v>
      </c>
      <c r="L445" s="11">
        <f>(K445/86400)+25569</f>
        <v>41767.656863425924</v>
      </c>
      <c r="M445" t="b">
        <v>1</v>
      </c>
      <c r="N445">
        <v>59</v>
      </c>
      <c r="O445" t="b">
        <v>1</v>
      </c>
      <c r="P445" t="s">
        <v>8276</v>
      </c>
      <c r="Q445" s="5">
        <f>E445/D445</f>
        <v>1.5164</v>
      </c>
      <c r="R445" s="7">
        <f>ROUND(E445/N445, 2)</f>
        <v>64.25</v>
      </c>
      <c r="S445" t="s">
        <v>8324</v>
      </c>
      <c r="T445" t="s">
        <v>8325</v>
      </c>
    </row>
    <row r="446" spans="1:20" ht="28.8" x14ac:dyDescent="0.3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 s="11">
        <f>(I446/86400)+25569</f>
        <v>41743.958333333336</v>
      </c>
      <c r="K446">
        <v>1396524644</v>
      </c>
      <c r="L446" s="11">
        <f>(K446/86400)+25569</f>
        <v>41732.479675925926</v>
      </c>
      <c r="M446" t="b">
        <v>0</v>
      </c>
      <c r="N446">
        <v>15</v>
      </c>
      <c r="O446" t="b">
        <v>1</v>
      </c>
      <c r="P446" t="s">
        <v>8280</v>
      </c>
      <c r="Q446" s="5">
        <f>E446/D446</f>
        <v>1.508</v>
      </c>
      <c r="R446" s="7">
        <f>ROUND(E446/N446, 2)</f>
        <v>50.27</v>
      </c>
      <c r="S446" t="s">
        <v>8324</v>
      </c>
      <c r="T446" t="s">
        <v>8329</v>
      </c>
    </row>
    <row r="447" spans="1:20" ht="28.8" x14ac:dyDescent="0.3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 s="11">
        <f>(I447/86400)+25569</f>
        <v>42584.418749999997</v>
      </c>
      <c r="K447">
        <v>1467040769</v>
      </c>
      <c r="L447" s="11">
        <f>(K447/86400)+25569</f>
        <v>42548.63853009259</v>
      </c>
      <c r="M447" t="b">
        <v>0</v>
      </c>
      <c r="N447">
        <v>30</v>
      </c>
      <c r="O447" t="b">
        <v>1</v>
      </c>
      <c r="P447" t="s">
        <v>8305</v>
      </c>
      <c r="Q447" s="5">
        <f>E447/D447</f>
        <v>1.5075000000000001</v>
      </c>
      <c r="R447" s="7">
        <f>ROUND(E447/N447, 2)</f>
        <v>100.5</v>
      </c>
      <c r="S447" t="s">
        <v>8316</v>
      </c>
      <c r="T447" t="s">
        <v>8358</v>
      </c>
    </row>
    <row r="448" spans="1:20" x14ac:dyDescent="0.3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 s="11">
        <f>(I448/86400)+25569</f>
        <v>41194.040960648148</v>
      </c>
      <c r="K448">
        <v>1347411539</v>
      </c>
      <c r="L448" s="11">
        <f>(K448/86400)+25569</f>
        <v>41164.040960648148</v>
      </c>
      <c r="M448" t="b">
        <v>1</v>
      </c>
      <c r="N448">
        <v>415</v>
      </c>
      <c r="O448" t="b">
        <v>1</v>
      </c>
      <c r="P448" t="s">
        <v>8269</v>
      </c>
      <c r="Q448" s="5">
        <f>E448/D448</f>
        <v>1.5034814814814814</v>
      </c>
      <c r="R448" s="7">
        <f>ROUND(E448/N448, 2)</f>
        <v>97.82</v>
      </c>
      <c r="S448" t="s">
        <v>8309</v>
      </c>
      <c r="T448" t="s">
        <v>8314</v>
      </c>
    </row>
    <row r="449" spans="1:20" ht="28.8" x14ac:dyDescent="0.3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 s="11">
        <f>(I449/86400)+25569</f>
        <v>41836.637337962966</v>
      </c>
      <c r="K449">
        <v>1402931866</v>
      </c>
      <c r="L449" s="11">
        <f>(K449/86400)+25569</f>
        <v>41806.637337962966</v>
      </c>
      <c r="M449" t="b">
        <v>1</v>
      </c>
      <c r="N449">
        <v>215</v>
      </c>
      <c r="O449" t="b">
        <v>1</v>
      </c>
      <c r="P449" t="s">
        <v>8285</v>
      </c>
      <c r="Q449" s="5">
        <f>E449/D449</f>
        <v>1.5001875</v>
      </c>
      <c r="R449" s="7">
        <f>ROUND(E449/N449, 2)</f>
        <v>55.82</v>
      </c>
      <c r="S449" t="s">
        <v>8337</v>
      </c>
      <c r="T449" t="s">
        <v>8338</v>
      </c>
    </row>
    <row r="450" spans="1:20" x14ac:dyDescent="0.3">
      <c r="A450">
        <v>3470</v>
      </c>
      <c r="B450" s="3" t="s">
        <v>3469</v>
      </c>
      <c r="C450" s="3" t="s">
        <v>7580</v>
      </c>
      <c r="D450">
        <v>250</v>
      </c>
      <c r="E450">
        <v>375</v>
      </c>
      <c r="F450" t="s">
        <v>8219</v>
      </c>
      <c r="G450" t="s">
        <v>8224</v>
      </c>
      <c r="H450" t="s">
        <v>8246</v>
      </c>
      <c r="I450">
        <v>1468618680</v>
      </c>
      <c r="J450" s="11">
        <f>(I450/86400)+25569</f>
        <v>42566.901388888888</v>
      </c>
      <c r="K450">
        <v>1465345902</v>
      </c>
      <c r="L450" s="11">
        <f>(K450/86400)+25569</f>
        <v>42529.022013888884</v>
      </c>
      <c r="M450" t="b">
        <v>0</v>
      </c>
      <c r="N450">
        <v>9</v>
      </c>
      <c r="O450" t="b">
        <v>1</v>
      </c>
      <c r="P450" t="s">
        <v>8271</v>
      </c>
      <c r="Q450" s="5">
        <f>E450/D450</f>
        <v>1.5</v>
      </c>
      <c r="R450" s="7">
        <f>ROUND(E450/N450, 2)</f>
        <v>41.67</v>
      </c>
      <c r="S450" t="s">
        <v>8316</v>
      </c>
      <c r="T450" t="s">
        <v>8317</v>
      </c>
    </row>
    <row r="451" spans="1:20" ht="28.8" x14ac:dyDescent="0.3">
      <c r="A451">
        <v>2794</v>
      </c>
      <c r="B451" s="3" t="s">
        <v>2794</v>
      </c>
      <c r="C451" s="3" t="s">
        <v>6904</v>
      </c>
      <c r="D451">
        <v>50</v>
      </c>
      <c r="E451">
        <v>75</v>
      </c>
      <c r="F451" t="s">
        <v>8219</v>
      </c>
      <c r="G451" t="s">
        <v>8225</v>
      </c>
      <c r="H451" t="s">
        <v>8247</v>
      </c>
      <c r="I451">
        <v>1457031600</v>
      </c>
      <c r="J451" s="11">
        <f>(I451/86400)+25569</f>
        <v>42432.791666666672</v>
      </c>
      <c r="K451">
        <v>1455640559</v>
      </c>
      <c r="L451" s="11">
        <f>(K451/86400)+25569</f>
        <v>42416.691655092596</v>
      </c>
      <c r="M451" t="b">
        <v>0</v>
      </c>
      <c r="N451">
        <v>3</v>
      </c>
      <c r="O451" t="b">
        <v>1</v>
      </c>
      <c r="P451" t="s">
        <v>8271</v>
      </c>
      <c r="Q451" s="5">
        <f>E451/D451</f>
        <v>1.5</v>
      </c>
      <c r="R451" s="7">
        <f>ROUND(E451/N451, 2)</f>
        <v>25</v>
      </c>
      <c r="S451" t="s">
        <v>8316</v>
      </c>
      <c r="T451" t="s">
        <v>8317</v>
      </c>
    </row>
    <row r="452" spans="1:20" ht="28.8" x14ac:dyDescent="0.3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 s="11">
        <f>(I452/86400)+25569</f>
        <v>41749.108344907407</v>
      </c>
      <c r="K452">
        <v>1392780961</v>
      </c>
      <c r="L452" s="11">
        <f>(K452/86400)+25569</f>
        <v>41689.150011574078</v>
      </c>
      <c r="M452" t="b">
        <v>1</v>
      </c>
      <c r="N452">
        <v>70</v>
      </c>
      <c r="O452" t="b">
        <v>1</v>
      </c>
      <c r="P452" t="s">
        <v>8295</v>
      </c>
      <c r="Q452" s="5">
        <f>E452/D452</f>
        <v>1.4974666666666667</v>
      </c>
      <c r="R452" s="7">
        <f>ROUND(E452/N452, 2)</f>
        <v>160.44</v>
      </c>
      <c r="S452" t="s">
        <v>8318</v>
      </c>
      <c r="T452" t="s">
        <v>8348</v>
      </c>
    </row>
    <row r="453" spans="1:20" ht="28.8" x14ac:dyDescent="0.3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 s="11">
        <f>(I453/86400)+25569</f>
        <v>40962.731782407405</v>
      </c>
      <c r="K453">
        <v>1326994426</v>
      </c>
      <c r="L453" s="11">
        <f>(K453/86400)+25569</f>
        <v>40927.731782407405</v>
      </c>
      <c r="M453" t="b">
        <v>0</v>
      </c>
      <c r="N453">
        <v>145</v>
      </c>
      <c r="O453" t="b">
        <v>1</v>
      </c>
      <c r="P453" t="s">
        <v>8276</v>
      </c>
      <c r="Q453" s="5">
        <f>E453/D453</f>
        <v>1.4907142857142857</v>
      </c>
      <c r="R453" s="7">
        <f>ROUND(E453/N453, 2)</f>
        <v>71.97</v>
      </c>
      <c r="S453" t="s">
        <v>8324</v>
      </c>
      <c r="T453" t="s">
        <v>8325</v>
      </c>
    </row>
    <row r="454" spans="1:20" ht="28.8" x14ac:dyDescent="0.3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 s="11">
        <f>(I454/86400)+25569</f>
        <v>42487.552777777775</v>
      </c>
      <c r="K454">
        <v>1457999054</v>
      </c>
      <c r="L454" s="11">
        <f>(K454/86400)+25569</f>
        <v>42443.989050925928</v>
      </c>
      <c r="M454" t="b">
        <v>0</v>
      </c>
      <c r="N454">
        <v>20</v>
      </c>
      <c r="O454" t="b">
        <v>1</v>
      </c>
      <c r="P454" t="s">
        <v>8303</v>
      </c>
      <c r="Q454" s="5">
        <f>E454/D454</f>
        <v>1.49</v>
      </c>
      <c r="R454" s="7">
        <f>ROUND(E454/N454, 2)</f>
        <v>37.25</v>
      </c>
      <c r="S454" t="s">
        <v>8316</v>
      </c>
      <c r="T454" t="s">
        <v>8356</v>
      </c>
    </row>
    <row r="455" spans="1:20" ht="28.8" x14ac:dyDescent="0.3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 s="11">
        <f>(I455/86400)+25569</f>
        <v>42442.916666666672</v>
      </c>
      <c r="K455">
        <v>1457115427</v>
      </c>
      <c r="L455" s="11">
        <f>(K455/86400)+25569</f>
        <v>42433.761886574073</v>
      </c>
      <c r="M455" t="b">
        <v>0</v>
      </c>
      <c r="N455">
        <v>31</v>
      </c>
      <c r="O455" t="b">
        <v>1</v>
      </c>
      <c r="P455" t="s">
        <v>8271</v>
      </c>
      <c r="Q455" s="5">
        <f>E455/D455</f>
        <v>1.4888888888888889</v>
      </c>
      <c r="R455" s="7">
        <f>ROUND(E455/N455, 2)</f>
        <v>15.13</v>
      </c>
      <c r="S455" t="s">
        <v>8316</v>
      </c>
      <c r="T455" t="s">
        <v>8317</v>
      </c>
    </row>
    <row r="456" spans="1:20" ht="28.8" x14ac:dyDescent="0.3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 s="11">
        <f>(I456/86400)+25569</f>
        <v>41417.651516203703</v>
      </c>
      <c r="K456">
        <v>1366731491</v>
      </c>
      <c r="L456" s="11">
        <f>(K456/86400)+25569</f>
        <v>41387.651516203703</v>
      </c>
      <c r="M456" t="b">
        <v>0</v>
      </c>
      <c r="N456">
        <v>1373</v>
      </c>
      <c r="O456" t="b">
        <v>1</v>
      </c>
      <c r="P456" t="s">
        <v>8295</v>
      </c>
      <c r="Q456" s="5">
        <f>E456/D456</f>
        <v>1.4833229411764706</v>
      </c>
      <c r="R456" s="7">
        <f>ROUND(E456/N456, 2)</f>
        <v>91.83</v>
      </c>
      <c r="S456" t="s">
        <v>8318</v>
      </c>
      <c r="T456" t="s">
        <v>8348</v>
      </c>
    </row>
    <row r="457" spans="1:20" ht="28.8" x14ac:dyDescent="0.3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 s="11">
        <f>(I457/86400)+25569</f>
        <v>41431.814317129625</v>
      </c>
      <c r="K457">
        <v>1368646357</v>
      </c>
      <c r="L457" s="11">
        <f>(K457/86400)+25569</f>
        <v>41409.814317129625</v>
      </c>
      <c r="M457" t="b">
        <v>0</v>
      </c>
      <c r="N457">
        <v>23</v>
      </c>
      <c r="O457" t="b">
        <v>1</v>
      </c>
      <c r="P457" t="s">
        <v>8266</v>
      </c>
      <c r="Q457" s="5">
        <f>E457/D457</f>
        <v>1.4830000000000001</v>
      </c>
      <c r="R457" s="7">
        <f>ROUND(E457/N457, 2)</f>
        <v>322.39</v>
      </c>
      <c r="S457" t="s">
        <v>8309</v>
      </c>
      <c r="T457" t="s">
        <v>8311</v>
      </c>
    </row>
    <row r="458" spans="1:20" ht="28.8" x14ac:dyDescent="0.3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 s="11">
        <f>(I458/86400)+25569</f>
        <v>41026.916666666664</v>
      </c>
      <c r="K458">
        <v>1332182049</v>
      </c>
      <c r="L458" s="11">
        <f>(K458/86400)+25569</f>
        <v>40987.773715277777</v>
      </c>
      <c r="M458" t="b">
        <v>0</v>
      </c>
      <c r="N458">
        <v>35</v>
      </c>
      <c r="O458" t="b">
        <v>1</v>
      </c>
      <c r="P458" t="s">
        <v>8276</v>
      </c>
      <c r="Q458" s="5">
        <f>E458/D458</f>
        <v>1.4813333333333334</v>
      </c>
      <c r="R458" s="7">
        <f>ROUND(E458/N458, 2)</f>
        <v>63.49</v>
      </c>
      <c r="S458" t="s">
        <v>8324</v>
      </c>
      <c r="T458" t="s">
        <v>8325</v>
      </c>
    </row>
    <row r="459" spans="1:20" ht="28.8" x14ac:dyDescent="0.3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 s="11">
        <f>(I459/86400)+25569</f>
        <v>42698.083333333328</v>
      </c>
      <c r="K459">
        <v>1477368867</v>
      </c>
      <c r="L459" s="11">
        <f>(K459/86400)+25569</f>
        <v>42668.176701388889</v>
      </c>
      <c r="M459" t="b">
        <v>0</v>
      </c>
      <c r="N459">
        <v>107</v>
      </c>
      <c r="O459" t="b">
        <v>1</v>
      </c>
      <c r="P459" t="s">
        <v>8285</v>
      </c>
      <c r="Q459" s="5">
        <f>E459/D459</f>
        <v>1.4810000000000001</v>
      </c>
      <c r="R459" s="7">
        <f>ROUND(E459/N459, 2)</f>
        <v>207.62</v>
      </c>
      <c r="S459" t="s">
        <v>8337</v>
      </c>
      <c r="T459" t="s">
        <v>8338</v>
      </c>
    </row>
    <row r="460" spans="1:20" ht="28.8" x14ac:dyDescent="0.3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 s="11">
        <f>(I460/86400)+25569</f>
        <v>42505.73265046296</v>
      </c>
      <c r="K460">
        <v>1460482501</v>
      </c>
      <c r="L460" s="11">
        <f>(K460/86400)+25569</f>
        <v>42472.73265046296</v>
      </c>
      <c r="M460" t="b">
        <v>0</v>
      </c>
      <c r="N460">
        <v>49</v>
      </c>
      <c r="O460" t="b">
        <v>1</v>
      </c>
      <c r="P460" t="s">
        <v>8295</v>
      </c>
      <c r="Q460" s="5">
        <f>E460/D460</f>
        <v>1.4804999999999999</v>
      </c>
      <c r="R460" s="7">
        <f>ROUND(E460/N460, 2)</f>
        <v>120.86</v>
      </c>
      <c r="S460" t="s">
        <v>8318</v>
      </c>
      <c r="T460" t="s">
        <v>8348</v>
      </c>
    </row>
    <row r="461" spans="1:20" ht="28.8" x14ac:dyDescent="0.3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 s="11">
        <f>(I461/86400)+25569</f>
        <v>41015.875</v>
      </c>
      <c r="K461">
        <v>1332435685</v>
      </c>
      <c r="L461" s="11">
        <f>(K461/86400)+25569</f>
        <v>40990.709317129629</v>
      </c>
      <c r="M461" t="b">
        <v>0</v>
      </c>
      <c r="N461">
        <v>15</v>
      </c>
      <c r="O461" t="b">
        <v>1</v>
      </c>
      <c r="P461" t="s">
        <v>8274</v>
      </c>
      <c r="Q461" s="5">
        <f>E461/D461</f>
        <v>1.48</v>
      </c>
      <c r="R461" s="7">
        <f>ROUND(E461/N461, 2)</f>
        <v>54.27</v>
      </c>
      <c r="S461" t="s">
        <v>8321</v>
      </c>
      <c r="T461" t="s">
        <v>8322</v>
      </c>
    </row>
    <row r="462" spans="1:20" ht="28.8" x14ac:dyDescent="0.3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 s="11">
        <f>(I462/86400)+25569</f>
        <v>42680.143564814818</v>
      </c>
      <c r="K462">
        <v>1473218804</v>
      </c>
      <c r="L462" s="11">
        <f>(K462/86400)+25569</f>
        <v>42620.143564814818</v>
      </c>
      <c r="M462" t="b">
        <v>0</v>
      </c>
      <c r="N462">
        <v>15</v>
      </c>
      <c r="O462" t="b">
        <v>1</v>
      </c>
      <c r="P462" t="s">
        <v>8295</v>
      </c>
      <c r="Q462" s="5">
        <f>E462/D462</f>
        <v>1.4794</v>
      </c>
      <c r="R462" s="7">
        <f>ROUND(E462/N462, 2)</f>
        <v>493.13</v>
      </c>
      <c r="S462" t="s">
        <v>8318</v>
      </c>
      <c r="T462" t="s">
        <v>8348</v>
      </c>
    </row>
    <row r="463" spans="1:20" ht="28.8" x14ac:dyDescent="0.3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 s="11">
        <f>(I463/86400)+25569</f>
        <v>42304.207638888889</v>
      </c>
      <c r="K463">
        <v>1444699549</v>
      </c>
      <c r="L463" s="11">
        <f>(K463/86400)+25569</f>
        <v>42290.059594907405</v>
      </c>
      <c r="M463" t="b">
        <v>0</v>
      </c>
      <c r="N463">
        <v>35</v>
      </c>
      <c r="O463" t="b">
        <v>1</v>
      </c>
      <c r="P463" t="s">
        <v>8279</v>
      </c>
      <c r="Q463" s="5">
        <f>E463/D463</f>
        <v>1.4775</v>
      </c>
      <c r="R463" s="7">
        <f>ROUND(E463/N463, 2)</f>
        <v>50.66</v>
      </c>
      <c r="S463" t="s">
        <v>8324</v>
      </c>
      <c r="T463" t="s">
        <v>8328</v>
      </c>
    </row>
    <row r="464" spans="1:20" ht="28.8" x14ac:dyDescent="0.3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 s="11">
        <f>(I464/86400)+25569</f>
        <v>41371.869652777779</v>
      </c>
      <c r="K464">
        <v>1361483538</v>
      </c>
      <c r="L464" s="11">
        <f>(K464/86400)+25569</f>
        <v>41326.911319444444</v>
      </c>
      <c r="M464" t="b">
        <v>1</v>
      </c>
      <c r="N464">
        <v>25</v>
      </c>
      <c r="O464" t="b">
        <v>1</v>
      </c>
      <c r="P464" t="s">
        <v>8288</v>
      </c>
      <c r="Q464" s="5">
        <f>E464/D464</f>
        <v>1.4766666666666666</v>
      </c>
      <c r="R464" s="7">
        <f>ROUND(E464/N464, 2)</f>
        <v>35.44</v>
      </c>
      <c r="S464" t="s">
        <v>8321</v>
      </c>
      <c r="T464" t="s">
        <v>8341</v>
      </c>
    </row>
    <row r="465" spans="1:20" ht="28.8" x14ac:dyDescent="0.3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 s="11">
        <f>(I465/86400)+25569</f>
        <v>41027.040208333332</v>
      </c>
      <c r="K465">
        <v>1330394274</v>
      </c>
      <c r="L465" s="11">
        <f>(K465/86400)+25569</f>
        <v>40967.081875000003</v>
      </c>
      <c r="M465" t="b">
        <v>1</v>
      </c>
      <c r="N465">
        <v>62</v>
      </c>
      <c r="O465" t="b">
        <v>1</v>
      </c>
      <c r="P465" t="s">
        <v>8269</v>
      </c>
      <c r="Q465" s="5">
        <f>E465/D465</f>
        <v>1.476</v>
      </c>
      <c r="R465" s="7">
        <f>ROUND(E465/N465, 2)</f>
        <v>95.23</v>
      </c>
      <c r="S465" t="s">
        <v>8309</v>
      </c>
      <c r="T465" t="s">
        <v>8314</v>
      </c>
    </row>
    <row r="466" spans="1:20" ht="28.8" x14ac:dyDescent="0.3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 s="11">
        <f>(I466/86400)+25569</f>
        <v>41452.075821759259</v>
      </c>
      <c r="K466">
        <v>1369705751</v>
      </c>
      <c r="L466" s="11">
        <f>(K466/86400)+25569</f>
        <v>41422.075821759259</v>
      </c>
      <c r="M466" t="b">
        <v>0</v>
      </c>
      <c r="N466">
        <v>149</v>
      </c>
      <c r="O466" t="b">
        <v>1</v>
      </c>
      <c r="P466" t="s">
        <v>8274</v>
      </c>
      <c r="Q466" s="5">
        <f>E466/D466</f>
        <v>1.473265306122449</v>
      </c>
      <c r="R466" s="7">
        <f>ROUND(E466/N466, 2)</f>
        <v>48.45</v>
      </c>
      <c r="S466" t="s">
        <v>8321</v>
      </c>
      <c r="T466" t="s">
        <v>8322</v>
      </c>
    </row>
    <row r="467" spans="1:20" ht="28.8" x14ac:dyDescent="0.3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 s="11">
        <f>(I467/86400)+25569</f>
        <v>42788.197013888886</v>
      </c>
      <c r="K467">
        <v>1485146622</v>
      </c>
      <c r="L467" s="11">
        <f>(K467/86400)+25569</f>
        <v>42758.197013888886</v>
      </c>
      <c r="M467" t="b">
        <v>1</v>
      </c>
      <c r="N467">
        <v>1596</v>
      </c>
      <c r="O467" t="b">
        <v>1</v>
      </c>
      <c r="P467" t="s">
        <v>8269</v>
      </c>
      <c r="Q467" s="5">
        <f>E467/D467</f>
        <v>1.4723377</v>
      </c>
      <c r="R467" s="7">
        <f>ROUND(E467/N467, 2)</f>
        <v>92.25</v>
      </c>
      <c r="S467" t="s">
        <v>8309</v>
      </c>
      <c r="T467" t="s">
        <v>8314</v>
      </c>
    </row>
    <row r="468" spans="1:20" x14ac:dyDescent="0.3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 s="11">
        <f>(I468/86400)+25569</f>
        <v>42292.416643518518</v>
      </c>
      <c r="K468">
        <v>1442311198</v>
      </c>
      <c r="L468" s="11">
        <f>(K468/86400)+25569</f>
        <v>42262.416643518518</v>
      </c>
      <c r="M468" t="b">
        <v>1</v>
      </c>
      <c r="N468">
        <v>251</v>
      </c>
      <c r="O468" t="b">
        <v>1</v>
      </c>
      <c r="P468" t="s">
        <v>8297</v>
      </c>
      <c r="Q468" s="5">
        <f>E468/D468</f>
        <v>1.4697777777777778</v>
      </c>
      <c r="R468" s="7">
        <f>ROUND(E468/N468, 2)</f>
        <v>52.7</v>
      </c>
      <c r="S468" t="s">
        <v>8332</v>
      </c>
      <c r="T468" t="s">
        <v>8350</v>
      </c>
    </row>
    <row r="469" spans="1:20" ht="28.8" x14ac:dyDescent="0.3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 s="11">
        <f>(I469/86400)+25569</f>
        <v>42075.915648148148</v>
      </c>
      <c r="K469">
        <v>1423609112</v>
      </c>
      <c r="L469" s="11">
        <f>(K469/86400)+25569</f>
        <v>42045.957314814819</v>
      </c>
      <c r="M469" t="b">
        <v>0</v>
      </c>
      <c r="N469">
        <v>274</v>
      </c>
      <c r="O469" t="b">
        <v>1</v>
      </c>
      <c r="P469" t="s">
        <v>8273</v>
      </c>
      <c r="Q469" s="5">
        <f>E469/D469</f>
        <v>1.4688749999999999</v>
      </c>
      <c r="R469" s="7">
        <f>ROUND(E469/N469, 2)</f>
        <v>42.89</v>
      </c>
      <c r="S469" t="s">
        <v>8318</v>
      </c>
      <c r="T469" t="s">
        <v>8320</v>
      </c>
    </row>
    <row r="470" spans="1:20" ht="28.8" x14ac:dyDescent="0.3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 s="11">
        <f>(I470/86400)+25569</f>
        <v>41978.879837962959</v>
      </c>
      <c r="K470">
        <v>1413922018</v>
      </c>
      <c r="L470" s="11">
        <f>(K470/86400)+25569</f>
        <v>41933.838171296295</v>
      </c>
      <c r="M470" t="b">
        <v>0</v>
      </c>
      <c r="N470">
        <v>32</v>
      </c>
      <c r="O470" t="b">
        <v>1</v>
      </c>
      <c r="P470" t="s">
        <v>8276</v>
      </c>
      <c r="Q470" s="5">
        <f>E470/D470</f>
        <v>1.466</v>
      </c>
      <c r="R470" s="7">
        <f>ROUND(E470/N470, 2)</f>
        <v>91.63</v>
      </c>
      <c r="S470" t="s">
        <v>8324</v>
      </c>
      <c r="T470" t="s">
        <v>8325</v>
      </c>
    </row>
    <row r="471" spans="1:20" ht="28.8" x14ac:dyDescent="0.3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 s="11">
        <f>(I471/86400)+25569</f>
        <v>41954.674027777779</v>
      </c>
      <c r="K471">
        <v>1410534636</v>
      </c>
      <c r="L471" s="11">
        <f>(K471/86400)+25569</f>
        <v>41894.632361111115</v>
      </c>
      <c r="M471" t="b">
        <v>1</v>
      </c>
      <c r="N471">
        <v>1095</v>
      </c>
      <c r="O471" t="b">
        <v>1</v>
      </c>
      <c r="P471" t="s">
        <v>8303</v>
      </c>
      <c r="Q471" s="5">
        <f>E471/D471</f>
        <v>1.465395775862069</v>
      </c>
      <c r="R471" s="7">
        <f>ROUND(E471/N471, 2)</f>
        <v>155.24</v>
      </c>
      <c r="S471" t="s">
        <v>8316</v>
      </c>
      <c r="T471" t="s">
        <v>8356</v>
      </c>
    </row>
    <row r="472" spans="1:20" ht="28.8" x14ac:dyDescent="0.3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 s="11">
        <f>(I472/86400)+25569</f>
        <v>42600.110243055555</v>
      </c>
      <c r="K472">
        <v>1468895925</v>
      </c>
      <c r="L472" s="11">
        <f>(K472/86400)+25569</f>
        <v>42570.110243055555</v>
      </c>
      <c r="M472" t="b">
        <v>0</v>
      </c>
      <c r="N472">
        <v>23</v>
      </c>
      <c r="O472" t="b">
        <v>1</v>
      </c>
      <c r="P472" t="s">
        <v>8303</v>
      </c>
      <c r="Q472" s="5">
        <f>E472/D472</f>
        <v>1.4653333333333334</v>
      </c>
      <c r="R472" s="7">
        <f>ROUND(E472/N472, 2)</f>
        <v>191.13</v>
      </c>
      <c r="S472" t="s">
        <v>8316</v>
      </c>
      <c r="T472" t="s">
        <v>8356</v>
      </c>
    </row>
    <row r="473" spans="1:20" x14ac:dyDescent="0.3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 s="11">
        <f>(I473/86400)+25569</f>
        <v>42166.75100694444</v>
      </c>
      <c r="K473">
        <v>1431453687</v>
      </c>
      <c r="L473" s="11">
        <f>(K473/86400)+25569</f>
        <v>42136.75100694444</v>
      </c>
      <c r="M473" t="b">
        <v>0</v>
      </c>
      <c r="N473">
        <v>205</v>
      </c>
      <c r="O473" t="b">
        <v>1</v>
      </c>
      <c r="P473" t="s">
        <v>8297</v>
      </c>
      <c r="Q473" s="5">
        <f>E473/D473</f>
        <v>1.4650000000000001</v>
      </c>
      <c r="R473" s="7">
        <f>ROUND(E473/N473, 2)</f>
        <v>15.72</v>
      </c>
      <c r="S473" t="s">
        <v>8332</v>
      </c>
      <c r="T473" t="s">
        <v>8350</v>
      </c>
    </row>
    <row r="474" spans="1:20" ht="28.8" x14ac:dyDescent="0.3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 s="11">
        <f>(I474/86400)+25569</f>
        <v>41825.041666666664</v>
      </c>
      <c r="K474">
        <v>1404308883</v>
      </c>
      <c r="L474" s="11">
        <f>(K474/86400)+25569</f>
        <v>41822.57503472222</v>
      </c>
      <c r="M474" t="b">
        <v>0</v>
      </c>
      <c r="N474">
        <v>9</v>
      </c>
      <c r="O474" t="b">
        <v>1</v>
      </c>
      <c r="P474" t="s">
        <v>8271</v>
      </c>
      <c r="Q474" s="5">
        <f>E474/D474</f>
        <v>1.4638888888888888</v>
      </c>
      <c r="R474" s="7">
        <f>ROUND(E474/N474, 2)</f>
        <v>292.77999999999997</v>
      </c>
      <c r="S474" t="s">
        <v>8316</v>
      </c>
      <c r="T474" t="s">
        <v>8317</v>
      </c>
    </row>
    <row r="475" spans="1:20" x14ac:dyDescent="0.3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 s="11">
        <f>(I475/86400)+25569</f>
        <v>41222.7966087963</v>
      </c>
      <c r="K475">
        <v>1349892427</v>
      </c>
      <c r="L475" s="11">
        <f>(K475/86400)+25569</f>
        <v>41192.754942129628</v>
      </c>
      <c r="M475" t="b">
        <v>0</v>
      </c>
      <c r="N475">
        <v>115</v>
      </c>
      <c r="O475" t="b">
        <v>1</v>
      </c>
      <c r="P475" t="s">
        <v>8279</v>
      </c>
      <c r="Q475" s="5">
        <f>E475/D475</f>
        <v>1.4612318374694613</v>
      </c>
      <c r="R475" s="7">
        <f>ROUND(E475/N475, 2)</f>
        <v>98.82</v>
      </c>
      <c r="S475" t="s">
        <v>8324</v>
      </c>
      <c r="T475" t="s">
        <v>8328</v>
      </c>
    </row>
    <row r="476" spans="1:20" ht="28.8" x14ac:dyDescent="0.3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 s="11">
        <f>(I476/86400)+25569</f>
        <v>41294.72314814815</v>
      </c>
      <c r="K476">
        <v>1356110480</v>
      </c>
      <c r="L476" s="11">
        <f>(K476/86400)+25569</f>
        <v>41264.72314814815</v>
      </c>
      <c r="M476" t="b">
        <v>0</v>
      </c>
      <c r="N476">
        <v>112</v>
      </c>
      <c r="O476" t="b">
        <v>1</v>
      </c>
      <c r="P476" t="s">
        <v>8276</v>
      </c>
      <c r="Q476" s="5">
        <f>E476/D476</f>
        <v>1.4608079999999999</v>
      </c>
      <c r="R476" s="7">
        <f>ROUND(E476/N476, 2)</f>
        <v>65.209999999999994</v>
      </c>
      <c r="S476" t="s">
        <v>8324</v>
      </c>
      <c r="T476" t="s">
        <v>8325</v>
      </c>
    </row>
    <row r="477" spans="1:20" x14ac:dyDescent="0.3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 s="11">
        <f>(I477/86400)+25569</f>
        <v>42508</v>
      </c>
      <c r="K477">
        <v>1462307652</v>
      </c>
      <c r="L477" s="11">
        <f>(K477/86400)+25569</f>
        <v>42493.857083333336</v>
      </c>
      <c r="M477" t="b">
        <v>0</v>
      </c>
      <c r="N477">
        <v>38</v>
      </c>
      <c r="O477" t="b">
        <v>1</v>
      </c>
      <c r="P477" t="s">
        <v>8305</v>
      </c>
      <c r="Q477" s="5">
        <f>E477/D477</f>
        <v>1.46</v>
      </c>
      <c r="R477" s="7">
        <f>ROUND(E477/N477, 2)</f>
        <v>38.42</v>
      </c>
      <c r="S477" t="s">
        <v>8316</v>
      </c>
      <c r="T477" t="s">
        <v>8358</v>
      </c>
    </row>
    <row r="478" spans="1:20" ht="28.8" x14ac:dyDescent="0.3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 s="11">
        <f>(I478/86400)+25569</f>
        <v>42145.747546296298</v>
      </c>
      <c r="K478">
        <v>1429638988</v>
      </c>
      <c r="L478" s="11">
        <f>(K478/86400)+25569</f>
        <v>42115.747546296298</v>
      </c>
      <c r="M478" t="b">
        <v>1</v>
      </c>
      <c r="N478">
        <v>465</v>
      </c>
      <c r="O478" t="b">
        <v>1</v>
      </c>
      <c r="P478" t="s">
        <v>8301</v>
      </c>
      <c r="Q478" s="5">
        <f>E478/D478</f>
        <v>1.4588000000000001</v>
      </c>
      <c r="R478" s="7">
        <f>ROUND(E478/N478, 2)</f>
        <v>47.06</v>
      </c>
      <c r="S478" t="s">
        <v>8318</v>
      </c>
      <c r="T478" t="s">
        <v>8354</v>
      </c>
    </row>
    <row r="479" spans="1:20" x14ac:dyDescent="0.3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 s="11">
        <f>(I479/86400)+25569</f>
        <v>41579.791666666664</v>
      </c>
      <c r="K479">
        <v>1380470188</v>
      </c>
      <c r="L479" s="11">
        <f>(K479/86400)+25569</f>
        <v>41546.664212962962</v>
      </c>
      <c r="M479" t="b">
        <v>0</v>
      </c>
      <c r="N479">
        <v>158</v>
      </c>
      <c r="O479" t="b">
        <v>1</v>
      </c>
      <c r="P479" t="s">
        <v>8276</v>
      </c>
      <c r="Q479" s="5">
        <f>E479/D479</f>
        <v>1.4585714285714286</v>
      </c>
      <c r="R479" s="7">
        <f>ROUND(E479/N479, 2)</f>
        <v>64.62</v>
      </c>
      <c r="S479" t="s">
        <v>8324</v>
      </c>
      <c r="T479" t="s">
        <v>8325</v>
      </c>
    </row>
    <row r="480" spans="1:20" x14ac:dyDescent="0.3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 s="11">
        <f>(I480/86400)+25569</f>
        <v>42279.960416666669</v>
      </c>
      <c r="K480">
        <v>1441032457</v>
      </c>
      <c r="L480" s="11">
        <f>(K480/86400)+25569</f>
        <v>42247.616400462968</v>
      </c>
      <c r="M480" t="b">
        <v>0</v>
      </c>
      <c r="N480">
        <v>222</v>
      </c>
      <c r="O480" t="b">
        <v>1</v>
      </c>
      <c r="P480" t="s">
        <v>8285</v>
      </c>
      <c r="Q480" s="5">
        <f>E480/D480</f>
        <v>1.4570000000000001</v>
      </c>
      <c r="R480" s="7">
        <f>ROUND(E480/N480, 2)</f>
        <v>91.88</v>
      </c>
      <c r="S480" t="s">
        <v>8337</v>
      </c>
      <c r="T480" t="s">
        <v>8338</v>
      </c>
    </row>
    <row r="481" spans="1:20" ht="28.8" x14ac:dyDescent="0.3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 s="11">
        <f>(I481/86400)+25569</f>
        <v>42101.291666666672</v>
      </c>
      <c r="K481">
        <v>1425224391</v>
      </c>
      <c r="L481" s="11">
        <f>(K481/86400)+25569</f>
        <v>42064.652673611112</v>
      </c>
      <c r="M481" t="b">
        <v>0</v>
      </c>
      <c r="N481">
        <v>42</v>
      </c>
      <c r="O481" t="b">
        <v>1</v>
      </c>
      <c r="P481" t="s">
        <v>8271</v>
      </c>
      <c r="Q481" s="5">
        <f>E481/D481</f>
        <v>1.4570000000000001</v>
      </c>
      <c r="R481" s="7">
        <f>ROUND(E481/N481, 2)</f>
        <v>104.07</v>
      </c>
      <c r="S481" t="s">
        <v>8316</v>
      </c>
      <c r="T481" t="s">
        <v>8317</v>
      </c>
    </row>
    <row r="482" spans="1:20" ht="28.8" x14ac:dyDescent="0.3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 s="11">
        <f>(I482/86400)+25569</f>
        <v>40291.160416666666</v>
      </c>
      <c r="K482">
        <v>1264565507</v>
      </c>
      <c r="L482" s="11">
        <f>(K482/86400)+25569</f>
        <v>40205.174849537041</v>
      </c>
      <c r="M482" t="b">
        <v>1</v>
      </c>
      <c r="N482">
        <v>36</v>
      </c>
      <c r="O482" t="b">
        <v>1</v>
      </c>
      <c r="P482" t="s">
        <v>8269</v>
      </c>
      <c r="Q482" s="5">
        <f>E482/D482</f>
        <v>1.4550000000000001</v>
      </c>
      <c r="R482" s="7">
        <f>ROUND(E482/N482, 2)</f>
        <v>40.42</v>
      </c>
      <c r="S482" t="s">
        <v>8309</v>
      </c>
      <c r="T482" t="s">
        <v>8314</v>
      </c>
    </row>
    <row r="483" spans="1:20" ht="28.8" x14ac:dyDescent="0.3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 s="11">
        <f>(I483/86400)+25569</f>
        <v>40925.897974537038</v>
      </c>
      <c r="K483">
        <v>1324243985</v>
      </c>
      <c r="L483" s="11">
        <f>(K483/86400)+25569</f>
        <v>40895.897974537038</v>
      </c>
      <c r="M483" t="b">
        <v>0</v>
      </c>
      <c r="N483">
        <v>61</v>
      </c>
      <c r="O483" t="b">
        <v>1</v>
      </c>
      <c r="P483" t="s">
        <v>8276</v>
      </c>
      <c r="Q483" s="5">
        <f>E483/D483</f>
        <v>1.454</v>
      </c>
      <c r="R483" s="7">
        <f>ROUND(E483/N483, 2)</f>
        <v>47.67</v>
      </c>
      <c r="S483" t="s">
        <v>8324</v>
      </c>
      <c r="T483" t="s">
        <v>8325</v>
      </c>
    </row>
    <row r="484" spans="1:20" x14ac:dyDescent="0.3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 s="11">
        <f>(I484/86400)+25569</f>
        <v>42595.480983796297</v>
      </c>
      <c r="K484">
        <v>1468495957</v>
      </c>
      <c r="L484" s="11">
        <f>(K484/86400)+25569</f>
        <v>42565.480983796297</v>
      </c>
      <c r="M484" t="b">
        <v>0</v>
      </c>
      <c r="N484">
        <v>34</v>
      </c>
      <c r="O484" t="b">
        <v>1</v>
      </c>
      <c r="P484" t="s">
        <v>8276</v>
      </c>
      <c r="Q484" s="5">
        <f>E484/D484</f>
        <v>1.454</v>
      </c>
      <c r="R484" s="7">
        <f>ROUND(E484/N484, 2)</f>
        <v>21.38</v>
      </c>
      <c r="S484" t="s">
        <v>8324</v>
      </c>
      <c r="T484" t="s">
        <v>8325</v>
      </c>
    </row>
    <row r="485" spans="1:20" ht="28.8" x14ac:dyDescent="0.3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 s="11">
        <f>(I485/86400)+25569</f>
        <v>42448.190081018518</v>
      </c>
      <c r="K485">
        <v>1455773623</v>
      </c>
      <c r="L485" s="11">
        <f>(K485/86400)+25569</f>
        <v>42418.231747685189</v>
      </c>
      <c r="M485" t="b">
        <v>0</v>
      </c>
      <c r="N485">
        <v>61</v>
      </c>
      <c r="O485" t="b">
        <v>1</v>
      </c>
      <c r="P485" t="s">
        <v>8280</v>
      </c>
      <c r="Q485" s="5">
        <f>E485/D485</f>
        <v>1.4533333333333334</v>
      </c>
      <c r="R485" s="7">
        <f>ROUND(E485/N485, 2)</f>
        <v>35.74</v>
      </c>
      <c r="S485" t="s">
        <v>8324</v>
      </c>
      <c r="T485" t="s">
        <v>8329</v>
      </c>
    </row>
    <row r="486" spans="1:20" ht="28.8" x14ac:dyDescent="0.3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 s="11">
        <f>(I486/86400)+25569</f>
        <v>42205.816365740742</v>
      </c>
      <c r="K486">
        <v>1434828934</v>
      </c>
      <c r="L486" s="11">
        <f>(K486/86400)+25569</f>
        <v>42175.816365740742</v>
      </c>
      <c r="M486" t="b">
        <v>0</v>
      </c>
      <c r="N486">
        <v>22</v>
      </c>
      <c r="O486" t="b">
        <v>1</v>
      </c>
      <c r="P486" t="s">
        <v>8265</v>
      </c>
      <c r="Q486" s="5">
        <f>E486/D486</f>
        <v>1.4529411764705882</v>
      </c>
      <c r="R486" s="7">
        <f>ROUND(E486/N486, 2)</f>
        <v>56.14</v>
      </c>
      <c r="S486" t="s">
        <v>8309</v>
      </c>
      <c r="T486" t="s">
        <v>8310</v>
      </c>
    </row>
    <row r="487" spans="1:20" x14ac:dyDescent="0.3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 s="11">
        <f>(I487/86400)+25569</f>
        <v>42492.165972222225</v>
      </c>
      <c r="K487">
        <v>1457913777</v>
      </c>
      <c r="L487" s="11">
        <f>(K487/86400)+25569</f>
        <v>42443.00204861111</v>
      </c>
      <c r="M487" t="b">
        <v>1</v>
      </c>
      <c r="N487">
        <v>740</v>
      </c>
      <c r="O487" t="b">
        <v>1</v>
      </c>
      <c r="P487" t="s">
        <v>8285</v>
      </c>
      <c r="Q487" s="5">
        <f>E487/D487</f>
        <v>1.4514</v>
      </c>
      <c r="R487" s="7">
        <f>ROUND(E487/N487, 2)</f>
        <v>88.26</v>
      </c>
      <c r="S487" t="s">
        <v>8337</v>
      </c>
      <c r="T487" t="s">
        <v>8338</v>
      </c>
    </row>
    <row r="488" spans="1:20" ht="28.8" x14ac:dyDescent="0.3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 s="11">
        <f>(I488/86400)+25569</f>
        <v>41074.80846064815</v>
      </c>
      <c r="K488">
        <v>1337887451</v>
      </c>
      <c r="L488" s="11">
        <f>(K488/86400)+25569</f>
        <v>41053.80846064815</v>
      </c>
      <c r="M488" t="b">
        <v>0</v>
      </c>
      <c r="N488">
        <v>205</v>
      </c>
      <c r="O488" t="b">
        <v>1</v>
      </c>
      <c r="P488" t="s">
        <v>8276</v>
      </c>
      <c r="Q488" s="5">
        <f>E488/D488</f>
        <v>1.4511000000000001</v>
      </c>
      <c r="R488" s="7">
        <f>ROUND(E488/N488, 2)</f>
        <v>70.790000000000006</v>
      </c>
      <c r="S488" t="s">
        <v>8324</v>
      </c>
      <c r="T488" t="s">
        <v>8325</v>
      </c>
    </row>
    <row r="489" spans="1:20" ht="28.8" x14ac:dyDescent="0.3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 s="11">
        <f>(I489/86400)+25569</f>
        <v>41258.786203703705</v>
      </c>
      <c r="K489">
        <v>1353005528</v>
      </c>
      <c r="L489" s="11">
        <f>(K489/86400)+25569</f>
        <v>41228.786203703705</v>
      </c>
      <c r="M489" t="b">
        <v>0</v>
      </c>
      <c r="N489">
        <v>246</v>
      </c>
      <c r="O489" t="b">
        <v>1</v>
      </c>
      <c r="P489" t="s">
        <v>8279</v>
      </c>
      <c r="Q489" s="5">
        <f>E489/D489</f>
        <v>1.4458441666666668</v>
      </c>
      <c r="R489" s="7">
        <f>ROUND(E489/N489, 2)</f>
        <v>70.53</v>
      </c>
      <c r="S489" t="s">
        <v>8324</v>
      </c>
      <c r="T489" t="s">
        <v>8328</v>
      </c>
    </row>
    <row r="490" spans="1:20" ht="28.8" x14ac:dyDescent="0.3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 s="11">
        <f>(I490/86400)+25569</f>
        <v>42795.744618055556</v>
      </c>
      <c r="K490">
        <v>1484070735</v>
      </c>
      <c r="L490" s="11">
        <f>(K490/86400)+25569</f>
        <v>42745.744618055556</v>
      </c>
      <c r="M490" t="b">
        <v>0</v>
      </c>
      <c r="N490">
        <v>113</v>
      </c>
      <c r="O490" t="b">
        <v>1</v>
      </c>
      <c r="P490" t="s">
        <v>8295</v>
      </c>
      <c r="Q490" s="5">
        <f>E490/D490</f>
        <v>1.445425</v>
      </c>
      <c r="R490" s="7">
        <f>ROUND(E490/N490, 2)</f>
        <v>511.65</v>
      </c>
      <c r="S490" t="s">
        <v>8318</v>
      </c>
      <c r="T490" t="s">
        <v>8348</v>
      </c>
    </row>
    <row r="491" spans="1:20" ht="28.8" x14ac:dyDescent="0.3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 s="11">
        <f>(I491/86400)+25569</f>
        <v>42401.75</v>
      </c>
      <c r="K491">
        <v>1451277473</v>
      </c>
      <c r="L491" s="11">
        <f>(K491/86400)+25569</f>
        <v>42366.192974537036</v>
      </c>
      <c r="M491" t="b">
        <v>0</v>
      </c>
      <c r="N491">
        <v>21</v>
      </c>
      <c r="O491" t="b">
        <v>1</v>
      </c>
      <c r="P491" t="s">
        <v>8279</v>
      </c>
      <c r="Q491" s="5">
        <f>E491/D491</f>
        <v>1.4450000000000001</v>
      </c>
      <c r="R491" s="7">
        <f>ROUND(E491/N491, 2)</f>
        <v>68.81</v>
      </c>
      <c r="S491" t="s">
        <v>8324</v>
      </c>
      <c r="T491" t="s">
        <v>8328</v>
      </c>
    </row>
    <row r="492" spans="1:20" ht="28.8" x14ac:dyDescent="0.3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 s="11">
        <f>(I492/86400)+25569</f>
        <v>41799.726979166662</v>
      </c>
      <c r="K492">
        <v>1401470811</v>
      </c>
      <c r="L492" s="11">
        <f>(K492/86400)+25569</f>
        <v>41789.726979166662</v>
      </c>
      <c r="M492" t="b">
        <v>0</v>
      </c>
      <c r="N492">
        <v>57</v>
      </c>
      <c r="O492" t="b">
        <v>1</v>
      </c>
      <c r="P492" t="s">
        <v>8271</v>
      </c>
      <c r="Q492" s="5">
        <f>E492/D492</f>
        <v>1.444</v>
      </c>
      <c r="R492" s="7">
        <f>ROUND(E492/N492, 2)</f>
        <v>126.67</v>
      </c>
      <c r="S492" t="s">
        <v>8316</v>
      </c>
      <c r="T492" t="s">
        <v>8317</v>
      </c>
    </row>
    <row r="493" spans="1:20" ht="28.8" x14ac:dyDescent="0.3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 s="11">
        <f>(I493/86400)+25569</f>
        <v>41306.047905092593</v>
      </c>
      <c r="K493">
        <v>1357088939</v>
      </c>
      <c r="L493" s="11">
        <f>(K493/86400)+25569</f>
        <v>41276.047905092593</v>
      </c>
      <c r="M493" t="b">
        <v>0</v>
      </c>
      <c r="N493">
        <v>156</v>
      </c>
      <c r="O493" t="b">
        <v>1</v>
      </c>
      <c r="P493" t="s">
        <v>8276</v>
      </c>
      <c r="Q493" s="5">
        <f>E493/D493</f>
        <v>1.443746</v>
      </c>
      <c r="R493" s="7">
        <f>ROUND(E493/N493, 2)</f>
        <v>92.55</v>
      </c>
      <c r="S493" t="s">
        <v>8324</v>
      </c>
      <c r="T493" t="s">
        <v>8325</v>
      </c>
    </row>
    <row r="494" spans="1:20" ht="28.8" x14ac:dyDescent="0.3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 s="11">
        <f>(I494/86400)+25569</f>
        <v>41869.005671296298</v>
      </c>
      <c r="K494">
        <v>1405728490</v>
      </c>
      <c r="L494" s="11">
        <f>(K494/86400)+25569</f>
        <v>41839.005671296298</v>
      </c>
      <c r="M494" t="b">
        <v>1</v>
      </c>
      <c r="N494">
        <v>283</v>
      </c>
      <c r="O494" t="b">
        <v>1</v>
      </c>
      <c r="P494" t="s">
        <v>8298</v>
      </c>
      <c r="Q494" s="5">
        <f>E494/D494</f>
        <v>1.4431375</v>
      </c>
      <c r="R494" s="7">
        <f>ROUND(E494/N494, 2)</f>
        <v>40.799999999999997</v>
      </c>
      <c r="S494" t="s">
        <v>8335</v>
      </c>
      <c r="T494" t="s">
        <v>8351</v>
      </c>
    </row>
    <row r="495" spans="1:20" ht="28.8" x14ac:dyDescent="0.3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 s="11">
        <f>(I495/86400)+25569</f>
        <v>42698.958333333328</v>
      </c>
      <c r="K495">
        <v>1478685915</v>
      </c>
      <c r="L495" s="11">
        <f>(K495/86400)+25569</f>
        <v>42683.420312499999</v>
      </c>
      <c r="M495" t="b">
        <v>0</v>
      </c>
      <c r="N495">
        <v>2</v>
      </c>
      <c r="O495" t="b">
        <v>1</v>
      </c>
      <c r="P495" t="s">
        <v>8273</v>
      </c>
      <c r="Q495" s="5">
        <f>E495/D495</f>
        <v>1.4428571428571428</v>
      </c>
      <c r="R495" s="7">
        <f>ROUND(E495/N495, 2)</f>
        <v>50.5</v>
      </c>
      <c r="S495" t="s">
        <v>8318</v>
      </c>
      <c r="T495" t="s">
        <v>8320</v>
      </c>
    </row>
    <row r="496" spans="1:20" ht="28.8" x14ac:dyDescent="0.3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 s="11">
        <f>(I496/86400)+25569</f>
        <v>42330.916666666672</v>
      </c>
      <c r="K496">
        <v>1446401372</v>
      </c>
      <c r="L496" s="11">
        <f>(K496/86400)+25569</f>
        <v>42309.756620370375</v>
      </c>
      <c r="M496" t="b">
        <v>0</v>
      </c>
      <c r="N496">
        <v>47</v>
      </c>
      <c r="O496" t="b">
        <v>1</v>
      </c>
      <c r="P496" t="s">
        <v>8271</v>
      </c>
      <c r="Q496" s="5">
        <f>E496/D496</f>
        <v>1.4406666666666668</v>
      </c>
      <c r="R496" s="7">
        <f>ROUND(E496/N496, 2)</f>
        <v>45.98</v>
      </c>
      <c r="S496" t="s">
        <v>8316</v>
      </c>
      <c r="T496" t="s">
        <v>8317</v>
      </c>
    </row>
    <row r="497" spans="1:20" ht="28.8" x14ac:dyDescent="0.3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 s="11">
        <f>(I497/86400)+25569</f>
        <v>42109.957638888889</v>
      </c>
      <c r="K497">
        <v>1426528418</v>
      </c>
      <c r="L497" s="11">
        <f>(K497/86400)+25569</f>
        <v>42079.745578703703</v>
      </c>
      <c r="M497" t="b">
        <v>0</v>
      </c>
      <c r="N497">
        <v>76</v>
      </c>
      <c r="O497" t="b">
        <v>1</v>
      </c>
      <c r="P497" t="s">
        <v>8277</v>
      </c>
      <c r="Q497" s="5">
        <f>E497/D497</f>
        <v>1.4400583333333332</v>
      </c>
      <c r="R497" s="7">
        <f>ROUND(E497/N497, 2)</f>
        <v>22.74</v>
      </c>
      <c r="S497" t="s">
        <v>8324</v>
      </c>
      <c r="T497" t="s">
        <v>8326</v>
      </c>
    </row>
    <row r="498" spans="1:20" ht="28.8" x14ac:dyDescent="0.3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 s="11">
        <f>(I498/86400)+25569</f>
        <v>42181.875</v>
      </c>
      <c r="K498">
        <v>1431718575</v>
      </c>
      <c r="L498" s="11">
        <f>(K498/86400)+25569</f>
        <v>42139.816840277781</v>
      </c>
      <c r="M498" t="b">
        <v>0</v>
      </c>
      <c r="N498">
        <v>22</v>
      </c>
      <c r="O498" t="b">
        <v>1</v>
      </c>
      <c r="P498" t="s">
        <v>8271</v>
      </c>
      <c r="Q498" s="5">
        <f>E498/D498</f>
        <v>1.44</v>
      </c>
      <c r="R498" s="7">
        <f>ROUND(E498/N498, 2)</f>
        <v>22.91</v>
      </c>
      <c r="S498" t="s">
        <v>8316</v>
      </c>
      <c r="T498" t="s">
        <v>8317</v>
      </c>
    </row>
    <row r="499" spans="1:20" ht="28.8" x14ac:dyDescent="0.3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 s="11">
        <f>(I499/86400)+25569</f>
        <v>40937.649201388893</v>
      </c>
      <c r="K499">
        <v>1325432091</v>
      </c>
      <c r="L499" s="11">
        <f>(K499/86400)+25569</f>
        <v>40909.649201388893</v>
      </c>
      <c r="M499" t="b">
        <v>0</v>
      </c>
      <c r="N499">
        <v>41</v>
      </c>
      <c r="O499" t="b">
        <v>1</v>
      </c>
      <c r="P499" t="s">
        <v>8274</v>
      </c>
      <c r="Q499" s="5">
        <f>E499/D499</f>
        <v>1.4394736842105262</v>
      </c>
      <c r="R499" s="7">
        <f>ROUND(E499/N499, 2)</f>
        <v>66.709999999999994</v>
      </c>
      <c r="S499" t="s">
        <v>8321</v>
      </c>
      <c r="T499" t="s">
        <v>8322</v>
      </c>
    </row>
    <row r="500" spans="1:20" ht="28.8" x14ac:dyDescent="0.3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 s="11">
        <f>(I500/86400)+25569</f>
        <v>42288.041666666672</v>
      </c>
      <c r="K500">
        <v>1441339242</v>
      </c>
      <c r="L500" s="11">
        <f>(K500/86400)+25569</f>
        <v>42251.16715277778</v>
      </c>
      <c r="M500" t="b">
        <v>1</v>
      </c>
      <c r="N500">
        <v>1251</v>
      </c>
      <c r="O500" t="b">
        <v>1</v>
      </c>
      <c r="P500" t="s">
        <v>8301</v>
      </c>
      <c r="Q500" s="5">
        <f>E500/D500</f>
        <v>1.436523076923077</v>
      </c>
      <c r="R500" s="7">
        <f>ROUND(E500/N500, 2)</f>
        <v>74.64</v>
      </c>
      <c r="S500" t="s">
        <v>8318</v>
      </c>
      <c r="T500" t="s">
        <v>8354</v>
      </c>
    </row>
    <row r="501" spans="1:20" ht="28.8" x14ac:dyDescent="0.3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 s="11">
        <f>(I501/86400)+25569</f>
        <v>42400.915972222225</v>
      </c>
      <c r="K501">
        <v>1450880854</v>
      </c>
      <c r="L501" s="11">
        <f>(K501/86400)+25569</f>
        <v>42361.602476851855</v>
      </c>
      <c r="M501" t="b">
        <v>0</v>
      </c>
      <c r="N501">
        <v>375</v>
      </c>
      <c r="O501" t="b">
        <v>1</v>
      </c>
      <c r="P501" t="s">
        <v>8295</v>
      </c>
      <c r="Q501" s="5">
        <f>E501/D501</f>
        <v>1.4345666666666668</v>
      </c>
      <c r="R501" s="7">
        <f>ROUND(E501/N501, 2)</f>
        <v>114.77</v>
      </c>
      <c r="S501" t="s">
        <v>8318</v>
      </c>
      <c r="T501" t="s">
        <v>8348</v>
      </c>
    </row>
    <row r="502" spans="1:20" ht="28.8" x14ac:dyDescent="0.3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 s="11">
        <f>(I502/86400)+25569</f>
        <v>42797.459398148145</v>
      </c>
      <c r="K502">
        <v>1487329292</v>
      </c>
      <c r="L502" s="11">
        <f>(K502/86400)+25569</f>
        <v>42783.459398148145</v>
      </c>
      <c r="M502" t="b">
        <v>0</v>
      </c>
      <c r="N502">
        <v>25</v>
      </c>
      <c r="O502" t="b">
        <v>1</v>
      </c>
      <c r="P502" t="s">
        <v>8303</v>
      </c>
      <c r="Q502" s="5">
        <f>E502/D502</f>
        <v>1.4333333333333333</v>
      </c>
      <c r="R502" s="7">
        <f>ROUND(E502/N502, 2)</f>
        <v>51.6</v>
      </c>
      <c r="S502" t="s">
        <v>8316</v>
      </c>
      <c r="T502" t="s">
        <v>8356</v>
      </c>
    </row>
    <row r="503" spans="1:20" ht="28.8" x14ac:dyDescent="0.3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 s="11">
        <f>(I503/86400)+25569</f>
        <v>42190.651817129634</v>
      </c>
      <c r="K503">
        <v>1433518717</v>
      </c>
      <c r="L503" s="11">
        <f>(K503/86400)+25569</f>
        <v>42160.651817129634</v>
      </c>
      <c r="M503" t="b">
        <v>0</v>
      </c>
      <c r="N503">
        <v>20</v>
      </c>
      <c r="O503" t="b">
        <v>1</v>
      </c>
      <c r="P503" t="s">
        <v>8271</v>
      </c>
      <c r="Q503" s="5">
        <f>E503/D503</f>
        <v>1.4333333333333333</v>
      </c>
      <c r="R503" s="7">
        <f>ROUND(E503/N503, 2)</f>
        <v>21.5</v>
      </c>
      <c r="S503" t="s">
        <v>8316</v>
      </c>
      <c r="T503" t="s">
        <v>8317</v>
      </c>
    </row>
    <row r="504" spans="1:20" ht="28.8" x14ac:dyDescent="0.3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 s="11">
        <f>(I504/86400)+25569</f>
        <v>41909.166666666664</v>
      </c>
      <c r="K504">
        <v>1409884821</v>
      </c>
      <c r="L504" s="11">
        <f>(K504/86400)+25569</f>
        <v>41887.111354166671</v>
      </c>
      <c r="M504" t="b">
        <v>0</v>
      </c>
      <c r="N504">
        <v>59</v>
      </c>
      <c r="O504" t="b">
        <v>1</v>
      </c>
      <c r="P504" t="s">
        <v>8305</v>
      </c>
      <c r="Q504" s="5">
        <f>E504/D504</f>
        <v>1.4319999999999999</v>
      </c>
      <c r="R504" s="7">
        <f>ROUND(E504/N504, 2)</f>
        <v>48.54</v>
      </c>
      <c r="S504" t="s">
        <v>8316</v>
      </c>
      <c r="T504" t="s">
        <v>8358</v>
      </c>
    </row>
    <row r="505" spans="1:20" x14ac:dyDescent="0.3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 s="11">
        <f>(I505/86400)+25569</f>
        <v>41004.750231481477</v>
      </c>
      <c r="K505">
        <v>1331060420</v>
      </c>
      <c r="L505" s="11">
        <f>(K505/86400)+25569</f>
        <v>40974.791898148149</v>
      </c>
      <c r="M505" t="b">
        <v>0</v>
      </c>
      <c r="N505">
        <v>48</v>
      </c>
      <c r="O505" t="b">
        <v>1</v>
      </c>
      <c r="P505" t="s">
        <v>8292</v>
      </c>
      <c r="Q505" s="5">
        <f>E505/D505</f>
        <v>1.4286666666666668</v>
      </c>
      <c r="R505" s="7">
        <f>ROUND(E505/N505, 2)</f>
        <v>44.65</v>
      </c>
      <c r="S505" t="s">
        <v>8324</v>
      </c>
      <c r="T505" t="s">
        <v>8345</v>
      </c>
    </row>
    <row r="506" spans="1:20" ht="28.8" x14ac:dyDescent="0.3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 s="11">
        <f>(I506/86400)+25569</f>
        <v>40606.539664351854</v>
      </c>
      <c r="K506">
        <v>1296651427</v>
      </c>
      <c r="L506" s="11">
        <f>(K506/86400)+25569</f>
        <v>40576.539664351854</v>
      </c>
      <c r="M506" t="b">
        <v>0</v>
      </c>
      <c r="N506">
        <v>20</v>
      </c>
      <c r="O506" t="b">
        <v>1</v>
      </c>
      <c r="P506" t="s">
        <v>8276</v>
      </c>
      <c r="Q506" s="5">
        <f>E506/D506</f>
        <v>1.4285714285714286</v>
      </c>
      <c r="R506" s="7">
        <f>ROUND(E506/N506, 2)</f>
        <v>25</v>
      </c>
      <c r="S506" t="s">
        <v>8324</v>
      </c>
      <c r="T506" t="s">
        <v>8325</v>
      </c>
    </row>
    <row r="507" spans="1:20" ht="28.8" x14ac:dyDescent="0.3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 s="11">
        <f>(I507/86400)+25569</f>
        <v>41040.657638888893</v>
      </c>
      <c r="K507">
        <v>1331774434</v>
      </c>
      <c r="L507" s="11">
        <f>(K507/86400)+25569</f>
        <v>40983.055949074071</v>
      </c>
      <c r="M507" t="b">
        <v>0</v>
      </c>
      <c r="N507">
        <v>44</v>
      </c>
      <c r="O507" t="b">
        <v>1</v>
      </c>
      <c r="P507" t="s">
        <v>8276</v>
      </c>
      <c r="Q507" s="5">
        <f>E507/D507</f>
        <v>1.4279999999999999</v>
      </c>
      <c r="R507" s="7">
        <f>ROUND(E507/N507, 2)</f>
        <v>162.27000000000001</v>
      </c>
      <c r="S507" t="s">
        <v>8324</v>
      </c>
      <c r="T507" t="s">
        <v>8325</v>
      </c>
    </row>
    <row r="508" spans="1:20" ht="28.8" x14ac:dyDescent="0.3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 s="11">
        <f>(I508/86400)+25569</f>
        <v>42195.875</v>
      </c>
      <c r="K508">
        <v>1434440227</v>
      </c>
      <c r="L508" s="11">
        <f>(K508/86400)+25569</f>
        <v>42171.317442129628</v>
      </c>
      <c r="M508" t="b">
        <v>0</v>
      </c>
      <c r="N508">
        <v>13</v>
      </c>
      <c r="O508" t="b">
        <v>1</v>
      </c>
      <c r="P508" t="s">
        <v>8271</v>
      </c>
      <c r="Q508" s="5">
        <f>E508/D508</f>
        <v>1.4266666666666667</v>
      </c>
      <c r="R508" s="7">
        <f>ROUND(E508/N508, 2)</f>
        <v>164.62</v>
      </c>
      <c r="S508" t="s">
        <v>8316</v>
      </c>
      <c r="T508" t="s">
        <v>8317</v>
      </c>
    </row>
    <row r="509" spans="1:20" x14ac:dyDescent="0.3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 s="11">
        <f>(I509/86400)+25569</f>
        <v>42796.600497685184</v>
      </c>
      <c r="K509">
        <v>1485872683</v>
      </c>
      <c r="L509" s="11">
        <f>(K509/86400)+25569</f>
        <v>42766.600497685184</v>
      </c>
      <c r="M509" t="b">
        <v>0</v>
      </c>
      <c r="N509">
        <v>79</v>
      </c>
      <c r="O509" t="b">
        <v>1</v>
      </c>
      <c r="P509" t="s">
        <v>8265</v>
      </c>
      <c r="Q509" s="5">
        <f>E509/D509</f>
        <v>1.4260827250608272</v>
      </c>
      <c r="R509" s="7">
        <f>ROUND(E509/N509, 2)</f>
        <v>185.48</v>
      </c>
      <c r="S509" t="s">
        <v>8309</v>
      </c>
      <c r="T509" t="s">
        <v>8310</v>
      </c>
    </row>
    <row r="510" spans="1:20" ht="28.8" x14ac:dyDescent="0.3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 s="11">
        <f>(I510/86400)+25569</f>
        <v>41847.59542824074</v>
      </c>
      <c r="K510">
        <v>1403878645</v>
      </c>
      <c r="L510" s="11">
        <f>(K510/86400)+25569</f>
        <v>41817.59542824074</v>
      </c>
      <c r="M510" t="b">
        <v>0</v>
      </c>
      <c r="N510">
        <v>27</v>
      </c>
      <c r="O510" t="b">
        <v>1</v>
      </c>
      <c r="P510" t="s">
        <v>8271</v>
      </c>
      <c r="Q510" s="5">
        <f>E510/D510</f>
        <v>1.4236363636363636</v>
      </c>
      <c r="R510" s="7">
        <f>ROUND(E510/N510, 2)</f>
        <v>29</v>
      </c>
      <c r="S510" t="s">
        <v>8316</v>
      </c>
      <c r="T510" t="s">
        <v>8317</v>
      </c>
    </row>
    <row r="511" spans="1:20" x14ac:dyDescent="0.3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 s="11">
        <f>(I511/86400)+25569</f>
        <v>42098.265335648146</v>
      </c>
      <c r="K511">
        <v>1425540125</v>
      </c>
      <c r="L511" s="11">
        <f>(K511/86400)+25569</f>
        <v>42068.307002314818</v>
      </c>
      <c r="M511" t="b">
        <v>0</v>
      </c>
      <c r="N511">
        <v>44</v>
      </c>
      <c r="O511" t="b">
        <v>1</v>
      </c>
      <c r="P511" t="s">
        <v>8265</v>
      </c>
      <c r="Q511" s="5">
        <f>E511/D511</f>
        <v>1.4215</v>
      </c>
      <c r="R511" s="7">
        <f>ROUND(E511/N511, 2)</f>
        <v>193.84</v>
      </c>
      <c r="S511" t="s">
        <v>8309</v>
      </c>
      <c r="T511" t="s">
        <v>8310</v>
      </c>
    </row>
    <row r="512" spans="1:20" ht="28.8" x14ac:dyDescent="0.3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11">
        <f>(I512/86400)+25569</f>
        <v>42001.639189814814</v>
      </c>
      <c r="K512">
        <v>1417188026</v>
      </c>
      <c r="L512" s="11">
        <f>(K512/86400)+25569</f>
        <v>41971.639189814814</v>
      </c>
      <c r="M512" t="b">
        <v>0</v>
      </c>
      <c r="N512">
        <v>169</v>
      </c>
      <c r="O512" t="b">
        <v>1</v>
      </c>
      <c r="P512" t="s">
        <v>8265</v>
      </c>
      <c r="Q512" s="5">
        <f>E512/D512</f>
        <v>1.4185714285714286</v>
      </c>
      <c r="R512" s="7">
        <f>ROUND(E512/N512, 2)</f>
        <v>117.51</v>
      </c>
      <c r="S512" t="s">
        <v>8309</v>
      </c>
      <c r="T512" t="s">
        <v>8310</v>
      </c>
    </row>
    <row r="513" spans="1:20" ht="28.8" x14ac:dyDescent="0.3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 s="11">
        <f>(I513/86400)+25569</f>
        <v>42313.58121527778</v>
      </c>
      <c r="K513">
        <v>1444913817</v>
      </c>
      <c r="L513" s="11">
        <f>(K513/86400)+25569</f>
        <v>42292.539548611108</v>
      </c>
      <c r="M513" t="b">
        <v>0</v>
      </c>
      <c r="N513">
        <v>43</v>
      </c>
      <c r="O513" t="b">
        <v>1</v>
      </c>
      <c r="P513" t="s">
        <v>8269</v>
      </c>
      <c r="Q513" s="5">
        <f>E513/D513</f>
        <v>1.4165000000000001</v>
      </c>
      <c r="R513" s="7">
        <f>ROUND(E513/N513, 2)</f>
        <v>65.88</v>
      </c>
      <c r="S513" t="s">
        <v>8309</v>
      </c>
      <c r="T513" t="s">
        <v>8314</v>
      </c>
    </row>
    <row r="514" spans="1:20" ht="28.8" x14ac:dyDescent="0.3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 s="11">
        <f>(I514/86400)+25569</f>
        <v>42218.666666666672</v>
      </c>
      <c r="K514">
        <v>1435921992</v>
      </c>
      <c r="L514" s="11">
        <f>(K514/86400)+25569</f>
        <v>42188.467499999999</v>
      </c>
      <c r="M514" t="b">
        <v>0</v>
      </c>
      <c r="N514">
        <v>169</v>
      </c>
      <c r="O514" t="b">
        <v>1</v>
      </c>
      <c r="P514" t="s">
        <v>8271</v>
      </c>
      <c r="Q514" s="5">
        <f>E514/D514</f>
        <v>1.4156666666666666</v>
      </c>
      <c r="R514" s="7">
        <f>ROUND(E514/N514, 2)</f>
        <v>25.13</v>
      </c>
      <c r="S514" t="s">
        <v>8316</v>
      </c>
      <c r="T514" t="s">
        <v>8317</v>
      </c>
    </row>
    <row r="515" spans="1:20" x14ac:dyDescent="0.3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 s="11">
        <f>(I515/86400)+25569</f>
        <v>41556.435613425929</v>
      </c>
      <c r="K515">
        <v>1378722437</v>
      </c>
      <c r="L515" s="11">
        <f>(K515/86400)+25569</f>
        <v>41526.435613425929</v>
      </c>
      <c r="M515" t="b">
        <v>0</v>
      </c>
      <c r="N515">
        <v>32</v>
      </c>
      <c r="O515" t="b">
        <v>1</v>
      </c>
      <c r="P515" t="s">
        <v>8292</v>
      </c>
      <c r="Q515" s="5">
        <f>E515/D515</f>
        <v>1.4155</v>
      </c>
      <c r="R515" s="7">
        <f>ROUND(E515/N515, 2)</f>
        <v>88.47</v>
      </c>
      <c r="S515" t="s">
        <v>8324</v>
      </c>
      <c r="T515" t="s">
        <v>8345</v>
      </c>
    </row>
    <row r="516" spans="1:20" ht="28.8" x14ac:dyDescent="0.3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 s="11">
        <f>(I516/86400)+25569</f>
        <v>42392.719814814816</v>
      </c>
      <c r="K516">
        <v>1451409392</v>
      </c>
      <c r="L516" s="11">
        <f>(K516/86400)+25569</f>
        <v>42367.719814814816</v>
      </c>
      <c r="M516" t="b">
        <v>0</v>
      </c>
      <c r="N516">
        <v>49</v>
      </c>
      <c r="O516" t="b">
        <v>1</v>
      </c>
      <c r="P516" t="s">
        <v>8269</v>
      </c>
      <c r="Q516" s="5">
        <f>E516/D516</f>
        <v>1.415</v>
      </c>
      <c r="R516" s="7">
        <f>ROUND(E516/N516, 2)</f>
        <v>115.51</v>
      </c>
      <c r="S516" t="s">
        <v>8309</v>
      </c>
      <c r="T516" t="s">
        <v>8314</v>
      </c>
    </row>
    <row r="517" spans="1:20" ht="28.8" x14ac:dyDescent="0.3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 s="11">
        <f>(I517/86400)+25569</f>
        <v>42236.618518518517</v>
      </c>
      <c r="K517">
        <v>1436885440</v>
      </c>
      <c r="L517" s="11">
        <f>(K517/86400)+25569</f>
        <v>42199.618518518517</v>
      </c>
      <c r="M517" t="b">
        <v>0</v>
      </c>
      <c r="N517">
        <v>1107</v>
      </c>
      <c r="O517" t="b">
        <v>1</v>
      </c>
      <c r="P517" t="s">
        <v>8273</v>
      </c>
      <c r="Q517" s="5">
        <f>E517/D517</f>
        <v>1.4144600000000001</v>
      </c>
      <c r="R517" s="7">
        <f>ROUND(E517/N517, 2)</f>
        <v>95.83</v>
      </c>
      <c r="S517" t="s">
        <v>8318</v>
      </c>
      <c r="T517" t="s">
        <v>8320</v>
      </c>
    </row>
    <row r="518" spans="1:20" x14ac:dyDescent="0.3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 s="11">
        <f>(I518/86400)+25569</f>
        <v>42604.290972222225</v>
      </c>
      <c r="K518">
        <v>1468444125</v>
      </c>
      <c r="L518" s="11">
        <f>(K518/86400)+25569</f>
        <v>42564.881076388891</v>
      </c>
      <c r="M518" t="b">
        <v>1</v>
      </c>
      <c r="N518">
        <v>577</v>
      </c>
      <c r="O518" t="b">
        <v>1</v>
      </c>
      <c r="P518" t="s">
        <v>8301</v>
      </c>
      <c r="Q518" s="5">
        <f>E518/D518</f>
        <v>1.4132510432681749</v>
      </c>
      <c r="R518" s="7">
        <f>ROUND(E518/N518, 2)</f>
        <v>55.76</v>
      </c>
      <c r="S518" t="s">
        <v>8318</v>
      </c>
      <c r="T518" t="s">
        <v>8354</v>
      </c>
    </row>
    <row r="519" spans="1:20" ht="28.8" x14ac:dyDescent="0.3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 s="11">
        <f>(I519/86400)+25569</f>
        <v>42443.008946759262</v>
      </c>
      <c r="K519">
        <v>1456189973</v>
      </c>
      <c r="L519" s="11">
        <f>(K519/86400)+25569</f>
        <v>42423.050613425927</v>
      </c>
      <c r="M519" t="b">
        <v>0</v>
      </c>
      <c r="N519">
        <v>23</v>
      </c>
      <c r="O519" t="b">
        <v>1</v>
      </c>
      <c r="P519" t="s">
        <v>8271</v>
      </c>
      <c r="Q519" s="5">
        <f>E519/D519</f>
        <v>1.411764705882353</v>
      </c>
      <c r="R519" s="7">
        <f>ROUND(E519/N519, 2)</f>
        <v>52.17</v>
      </c>
      <c r="S519" t="s">
        <v>8316</v>
      </c>
      <c r="T519" t="s">
        <v>8317</v>
      </c>
    </row>
    <row r="520" spans="1:20" ht="28.8" x14ac:dyDescent="0.3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 s="11">
        <f>(I520/86400)+25569</f>
        <v>42097.576249999998</v>
      </c>
      <c r="K520">
        <v>1425908988</v>
      </c>
      <c r="L520" s="11">
        <f>(K520/86400)+25569</f>
        <v>42072.576249999998</v>
      </c>
      <c r="M520" t="b">
        <v>0</v>
      </c>
      <c r="N520">
        <v>27</v>
      </c>
      <c r="O520" t="b">
        <v>1</v>
      </c>
      <c r="P520" t="s">
        <v>8271</v>
      </c>
      <c r="Q520" s="5">
        <f>E520/D520</f>
        <v>1.4115384615384616</v>
      </c>
      <c r="R520" s="7">
        <f>ROUND(E520/N520, 2)</f>
        <v>67.959999999999994</v>
      </c>
      <c r="S520" t="s">
        <v>8316</v>
      </c>
      <c r="T520" t="s">
        <v>8317</v>
      </c>
    </row>
    <row r="521" spans="1:20" ht="28.8" x14ac:dyDescent="0.3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 s="11">
        <f>(I521/86400)+25569</f>
        <v>40966.678506944445</v>
      </c>
      <c r="K521">
        <v>1327767423</v>
      </c>
      <c r="L521" s="11">
        <f>(K521/86400)+25569</f>
        <v>40936.678506944445</v>
      </c>
      <c r="M521" t="b">
        <v>0</v>
      </c>
      <c r="N521">
        <v>207</v>
      </c>
      <c r="O521" t="b">
        <v>1</v>
      </c>
      <c r="P521" t="s">
        <v>8297</v>
      </c>
      <c r="Q521" s="5">
        <f>E521/D521</f>
        <v>1.4108235294117648</v>
      </c>
      <c r="R521" s="7">
        <f>ROUND(E521/N521, 2)</f>
        <v>57.93</v>
      </c>
      <c r="S521" t="s">
        <v>8332</v>
      </c>
      <c r="T521" t="s">
        <v>8350</v>
      </c>
    </row>
    <row r="522" spans="1:20" x14ac:dyDescent="0.3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 s="11">
        <f>(I522/86400)+25569</f>
        <v>40761.625</v>
      </c>
      <c r="K522">
        <v>1311963128</v>
      </c>
      <c r="L522" s="11">
        <f>(K522/86400)+25569</f>
        <v>40753.758425925924</v>
      </c>
      <c r="M522" t="b">
        <v>0</v>
      </c>
      <c r="N522">
        <v>78</v>
      </c>
      <c r="O522" t="b">
        <v>1</v>
      </c>
      <c r="P522" t="s">
        <v>8266</v>
      </c>
      <c r="Q522" s="5">
        <f>E522/D522</f>
        <v>1.41</v>
      </c>
      <c r="R522" s="7">
        <f>ROUND(E522/N522, 2)</f>
        <v>90.38</v>
      </c>
      <c r="S522" t="s">
        <v>8309</v>
      </c>
      <c r="T522" t="s">
        <v>8311</v>
      </c>
    </row>
    <row r="523" spans="1:20" x14ac:dyDescent="0.3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 s="11">
        <f>(I523/86400)+25569</f>
        <v>40943.738935185189</v>
      </c>
      <c r="K523">
        <v>1326217444</v>
      </c>
      <c r="L523" s="11">
        <f>(K523/86400)+25569</f>
        <v>40918.738935185189</v>
      </c>
      <c r="M523" t="b">
        <v>0</v>
      </c>
      <c r="N523">
        <v>22</v>
      </c>
      <c r="O523" t="b">
        <v>1</v>
      </c>
      <c r="P523" t="s">
        <v>8266</v>
      </c>
      <c r="Q523" s="5">
        <f>E523/D523</f>
        <v>1.4044444444444444</v>
      </c>
      <c r="R523" s="7">
        <f>ROUND(E523/N523, 2)</f>
        <v>28.73</v>
      </c>
      <c r="S523" t="s">
        <v>8309</v>
      </c>
      <c r="T523" t="s">
        <v>8311</v>
      </c>
    </row>
    <row r="524" spans="1:20" x14ac:dyDescent="0.3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 s="11">
        <f>(I524/86400)+25569</f>
        <v>42047.249305555553</v>
      </c>
      <c r="K524">
        <v>1421081857</v>
      </c>
      <c r="L524" s="11">
        <f>(K524/86400)+25569</f>
        <v>42016.706678240742</v>
      </c>
      <c r="M524" t="b">
        <v>0</v>
      </c>
      <c r="N524">
        <v>55</v>
      </c>
      <c r="O524" t="b">
        <v>1</v>
      </c>
      <c r="P524" t="s">
        <v>8271</v>
      </c>
      <c r="Q524" s="5">
        <f>E524/D524</f>
        <v>1.4019999999999999</v>
      </c>
      <c r="R524" s="7">
        <f>ROUND(E524/N524, 2)</f>
        <v>50.98</v>
      </c>
      <c r="S524" t="s">
        <v>8316</v>
      </c>
      <c r="T524" t="s">
        <v>8317</v>
      </c>
    </row>
    <row r="525" spans="1:20" ht="28.8" x14ac:dyDescent="0.3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 s="11">
        <f>(I525/86400)+25569</f>
        <v>42095.165972222225</v>
      </c>
      <c r="K525">
        <v>1424727712</v>
      </c>
      <c r="L525" s="11">
        <f>(K525/86400)+25569</f>
        <v>42058.904074074075</v>
      </c>
      <c r="M525" t="b">
        <v>0</v>
      </c>
      <c r="N525">
        <v>34</v>
      </c>
      <c r="O525" t="b">
        <v>1</v>
      </c>
      <c r="P525" t="s">
        <v>8271</v>
      </c>
      <c r="Q525" s="5">
        <f>E525/D525</f>
        <v>1.4013333333333333</v>
      </c>
      <c r="R525" s="7">
        <f>ROUND(E525/N525, 2)</f>
        <v>61.82</v>
      </c>
      <c r="S525" t="s">
        <v>8316</v>
      </c>
      <c r="T525" t="s">
        <v>8317</v>
      </c>
    </row>
    <row r="526" spans="1:20" ht="28.8" x14ac:dyDescent="0.3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 s="11">
        <f>(I526/86400)+25569</f>
        <v>42004.880648148144</v>
      </c>
      <c r="K526">
        <v>1414872488</v>
      </c>
      <c r="L526" s="11">
        <f>(K526/86400)+25569</f>
        <v>41944.83898148148</v>
      </c>
      <c r="M526" t="b">
        <v>0</v>
      </c>
      <c r="N526">
        <v>176</v>
      </c>
      <c r="O526" t="b">
        <v>1</v>
      </c>
      <c r="P526" t="s">
        <v>8295</v>
      </c>
      <c r="Q526" s="5">
        <f>E526/D526</f>
        <v>1.4005000000000001</v>
      </c>
      <c r="R526" s="7">
        <f>ROUND(E526/N526, 2)</f>
        <v>95.49</v>
      </c>
      <c r="S526" t="s">
        <v>8318</v>
      </c>
      <c r="T526" t="s">
        <v>8348</v>
      </c>
    </row>
    <row r="527" spans="1:20" ht="28.8" x14ac:dyDescent="0.3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 s="11">
        <f>(I527/86400)+25569</f>
        <v>42118.911354166667</v>
      </c>
      <c r="K527">
        <v>1427320341</v>
      </c>
      <c r="L527" s="11">
        <f>(K527/86400)+25569</f>
        <v>42088.911354166667</v>
      </c>
      <c r="M527" t="b">
        <v>0</v>
      </c>
      <c r="N527">
        <v>10</v>
      </c>
      <c r="O527" t="b">
        <v>1</v>
      </c>
      <c r="P527" t="s">
        <v>8271</v>
      </c>
      <c r="Q527" s="5">
        <f>E527/D527</f>
        <v>1.4</v>
      </c>
      <c r="R527" s="7">
        <f>ROUND(E527/N527, 2)</f>
        <v>35</v>
      </c>
      <c r="S527" t="s">
        <v>8316</v>
      </c>
      <c r="T527" t="s">
        <v>8317</v>
      </c>
    </row>
    <row r="528" spans="1:20" ht="28.8" x14ac:dyDescent="0.3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 s="11">
        <f>(I528/86400)+25569</f>
        <v>42505.958333333328</v>
      </c>
      <c r="K528">
        <v>1462285182</v>
      </c>
      <c r="L528" s="11">
        <f>(K528/86400)+25569</f>
        <v>42493.597013888888</v>
      </c>
      <c r="M528" t="b">
        <v>0</v>
      </c>
      <c r="N528">
        <v>3</v>
      </c>
      <c r="O528" t="b">
        <v>1</v>
      </c>
      <c r="P528" t="s">
        <v>8271</v>
      </c>
      <c r="Q528" s="5">
        <f>E528/D528</f>
        <v>1.4</v>
      </c>
      <c r="R528" s="7">
        <f>ROUND(E528/N528, 2)</f>
        <v>23.33</v>
      </c>
      <c r="S528" t="s">
        <v>8316</v>
      </c>
      <c r="T528" t="s">
        <v>8317</v>
      </c>
    </row>
    <row r="529" spans="1:20" ht="28.8" x14ac:dyDescent="0.3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 s="11">
        <f>(I529/86400)+25569</f>
        <v>41898.912187499998</v>
      </c>
      <c r="K529">
        <v>1409090013</v>
      </c>
      <c r="L529" s="11">
        <f>(K529/86400)+25569</f>
        <v>41877.912187499998</v>
      </c>
      <c r="M529" t="b">
        <v>0</v>
      </c>
      <c r="N529">
        <v>82</v>
      </c>
      <c r="O529" t="b">
        <v>1</v>
      </c>
      <c r="P529" t="s">
        <v>8273</v>
      </c>
      <c r="Q529" s="5">
        <f>E529/D529</f>
        <v>1.3996</v>
      </c>
      <c r="R529" s="7">
        <f>ROUND(E529/N529, 2)</f>
        <v>42.67</v>
      </c>
      <c r="S529" t="s">
        <v>8318</v>
      </c>
      <c r="T529" t="s">
        <v>8320</v>
      </c>
    </row>
    <row r="530" spans="1:20" ht="28.8" x14ac:dyDescent="0.3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 s="11">
        <f>(I530/86400)+25569</f>
        <v>42521.885138888887</v>
      </c>
      <c r="K530">
        <v>1459545276</v>
      </c>
      <c r="L530" s="11">
        <f>(K530/86400)+25569</f>
        <v>42461.885138888887</v>
      </c>
      <c r="M530" t="b">
        <v>0</v>
      </c>
      <c r="N530">
        <v>52</v>
      </c>
      <c r="O530" t="b">
        <v>1</v>
      </c>
      <c r="P530" t="s">
        <v>8292</v>
      </c>
      <c r="Q530" s="5">
        <f>E530/D530</f>
        <v>1.3975</v>
      </c>
      <c r="R530" s="7">
        <f>ROUND(E530/N530, 2)</f>
        <v>53.75</v>
      </c>
      <c r="S530" t="s">
        <v>8324</v>
      </c>
      <c r="T530" t="s">
        <v>8345</v>
      </c>
    </row>
    <row r="531" spans="1:20" ht="28.8" x14ac:dyDescent="0.3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 s="11">
        <f>(I531/86400)+25569</f>
        <v>41806.290972222225</v>
      </c>
      <c r="K531">
        <v>1399998418</v>
      </c>
      <c r="L531" s="11">
        <f>(K531/86400)+25569</f>
        <v>41772.685393518521</v>
      </c>
      <c r="M531" t="b">
        <v>0</v>
      </c>
      <c r="N531">
        <v>67</v>
      </c>
      <c r="O531" t="b">
        <v>1</v>
      </c>
      <c r="P531" t="s">
        <v>8271</v>
      </c>
      <c r="Q531" s="5">
        <f>E531/D531</f>
        <v>1.3919999999999999</v>
      </c>
      <c r="R531" s="7">
        <f>ROUND(E531/N531, 2)</f>
        <v>62.33</v>
      </c>
      <c r="S531" t="s">
        <v>8316</v>
      </c>
      <c r="T531" t="s">
        <v>8317</v>
      </c>
    </row>
    <row r="532" spans="1:20" ht="28.8" x14ac:dyDescent="0.3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 s="11">
        <f>(I532/86400)+25569</f>
        <v>41349.769293981481</v>
      </c>
      <c r="K532">
        <v>1360866467</v>
      </c>
      <c r="L532" s="11">
        <f>(K532/86400)+25569</f>
        <v>41319.769293981481</v>
      </c>
      <c r="M532" t="b">
        <v>1</v>
      </c>
      <c r="N532">
        <v>275</v>
      </c>
      <c r="O532" t="b">
        <v>1</v>
      </c>
      <c r="P532" t="s">
        <v>8269</v>
      </c>
      <c r="Q532" s="5">
        <f>E532/D532</f>
        <v>1.391</v>
      </c>
      <c r="R532" s="7">
        <f>ROUND(E532/N532, 2)</f>
        <v>65.760000000000005</v>
      </c>
      <c r="S532" t="s">
        <v>8309</v>
      </c>
      <c r="T532" t="s">
        <v>8314</v>
      </c>
    </row>
    <row r="533" spans="1:20" ht="28.8" x14ac:dyDescent="0.3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 s="11">
        <f>(I533/86400)+25569</f>
        <v>42249.180393518516</v>
      </c>
      <c r="K533">
        <v>1438575586</v>
      </c>
      <c r="L533" s="11">
        <f>(K533/86400)+25569</f>
        <v>42219.180393518516</v>
      </c>
      <c r="M533" t="b">
        <v>0</v>
      </c>
      <c r="N533">
        <v>23</v>
      </c>
      <c r="O533" t="b">
        <v>1</v>
      </c>
      <c r="P533" t="s">
        <v>8271</v>
      </c>
      <c r="Q533" s="5">
        <f>E533/D533</f>
        <v>1.3906666666666667</v>
      </c>
      <c r="R533" s="7">
        <f>ROUND(E533/N533, 2)</f>
        <v>45.35</v>
      </c>
      <c r="S533" t="s">
        <v>8316</v>
      </c>
      <c r="T533" t="s">
        <v>8317</v>
      </c>
    </row>
    <row r="534" spans="1:20" ht="28.8" x14ac:dyDescent="0.3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 s="11">
        <f>(I534/86400)+25569</f>
        <v>42672.125</v>
      </c>
      <c r="K534">
        <v>1475248279</v>
      </c>
      <c r="L534" s="11">
        <f>(K534/86400)+25569</f>
        <v>42643.632858796293</v>
      </c>
      <c r="M534" t="b">
        <v>0</v>
      </c>
      <c r="N534">
        <v>12</v>
      </c>
      <c r="O534" t="b">
        <v>1</v>
      </c>
      <c r="P534" t="s">
        <v>8271</v>
      </c>
      <c r="Q534" s="5">
        <f>E534/D534</f>
        <v>1.39</v>
      </c>
      <c r="R534" s="7">
        <f>ROUND(E534/N534, 2)</f>
        <v>57.92</v>
      </c>
      <c r="S534" t="s">
        <v>8316</v>
      </c>
      <c r="T534" t="s">
        <v>8317</v>
      </c>
    </row>
    <row r="535" spans="1:20" ht="28.8" x14ac:dyDescent="0.3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 s="11">
        <f>(I535/86400)+25569</f>
        <v>41929.830312500002</v>
      </c>
      <c r="K535">
        <v>1410983739</v>
      </c>
      <c r="L535" s="11">
        <f>(K535/86400)+25569</f>
        <v>41899.830312500002</v>
      </c>
      <c r="M535" t="b">
        <v>1</v>
      </c>
      <c r="N535">
        <v>452</v>
      </c>
      <c r="O535" t="b">
        <v>1</v>
      </c>
      <c r="P535" t="s">
        <v>8285</v>
      </c>
      <c r="Q535" s="5">
        <f>E535/D535</f>
        <v>1.3896574712643677</v>
      </c>
      <c r="R535" s="7">
        <f>ROUND(E535/N535, 2)</f>
        <v>133.74</v>
      </c>
      <c r="S535" t="s">
        <v>8337</v>
      </c>
      <c r="T535" t="s">
        <v>8338</v>
      </c>
    </row>
    <row r="536" spans="1:20" ht="28.8" x14ac:dyDescent="0.3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 s="11">
        <f>(I536/86400)+25569</f>
        <v>41563.542858796296</v>
      </c>
      <c r="K536">
        <v>1379336503</v>
      </c>
      <c r="L536" s="11">
        <f>(K536/86400)+25569</f>
        <v>41533.542858796296</v>
      </c>
      <c r="M536" t="b">
        <v>1</v>
      </c>
      <c r="N536">
        <v>336</v>
      </c>
      <c r="O536" t="b">
        <v>1</v>
      </c>
      <c r="P536" t="s">
        <v>8288</v>
      </c>
      <c r="Q536" s="5">
        <f>E536/D536</f>
        <v>1.3870400000000001</v>
      </c>
      <c r="R536" s="7">
        <f>ROUND(E536/N536, 2)</f>
        <v>103.2</v>
      </c>
      <c r="S536" t="s">
        <v>8321</v>
      </c>
      <c r="T536" t="s">
        <v>8341</v>
      </c>
    </row>
    <row r="537" spans="1:20" ht="28.8" x14ac:dyDescent="0.3">
      <c r="A537">
        <v>2178</v>
      </c>
      <c r="B537" s="3" t="s">
        <v>2179</v>
      </c>
      <c r="C537" s="3" t="s">
        <v>6288</v>
      </c>
      <c r="D537">
        <v>25000</v>
      </c>
      <c r="E537">
        <v>34660</v>
      </c>
      <c r="F537" t="s">
        <v>8219</v>
      </c>
      <c r="G537" t="s">
        <v>8224</v>
      </c>
      <c r="H537" t="s">
        <v>8246</v>
      </c>
      <c r="I537">
        <v>1484752597</v>
      </c>
      <c r="J537" s="11">
        <f>(I537/86400)+25569</f>
        <v>42753.63653935185</v>
      </c>
      <c r="K537">
        <v>1482160597</v>
      </c>
      <c r="L537" s="11">
        <f>(K537/86400)+25569</f>
        <v>42723.63653935185</v>
      </c>
      <c r="M537" t="b">
        <v>0</v>
      </c>
      <c r="N537">
        <v>859</v>
      </c>
      <c r="O537" t="b">
        <v>1</v>
      </c>
      <c r="P537" t="s">
        <v>8276</v>
      </c>
      <c r="Q537" s="5">
        <f>E537/D537</f>
        <v>1.3864000000000001</v>
      </c>
      <c r="R537" s="7">
        <f>ROUND(E537/N537, 2)</f>
        <v>40.35</v>
      </c>
      <c r="S537" t="s">
        <v>8324</v>
      </c>
      <c r="T537" t="s">
        <v>8325</v>
      </c>
    </row>
    <row r="538" spans="1:20" ht="28.8" x14ac:dyDescent="0.3">
      <c r="A538">
        <v>2165</v>
      </c>
      <c r="B538" s="3" t="s">
        <v>2166</v>
      </c>
      <c r="C538" s="3" t="s">
        <v>6275</v>
      </c>
      <c r="D538">
        <v>2500</v>
      </c>
      <c r="E538">
        <v>3466</v>
      </c>
      <c r="F538" t="s">
        <v>8219</v>
      </c>
      <c r="G538" t="s">
        <v>8230</v>
      </c>
      <c r="H538" t="s">
        <v>8249</v>
      </c>
      <c r="I538">
        <v>1460127635</v>
      </c>
      <c r="J538" s="11">
        <f>(I538/86400)+25569</f>
        <v>42468.625405092593</v>
      </c>
      <c r="K538">
        <v>1457539235</v>
      </c>
      <c r="L538" s="11">
        <f>(K538/86400)+25569</f>
        <v>42438.667071759264</v>
      </c>
      <c r="M538" t="b">
        <v>0</v>
      </c>
      <c r="N538">
        <v>117</v>
      </c>
      <c r="O538" t="b">
        <v>1</v>
      </c>
      <c r="P538" t="s">
        <v>8276</v>
      </c>
      <c r="Q538" s="5">
        <f>E538/D538</f>
        <v>1.3864000000000001</v>
      </c>
      <c r="R538" s="7">
        <f>ROUND(E538/N538, 2)</f>
        <v>29.62</v>
      </c>
      <c r="S538" t="s">
        <v>8324</v>
      </c>
      <c r="T538" t="s">
        <v>8325</v>
      </c>
    </row>
    <row r="539" spans="1:20" ht="28.8" x14ac:dyDescent="0.3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 s="11">
        <f>(I539/86400)+25569</f>
        <v>42215.521087962959</v>
      </c>
      <c r="K539">
        <v>1435667422</v>
      </c>
      <c r="L539" s="11">
        <f>(K539/86400)+25569</f>
        <v>42185.521087962959</v>
      </c>
      <c r="M539" t="b">
        <v>0</v>
      </c>
      <c r="N539">
        <v>46</v>
      </c>
      <c r="O539" t="b">
        <v>1</v>
      </c>
      <c r="P539" t="s">
        <v>8271</v>
      </c>
      <c r="Q539" s="5">
        <f>E539/D539</f>
        <v>1.3862051149573753</v>
      </c>
      <c r="R539" s="7">
        <f>ROUND(E539/N539, 2)</f>
        <v>116.65</v>
      </c>
      <c r="S539" t="s">
        <v>8316</v>
      </c>
      <c r="T539" t="s">
        <v>8317</v>
      </c>
    </row>
    <row r="540" spans="1:20" x14ac:dyDescent="0.3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 s="11">
        <f>(I540/86400)+25569</f>
        <v>42340.874594907407</v>
      </c>
      <c r="K540">
        <v>1446670765</v>
      </c>
      <c r="L540" s="11">
        <f>(K540/86400)+25569</f>
        <v>42312.874594907407</v>
      </c>
      <c r="M540" t="b">
        <v>0</v>
      </c>
      <c r="N540">
        <v>9</v>
      </c>
      <c r="O540" t="b">
        <v>1</v>
      </c>
      <c r="P540" t="s">
        <v>8271</v>
      </c>
      <c r="Q540" s="5">
        <f>E540/D540</f>
        <v>1.385</v>
      </c>
      <c r="R540" s="7">
        <f>ROUND(E540/N540, 2)</f>
        <v>30.78</v>
      </c>
      <c r="S540" t="s">
        <v>8316</v>
      </c>
      <c r="T540" t="s">
        <v>8317</v>
      </c>
    </row>
    <row r="541" spans="1:20" ht="28.8" x14ac:dyDescent="0.3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 s="11">
        <f>(I541/86400)+25569</f>
        <v>40728.828009259261</v>
      </c>
      <c r="K541">
        <v>1302033140</v>
      </c>
      <c r="L541" s="11">
        <f>(K541/86400)+25569</f>
        <v>40638.828009259261</v>
      </c>
      <c r="M541" t="b">
        <v>1</v>
      </c>
      <c r="N541">
        <v>95</v>
      </c>
      <c r="O541" t="b">
        <v>1</v>
      </c>
      <c r="P541" t="s">
        <v>8295</v>
      </c>
      <c r="Q541" s="5">
        <f>E541/D541</f>
        <v>1.3844033333333334</v>
      </c>
      <c r="R541" s="7">
        <f>ROUND(E541/N541, 2)</f>
        <v>87.44</v>
      </c>
      <c r="S541" t="s">
        <v>8318</v>
      </c>
      <c r="T541" t="s">
        <v>8348</v>
      </c>
    </row>
    <row r="542" spans="1:20" ht="28.8" x14ac:dyDescent="0.3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 s="11">
        <f>(I542/86400)+25569</f>
        <v>41826.771597222221</v>
      </c>
      <c r="K542">
        <v>1402079466</v>
      </c>
      <c r="L542" s="11">
        <f>(K542/86400)+25569</f>
        <v>41796.771597222221</v>
      </c>
      <c r="M542" t="b">
        <v>0</v>
      </c>
      <c r="N542">
        <v>80</v>
      </c>
      <c r="O542" t="b">
        <v>1</v>
      </c>
      <c r="P542" t="s">
        <v>8271</v>
      </c>
      <c r="Q542" s="5">
        <f>E542/D542</f>
        <v>1.3833333333333333</v>
      </c>
      <c r="R542" s="7">
        <f>ROUND(E542/N542, 2)</f>
        <v>51.88</v>
      </c>
      <c r="S542" t="s">
        <v>8316</v>
      </c>
      <c r="T542" t="s">
        <v>8317</v>
      </c>
    </row>
    <row r="543" spans="1:20" ht="28.8" x14ac:dyDescent="0.3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 s="11">
        <f>(I543/86400)+25569</f>
        <v>42166.675196759257</v>
      </c>
      <c r="K543">
        <v>1431447137</v>
      </c>
      <c r="L543" s="11">
        <f>(K543/86400)+25569</f>
        <v>42136.675196759257</v>
      </c>
      <c r="M543" t="b">
        <v>0</v>
      </c>
      <c r="N543">
        <v>17</v>
      </c>
      <c r="O543" t="b">
        <v>1</v>
      </c>
      <c r="P543" t="s">
        <v>8271</v>
      </c>
      <c r="Q543" s="5">
        <f>E543/D543</f>
        <v>1.3819999999999999</v>
      </c>
      <c r="R543" s="7">
        <f>ROUND(E543/N543, 2)</f>
        <v>81.290000000000006</v>
      </c>
      <c r="S543" t="s">
        <v>8316</v>
      </c>
      <c r="T543" t="s">
        <v>8317</v>
      </c>
    </row>
    <row r="544" spans="1:20" ht="28.8" x14ac:dyDescent="0.3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 s="11">
        <f>(I544/86400)+25569</f>
        <v>42710.974004629628</v>
      </c>
      <c r="K544">
        <v>1478906554</v>
      </c>
      <c r="L544" s="11">
        <f>(K544/86400)+25569</f>
        <v>42685.974004629628</v>
      </c>
      <c r="M544" t="b">
        <v>0</v>
      </c>
      <c r="N544">
        <v>38</v>
      </c>
      <c r="O544" t="b">
        <v>1</v>
      </c>
      <c r="P544" t="s">
        <v>8271</v>
      </c>
      <c r="Q544" s="5">
        <f>E544/D544</f>
        <v>1.3816666666666666</v>
      </c>
      <c r="R544" s="7">
        <f>ROUND(E544/N544, 2)</f>
        <v>109.08</v>
      </c>
      <c r="S544" t="s">
        <v>8316</v>
      </c>
      <c r="T544" t="s">
        <v>8317</v>
      </c>
    </row>
    <row r="545" spans="1:20" ht="28.8" x14ac:dyDescent="0.3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 s="11">
        <f>(I545/86400)+25569</f>
        <v>42414</v>
      </c>
      <c r="K545">
        <v>1454638202</v>
      </c>
      <c r="L545" s="11">
        <f>(K545/86400)+25569</f>
        <v>42405.090300925927</v>
      </c>
      <c r="M545" t="b">
        <v>0</v>
      </c>
      <c r="N545">
        <v>34</v>
      </c>
      <c r="O545" t="b">
        <v>1</v>
      </c>
      <c r="P545" t="s">
        <v>8271</v>
      </c>
      <c r="Q545" s="5">
        <f>E545/D545</f>
        <v>1.38</v>
      </c>
      <c r="R545" s="7">
        <f>ROUND(E545/N545, 2)</f>
        <v>28.41</v>
      </c>
      <c r="S545" t="s">
        <v>8316</v>
      </c>
      <c r="T545" t="s">
        <v>8317</v>
      </c>
    </row>
    <row r="546" spans="1:20" ht="28.8" x14ac:dyDescent="0.3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 s="11">
        <f>(I546/86400)+25569</f>
        <v>41258.650196759263</v>
      </c>
      <c r="K546">
        <v>1352993777</v>
      </c>
      <c r="L546" s="11">
        <f>(K546/86400)+25569</f>
        <v>41228.650196759263</v>
      </c>
      <c r="M546" t="b">
        <v>0</v>
      </c>
      <c r="N546">
        <v>209</v>
      </c>
      <c r="O546" t="b">
        <v>1</v>
      </c>
      <c r="P546" t="s">
        <v>8276</v>
      </c>
      <c r="Q546" s="5">
        <f>E546/D546</f>
        <v>1.3792666666666666</v>
      </c>
      <c r="R546" s="7">
        <f>ROUND(E546/N546, 2)</f>
        <v>98.99</v>
      </c>
      <c r="S546" t="s">
        <v>8324</v>
      </c>
      <c r="T546" t="s">
        <v>8325</v>
      </c>
    </row>
    <row r="547" spans="1:20" ht="28.8" x14ac:dyDescent="0.3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 s="11">
        <f>(I547/86400)+25569</f>
        <v>41571.988067129627</v>
      </c>
      <c r="K547">
        <v>1380238969</v>
      </c>
      <c r="L547" s="11">
        <f>(K547/86400)+25569</f>
        <v>41543.988067129627</v>
      </c>
      <c r="M547" t="b">
        <v>1</v>
      </c>
      <c r="N547">
        <v>141</v>
      </c>
      <c r="O547" t="b">
        <v>1</v>
      </c>
      <c r="P547" t="s">
        <v>8276</v>
      </c>
      <c r="Q547" s="5">
        <f>E547/D547</f>
        <v>1.3765714285714286</v>
      </c>
      <c r="R547" s="7">
        <f>ROUND(E547/N547, 2)</f>
        <v>34.17</v>
      </c>
      <c r="S547" t="s">
        <v>8324</v>
      </c>
      <c r="T547" t="s">
        <v>8325</v>
      </c>
    </row>
    <row r="548" spans="1:20" ht="28.8" x14ac:dyDescent="0.3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 s="11">
        <f>(I548/86400)+25569</f>
        <v>42430.999305555553</v>
      </c>
      <c r="K548">
        <v>1455063886</v>
      </c>
      <c r="L548" s="11">
        <f>(K548/86400)+25569</f>
        <v>42410.017199074078</v>
      </c>
      <c r="M548" t="b">
        <v>0</v>
      </c>
      <c r="N548">
        <v>17</v>
      </c>
      <c r="O548" t="b">
        <v>1</v>
      </c>
      <c r="P548" t="s">
        <v>8271</v>
      </c>
      <c r="Q548" s="5">
        <f>E548/D548</f>
        <v>1.3757142857142857</v>
      </c>
      <c r="R548" s="7">
        <f>ROUND(E548/N548, 2)</f>
        <v>28.32</v>
      </c>
      <c r="S548" t="s">
        <v>8316</v>
      </c>
      <c r="T548" t="s">
        <v>8317</v>
      </c>
    </row>
    <row r="549" spans="1:20" ht="28.8" x14ac:dyDescent="0.3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 s="11">
        <f>(I549/86400)+25569</f>
        <v>41062.071134259255</v>
      </c>
      <c r="K549">
        <v>1336009346</v>
      </c>
      <c r="L549" s="11">
        <f>(K549/86400)+25569</f>
        <v>41032.071134259255</v>
      </c>
      <c r="M549" t="b">
        <v>1</v>
      </c>
      <c r="N549">
        <v>82</v>
      </c>
      <c r="O549" t="b">
        <v>1</v>
      </c>
      <c r="P549" t="s">
        <v>8269</v>
      </c>
      <c r="Q549" s="5">
        <f>E549/D549</f>
        <v>1.3746666666666667</v>
      </c>
      <c r="R549" s="7">
        <f>ROUND(E549/N549, 2)</f>
        <v>50.29</v>
      </c>
      <c r="S549" t="s">
        <v>8309</v>
      </c>
      <c r="T549" t="s">
        <v>8314</v>
      </c>
    </row>
    <row r="550" spans="1:20" x14ac:dyDescent="0.3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 s="11">
        <f>(I550/86400)+25569</f>
        <v>40832.918749999997</v>
      </c>
      <c r="K550">
        <v>1316194540</v>
      </c>
      <c r="L550" s="11">
        <f>(K550/86400)+25569</f>
        <v>40802.733101851853</v>
      </c>
      <c r="M550" t="b">
        <v>0</v>
      </c>
      <c r="N550">
        <v>34</v>
      </c>
      <c r="O550" t="b">
        <v>1</v>
      </c>
      <c r="P550" t="s">
        <v>8292</v>
      </c>
      <c r="Q550" s="5">
        <f>E550/D550</f>
        <v>1.37416</v>
      </c>
      <c r="R550" s="7">
        <f>ROUND(E550/N550, 2)</f>
        <v>40.42</v>
      </c>
      <c r="S550" t="s">
        <v>8324</v>
      </c>
      <c r="T550" t="s">
        <v>8345</v>
      </c>
    </row>
    <row r="551" spans="1:20" x14ac:dyDescent="0.3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 s="11">
        <f>(I551/86400)+25569</f>
        <v>42804.621712962966</v>
      </c>
      <c r="K551">
        <v>1486565716</v>
      </c>
      <c r="L551" s="11">
        <f>(K551/86400)+25569</f>
        <v>42774.621712962966</v>
      </c>
      <c r="M551" t="b">
        <v>0</v>
      </c>
      <c r="N551">
        <v>79</v>
      </c>
      <c r="O551" t="b">
        <v>1</v>
      </c>
      <c r="P551" t="s">
        <v>8297</v>
      </c>
      <c r="Q551" s="5">
        <f>E551/D551</f>
        <v>1.3740000000000001</v>
      </c>
      <c r="R551" s="7">
        <f>ROUND(E551/N551, 2)</f>
        <v>69.569999999999993</v>
      </c>
      <c r="S551" t="s">
        <v>8332</v>
      </c>
      <c r="T551" t="s">
        <v>8350</v>
      </c>
    </row>
    <row r="552" spans="1:20" ht="28.8" x14ac:dyDescent="0.3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 s="11">
        <f>(I552/86400)+25569</f>
        <v>41769.165972222225</v>
      </c>
      <c r="K552">
        <v>1398448389</v>
      </c>
      <c r="L552" s="11">
        <f>(K552/86400)+25569</f>
        <v>41754.745243055557</v>
      </c>
      <c r="M552" t="b">
        <v>1</v>
      </c>
      <c r="N552">
        <v>71</v>
      </c>
      <c r="O552" t="b">
        <v>1</v>
      </c>
      <c r="P552" t="s">
        <v>8288</v>
      </c>
      <c r="Q552" s="5">
        <f>E552/D552</f>
        <v>1.37375</v>
      </c>
      <c r="R552" s="7">
        <f>ROUND(E552/N552, 2)</f>
        <v>30.96</v>
      </c>
      <c r="S552" t="s">
        <v>8321</v>
      </c>
      <c r="T552" t="s">
        <v>8341</v>
      </c>
    </row>
    <row r="553" spans="1:20" ht="28.8" x14ac:dyDescent="0.3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 s="11">
        <f>(I553/86400)+25569</f>
        <v>40979.207638888889</v>
      </c>
      <c r="K553">
        <v>1326810211</v>
      </c>
      <c r="L553" s="11">
        <f>(K553/86400)+25569</f>
        <v>40925.599664351852</v>
      </c>
      <c r="M553" t="b">
        <v>0</v>
      </c>
      <c r="N553">
        <v>23</v>
      </c>
      <c r="O553" t="b">
        <v>1</v>
      </c>
      <c r="P553" t="s">
        <v>8276</v>
      </c>
      <c r="Q553" s="5">
        <f>E553/D553</f>
        <v>1.3711066666666665</v>
      </c>
      <c r="R553" s="7">
        <f>ROUND(E553/N553, 2)</f>
        <v>89.42</v>
      </c>
      <c r="S553" t="s">
        <v>8324</v>
      </c>
      <c r="T553" t="s">
        <v>8325</v>
      </c>
    </row>
    <row r="554" spans="1:20" x14ac:dyDescent="0.3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 s="11">
        <f>(I554/86400)+25569</f>
        <v>42519.061793981484</v>
      </c>
      <c r="K554">
        <v>1462325339</v>
      </c>
      <c r="L554" s="11">
        <f>(K554/86400)+25569</f>
        <v>42494.061793981484</v>
      </c>
      <c r="M554" t="b">
        <v>0</v>
      </c>
      <c r="N554">
        <v>42</v>
      </c>
      <c r="O554" t="b">
        <v>1</v>
      </c>
      <c r="P554" t="s">
        <v>8301</v>
      </c>
      <c r="Q554" s="5">
        <f>E554/D554</f>
        <v>1.3700934579439252</v>
      </c>
      <c r="R554" s="7">
        <f>ROUND(E554/N554, 2)</f>
        <v>34.9</v>
      </c>
      <c r="S554" t="s">
        <v>8318</v>
      </c>
      <c r="T554" t="s">
        <v>8354</v>
      </c>
    </row>
    <row r="555" spans="1:20" ht="28.8" x14ac:dyDescent="0.3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 s="11">
        <f>(I555/86400)+25569</f>
        <v>42208.125</v>
      </c>
      <c r="K555">
        <v>1434931811</v>
      </c>
      <c r="L555" s="11">
        <f>(K555/86400)+25569</f>
        <v>42177.007071759261</v>
      </c>
      <c r="M555" t="b">
        <v>0</v>
      </c>
      <c r="N555">
        <v>182</v>
      </c>
      <c r="O555" t="b">
        <v>1</v>
      </c>
      <c r="P555" t="s">
        <v>8265</v>
      </c>
      <c r="Q555" s="5">
        <f>E555/D555</f>
        <v>1.3685882352941177</v>
      </c>
      <c r="R555" s="7">
        <f>ROUND(E555/N555, 2)</f>
        <v>63.92</v>
      </c>
      <c r="S555" t="s">
        <v>8309</v>
      </c>
      <c r="T555" t="s">
        <v>8310</v>
      </c>
    </row>
    <row r="556" spans="1:20" ht="28.8" x14ac:dyDescent="0.3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 s="11">
        <f>(I556/86400)+25569</f>
        <v>42573.862777777773</v>
      </c>
      <c r="K556">
        <v>1466628144</v>
      </c>
      <c r="L556" s="11">
        <f>(K556/86400)+25569</f>
        <v>42543.862777777773</v>
      </c>
      <c r="M556" t="b">
        <v>0</v>
      </c>
      <c r="N556">
        <v>15</v>
      </c>
      <c r="O556" t="b">
        <v>1</v>
      </c>
      <c r="P556" t="s">
        <v>8269</v>
      </c>
      <c r="Q556" s="5">
        <f>E556/D556</f>
        <v>1.3680000000000001</v>
      </c>
      <c r="R556" s="7">
        <f>ROUND(E556/N556, 2)</f>
        <v>45.6</v>
      </c>
      <c r="S556" t="s">
        <v>8309</v>
      </c>
      <c r="T556" t="s">
        <v>8314</v>
      </c>
    </row>
    <row r="557" spans="1:20" x14ac:dyDescent="0.3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 s="11">
        <f>(I557/86400)+25569</f>
        <v>41104.221562500003</v>
      </c>
      <c r="K557">
        <v>1339651143</v>
      </c>
      <c r="L557" s="11">
        <f>(K557/86400)+25569</f>
        <v>41074.221562500003</v>
      </c>
      <c r="M557" t="b">
        <v>0</v>
      </c>
      <c r="N557">
        <v>38</v>
      </c>
      <c r="O557" t="b">
        <v>1</v>
      </c>
      <c r="P557" t="s">
        <v>8279</v>
      </c>
      <c r="Q557" s="5">
        <f>E557/D557</f>
        <v>1.3680000000000001</v>
      </c>
      <c r="R557" s="7">
        <f>ROUND(E557/N557, 2)</f>
        <v>54</v>
      </c>
      <c r="S557" t="s">
        <v>8324</v>
      </c>
      <c r="T557" t="s">
        <v>8328</v>
      </c>
    </row>
    <row r="558" spans="1:20" ht="28.8" x14ac:dyDescent="0.3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 s="11">
        <f>(I558/86400)+25569</f>
        <v>41090.165972222225</v>
      </c>
      <c r="K558">
        <v>1339704141</v>
      </c>
      <c r="L558" s="11">
        <f>(K558/86400)+25569</f>
        <v>41074.834965277776</v>
      </c>
      <c r="M558" t="b">
        <v>0</v>
      </c>
      <c r="N558">
        <v>27</v>
      </c>
      <c r="O558" t="b">
        <v>1</v>
      </c>
      <c r="P558" t="s">
        <v>8279</v>
      </c>
      <c r="Q558" s="5">
        <f>E558/D558</f>
        <v>1.3666666666666667</v>
      </c>
      <c r="R558" s="7">
        <f>ROUND(E558/N558, 2)</f>
        <v>30.37</v>
      </c>
      <c r="S558" t="s">
        <v>8324</v>
      </c>
      <c r="T558" t="s">
        <v>8328</v>
      </c>
    </row>
    <row r="559" spans="1:20" ht="28.8" x14ac:dyDescent="0.3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 s="11">
        <f>(I559/86400)+25569</f>
        <v>42158.1875</v>
      </c>
      <c r="K559">
        <v>1430604395</v>
      </c>
      <c r="L559" s="11">
        <f>(K559/86400)+25569</f>
        <v>42126.92123842593</v>
      </c>
      <c r="M559" t="b">
        <v>0</v>
      </c>
      <c r="N559">
        <v>78</v>
      </c>
      <c r="O559" t="b">
        <v>1</v>
      </c>
      <c r="P559" t="s">
        <v>8276</v>
      </c>
      <c r="Q559" s="5">
        <f>E559/D559</f>
        <v>1.36625</v>
      </c>
      <c r="R559" s="7">
        <f>ROUND(E559/N559, 2)</f>
        <v>70.06</v>
      </c>
      <c r="S559" t="s">
        <v>8324</v>
      </c>
      <c r="T559" t="s">
        <v>8325</v>
      </c>
    </row>
    <row r="560" spans="1:20" ht="28.8" x14ac:dyDescent="0.3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 s="11">
        <f>(I560/86400)+25569</f>
        <v>40701.637511574074</v>
      </c>
      <c r="K560">
        <v>1304867881</v>
      </c>
      <c r="L560" s="11">
        <f>(K560/86400)+25569</f>
        <v>40671.637511574074</v>
      </c>
      <c r="M560" t="b">
        <v>0</v>
      </c>
      <c r="N560">
        <v>26</v>
      </c>
      <c r="O560" t="b">
        <v>1</v>
      </c>
      <c r="P560" t="s">
        <v>8279</v>
      </c>
      <c r="Q560" s="5">
        <f>E560/D560</f>
        <v>1.3660000000000001</v>
      </c>
      <c r="R560" s="7">
        <f>ROUND(E560/N560, 2)</f>
        <v>26.27</v>
      </c>
      <c r="S560" t="s">
        <v>8324</v>
      </c>
      <c r="T560" t="s">
        <v>8328</v>
      </c>
    </row>
    <row r="561" spans="1:20" ht="28.8" x14ac:dyDescent="0.3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 s="11">
        <f>(I561/86400)+25569</f>
        <v>42085.333333333328</v>
      </c>
      <c r="K561">
        <v>1424669929</v>
      </c>
      <c r="L561" s="11">
        <f>(K561/86400)+25569</f>
        <v>42058.235289351855</v>
      </c>
      <c r="M561" t="b">
        <v>1</v>
      </c>
      <c r="N561">
        <v>34</v>
      </c>
      <c r="O561" t="b">
        <v>1</v>
      </c>
      <c r="P561" t="s">
        <v>8269</v>
      </c>
      <c r="Q561" s="5">
        <f>E561/D561</f>
        <v>1.3640000000000001</v>
      </c>
      <c r="R561" s="7">
        <f>ROUND(E561/N561, 2)</f>
        <v>160.47</v>
      </c>
      <c r="S561" t="s">
        <v>8309</v>
      </c>
      <c r="T561" t="s">
        <v>8314</v>
      </c>
    </row>
    <row r="562" spans="1:20" ht="28.8" x14ac:dyDescent="0.3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 s="11">
        <f>(I562/86400)+25569</f>
        <v>42521.689745370371</v>
      </c>
      <c r="K562">
        <v>1459528394</v>
      </c>
      <c r="L562" s="11">
        <f>(K562/86400)+25569</f>
        <v>42461.689745370371</v>
      </c>
      <c r="M562" t="b">
        <v>0</v>
      </c>
      <c r="N562">
        <v>27</v>
      </c>
      <c r="O562" t="b">
        <v>1</v>
      </c>
      <c r="P562" t="s">
        <v>8271</v>
      </c>
      <c r="Q562" s="5">
        <f>E562/D562</f>
        <v>1.3633666666666666</v>
      </c>
      <c r="R562" s="7">
        <f>ROUND(E562/N562, 2)</f>
        <v>15.15</v>
      </c>
      <c r="S562" t="s">
        <v>8316</v>
      </c>
      <c r="T562" t="s">
        <v>8317</v>
      </c>
    </row>
    <row r="563" spans="1:20" ht="28.8" x14ac:dyDescent="0.3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 s="11">
        <f>(I563/86400)+25569</f>
        <v>42705.207638888889</v>
      </c>
      <c r="K563">
        <v>1477996325</v>
      </c>
      <c r="L563" s="11">
        <f>(K563/86400)+25569</f>
        <v>42675.438946759255</v>
      </c>
      <c r="M563" t="b">
        <v>1</v>
      </c>
      <c r="N563">
        <v>379</v>
      </c>
      <c r="O563" t="b">
        <v>1</v>
      </c>
      <c r="P563" t="s">
        <v>8295</v>
      </c>
      <c r="Q563" s="5">
        <f>E563/D563</f>
        <v>1.362168</v>
      </c>
      <c r="R563" s="7">
        <f>ROUND(E563/N563, 2)</f>
        <v>449.26</v>
      </c>
      <c r="S563" t="s">
        <v>8318</v>
      </c>
      <c r="T563" t="s">
        <v>8348</v>
      </c>
    </row>
    <row r="564" spans="1:20" ht="28.8" x14ac:dyDescent="0.3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 s="11">
        <f>(I564/86400)+25569</f>
        <v>42123.743773148148</v>
      </c>
      <c r="K564">
        <v>1428515462</v>
      </c>
      <c r="L564" s="11">
        <f>(K564/86400)+25569</f>
        <v>42102.743773148148</v>
      </c>
      <c r="M564" t="b">
        <v>0</v>
      </c>
      <c r="N564">
        <v>88</v>
      </c>
      <c r="O564" t="b">
        <v>1</v>
      </c>
      <c r="P564" t="s">
        <v>8271</v>
      </c>
      <c r="Q564" s="5">
        <f>E564/D564</f>
        <v>1.3616666666666666</v>
      </c>
      <c r="R564" s="7">
        <f>ROUND(E564/N564, 2)</f>
        <v>46.42</v>
      </c>
      <c r="S564" t="s">
        <v>8316</v>
      </c>
      <c r="T564" t="s">
        <v>8317</v>
      </c>
    </row>
    <row r="565" spans="1:20" ht="28.8" x14ac:dyDescent="0.3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 s="11">
        <f>(I565/86400)+25569</f>
        <v>42252.165972222225</v>
      </c>
      <c r="K565">
        <v>1436968366</v>
      </c>
      <c r="L565" s="11">
        <f>(K565/86400)+25569</f>
        <v>42200.578310185185</v>
      </c>
      <c r="M565" t="b">
        <v>0</v>
      </c>
      <c r="N565">
        <v>227</v>
      </c>
      <c r="O565" t="b">
        <v>1</v>
      </c>
      <c r="P565" t="s">
        <v>8274</v>
      </c>
      <c r="Q565" s="5">
        <f>E565/D565</f>
        <v>1.3613999999999999</v>
      </c>
      <c r="R565" s="7">
        <f>ROUND(E565/N565, 2)</f>
        <v>59.97</v>
      </c>
      <c r="S565" t="s">
        <v>8321</v>
      </c>
      <c r="T565" t="s">
        <v>8322</v>
      </c>
    </row>
    <row r="566" spans="1:20" ht="28.8" x14ac:dyDescent="0.3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 s="11">
        <f>(I566/86400)+25569</f>
        <v>40668.868611111109</v>
      </c>
      <c r="K566">
        <v>1302036648</v>
      </c>
      <c r="L566" s="11">
        <f>(K566/86400)+25569</f>
        <v>40638.868611111109</v>
      </c>
      <c r="M566" t="b">
        <v>0</v>
      </c>
      <c r="N566">
        <v>38</v>
      </c>
      <c r="O566" t="b">
        <v>1</v>
      </c>
      <c r="P566" t="s">
        <v>8279</v>
      </c>
      <c r="Q566" s="5">
        <f>E566/D566</f>
        <v>1.36</v>
      </c>
      <c r="R566" s="7">
        <f>ROUND(E566/N566, 2)</f>
        <v>35.79</v>
      </c>
      <c r="S566" t="s">
        <v>8324</v>
      </c>
      <c r="T566" t="s">
        <v>8328</v>
      </c>
    </row>
    <row r="567" spans="1:20" ht="28.8" x14ac:dyDescent="0.3">
      <c r="A567">
        <v>3611</v>
      </c>
      <c r="B567" s="3" t="s">
        <v>3610</v>
      </c>
      <c r="C567" s="3" t="s">
        <v>7721</v>
      </c>
      <c r="D567">
        <v>2500</v>
      </c>
      <c r="E567">
        <v>3400</v>
      </c>
      <c r="F567" t="s">
        <v>8219</v>
      </c>
      <c r="G567" t="s">
        <v>8225</v>
      </c>
      <c r="H567" t="s">
        <v>8247</v>
      </c>
      <c r="I567">
        <v>1428483201</v>
      </c>
      <c r="J567" s="11">
        <f>(I567/86400)+25569</f>
        <v>42102.370381944449</v>
      </c>
      <c r="K567">
        <v>1425891201</v>
      </c>
      <c r="L567" s="11">
        <f>(K567/86400)+25569</f>
        <v>42072.370381944449</v>
      </c>
      <c r="M567" t="b">
        <v>0</v>
      </c>
      <c r="N567">
        <v>51</v>
      </c>
      <c r="O567" t="b">
        <v>1</v>
      </c>
      <c r="P567" t="s">
        <v>8271</v>
      </c>
      <c r="Q567" s="5">
        <f>E567/D567</f>
        <v>1.36</v>
      </c>
      <c r="R567" s="7">
        <f>ROUND(E567/N567, 2)</f>
        <v>66.67</v>
      </c>
      <c r="S567" t="s">
        <v>8316</v>
      </c>
      <c r="T567" t="s">
        <v>8317</v>
      </c>
    </row>
    <row r="568" spans="1:20" ht="28.8" x14ac:dyDescent="0.3">
      <c r="A568">
        <v>2820</v>
      </c>
      <c r="B568" s="3" t="s">
        <v>2820</v>
      </c>
      <c r="C568" s="3" t="s">
        <v>6930</v>
      </c>
      <c r="D568">
        <v>200</v>
      </c>
      <c r="E568">
        <v>272</v>
      </c>
      <c r="F568" t="s">
        <v>8219</v>
      </c>
      <c r="G568" t="s">
        <v>8225</v>
      </c>
      <c r="H568" t="s">
        <v>8247</v>
      </c>
      <c r="I568">
        <v>1456444800</v>
      </c>
      <c r="J568" s="11">
        <f>(I568/86400)+25569</f>
        <v>42426</v>
      </c>
      <c r="K568">
        <v>1454337589</v>
      </c>
      <c r="L568" s="11">
        <f>(K568/86400)+25569</f>
        <v>42401.610983796301</v>
      </c>
      <c r="M568" t="b">
        <v>0</v>
      </c>
      <c r="N568">
        <v>20</v>
      </c>
      <c r="O568" t="b">
        <v>1</v>
      </c>
      <c r="P568" t="s">
        <v>8271</v>
      </c>
      <c r="Q568" s="5">
        <f>E568/D568</f>
        <v>1.36</v>
      </c>
      <c r="R568" s="7">
        <f>ROUND(E568/N568, 2)</f>
        <v>13.6</v>
      </c>
      <c r="S568" t="s">
        <v>8316</v>
      </c>
      <c r="T568" t="s">
        <v>8317</v>
      </c>
    </row>
    <row r="569" spans="1:20" ht="28.8" x14ac:dyDescent="0.3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 s="11">
        <f>(I569/86400)+25569</f>
        <v>42738.91920138889</v>
      </c>
      <c r="K569">
        <v>1480629819</v>
      </c>
      <c r="L569" s="11">
        <f>(K569/86400)+25569</f>
        <v>42705.91920138889</v>
      </c>
      <c r="M569" t="b">
        <v>0</v>
      </c>
      <c r="N569">
        <v>284</v>
      </c>
      <c r="O569" t="b">
        <v>1</v>
      </c>
      <c r="P569" t="s">
        <v>8285</v>
      </c>
      <c r="Q569" s="5">
        <f>E569/D569</f>
        <v>1.359861</v>
      </c>
      <c r="R569" s="7">
        <f>ROUND(E569/N569, 2)</f>
        <v>95.76</v>
      </c>
      <c r="S569" t="s">
        <v>8337</v>
      </c>
      <c r="T569" t="s">
        <v>8338</v>
      </c>
    </row>
    <row r="570" spans="1:20" ht="28.8" x14ac:dyDescent="0.3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 s="11">
        <f>(I570/86400)+25569</f>
        <v>40425.043749999997</v>
      </c>
      <c r="K570">
        <v>1277433980</v>
      </c>
      <c r="L570" s="11">
        <f>(K570/86400)+25569</f>
        <v>40354.11550925926</v>
      </c>
      <c r="M570" t="b">
        <v>0</v>
      </c>
      <c r="N570">
        <v>104</v>
      </c>
      <c r="O570" t="b">
        <v>1</v>
      </c>
      <c r="P570" t="s">
        <v>8279</v>
      </c>
      <c r="Q570" s="5">
        <f>E570/D570</f>
        <v>1.3576026666666667</v>
      </c>
      <c r="R570" s="7">
        <f>ROUND(E570/N570, 2)</f>
        <v>97.9</v>
      </c>
      <c r="S570" t="s">
        <v>8324</v>
      </c>
      <c r="T570" t="s">
        <v>8328</v>
      </c>
    </row>
    <row r="571" spans="1:20" ht="28.8" x14ac:dyDescent="0.3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 s="11">
        <f>(I571/86400)+25569</f>
        <v>41240.5</v>
      </c>
      <c r="K571">
        <v>1350967535</v>
      </c>
      <c r="L571" s="11">
        <f>(K571/86400)+25569</f>
        <v>41205.198321759257</v>
      </c>
      <c r="M571" t="b">
        <v>0</v>
      </c>
      <c r="N571">
        <v>26</v>
      </c>
      <c r="O571" t="b">
        <v>1</v>
      </c>
      <c r="P571" t="s">
        <v>8279</v>
      </c>
      <c r="Q571" s="5">
        <f>E571/D571</f>
        <v>1.351</v>
      </c>
      <c r="R571" s="7">
        <f>ROUND(E571/N571, 2)</f>
        <v>51.96</v>
      </c>
      <c r="S571" t="s">
        <v>8324</v>
      </c>
      <c r="T571" t="s">
        <v>8328</v>
      </c>
    </row>
    <row r="572" spans="1:20" ht="43.2" x14ac:dyDescent="0.3">
      <c r="A572">
        <v>1195</v>
      </c>
      <c r="B572" s="3" t="s">
        <v>1196</v>
      </c>
      <c r="C572" s="3" t="s">
        <v>5305</v>
      </c>
      <c r="D572">
        <v>10000</v>
      </c>
      <c r="E572">
        <v>13500</v>
      </c>
      <c r="F572" t="s">
        <v>8219</v>
      </c>
      <c r="G572" t="s">
        <v>8237</v>
      </c>
      <c r="H572" t="s">
        <v>8249</v>
      </c>
      <c r="I572">
        <v>1450602000</v>
      </c>
      <c r="J572" s="11">
        <f>(I572/86400)+25569</f>
        <v>42358.375</v>
      </c>
      <c r="K572">
        <v>1445415653</v>
      </c>
      <c r="L572" s="11">
        <f>(K572/86400)+25569</f>
        <v>42298.34783564815</v>
      </c>
      <c r="M572" t="b">
        <v>0</v>
      </c>
      <c r="N572">
        <v>170</v>
      </c>
      <c r="O572" t="b">
        <v>1</v>
      </c>
      <c r="P572" t="s">
        <v>8285</v>
      </c>
      <c r="Q572" s="5">
        <f>E572/D572</f>
        <v>1.35</v>
      </c>
      <c r="R572" s="7">
        <f>ROUND(E572/N572, 2)</f>
        <v>79.41</v>
      </c>
      <c r="S572" t="s">
        <v>8337</v>
      </c>
      <c r="T572" t="s">
        <v>8338</v>
      </c>
    </row>
    <row r="573" spans="1:20" x14ac:dyDescent="0.3">
      <c r="A573">
        <v>1190</v>
      </c>
      <c r="B573" s="3" t="s">
        <v>1191</v>
      </c>
      <c r="C573" s="3" t="s">
        <v>5300</v>
      </c>
      <c r="D573">
        <v>500</v>
      </c>
      <c r="E573">
        <v>675</v>
      </c>
      <c r="F573" t="s">
        <v>8219</v>
      </c>
      <c r="G573" t="s">
        <v>8224</v>
      </c>
      <c r="H573" t="s">
        <v>8246</v>
      </c>
      <c r="I573">
        <v>1409500725</v>
      </c>
      <c r="J573" s="11">
        <f>(I573/86400)+25569</f>
        <v>41882.665798611109</v>
      </c>
      <c r="K573">
        <v>1406908725</v>
      </c>
      <c r="L573" s="11">
        <f>(K573/86400)+25569</f>
        <v>41852.665798611109</v>
      </c>
      <c r="M573" t="b">
        <v>0</v>
      </c>
      <c r="N573">
        <v>13</v>
      </c>
      <c r="O573" t="b">
        <v>1</v>
      </c>
      <c r="P573" t="s">
        <v>8285</v>
      </c>
      <c r="Q573" s="5">
        <f>E573/D573</f>
        <v>1.35</v>
      </c>
      <c r="R573" s="7">
        <f>ROUND(E573/N573, 2)</f>
        <v>51.92</v>
      </c>
      <c r="S573" t="s">
        <v>8337</v>
      </c>
      <c r="T573" t="s">
        <v>8338</v>
      </c>
    </row>
    <row r="574" spans="1:20" ht="28.8" x14ac:dyDescent="0.3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 s="11">
        <f>(I574/86400)+25569</f>
        <v>42522.789583333331</v>
      </c>
      <c r="K574">
        <v>1461427938</v>
      </c>
      <c r="L574" s="11">
        <f>(K574/86400)+25569</f>
        <v>42483.675208333334</v>
      </c>
      <c r="M574" t="b">
        <v>0</v>
      </c>
      <c r="N574">
        <v>24</v>
      </c>
      <c r="O574" t="b">
        <v>1</v>
      </c>
      <c r="P574" t="s">
        <v>8271</v>
      </c>
      <c r="Q574" s="5">
        <f>E574/D574</f>
        <v>1.35</v>
      </c>
      <c r="R574" s="7">
        <f>ROUND(E574/N574, 2)</f>
        <v>168.75</v>
      </c>
      <c r="S574" t="s">
        <v>8316</v>
      </c>
      <c r="T574" t="s">
        <v>8317</v>
      </c>
    </row>
    <row r="575" spans="1:20" ht="28.8" x14ac:dyDescent="0.3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 s="11">
        <f>(I575/86400)+25569</f>
        <v>40971.319062499999</v>
      </c>
      <c r="K575">
        <v>1326872367</v>
      </c>
      <c r="L575" s="11">
        <f>(K575/86400)+25569</f>
        <v>40926.319062499999</v>
      </c>
      <c r="M575" t="b">
        <v>0</v>
      </c>
      <c r="N575">
        <v>57</v>
      </c>
      <c r="O575" t="b">
        <v>1</v>
      </c>
      <c r="P575" t="s">
        <v>8276</v>
      </c>
      <c r="Q575" s="5">
        <f>E575/D575</f>
        <v>1.3489</v>
      </c>
      <c r="R575" s="7">
        <f>ROUND(E575/N575, 2)</f>
        <v>59.16</v>
      </c>
      <c r="S575" t="s">
        <v>8324</v>
      </c>
      <c r="T575" t="s">
        <v>8325</v>
      </c>
    </row>
    <row r="576" spans="1:20" ht="28.8" x14ac:dyDescent="0.3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 s="11">
        <f>(I576/86400)+25569</f>
        <v>42300.76730324074</v>
      </c>
      <c r="K576">
        <v>1443464695</v>
      </c>
      <c r="L576" s="11">
        <f>(K576/86400)+25569</f>
        <v>42275.76730324074</v>
      </c>
      <c r="M576" t="b">
        <v>1</v>
      </c>
      <c r="N576">
        <v>874</v>
      </c>
      <c r="O576" t="b">
        <v>1</v>
      </c>
      <c r="P576" t="s">
        <v>8285</v>
      </c>
      <c r="Q576" s="5">
        <f>E576/D576</f>
        <v>1.3482571428571428</v>
      </c>
      <c r="R576" s="7">
        <f>ROUND(E576/N576, 2)</f>
        <v>53.99</v>
      </c>
      <c r="S576" t="s">
        <v>8337</v>
      </c>
      <c r="T576" t="s">
        <v>8338</v>
      </c>
    </row>
    <row r="577" spans="1:20" ht="28.8" x14ac:dyDescent="0.3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 s="11">
        <f>(I577/86400)+25569</f>
        <v>42660.676388888889</v>
      </c>
      <c r="K577">
        <v>1474469117</v>
      </c>
      <c r="L577" s="11">
        <f>(K577/86400)+25569</f>
        <v>42634.614780092597</v>
      </c>
      <c r="M577" t="b">
        <v>0</v>
      </c>
      <c r="N577">
        <v>112</v>
      </c>
      <c r="O577" t="b">
        <v>1</v>
      </c>
      <c r="P577" t="s">
        <v>8276</v>
      </c>
      <c r="Q577" s="5">
        <f>E577/D577</f>
        <v>1.348074</v>
      </c>
      <c r="R577" s="7">
        <f>ROUND(E577/N577, 2)</f>
        <v>60.18</v>
      </c>
      <c r="S577" t="s">
        <v>8324</v>
      </c>
      <c r="T577" t="s">
        <v>8325</v>
      </c>
    </row>
    <row r="578" spans="1:20" ht="28.8" x14ac:dyDescent="0.3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 s="11">
        <f>(I578/86400)+25569</f>
        <v>42388.207638888889</v>
      </c>
      <c r="K578">
        <v>1452030730</v>
      </c>
      <c r="L578" s="11">
        <f>(K578/86400)+25569</f>
        <v>42374.911226851851</v>
      </c>
      <c r="M578" t="b">
        <v>0</v>
      </c>
      <c r="N578">
        <v>18</v>
      </c>
      <c r="O578" t="b">
        <v>1</v>
      </c>
      <c r="P578" t="s">
        <v>8271</v>
      </c>
      <c r="Q578" s="5">
        <f>E578/D578</f>
        <v>1.3467833333333334</v>
      </c>
      <c r="R578" s="7">
        <f>ROUND(E578/N578, 2)</f>
        <v>89.79</v>
      </c>
      <c r="S578" t="s">
        <v>8316</v>
      </c>
      <c r="T578" t="s">
        <v>8317</v>
      </c>
    </row>
    <row r="579" spans="1:20" x14ac:dyDescent="0.3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 s="11">
        <f>(I579/86400)+25569</f>
        <v>40748.839537037034</v>
      </c>
      <c r="K579">
        <v>1308946136</v>
      </c>
      <c r="L579" s="11">
        <f>(K579/86400)+25569</f>
        <v>40718.839537037034</v>
      </c>
      <c r="M579" t="b">
        <v>0</v>
      </c>
      <c r="N579">
        <v>17</v>
      </c>
      <c r="O579" t="b">
        <v>1</v>
      </c>
      <c r="P579" t="s">
        <v>8279</v>
      </c>
      <c r="Q579" s="5">
        <f>E579/D579</f>
        <v>1.3461099999999999</v>
      </c>
      <c r="R579" s="7">
        <f>ROUND(E579/N579, 2)</f>
        <v>79.180000000000007</v>
      </c>
      <c r="S579" t="s">
        <v>8324</v>
      </c>
      <c r="T579" t="s">
        <v>8328</v>
      </c>
    </row>
    <row r="580" spans="1:20" ht="28.8" x14ac:dyDescent="0.3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 s="11">
        <f>(I580/86400)+25569</f>
        <v>41867.34579861111</v>
      </c>
      <c r="K580">
        <v>1406362677</v>
      </c>
      <c r="L580" s="11">
        <f>(K580/86400)+25569</f>
        <v>41846.34579861111</v>
      </c>
      <c r="M580" t="b">
        <v>0</v>
      </c>
      <c r="N580">
        <v>480</v>
      </c>
      <c r="O580" t="b">
        <v>1</v>
      </c>
      <c r="P580" t="s">
        <v>8297</v>
      </c>
      <c r="Q580" s="5">
        <f>E580/D580</f>
        <v>1.3444929411764706</v>
      </c>
      <c r="R580" s="7">
        <f>ROUND(E580/N580, 2)</f>
        <v>23.81</v>
      </c>
      <c r="S580" t="s">
        <v>8332</v>
      </c>
      <c r="T580" t="s">
        <v>8350</v>
      </c>
    </row>
    <row r="581" spans="1:20" ht="28.8" x14ac:dyDescent="0.3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 s="11">
        <f>(I581/86400)+25569</f>
        <v>40286.290972222225</v>
      </c>
      <c r="K581">
        <v>1268459318</v>
      </c>
      <c r="L581" s="11">
        <f>(K581/86400)+25569</f>
        <v>40250.242106481484</v>
      </c>
      <c r="M581" t="b">
        <v>0</v>
      </c>
      <c r="N581">
        <v>54</v>
      </c>
      <c r="O581" t="b">
        <v>1</v>
      </c>
      <c r="P581" t="s">
        <v>8276</v>
      </c>
      <c r="Q581" s="5">
        <f>E581/D581</f>
        <v>1.3438124999999999</v>
      </c>
      <c r="R581" s="7">
        <f>ROUND(E581/N581, 2)</f>
        <v>39.82</v>
      </c>
      <c r="S581" t="s">
        <v>8324</v>
      </c>
      <c r="T581" t="s">
        <v>8325</v>
      </c>
    </row>
    <row r="582" spans="1:20" ht="43.2" x14ac:dyDescent="0.3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 s="11">
        <f>(I582/86400)+25569</f>
        <v>40467.152083333334</v>
      </c>
      <c r="K582">
        <v>1284042614</v>
      </c>
      <c r="L582" s="11">
        <f>(K582/86400)+25569</f>
        <v>40430.604328703703</v>
      </c>
      <c r="M582" t="b">
        <v>1</v>
      </c>
      <c r="N582">
        <v>62</v>
      </c>
      <c r="O582" t="b">
        <v>1</v>
      </c>
      <c r="P582" t="s">
        <v>8269</v>
      </c>
      <c r="Q582" s="5">
        <f>E582/D582</f>
        <v>1.341</v>
      </c>
      <c r="R582" s="7">
        <f>ROUND(E582/N582, 2)</f>
        <v>108.15</v>
      </c>
      <c r="S582" t="s">
        <v>8309</v>
      </c>
      <c r="T582" t="s">
        <v>8314</v>
      </c>
    </row>
    <row r="583" spans="1:20" ht="28.8" x14ac:dyDescent="0.3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 s="11">
        <f>(I583/86400)+25569</f>
        <v>41799.208333333336</v>
      </c>
      <c r="K583">
        <v>1399666342</v>
      </c>
      <c r="L583" s="11">
        <f>(K583/86400)+25569</f>
        <v>41768.841921296298</v>
      </c>
      <c r="M583" t="b">
        <v>0</v>
      </c>
      <c r="N583">
        <v>38</v>
      </c>
      <c r="O583" t="b">
        <v>1</v>
      </c>
      <c r="P583" t="s">
        <v>8276</v>
      </c>
      <c r="Q583" s="5">
        <f>E583/D583</f>
        <v>1.3405</v>
      </c>
      <c r="R583" s="7">
        <f>ROUND(E583/N583, 2)</f>
        <v>70.55</v>
      </c>
      <c r="S583" t="s">
        <v>8324</v>
      </c>
      <c r="T583" t="s">
        <v>8325</v>
      </c>
    </row>
    <row r="584" spans="1:20" ht="28.8" x14ac:dyDescent="0.3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 s="11">
        <f>(I584/86400)+25569</f>
        <v>41403.690266203703</v>
      </c>
      <c r="K584">
        <v>1365525239</v>
      </c>
      <c r="L584" s="11">
        <f>(K584/86400)+25569</f>
        <v>41373.690266203703</v>
      </c>
      <c r="M584" t="b">
        <v>0</v>
      </c>
      <c r="N584">
        <v>75</v>
      </c>
      <c r="O584" t="b">
        <v>1</v>
      </c>
      <c r="P584" t="s">
        <v>8279</v>
      </c>
      <c r="Q584" s="5">
        <f>E584/D584</f>
        <v>1.3367142857142857</v>
      </c>
      <c r="R584" s="7">
        <f>ROUND(E584/N584, 2)</f>
        <v>62.38</v>
      </c>
      <c r="S584" t="s">
        <v>8324</v>
      </c>
      <c r="T584" t="s">
        <v>8328</v>
      </c>
    </row>
    <row r="585" spans="1:20" x14ac:dyDescent="0.3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 s="11">
        <f>(I585/86400)+25569</f>
        <v>41446.146944444445</v>
      </c>
      <c r="K585">
        <v>1369193496</v>
      </c>
      <c r="L585" s="11">
        <f>(K585/86400)+25569</f>
        <v>41416.146944444445</v>
      </c>
      <c r="M585" t="b">
        <v>1</v>
      </c>
      <c r="N585">
        <v>211</v>
      </c>
      <c r="O585" t="b">
        <v>1</v>
      </c>
      <c r="P585" t="s">
        <v>8279</v>
      </c>
      <c r="Q585" s="5">
        <f>E585/D585</f>
        <v>1.336044</v>
      </c>
      <c r="R585" s="7">
        <f>ROUND(E585/N585, 2)</f>
        <v>31.66</v>
      </c>
      <c r="S585" t="s">
        <v>8324</v>
      </c>
      <c r="T585" t="s">
        <v>8328</v>
      </c>
    </row>
    <row r="586" spans="1:20" ht="28.8" x14ac:dyDescent="0.3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 s="11">
        <f>(I586/86400)+25569</f>
        <v>41344</v>
      </c>
      <c r="K586">
        <v>1359946188</v>
      </c>
      <c r="L586" s="11">
        <f>(K586/86400)+25569</f>
        <v>41309.11791666667</v>
      </c>
      <c r="M586" t="b">
        <v>0</v>
      </c>
      <c r="N586">
        <v>42</v>
      </c>
      <c r="O586" t="b">
        <v>1</v>
      </c>
      <c r="P586" t="s">
        <v>8274</v>
      </c>
      <c r="Q586" s="5">
        <f>E586/D586</f>
        <v>1.3360000000000001</v>
      </c>
      <c r="R586" s="7">
        <f>ROUND(E586/N586, 2)</f>
        <v>31.81</v>
      </c>
      <c r="S586" t="s">
        <v>8321</v>
      </c>
      <c r="T586" t="s">
        <v>8322</v>
      </c>
    </row>
    <row r="587" spans="1:20" ht="28.8" x14ac:dyDescent="0.3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 s="11">
        <f>(I587/86400)+25569</f>
        <v>42367.958333333328</v>
      </c>
      <c r="K587">
        <v>1448914500</v>
      </c>
      <c r="L587" s="11">
        <f>(K587/86400)+25569</f>
        <v>42338.84375</v>
      </c>
      <c r="M587" t="b">
        <v>0</v>
      </c>
      <c r="N587">
        <v>15</v>
      </c>
      <c r="O587" t="b">
        <v>1</v>
      </c>
      <c r="P587" t="s">
        <v>8298</v>
      </c>
      <c r="Q587" s="5">
        <f>E587/D587</f>
        <v>1.335</v>
      </c>
      <c r="R587" s="7">
        <f>ROUND(E587/N587, 2)</f>
        <v>53.4</v>
      </c>
      <c r="S587" t="s">
        <v>8335</v>
      </c>
      <c r="T587" t="s">
        <v>8351</v>
      </c>
    </row>
    <row r="588" spans="1:20" x14ac:dyDescent="0.3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 s="11">
        <f>(I588/86400)+25569</f>
        <v>41750.165972222225</v>
      </c>
      <c r="K588">
        <v>1394127585</v>
      </c>
      <c r="L588" s="11">
        <f>(K588/86400)+25569</f>
        <v>41704.735937500001</v>
      </c>
      <c r="M588" t="b">
        <v>1</v>
      </c>
      <c r="N588">
        <v>454</v>
      </c>
      <c r="O588" t="b">
        <v>1</v>
      </c>
      <c r="P588" t="s">
        <v>8295</v>
      </c>
      <c r="Q588" s="5">
        <f>E588/D588</f>
        <v>1.3348307999999998</v>
      </c>
      <c r="R588" s="7">
        <f>ROUND(E588/N588, 2)</f>
        <v>73.5</v>
      </c>
      <c r="S588" t="s">
        <v>8318</v>
      </c>
      <c r="T588" t="s">
        <v>8348</v>
      </c>
    </row>
    <row r="589" spans="1:20" x14ac:dyDescent="0.3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 s="11">
        <f>(I589/86400)+25569</f>
        <v>40926.958333333336</v>
      </c>
      <c r="K589">
        <v>1323221761</v>
      </c>
      <c r="L589" s="11">
        <f>(K589/86400)+25569</f>
        <v>40884.066678240742</v>
      </c>
      <c r="M589" t="b">
        <v>1</v>
      </c>
      <c r="N589">
        <v>52</v>
      </c>
      <c r="O589" t="b">
        <v>1</v>
      </c>
      <c r="P589" t="s">
        <v>8271</v>
      </c>
      <c r="Q589" s="5">
        <f>E589/D589</f>
        <v>1.3348133333333334</v>
      </c>
      <c r="R589" s="7">
        <f>ROUND(E589/N589, 2)</f>
        <v>38.5</v>
      </c>
      <c r="S589" t="s">
        <v>8316</v>
      </c>
      <c r="T589" t="s">
        <v>8317</v>
      </c>
    </row>
    <row r="590" spans="1:20" ht="28.8" x14ac:dyDescent="0.3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 s="11">
        <f>(I590/86400)+25569</f>
        <v>41676.70930555556</v>
      </c>
      <c r="K590">
        <v>1389891684</v>
      </c>
      <c r="L590" s="11">
        <f>(K590/86400)+25569</f>
        <v>41655.70930555556</v>
      </c>
      <c r="M590" t="b">
        <v>0</v>
      </c>
      <c r="N590">
        <v>19</v>
      </c>
      <c r="O590" t="b">
        <v>1</v>
      </c>
      <c r="P590" t="s">
        <v>8276</v>
      </c>
      <c r="Q590" s="5">
        <f>E590/D590</f>
        <v>1.3346666666666667</v>
      </c>
      <c r="R590" s="7">
        <f>ROUND(E590/N590, 2)</f>
        <v>52.68</v>
      </c>
      <c r="S590" t="s">
        <v>8324</v>
      </c>
      <c r="T590" t="s">
        <v>8325</v>
      </c>
    </row>
    <row r="591" spans="1:20" ht="28.8" x14ac:dyDescent="0.3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 s="11">
        <f>(I591/86400)+25569</f>
        <v>42583.290972222225</v>
      </c>
      <c r="K591">
        <v>1466185176</v>
      </c>
      <c r="L591" s="11">
        <f>(K591/86400)+25569</f>
        <v>42538.735833333332</v>
      </c>
      <c r="M591" t="b">
        <v>0</v>
      </c>
      <c r="N591">
        <v>70</v>
      </c>
      <c r="O591" t="b">
        <v>1</v>
      </c>
      <c r="P591" t="s">
        <v>8271</v>
      </c>
      <c r="Q591" s="5">
        <f>E591/D591</f>
        <v>1.3346666666666667</v>
      </c>
      <c r="R591" s="7">
        <f>ROUND(E591/N591, 2)</f>
        <v>57.2</v>
      </c>
      <c r="S591" t="s">
        <v>8316</v>
      </c>
      <c r="T591" t="s">
        <v>8317</v>
      </c>
    </row>
    <row r="592" spans="1:20" x14ac:dyDescent="0.3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 s="11">
        <f>(I592/86400)+25569</f>
        <v>41118.083333333336</v>
      </c>
      <c r="K592">
        <v>1342545994</v>
      </c>
      <c r="L592" s="11">
        <f>(K592/86400)+25569</f>
        <v>41107.726782407408</v>
      </c>
      <c r="M592" t="b">
        <v>0</v>
      </c>
      <c r="N592">
        <v>16</v>
      </c>
      <c r="O592" t="b">
        <v>1</v>
      </c>
      <c r="P592" t="s">
        <v>8279</v>
      </c>
      <c r="Q592" s="5">
        <f>E592/D592</f>
        <v>1.3344333333333334</v>
      </c>
      <c r="R592" s="7">
        <f>ROUND(E592/N592, 2)</f>
        <v>25.02</v>
      </c>
      <c r="S592" t="s">
        <v>8324</v>
      </c>
      <c r="T592" t="s">
        <v>8328</v>
      </c>
    </row>
    <row r="593" spans="1:20" ht="28.8" x14ac:dyDescent="0.3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 s="11">
        <f>(I593/86400)+25569</f>
        <v>42378.025011574078</v>
      </c>
      <c r="K593">
        <v>1447115761</v>
      </c>
      <c r="L593" s="11">
        <f>(K593/86400)+25569</f>
        <v>42318.025011574078</v>
      </c>
      <c r="M593" t="b">
        <v>0</v>
      </c>
      <c r="N593">
        <v>14</v>
      </c>
      <c r="O593" t="b">
        <v>1</v>
      </c>
      <c r="P593" t="s">
        <v>8265</v>
      </c>
      <c r="Q593" s="5">
        <f>E593/D593</f>
        <v>1.3333333333333333</v>
      </c>
      <c r="R593" s="7">
        <f>ROUND(E593/N593, 2)</f>
        <v>57.14</v>
      </c>
      <c r="S593" t="s">
        <v>8309</v>
      </c>
      <c r="T593" t="s">
        <v>8310</v>
      </c>
    </row>
    <row r="594" spans="1:20" ht="28.8" x14ac:dyDescent="0.3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 s="11">
        <f>(I594/86400)+25569</f>
        <v>41897.186180555553</v>
      </c>
      <c r="K594">
        <v>1408940886</v>
      </c>
      <c r="L594" s="11">
        <f>(K594/86400)+25569</f>
        <v>41876.186180555553</v>
      </c>
      <c r="M594" t="b">
        <v>0</v>
      </c>
      <c r="N594">
        <v>23</v>
      </c>
      <c r="O594" t="b">
        <v>1</v>
      </c>
      <c r="P594" t="s">
        <v>8276</v>
      </c>
      <c r="Q594" s="5">
        <f>E594/D594</f>
        <v>1.3333333333333333</v>
      </c>
      <c r="R594" s="7">
        <f>ROUND(E594/N594, 2)</f>
        <v>86.96</v>
      </c>
      <c r="S594" t="s">
        <v>8324</v>
      </c>
      <c r="T594" t="s">
        <v>8325</v>
      </c>
    </row>
    <row r="595" spans="1:20" ht="28.8" x14ac:dyDescent="0.3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 s="11">
        <f>(I595/86400)+25569</f>
        <v>42088.90006944444</v>
      </c>
      <c r="K595">
        <v>1424730966</v>
      </c>
      <c r="L595" s="11">
        <f>(K595/86400)+25569</f>
        <v>42058.941736111112</v>
      </c>
      <c r="M595" t="b">
        <v>0</v>
      </c>
      <c r="N595">
        <v>42</v>
      </c>
      <c r="O595" t="b">
        <v>1</v>
      </c>
      <c r="P595" t="s">
        <v>8279</v>
      </c>
      <c r="Q595" s="5">
        <f>E595/D595</f>
        <v>1.3333333333333333</v>
      </c>
      <c r="R595" s="7">
        <f>ROUND(E595/N595, 2)</f>
        <v>28.57</v>
      </c>
      <c r="S595" t="s">
        <v>8324</v>
      </c>
      <c r="T595" t="s">
        <v>8328</v>
      </c>
    </row>
    <row r="596" spans="1:20" x14ac:dyDescent="0.3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 s="11">
        <f>(I596/86400)+25569</f>
        <v>41833.457326388889</v>
      </c>
      <c r="K596">
        <v>1402657113</v>
      </c>
      <c r="L596" s="11">
        <f>(K596/86400)+25569</f>
        <v>41803.457326388889</v>
      </c>
      <c r="M596" t="b">
        <v>0</v>
      </c>
      <c r="N596">
        <v>55</v>
      </c>
      <c r="O596" t="b">
        <v>1</v>
      </c>
      <c r="P596" t="s">
        <v>8305</v>
      </c>
      <c r="Q596" s="5">
        <f>E596/D596</f>
        <v>1.3333333333333333</v>
      </c>
      <c r="R596" s="7">
        <f>ROUND(E596/N596, 2)</f>
        <v>36.36</v>
      </c>
      <c r="S596" t="s">
        <v>8316</v>
      </c>
      <c r="T596" t="s">
        <v>8358</v>
      </c>
    </row>
    <row r="597" spans="1:20" x14ac:dyDescent="0.3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 s="11">
        <f>(I597/86400)+25569</f>
        <v>41922.458333333336</v>
      </c>
      <c r="K597">
        <v>1411019409</v>
      </c>
      <c r="L597" s="11">
        <f>(K597/86400)+25569</f>
        <v>41900.243159722224</v>
      </c>
      <c r="M597" t="b">
        <v>0</v>
      </c>
      <c r="N597">
        <v>13</v>
      </c>
      <c r="O597" t="b">
        <v>1</v>
      </c>
      <c r="P597" t="s">
        <v>8271</v>
      </c>
      <c r="Q597" s="5">
        <f>E597/D597</f>
        <v>1.3320000000000001</v>
      </c>
      <c r="R597" s="7">
        <f>ROUND(E597/N597, 2)</f>
        <v>51.23</v>
      </c>
      <c r="S597" t="s">
        <v>8316</v>
      </c>
      <c r="T597" t="s">
        <v>8317</v>
      </c>
    </row>
    <row r="598" spans="1:20" ht="28.8" x14ac:dyDescent="0.3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 s="11">
        <f>(I598/86400)+25569</f>
        <v>41433.000856481478</v>
      </c>
      <c r="K598">
        <v>1368057674</v>
      </c>
      <c r="L598" s="11">
        <f>(K598/86400)+25569</f>
        <v>41403.000856481478</v>
      </c>
      <c r="M598" t="b">
        <v>0</v>
      </c>
      <c r="N598">
        <v>25</v>
      </c>
      <c r="O598" t="b">
        <v>1</v>
      </c>
      <c r="P598" t="s">
        <v>8276</v>
      </c>
      <c r="Q598" s="5">
        <f>E598/D598</f>
        <v>1.3315375</v>
      </c>
      <c r="R598" s="7">
        <f>ROUND(E598/N598, 2)</f>
        <v>42.61</v>
      </c>
      <c r="S598" t="s">
        <v>8324</v>
      </c>
      <c r="T598" t="s">
        <v>8325</v>
      </c>
    </row>
    <row r="599" spans="1:20" ht="28.8" x14ac:dyDescent="0.3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 s="11">
        <f>(I599/86400)+25569</f>
        <v>41579</v>
      </c>
      <c r="K599">
        <v>1378080409</v>
      </c>
      <c r="L599" s="11">
        <f>(K599/86400)+25569</f>
        <v>41519.004733796297</v>
      </c>
      <c r="M599" t="b">
        <v>1</v>
      </c>
      <c r="N599">
        <v>665</v>
      </c>
      <c r="O599" t="b">
        <v>1</v>
      </c>
      <c r="P599" t="s">
        <v>8269</v>
      </c>
      <c r="Q599" s="5">
        <f>E599/D599</f>
        <v>1.3310911999999999</v>
      </c>
      <c r="R599" s="7">
        <f>ROUND(E599/N599, 2)</f>
        <v>100.08</v>
      </c>
      <c r="S599" t="s">
        <v>8309</v>
      </c>
      <c r="T599" t="s">
        <v>8314</v>
      </c>
    </row>
    <row r="600" spans="1:20" ht="28.8" x14ac:dyDescent="0.3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 s="11">
        <f>(I600/86400)+25569</f>
        <v>42786.368078703701</v>
      </c>
      <c r="K600">
        <v>1485161402</v>
      </c>
      <c r="L600" s="11">
        <f>(K600/86400)+25569</f>
        <v>42758.368078703701</v>
      </c>
      <c r="M600" t="b">
        <v>0</v>
      </c>
      <c r="N600">
        <v>25</v>
      </c>
      <c r="O600" t="b">
        <v>1</v>
      </c>
      <c r="P600" t="s">
        <v>8271</v>
      </c>
      <c r="Q600" s="5">
        <f>E600/D600</f>
        <v>1.3304200000000002</v>
      </c>
      <c r="R600" s="7">
        <f>ROUND(E600/N600, 2)</f>
        <v>26.61</v>
      </c>
      <c r="S600" t="s">
        <v>8316</v>
      </c>
      <c r="T600" t="s">
        <v>8317</v>
      </c>
    </row>
    <row r="601" spans="1:20" ht="28.8" x14ac:dyDescent="0.3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 s="11">
        <f>(I601/86400)+25569</f>
        <v>42008.552847222221</v>
      </c>
      <c r="K601">
        <v>1415193366</v>
      </c>
      <c r="L601" s="11">
        <f>(K601/86400)+25569</f>
        <v>41948.552847222221</v>
      </c>
      <c r="M601" t="b">
        <v>0</v>
      </c>
      <c r="N601">
        <v>31</v>
      </c>
      <c r="O601" t="b">
        <v>1</v>
      </c>
      <c r="P601" t="s">
        <v>8271</v>
      </c>
      <c r="Q601" s="5">
        <f>E601/D601</f>
        <v>1.33</v>
      </c>
      <c r="R601" s="7">
        <f>ROUND(E601/N601, 2)</f>
        <v>42.9</v>
      </c>
      <c r="S601" t="s">
        <v>8316</v>
      </c>
      <c r="T601" t="s">
        <v>8317</v>
      </c>
    </row>
    <row r="602" spans="1:20" ht="28.8" x14ac:dyDescent="0.3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 s="11">
        <f>(I602/86400)+25569</f>
        <v>42322.555555555555</v>
      </c>
      <c r="K602">
        <v>1444911600</v>
      </c>
      <c r="L602" s="11">
        <f>(K602/86400)+25569</f>
        <v>42292.513888888891</v>
      </c>
      <c r="M602" t="b">
        <v>0</v>
      </c>
      <c r="N602">
        <v>651</v>
      </c>
      <c r="O602" t="b">
        <v>1</v>
      </c>
      <c r="P602" t="s">
        <v>8297</v>
      </c>
      <c r="Q602" s="5">
        <f>E602/D602</f>
        <v>1.3289249999999999</v>
      </c>
      <c r="R602" s="7">
        <f>ROUND(E602/N602, 2)</f>
        <v>81.650000000000006</v>
      </c>
      <c r="S602" t="s">
        <v>8332</v>
      </c>
      <c r="T602" t="s">
        <v>8350</v>
      </c>
    </row>
    <row r="603" spans="1:20" ht="28.8" x14ac:dyDescent="0.3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 s="11">
        <f>(I603/86400)+25569</f>
        <v>41342.311562499999</v>
      </c>
      <c r="K603">
        <v>1360222119</v>
      </c>
      <c r="L603" s="11">
        <f>(K603/86400)+25569</f>
        <v>41312.311562499999</v>
      </c>
      <c r="M603" t="b">
        <v>0</v>
      </c>
      <c r="N603">
        <v>73</v>
      </c>
      <c r="O603" t="b">
        <v>1</v>
      </c>
      <c r="P603" t="s">
        <v>8280</v>
      </c>
      <c r="Q603" s="5">
        <f>E603/D603</f>
        <v>1.3286666666666667</v>
      </c>
      <c r="R603" s="7">
        <f>ROUND(E603/N603, 2)</f>
        <v>27.3</v>
      </c>
      <c r="S603" t="s">
        <v>8324</v>
      </c>
      <c r="T603" t="s">
        <v>8329</v>
      </c>
    </row>
    <row r="604" spans="1:20" ht="28.8" x14ac:dyDescent="0.3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 s="11">
        <f>(I604/86400)+25569</f>
        <v>41873.155729166669</v>
      </c>
      <c r="K604">
        <v>1406087055</v>
      </c>
      <c r="L604" s="11">
        <f>(K604/86400)+25569</f>
        <v>41843.155729166669</v>
      </c>
      <c r="M604" t="b">
        <v>0</v>
      </c>
      <c r="N604">
        <v>64</v>
      </c>
      <c r="O604" t="b">
        <v>1</v>
      </c>
      <c r="P604" t="s">
        <v>8303</v>
      </c>
      <c r="Q604" s="5">
        <f>E604/D604</f>
        <v>1.3270650000000002</v>
      </c>
      <c r="R604" s="7">
        <f>ROUND(E604/N604, 2)</f>
        <v>82.94</v>
      </c>
      <c r="S604" t="s">
        <v>8316</v>
      </c>
      <c r="T604" t="s">
        <v>8356</v>
      </c>
    </row>
    <row r="605" spans="1:20" ht="28.8" x14ac:dyDescent="0.3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 s="11">
        <f>(I605/86400)+25569</f>
        <v>42462.993900462963</v>
      </c>
      <c r="K605">
        <v>1454460673</v>
      </c>
      <c r="L605" s="11">
        <f>(K605/86400)+25569</f>
        <v>42403.035567129627</v>
      </c>
      <c r="M605" t="b">
        <v>0</v>
      </c>
      <c r="N605">
        <v>11</v>
      </c>
      <c r="O605" t="b">
        <v>1</v>
      </c>
      <c r="P605" t="s">
        <v>8305</v>
      </c>
      <c r="Q605" s="5">
        <f>E605/D605</f>
        <v>1.3260000000000001</v>
      </c>
      <c r="R605" s="7">
        <f>ROUND(E605/N605, 2)</f>
        <v>120.55</v>
      </c>
      <c r="S605" t="s">
        <v>8316</v>
      </c>
      <c r="T605" t="s">
        <v>8358</v>
      </c>
    </row>
    <row r="606" spans="1:20" ht="28.8" x14ac:dyDescent="0.3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 s="11">
        <f>(I606/86400)+25569</f>
        <v>42513.916666666672</v>
      </c>
      <c r="K606">
        <v>1461527631</v>
      </c>
      <c r="L606" s="11">
        <f>(K606/86400)+25569</f>
        <v>42484.829062500001</v>
      </c>
      <c r="M606" t="b">
        <v>1</v>
      </c>
      <c r="N606">
        <v>110</v>
      </c>
      <c r="O606" t="b">
        <v>1</v>
      </c>
      <c r="P606" t="s">
        <v>8285</v>
      </c>
      <c r="Q606" s="5">
        <f>E606/D606</f>
        <v>1.3242499999999999</v>
      </c>
      <c r="R606" s="7">
        <f>ROUND(E606/N606, 2)</f>
        <v>48.15</v>
      </c>
      <c r="S606" t="s">
        <v>8337</v>
      </c>
      <c r="T606" t="s">
        <v>8338</v>
      </c>
    </row>
    <row r="607" spans="1:20" x14ac:dyDescent="0.3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 s="11">
        <f>(I607/86400)+25569</f>
        <v>42187.152777777781</v>
      </c>
      <c r="K607">
        <v>1434650084</v>
      </c>
      <c r="L607" s="11">
        <f>(K607/86400)+25569</f>
        <v>42173.746342592596</v>
      </c>
      <c r="M607" t="b">
        <v>0</v>
      </c>
      <c r="N607">
        <v>63</v>
      </c>
      <c r="O607" t="b">
        <v>1</v>
      </c>
      <c r="P607" t="s">
        <v>8279</v>
      </c>
      <c r="Q607" s="5">
        <f>E607/D607</f>
        <v>1.3236666666666668</v>
      </c>
      <c r="R607" s="7">
        <f>ROUND(E607/N607, 2)</f>
        <v>63.03</v>
      </c>
      <c r="S607" t="s">
        <v>8324</v>
      </c>
      <c r="T607" t="s">
        <v>8328</v>
      </c>
    </row>
    <row r="608" spans="1:20" ht="28.8" x14ac:dyDescent="0.3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 s="11">
        <f>(I608/86400)+25569</f>
        <v>41261.597222222219</v>
      </c>
      <c r="K608">
        <v>1352524767</v>
      </c>
      <c r="L608" s="11">
        <f>(K608/86400)+25569</f>
        <v>41223.22184027778</v>
      </c>
      <c r="M608" t="b">
        <v>0</v>
      </c>
      <c r="N608">
        <v>107</v>
      </c>
      <c r="O608" t="b">
        <v>1</v>
      </c>
      <c r="P608" t="s">
        <v>8292</v>
      </c>
      <c r="Q608" s="5">
        <f>E608/D608</f>
        <v>1.3223333333333334</v>
      </c>
      <c r="R608" s="7">
        <f>ROUND(E608/N608, 2)</f>
        <v>74.150000000000006</v>
      </c>
      <c r="S608" t="s">
        <v>8324</v>
      </c>
      <c r="T608" t="s">
        <v>8345</v>
      </c>
    </row>
    <row r="609" spans="1:20" ht="28.8" x14ac:dyDescent="0.3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 s="11">
        <f>(I609/86400)+25569</f>
        <v>42163.159722222219</v>
      </c>
      <c r="K609">
        <v>1429306520</v>
      </c>
      <c r="L609" s="11">
        <f>(K609/86400)+25569</f>
        <v>42111.899537037039</v>
      </c>
      <c r="M609" t="b">
        <v>0</v>
      </c>
      <c r="N609">
        <v>44</v>
      </c>
      <c r="O609" t="b">
        <v>1</v>
      </c>
      <c r="P609" t="s">
        <v>8276</v>
      </c>
      <c r="Q609" s="5">
        <f>E609/D609</f>
        <v>1.3220000000000001</v>
      </c>
      <c r="R609" s="7">
        <f>ROUND(E609/N609, 2)</f>
        <v>75.11</v>
      </c>
      <c r="S609" t="s">
        <v>8324</v>
      </c>
      <c r="T609" t="s">
        <v>8325</v>
      </c>
    </row>
    <row r="610" spans="1:20" x14ac:dyDescent="0.3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 s="11">
        <f>(I610/86400)+25569</f>
        <v>40884.745266203703</v>
      </c>
      <c r="K610">
        <v>1320688391</v>
      </c>
      <c r="L610" s="11">
        <f>(K610/86400)+25569</f>
        <v>40854.745266203703</v>
      </c>
      <c r="M610" t="b">
        <v>0</v>
      </c>
      <c r="N610">
        <v>265</v>
      </c>
      <c r="O610" t="b">
        <v>1</v>
      </c>
      <c r="P610" t="s">
        <v>8274</v>
      </c>
      <c r="Q610" s="5">
        <f>E610/D610</f>
        <v>1.3219000000000001</v>
      </c>
      <c r="R610" s="7">
        <f>ROUND(E610/N610, 2)</f>
        <v>99.77</v>
      </c>
      <c r="S610" t="s">
        <v>8321</v>
      </c>
      <c r="T610" t="s">
        <v>8322</v>
      </c>
    </row>
    <row r="611" spans="1:20" ht="28.8" x14ac:dyDescent="0.3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 s="11">
        <f>(I611/86400)+25569</f>
        <v>41007.76363425926</v>
      </c>
      <c r="K611">
        <v>1331320778</v>
      </c>
      <c r="L611" s="11">
        <f>(K611/86400)+25569</f>
        <v>40977.805300925924</v>
      </c>
      <c r="M611" t="b">
        <v>0</v>
      </c>
      <c r="N611">
        <v>153</v>
      </c>
      <c r="O611" t="b">
        <v>1</v>
      </c>
      <c r="P611" t="s">
        <v>8274</v>
      </c>
      <c r="Q611" s="5">
        <f>E611/D611</f>
        <v>1.3202400000000001</v>
      </c>
      <c r="R611" s="7">
        <f>ROUND(E611/N611, 2)</f>
        <v>215.73</v>
      </c>
      <c r="S611" t="s">
        <v>8321</v>
      </c>
      <c r="T611" t="s">
        <v>8322</v>
      </c>
    </row>
    <row r="612" spans="1:20" ht="28.8" x14ac:dyDescent="0.3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 s="11">
        <f>(I612/86400)+25569</f>
        <v>42198.041666666672</v>
      </c>
      <c r="K612">
        <v>1434997018</v>
      </c>
      <c r="L612" s="11">
        <f>(K612/86400)+25569</f>
        <v>42177.761782407411</v>
      </c>
      <c r="M612" t="b">
        <v>0</v>
      </c>
      <c r="N612">
        <v>18</v>
      </c>
      <c r="O612" t="b">
        <v>1</v>
      </c>
      <c r="P612" t="s">
        <v>8271</v>
      </c>
      <c r="Q612" s="5">
        <f>E612/D612</f>
        <v>1.32</v>
      </c>
      <c r="R612" s="7">
        <f>ROUND(E612/N612, 2)</f>
        <v>36.67</v>
      </c>
      <c r="S612" t="s">
        <v>8316</v>
      </c>
      <c r="T612" t="s">
        <v>8317</v>
      </c>
    </row>
    <row r="613" spans="1:20" ht="28.8" x14ac:dyDescent="0.3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 s="11">
        <f>(I613/86400)+25569</f>
        <v>42102.738067129627</v>
      </c>
      <c r="K613">
        <v>1425922969</v>
      </c>
      <c r="L613" s="11">
        <f>(K613/86400)+25569</f>
        <v>42072.738067129627</v>
      </c>
      <c r="M613" t="b">
        <v>1</v>
      </c>
      <c r="N613">
        <v>942</v>
      </c>
      <c r="O613" t="b">
        <v>1</v>
      </c>
      <c r="P613" t="s">
        <v>8269</v>
      </c>
      <c r="Q613" s="5">
        <f>E613/D613</f>
        <v>1.3193789333333332</v>
      </c>
      <c r="R613" s="7">
        <f>ROUND(E613/N613, 2)</f>
        <v>105.05</v>
      </c>
      <c r="S613" t="s">
        <v>8309</v>
      </c>
      <c r="T613" t="s">
        <v>8314</v>
      </c>
    </row>
    <row r="614" spans="1:20" ht="28.8" x14ac:dyDescent="0.3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 s="11">
        <f>(I614/86400)+25569</f>
        <v>41862.852627314816</v>
      </c>
      <c r="K614">
        <v>1405196867</v>
      </c>
      <c r="L614" s="11">
        <f>(K614/86400)+25569</f>
        <v>41832.852627314816</v>
      </c>
      <c r="M614" t="b">
        <v>0</v>
      </c>
      <c r="N614">
        <v>27</v>
      </c>
      <c r="O614" t="b">
        <v>1</v>
      </c>
      <c r="P614" t="s">
        <v>8273</v>
      </c>
      <c r="Q614" s="5">
        <f>E614/D614</f>
        <v>1.3187625000000001</v>
      </c>
      <c r="R614" s="7">
        <f>ROUND(E614/N614, 2)</f>
        <v>39.07</v>
      </c>
      <c r="S614" t="s">
        <v>8318</v>
      </c>
      <c r="T614" t="s">
        <v>8320</v>
      </c>
    </row>
    <row r="615" spans="1:20" x14ac:dyDescent="0.3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 s="11">
        <f>(I615/86400)+25569</f>
        <v>40808.770011574074</v>
      </c>
      <c r="K615">
        <v>1314124129</v>
      </c>
      <c r="L615" s="11">
        <f>(K615/86400)+25569</f>
        <v>40778.770011574074</v>
      </c>
      <c r="M615" t="b">
        <v>0</v>
      </c>
      <c r="N615">
        <v>56</v>
      </c>
      <c r="O615" t="b">
        <v>1</v>
      </c>
      <c r="P615" t="s">
        <v>8276</v>
      </c>
      <c r="Q615" s="5">
        <f>E615/D615</f>
        <v>1.3183333333333334</v>
      </c>
      <c r="R615" s="7">
        <f>ROUND(E615/N615, 2)</f>
        <v>70.63</v>
      </c>
      <c r="S615" t="s">
        <v>8324</v>
      </c>
      <c r="T615" t="s">
        <v>8325</v>
      </c>
    </row>
    <row r="616" spans="1:20" ht="28.8" x14ac:dyDescent="0.3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 s="11">
        <f>(I616/86400)+25569</f>
        <v>42164.840335648143</v>
      </c>
      <c r="K616">
        <v>1428696605</v>
      </c>
      <c r="L616" s="11">
        <f>(K616/86400)+25569</f>
        <v>42104.840335648143</v>
      </c>
      <c r="M616" t="b">
        <v>0</v>
      </c>
      <c r="N616">
        <v>25</v>
      </c>
      <c r="O616" t="b">
        <v>1</v>
      </c>
      <c r="P616" t="s">
        <v>8285</v>
      </c>
      <c r="Q616" s="5">
        <f>E616/D616</f>
        <v>1.3180000000000001</v>
      </c>
      <c r="R616" s="7">
        <f>ROUND(E616/N616, 2)</f>
        <v>105.44</v>
      </c>
      <c r="S616" t="s">
        <v>8337</v>
      </c>
      <c r="T616" t="s">
        <v>8338</v>
      </c>
    </row>
    <row r="617" spans="1:20" ht="28.8" x14ac:dyDescent="0.3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 s="11">
        <f>(I617/86400)+25569</f>
        <v>41768.864803240736</v>
      </c>
      <c r="K617">
        <v>1397076319</v>
      </c>
      <c r="L617" s="11">
        <f>(K617/86400)+25569</f>
        <v>41738.864803240736</v>
      </c>
      <c r="M617" t="b">
        <v>1</v>
      </c>
      <c r="N617">
        <v>848</v>
      </c>
      <c r="O617" t="b">
        <v>1</v>
      </c>
      <c r="P617" t="s">
        <v>8295</v>
      </c>
      <c r="Q617" s="5">
        <f>E617/D617</f>
        <v>1.3166833333333334</v>
      </c>
      <c r="R617" s="7">
        <f>ROUND(E617/N617, 2)</f>
        <v>46.58</v>
      </c>
      <c r="S617" t="s">
        <v>8318</v>
      </c>
      <c r="T617" t="s">
        <v>8348</v>
      </c>
    </row>
    <row r="618" spans="1:20" ht="28.8" x14ac:dyDescent="0.3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 s="11">
        <f>(I618/86400)+25569</f>
        <v>41815.452534722222</v>
      </c>
      <c r="K618">
        <v>1401101499</v>
      </c>
      <c r="L618" s="11">
        <f>(K618/86400)+25569</f>
        <v>41785.452534722222</v>
      </c>
      <c r="M618" t="b">
        <v>1</v>
      </c>
      <c r="N618">
        <v>165</v>
      </c>
      <c r="O618" t="b">
        <v>1</v>
      </c>
      <c r="P618" t="s">
        <v>8269</v>
      </c>
      <c r="Q618" s="5">
        <f>E618/D618</f>
        <v>1.3162883248730965</v>
      </c>
      <c r="R618" s="7">
        <f>ROUND(E618/N618, 2)</f>
        <v>78.58</v>
      </c>
      <c r="S618" t="s">
        <v>8309</v>
      </c>
      <c r="T618" t="s">
        <v>8314</v>
      </c>
    </row>
    <row r="619" spans="1:20" ht="28.8" x14ac:dyDescent="0.3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 s="11">
        <f>(I619/86400)+25569</f>
        <v>42083.662627314814</v>
      </c>
      <c r="K619">
        <v>1424278451</v>
      </c>
      <c r="L619" s="11">
        <f>(K619/86400)+25569</f>
        <v>42053.704293981486</v>
      </c>
      <c r="M619" t="b">
        <v>0</v>
      </c>
      <c r="N619">
        <v>320</v>
      </c>
      <c r="O619" t="b">
        <v>1</v>
      </c>
      <c r="P619" t="s">
        <v>8303</v>
      </c>
      <c r="Q619" s="5">
        <f>E619/D619</f>
        <v>1.3144</v>
      </c>
      <c r="R619" s="7">
        <f>ROUND(E619/N619, 2)</f>
        <v>164.3</v>
      </c>
      <c r="S619" t="s">
        <v>8316</v>
      </c>
      <c r="T619" t="s">
        <v>8356</v>
      </c>
    </row>
    <row r="620" spans="1:20" ht="28.8" x14ac:dyDescent="0.3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 s="11">
        <f>(I620/86400)+25569</f>
        <v>40965.005104166667</v>
      </c>
      <c r="K620">
        <v>1327622841</v>
      </c>
      <c r="L620" s="11">
        <f>(K620/86400)+25569</f>
        <v>40935.005104166667</v>
      </c>
      <c r="M620" t="b">
        <v>0</v>
      </c>
      <c r="N620">
        <v>21</v>
      </c>
      <c r="O620" t="b">
        <v>1</v>
      </c>
      <c r="P620" t="s">
        <v>8266</v>
      </c>
      <c r="Q620" s="5">
        <f>E620/D620</f>
        <v>1.3142857142857143</v>
      </c>
      <c r="R620" s="7">
        <f>ROUND(E620/N620, 2)</f>
        <v>21.9</v>
      </c>
      <c r="S620" t="s">
        <v>8309</v>
      </c>
      <c r="T620" t="s">
        <v>8311</v>
      </c>
    </row>
    <row r="621" spans="1:20" ht="28.8" x14ac:dyDescent="0.3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 s="11">
        <f>(I621/86400)+25569</f>
        <v>41468.75</v>
      </c>
      <c r="K621">
        <v>1370568560</v>
      </c>
      <c r="L621" s="11">
        <f>(K621/86400)+25569</f>
        <v>41432.062037037038</v>
      </c>
      <c r="M621" t="b">
        <v>1</v>
      </c>
      <c r="N621">
        <v>143</v>
      </c>
      <c r="O621" t="b">
        <v>1</v>
      </c>
      <c r="P621" t="s">
        <v>8303</v>
      </c>
      <c r="Q621" s="5">
        <f>E621/D621</f>
        <v>1.3138181818181818</v>
      </c>
      <c r="R621" s="7">
        <f>ROUND(E621/N621, 2)</f>
        <v>50.53</v>
      </c>
      <c r="S621" t="s">
        <v>8316</v>
      </c>
      <c r="T621" t="s">
        <v>8356</v>
      </c>
    </row>
    <row r="622" spans="1:20" ht="28.8" x14ac:dyDescent="0.3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 s="11">
        <f>(I622/86400)+25569</f>
        <v>42167.875</v>
      </c>
      <c r="K622">
        <v>1431435122</v>
      </c>
      <c r="L622" s="11">
        <f>(K622/86400)+25569</f>
        <v>42136.536134259259</v>
      </c>
      <c r="M622" t="b">
        <v>1</v>
      </c>
      <c r="N622">
        <v>163</v>
      </c>
      <c r="O622" t="b">
        <v>1</v>
      </c>
      <c r="P622" t="s">
        <v>8271</v>
      </c>
      <c r="Q622" s="5">
        <f>E622/D622</f>
        <v>1.3128333333333333</v>
      </c>
      <c r="R622" s="7">
        <f>ROUND(E622/N622, 2)</f>
        <v>48.33</v>
      </c>
      <c r="S622" t="s">
        <v>8316</v>
      </c>
      <c r="T622" t="s">
        <v>8317</v>
      </c>
    </row>
    <row r="623" spans="1:20" ht="28.8" x14ac:dyDescent="0.3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 s="11">
        <f>(I623/86400)+25569</f>
        <v>42722.771493055552</v>
      </c>
      <c r="K623">
        <v>1479493857</v>
      </c>
      <c r="L623" s="11">
        <f>(K623/86400)+25569</f>
        <v>42692.771493055552</v>
      </c>
      <c r="M623" t="b">
        <v>0</v>
      </c>
      <c r="N623">
        <v>48</v>
      </c>
      <c r="O623" t="b">
        <v>1</v>
      </c>
      <c r="P623" t="s">
        <v>8295</v>
      </c>
      <c r="Q623" s="5">
        <f>E623/D623</f>
        <v>1.3120499999999999</v>
      </c>
      <c r="R623" s="7">
        <f>ROUND(E623/N623, 2)</f>
        <v>546.69000000000005</v>
      </c>
      <c r="S623" t="s">
        <v>8318</v>
      </c>
      <c r="T623" t="s">
        <v>8348</v>
      </c>
    </row>
    <row r="624" spans="1:20" ht="28.8" x14ac:dyDescent="0.3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 s="11">
        <f>(I624/86400)+25569</f>
        <v>42494.165972222225</v>
      </c>
      <c r="K624">
        <v>1459711917</v>
      </c>
      <c r="L624" s="11">
        <f>(K624/86400)+25569</f>
        <v>42463.81385416667</v>
      </c>
      <c r="M624" t="b">
        <v>1</v>
      </c>
      <c r="N624">
        <v>26</v>
      </c>
      <c r="O624" t="b">
        <v>1</v>
      </c>
      <c r="P624" t="s">
        <v>8271</v>
      </c>
      <c r="Q624" s="5">
        <f>E624/D624</f>
        <v>1.3120000000000001</v>
      </c>
      <c r="R624" s="7">
        <f>ROUND(E624/N624, 2)</f>
        <v>50.46</v>
      </c>
      <c r="S624" t="s">
        <v>8316</v>
      </c>
      <c r="T624" t="s">
        <v>8317</v>
      </c>
    </row>
    <row r="625" spans="1:20" ht="28.8" x14ac:dyDescent="0.3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 s="11">
        <f>(I625/86400)+25569</f>
        <v>42734.74324074074</v>
      </c>
      <c r="K625">
        <v>1479232216</v>
      </c>
      <c r="L625" s="11">
        <f>(K625/86400)+25569</f>
        <v>42689.74324074074</v>
      </c>
      <c r="M625" t="b">
        <v>0</v>
      </c>
      <c r="N625">
        <v>74</v>
      </c>
      <c r="O625" t="b">
        <v>1</v>
      </c>
      <c r="P625" t="s">
        <v>8301</v>
      </c>
      <c r="Q625" s="5">
        <f>E625/D625</f>
        <v>1.3118399999999999</v>
      </c>
      <c r="R625" s="7">
        <f>ROUND(E625/N625, 2)</f>
        <v>26.59</v>
      </c>
      <c r="S625" t="s">
        <v>8318</v>
      </c>
      <c r="T625" t="s">
        <v>8354</v>
      </c>
    </row>
    <row r="626" spans="1:20" ht="28.8" x14ac:dyDescent="0.3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 s="11">
        <f>(I626/86400)+25569</f>
        <v>41913.166666666664</v>
      </c>
      <c r="K626">
        <v>1410278284</v>
      </c>
      <c r="L626" s="11">
        <f>(K626/86400)+25569</f>
        <v>41891.665324074071</v>
      </c>
      <c r="M626" t="b">
        <v>1</v>
      </c>
      <c r="N626">
        <v>57</v>
      </c>
      <c r="O626" t="b">
        <v>1</v>
      </c>
      <c r="P626" t="s">
        <v>8271</v>
      </c>
      <c r="Q626" s="5">
        <f>E626/D626</f>
        <v>1.3116666666666668</v>
      </c>
      <c r="R626" s="7">
        <f>ROUND(E626/N626, 2)</f>
        <v>41.42</v>
      </c>
      <c r="S626" t="s">
        <v>8316</v>
      </c>
      <c r="T626" t="s">
        <v>8317</v>
      </c>
    </row>
    <row r="627" spans="1:20" ht="28.8" x14ac:dyDescent="0.3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 s="11">
        <f>(I627/86400)+25569</f>
        <v>41456.165972222225</v>
      </c>
      <c r="K627">
        <v>1369770292</v>
      </c>
      <c r="L627" s="11">
        <f>(K627/86400)+25569</f>
        <v>41422.822824074072</v>
      </c>
      <c r="M627" t="b">
        <v>0</v>
      </c>
      <c r="N627">
        <v>75</v>
      </c>
      <c r="O627" t="b">
        <v>1</v>
      </c>
      <c r="P627" t="s">
        <v>8276</v>
      </c>
      <c r="Q627" s="5">
        <f>E627/D627</f>
        <v>1.3101818181818181</v>
      </c>
      <c r="R627" s="7">
        <f>ROUND(E627/N627, 2)</f>
        <v>96.08</v>
      </c>
      <c r="S627" t="s">
        <v>8324</v>
      </c>
      <c r="T627" t="s">
        <v>8325</v>
      </c>
    </row>
    <row r="628" spans="1:20" ht="28.8" x14ac:dyDescent="0.3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 s="11">
        <f>(I628/86400)+25569</f>
        <v>41784.957638888889</v>
      </c>
      <c r="K628">
        <v>1398388068</v>
      </c>
      <c r="L628" s="11">
        <f>(K628/86400)+25569</f>
        <v>41754.047083333331</v>
      </c>
      <c r="M628" t="b">
        <v>0</v>
      </c>
      <c r="N628">
        <v>217</v>
      </c>
      <c r="O628" t="b">
        <v>1</v>
      </c>
      <c r="P628" t="s">
        <v>8265</v>
      </c>
      <c r="Q628" s="5">
        <f>E628/D628</f>
        <v>1.3098000000000001</v>
      </c>
      <c r="R628" s="7">
        <f>ROUND(E628/N628, 2)</f>
        <v>150.9</v>
      </c>
      <c r="S628" t="s">
        <v>8309</v>
      </c>
      <c r="T628" t="s">
        <v>8310</v>
      </c>
    </row>
    <row r="629" spans="1:20" ht="28.8" x14ac:dyDescent="0.3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 s="11">
        <f>(I629/86400)+25569</f>
        <v>41835.208333333336</v>
      </c>
      <c r="K629">
        <v>1402934629</v>
      </c>
      <c r="L629" s="11">
        <f>(K629/86400)+25569</f>
        <v>41806.669317129628</v>
      </c>
      <c r="M629" t="b">
        <v>0</v>
      </c>
      <c r="N629">
        <v>21</v>
      </c>
      <c r="O629" t="b">
        <v>1</v>
      </c>
      <c r="P629" t="s">
        <v>8305</v>
      </c>
      <c r="Q629" s="5">
        <f>E629/D629</f>
        <v>1.3083333333333333</v>
      </c>
      <c r="R629" s="7">
        <f>ROUND(E629/N629, 2)</f>
        <v>112.14</v>
      </c>
      <c r="S629" t="s">
        <v>8316</v>
      </c>
      <c r="T629" t="s">
        <v>8358</v>
      </c>
    </row>
    <row r="630" spans="1:20" ht="28.8" x14ac:dyDescent="0.3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 s="11">
        <f>(I630/86400)+25569</f>
        <v>41592.249305555553</v>
      </c>
      <c r="K630">
        <v>1381445253</v>
      </c>
      <c r="L630" s="11">
        <f>(K630/86400)+25569</f>
        <v>41557.949687500004</v>
      </c>
      <c r="M630" t="b">
        <v>0</v>
      </c>
      <c r="N630">
        <v>26</v>
      </c>
      <c r="O630" t="b">
        <v>1</v>
      </c>
      <c r="P630" t="s">
        <v>8266</v>
      </c>
      <c r="Q630" s="5">
        <f>E630/D630</f>
        <v>1.3076923076923077</v>
      </c>
      <c r="R630" s="7">
        <f>ROUND(E630/N630, 2)</f>
        <v>65.38</v>
      </c>
      <c r="S630" t="s">
        <v>8309</v>
      </c>
      <c r="T630" t="s">
        <v>8311</v>
      </c>
    </row>
    <row r="631" spans="1:20" ht="28.8" x14ac:dyDescent="0.3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 s="11">
        <f>(I631/86400)+25569</f>
        <v>40802.889247685183</v>
      </c>
      <c r="K631">
        <v>1312320031</v>
      </c>
      <c r="L631" s="11">
        <f>(K631/86400)+25569</f>
        <v>40757.889247685183</v>
      </c>
      <c r="M631" t="b">
        <v>0</v>
      </c>
      <c r="N631">
        <v>174</v>
      </c>
      <c r="O631" t="b">
        <v>1</v>
      </c>
      <c r="P631" t="s">
        <v>8269</v>
      </c>
      <c r="Q631" s="5">
        <f>E631/D631</f>
        <v>1.3065</v>
      </c>
      <c r="R631" s="7">
        <f>ROUND(E631/N631, 2)</f>
        <v>45.05</v>
      </c>
      <c r="S631" t="s">
        <v>8309</v>
      </c>
      <c r="T631" t="s">
        <v>8314</v>
      </c>
    </row>
    <row r="632" spans="1:20" ht="28.8" x14ac:dyDescent="0.3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 s="11">
        <f>(I632/86400)+25569</f>
        <v>41171.185891203706</v>
      </c>
      <c r="K632">
        <v>1342844861</v>
      </c>
      <c r="L632" s="11">
        <f>(K632/86400)+25569</f>
        <v>41111.185891203706</v>
      </c>
      <c r="M632" t="b">
        <v>0</v>
      </c>
      <c r="N632">
        <v>120</v>
      </c>
      <c r="O632" t="b">
        <v>1</v>
      </c>
      <c r="P632" t="s">
        <v>8274</v>
      </c>
      <c r="Q632" s="5">
        <f>E632/D632</f>
        <v>1.3065</v>
      </c>
      <c r="R632" s="7">
        <f>ROUND(E632/N632, 2)</f>
        <v>43.55</v>
      </c>
      <c r="S632" t="s">
        <v>8321</v>
      </c>
      <c r="T632" t="s">
        <v>8322</v>
      </c>
    </row>
    <row r="633" spans="1:20" ht="28.8" x14ac:dyDescent="0.3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 s="11">
        <f>(I633/86400)+25569</f>
        <v>42004.743148148147</v>
      </c>
      <c r="K633">
        <v>1417456208</v>
      </c>
      <c r="L633" s="11">
        <f>(K633/86400)+25569</f>
        <v>41974.743148148147</v>
      </c>
      <c r="M633" t="b">
        <v>0</v>
      </c>
      <c r="N633">
        <v>12</v>
      </c>
      <c r="O633" t="b">
        <v>1</v>
      </c>
      <c r="P633" t="s">
        <v>8271</v>
      </c>
      <c r="Q633" s="5">
        <f>E633/D633</f>
        <v>1.3055555555555556</v>
      </c>
      <c r="R633" s="7">
        <f>ROUND(E633/N633, 2)</f>
        <v>97.92</v>
      </c>
      <c r="S633" t="s">
        <v>8316</v>
      </c>
      <c r="T633" t="s">
        <v>8317</v>
      </c>
    </row>
    <row r="634" spans="1:20" ht="28.8" x14ac:dyDescent="0.3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 s="11">
        <f>(I634/86400)+25569</f>
        <v>41856.321770833332</v>
      </c>
      <c r="K634">
        <v>1405928601</v>
      </c>
      <c r="L634" s="11">
        <f>(K634/86400)+25569</f>
        <v>41841.321770833332</v>
      </c>
      <c r="M634" t="b">
        <v>0</v>
      </c>
      <c r="N634">
        <v>68</v>
      </c>
      <c r="O634" t="b">
        <v>1</v>
      </c>
      <c r="P634" t="s">
        <v>8265</v>
      </c>
      <c r="Q634" s="5">
        <f>E634/D634</f>
        <v>1.3046153846153845</v>
      </c>
      <c r="R634" s="7">
        <f>ROUND(E634/N634, 2)</f>
        <v>49.88</v>
      </c>
      <c r="S634" t="s">
        <v>8309</v>
      </c>
      <c r="T634" t="s">
        <v>8310</v>
      </c>
    </row>
    <row r="635" spans="1:20" x14ac:dyDescent="0.3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 s="11">
        <f>(I635/86400)+25569</f>
        <v>42582.822916666672</v>
      </c>
      <c r="K635">
        <v>1464815253</v>
      </c>
      <c r="L635" s="11">
        <f>(K635/86400)+25569</f>
        <v>42522.880243055552</v>
      </c>
      <c r="M635" t="b">
        <v>0</v>
      </c>
      <c r="N635">
        <v>70</v>
      </c>
      <c r="O635" t="b">
        <v>1</v>
      </c>
      <c r="P635" t="s">
        <v>8277</v>
      </c>
      <c r="Q635" s="5">
        <f>E635/D635</f>
        <v>1.3045</v>
      </c>
      <c r="R635" s="7">
        <f>ROUND(E635/N635, 2)</f>
        <v>37.270000000000003</v>
      </c>
      <c r="S635" t="s">
        <v>8324</v>
      </c>
      <c r="T635" t="s">
        <v>8326</v>
      </c>
    </row>
    <row r="636" spans="1:20" ht="28.8" x14ac:dyDescent="0.3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 s="11">
        <f>(I636/86400)+25569</f>
        <v>42746.208333333328</v>
      </c>
      <c r="K636">
        <v>1482281094</v>
      </c>
      <c r="L636" s="11">
        <f>(K636/86400)+25569</f>
        <v>42725.031180555554</v>
      </c>
      <c r="M636" t="b">
        <v>0</v>
      </c>
      <c r="N636">
        <v>18</v>
      </c>
      <c r="O636" t="b">
        <v>1</v>
      </c>
      <c r="P636" t="s">
        <v>8271</v>
      </c>
      <c r="Q636" s="5">
        <f>E636/D636</f>
        <v>1.3041666666666667</v>
      </c>
      <c r="R636" s="7">
        <f>ROUND(E636/N636, 2)</f>
        <v>86.94</v>
      </c>
      <c r="S636" t="s">
        <v>8316</v>
      </c>
      <c r="T636" t="s">
        <v>8317</v>
      </c>
    </row>
    <row r="637" spans="1:20" ht="28.8" x14ac:dyDescent="0.3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 s="11">
        <f>(I637/86400)+25569</f>
        <v>41634.022418981483</v>
      </c>
      <c r="K637">
        <v>1385425937</v>
      </c>
      <c r="L637" s="11">
        <f>(K637/86400)+25569</f>
        <v>41604.022418981483</v>
      </c>
      <c r="M637" t="b">
        <v>0</v>
      </c>
      <c r="N637">
        <v>242</v>
      </c>
      <c r="O637" t="b">
        <v>1</v>
      </c>
      <c r="P637" t="s">
        <v>8295</v>
      </c>
      <c r="Q637" s="5">
        <f>E637/D637</f>
        <v>1.303625</v>
      </c>
      <c r="R637" s="7">
        <f>ROUND(E637/N637, 2)</f>
        <v>43.1</v>
      </c>
      <c r="S637" t="s">
        <v>8318</v>
      </c>
      <c r="T637" t="s">
        <v>8348</v>
      </c>
    </row>
    <row r="638" spans="1:20" x14ac:dyDescent="0.3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 s="11">
        <f>(I638/86400)+25569</f>
        <v>40978.630196759259</v>
      </c>
      <c r="K638">
        <v>1328800049</v>
      </c>
      <c r="L638" s="11">
        <f>(K638/86400)+25569</f>
        <v>40948.630196759259</v>
      </c>
      <c r="M638" t="b">
        <v>1</v>
      </c>
      <c r="N638">
        <v>189</v>
      </c>
      <c r="O638" t="b">
        <v>1</v>
      </c>
      <c r="P638" t="s">
        <v>8269</v>
      </c>
      <c r="Q638" s="5">
        <f>E638/D638</f>
        <v>1.3033333333333332</v>
      </c>
      <c r="R638" s="7">
        <f>ROUND(E638/N638, 2)</f>
        <v>51.72</v>
      </c>
      <c r="S638" t="s">
        <v>8309</v>
      </c>
      <c r="T638" t="s">
        <v>8314</v>
      </c>
    </row>
    <row r="639" spans="1:20" ht="28.8" x14ac:dyDescent="0.3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 s="11">
        <f>(I639/86400)+25569</f>
        <v>42596.604826388888</v>
      </c>
      <c r="K639">
        <v>1468593057</v>
      </c>
      <c r="L639" s="11">
        <f>(K639/86400)+25569</f>
        <v>42566.604826388888</v>
      </c>
      <c r="M639" t="b">
        <v>0</v>
      </c>
      <c r="N639">
        <v>64</v>
      </c>
      <c r="O639" t="b">
        <v>1</v>
      </c>
      <c r="P639" t="s">
        <v>8271</v>
      </c>
      <c r="Q639" s="5">
        <f>E639/D639</f>
        <v>1.3026666666666666</v>
      </c>
      <c r="R639" s="7">
        <f>ROUND(E639/N639, 2)</f>
        <v>61.06</v>
      </c>
      <c r="S639" t="s">
        <v>8316</v>
      </c>
      <c r="T639" t="s">
        <v>8317</v>
      </c>
    </row>
    <row r="640" spans="1:20" ht="28.8" x14ac:dyDescent="0.3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 s="11">
        <f>(I640/86400)+25569</f>
        <v>42582.458333333328</v>
      </c>
      <c r="K640">
        <v>1468578920</v>
      </c>
      <c r="L640" s="11">
        <f>(K640/86400)+25569</f>
        <v>42566.441203703704</v>
      </c>
      <c r="M640" t="b">
        <v>0</v>
      </c>
      <c r="N640">
        <v>108</v>
      </c>
      <c r="O640" t="b">
        <v>1</v>
      </c>
      <c r="P640" t="s">
        <v>8271</v>
      </c>
      <c r="Q640" s="5">
        <f>E640/D640</f>
        <v>1.3026085714285716</v>
      </c>
      <c r="R640" s="7">
        <f>ROUND(E640/N640, 2)</f>
        <v>42.21</v>
      </c>
      <c r="S640" t="s">
        <v>8316</v>
      </c>
      <c r="T640" t="s">
        <v>8317</v>
      </c>
    </row>
    <row r="641" spans="1:20" ht="28.8" x14ac:dyDescent="0.3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 s="11">
        <f>(I641/86400)+25569</f>
        <v>42532.807627314818</v>
      </c>
      <c r="K641">
        <v>1463080979</v>
      </c>
      <c r="L641" s="11">
        <f>(K641/86400)+25569</f>
        <v>42502.807627314818</v>
      </c>
      <c r="M641" t="b">
        <v>0</v>
      </c>
      <c r="N641">
        <v>64</v>
      </c>
      <c r="O641" t="b">
        <v>1</v>
      </c>
      <c r="P641" t="s">
        <v>8274</v>
      </c>
      <c r="Q641" s="5">
        <f>E641/D641</f>
        <v>1.3025</v>
      </c>
      <c r="R641" s="7">
        <f>ROUND(E641/N641, 2)</f>
        <v>24.42</v>
      </c>
      <c r="S641" t="s">
        <v>8321</v>
      </c>
      <c r="T641" t="s">
        <v>8322</v>
      </c>
    </row>
    <row r="642" spans="1:20" ht="28.8" x14ac:dyDescent="0.3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 s="11">
        <f>(I642/86400)+25569</f>
        <v>42587.165972222225</v>
      </c>
      <c r="K642">
        <v>1467604804</v>
      </c>
      <c r="L642" s="11">
        <f>(K642/86400)+25569</f>
        <v>42555.166712962964</v>
      </c>
      <c r="M642" t="b">
        <v>0</v>
      </c>
      <c r="N642">
        <v>166</v>
      </c>
      <c r="O642" t="b">
        <v>1</v>
      </c>
      <c r="P642" t="s">
        <v>8280</v>
      </c>
      <c r="Q642" s="5">
        <f>E642/D642</f>
        <v>1.3000180000000001</v>
      </c>
      <c r="R642" s="7">
        <f>ROUND(E642/N642, 2)</f>
        <v>39.159999999999997</v>
      </c>
      <c r="S642" t="s">
        <v>8324</v>
      </c>
      <c r="T642" t="s">
        <v>8329</v>
      </c>
    </row>
    <row r="643" spans="1:20" ht="28.8" x14ac:dyDescent="0.3">
      <c r="A643">
        <v>3345</v>
      </c>
      <c r="B643" s="3" t="s">
        <v>3345</v>
      </c>
      <c r="C643" s="3" t="s">
        <v>7455</v>
      </c>
      <c r="D643">
        <v>500</v>
      </c>
      <c r="E643">
        <v>650</v>
      </c>
      <c r="F643" t="s">
        <v>8219</v>
      </c>
      <c r="G643" t="s">
        <v>8224</v>
      </c>
      <c r="H643" t="s">
        <v>8246</v>
      </c>
      <c r="I643">
        <v>1429317420</v>
      </c>
      <c r="J643" s="11">
        <f>(I643/86400)+25569</f>
        <v>42112.025694444441</v>
      </c>
      <c r="K643">
        <v>1424226768</v>
      </c>
      <c r="L643" s="11">
        <f>(K643/86400)+25569</f>
        <v>42053.106111111112</v>
      </c>
      <c r="M643" t="b">
        <v>0</v>
      </c>
      <c r="N643">
        <v>13</v>
      </c>
      <c r="O643" t="b">
        <v>1</v>
      </c>
      <c r="P643" t="s">
        <v>8271</v>
      </c>
      <c r="Q643" s="5">
        <f>E643/D643</f>
        <v>1.3</v>
      </c>
      <c r="R643" s="7">
        <f>ROUND(E643/N643, 2)</f>
        <v>50</v>
      </c>
      <c r="S643" t="s">
        <v>8316</v>
      </c>
      <c r="T643" t="s">
        <v>8317</v>
      </c>
    </row>
    <row r="644" spans="1:20" ht="28.8" x14ac:dyDescent="0.3">
      <c r="A644">
        <v>3413</v>
      </c>
      <c r="B644" s="3" t="s">
        <v>3412</v>
      </c>
      <c r="C644" s="3" t="s">
        <v>7523</v>
      </c>
      <c r="D644">
        <v>500</v>
      </c>
      <c r="E644">
        <v>650</v>
      </c>
      <c r="F644" t="s">
        <v>8219</v>
      </c>
      <c r="G644" t="s">
        <v>8224</v>
      </c>
      <c r="H644" t="s">
        <v>8246</v>
      </c>
      <c r="I644">
        <v>1425099540</v>
      </c>
      <c r="J644" s="11">
        <f>(I644/86400)+25569</f>
        <v>42063.207638888889</v>
      </c>
      <c r="K644">
        <v>1424280938</v>
      </c>
      <c r="L644" s="11">
        <f>(K644/86400)+25569</f>
        <v>42053.733078703706</v>
      </c>
      <c r="M644" t="b">
        <v>0</v>
      </c>
      <c r="N644">
        <v>14</v>
      </c>
      <c r="O644" t="b">
        <v>1</v>
      </c>
      <c r="P644" t="s">
        <v>8271</v>
      </c>
      <c r="Q644" s="5">
        <f>E644/D644</f>
        <v>1.3</v>
      </c>
      <c r="R644" s="7">
        <f>ROUND(E644/N644, 2)</f>
        <v>46.43</v>
      </c>
      <c r="S644" t="s">
        <v>8316</v>
      </c>
      <c r="T644" t="s">
        <v>8317</v>
      </c>
    </row>
    <row r="645" spans="1:20" x14ac:dyDescent="0.3">
      <c r="A645">
        <v>3271</v>
      </c>
      <c r="B645" s="3" t="s">
        <v>3271</v>
      </c>
      <c r="C645" s="3" t="s">
        <v>7381</v>
      </c>
      <c r="D645">
        <v>1500</v>
      </c>
      <c r="E645">
        <v>1950</v>
      </c>
      <c r="F645" t="s">
        <v>8219</v>
      </c>
      <c r="G645" t="s">
        <v>8225</v>
      </c>
      <c r="H645" t="s">
        <v>8247</v>
      </c>
      <c r="I645">
        <v>1414927775</v>
      </c>
      <c r="J645" s="11">
        <f>(I645/86400)+25569</f>
        <v>41945.478877314818</v>
      </c>
      <c r="K645">
        <v>1412332175</v>
      </c>
      <c r="L645" s="11">
        <f>(K645/86400)+25569</f>
        <v>41915.437210648146</v>
      </c>
      <c r="M645" t="b">
        <v>1</v>
      </c>
      <c r="N645">
        <v>51</v>
      </c>
      <c r="O645" t="b">
        <v>1</v>
      </c>
      <c r="P645" t="s">
        <v>8271</v>
      </c>
      <c r="Q645" s="5">
        <f>E645/D645</f>
        <v>1.3</v>
      </c>
      <c r="R645" s="7">
        <f>ROUND(E645/N645, 2)</f>
        <v>38.24</v>
      </c>
      <c r="S645" t="s">
        <v>8316</v>
      </c>
      <c r="T645" t="s">
        <v>8317</v>
      </c>
    </row>
    <row r="646" spans="1:20" ht="28.8" x14ac:dyDescent="0.3">
      <c r="A646">
        <v>3577</v>
      </c>
      <c r="B646" s="3" t="s">
        <v>3576</v>
      </c>
      <c r="C646" s="3" t="s">
        <v>7687</v>
      </c>
      <c r="D646">
        <v>600</v>
      </c>
      <c r="E646">
        <v>780</v>
      </c>
      <c r="F646" t="s">
        <v>8219</v>
      </c>
      <c r="G646" t="s">
        <v>8224</v>
      </c>
      <c r="H646" t="s">
        <v>8246</v>
      </c>
      <c r="I646">
        <v>1430029680</v>
      </c>
      <c r="J646" s="11">
        <f>(I646/86400)+25569</f>
        <v>42120.26944444445</v>
      </c>
      <c r="K646">
        <v>1427741583</v>
      </c>
      <c r="L646" s="11">
        <f>(K646/86400)+25569</f>
        <v>42093.786840277782</v>
      </c>
      <c r="M646" t="b">
        <v>0</v>
      </c>
      <c r="N646">
        <v>27</v>
      </c>
      <c r="O646" t="b">
        <v>1</v>
      </c>
      <c r="P646" t="s">
        <v>8271</v>
      </c>
      <c r="Q646" s="5">
        <f>E646/D646</f>
        <v>1.3</v>
      </c>
      <c r="R646" s="7">
        <f>ROUND(E646/N646, 2)</f>
        <v>28.89</v>
      </c>
      <c r="S646" t="s">
        <v>8316</v>
      </c>
      <c r="T646" t="s">
        <v>8317</v>
      </c>
    </row>
    <row r="647" spans="1:20" ht="28.8" x14ac:dyDescent="0.3">
      <c r="A647">
        <v>2817</v>
      </c>
      <c r="B647" s="3" t="s">
        <v>2817</v>
      </c>
      <c r="C647" s="3" t="s">
        <v>6927</v>
      </c>
      <c r="D647">
        <v>600</v>
      </c>
      <c r="E647">
        <v>780</v>
      </c>
      <c r="F647" t="s">
        <v>8219</v>
      </c>
      <c r="G647" t="s">
        <v>8225</v>
      </c>
      <c r="H647" t="s">
        <v>8247</v>
      </c>
      <c r="I647">
        <v>1425136462</v>
      </c>
      <c r="J647" s="11">
        <f>(I647/86400)+25569</f>
        <v>42063.634976851856</v>
      </c>
      <c r="K647">
        <v>1421680462</v>
      </c>
      <c r="L647" s="11">
        <f>(K647/86400)+25569</f>
        <v>42023.634976851856</v>
      </c>
      <c r="M647" t="b">
        <v>0</v>
      </c>
      <c r="N647">
        <v>33</v>
      </c>
      <c r="O647" t="b">
        <v>1</v>
      </c>
      <c r="P647" t="s">
        <v>8271</v>
      </c>
      <c r="Q647" s="5">
        <f>E647/D647</f>
        <v>1.3</v>
      </c>
      <c r="R647" s="7">
        <f>ROUND(E647/N647, 2)</f>
        <v>23.64</v>
      </c>
      <c r="S647" t="s">
        <v>8316</v>
      </c>
      <c r="T647" t="s">
        <v>8317</v>
      </c>
    </row>
    <row r="648" spans="1:20" ht="28.8" x14ac:dyDescent="0.3">
      <c r="A648">
        <v>3429</v>
      </c>
      <c r="B648" s="3" t="s">
        <v>3428</v>
      </c>
      <c r="C648" s="3" t="s">
        <v>7539</v>
      </c>
      <c r="D648">
        <v>150</v>
      </c>
      <c r="E648">
        <v>195</v>
      </c>
      <c r="F648" t="s">
        <v>8219</v>
      </c>
      <c r="G648" t="s">
        <v>8225</v>
      </c>
      <c r="H648" t="s">
        <v>8247</v>
      </c>
      <c r="I648">
        <v>1478046661</v>
      </c>
      <c r="J648" s="11">
        <f>(I648/86400)+25569</f>
        <v>42676.021539351852</v>
      </c>
      <c r="K648">
        <v>1476837061</v>
      </c>
      <c r="L648" s="11">
        <f>(K648/86400)+25569</f>
        <v>42662.021539351852</v>
      </c>
      <c r="M648" t="b">
        <v>0</v>
      </c>
      <c r="N648">
        <v>12</v>
      </c>
      <c r="O648" t="b">
        <v>1</v>
      </c>
      <c r="P648" t="s">
        <v>8271</v>
      </c>
      <c r="Q648" s="5">
        <f>E648/D648</f>
        <v>1.3</v>
      </c>
      <c r="R648" s="7">
        <f>ROUND(E648/N648, 2)</f>
        <v>16.25</v>
      </c>
      <c r="S648" t="s">
        <v>8316</v>
      </c>
      <c r="T648" t="s">
        <v>8317</v>
      </c>
    </row>
    <row r="649" spans="1:20" x14ac:dyDescent="0.3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 s="11">
        <f>(I649/86400)+25569</f>
        <v>42656.849120370374</v>
      </c>
      <c r="K649">
        <v>1473970964</v>
      </c>
      <c r="L649" s="11">
        <f>(K649/86400)+25569</f>
        <v>42628.849120370374</v>
      </c>
      <c r="M649" t="b">
        <v>0</v>
      </c>
      <c r="N649">
        <v>4</v>
      </c>
      <c r="O649" t="b">
        <v>1</v>
      </c>
      <c r="P649" t="s">
        <v>8271</v>
      </c>
      <c r="Q649" s="5">
        <f>E649/D649</f>
        <v>1.3</v>
      </c>
      <c r="R649" s="7">
        <f>ROUND(E649/N649, 2)</f>
        <v>3.25</v>
      </c>
      <c r="S649" t="s">
        <v>8316</v>
      </c>
      <c r="T649" t="s">
        <v>8317</v>
      </c>
    </row>
    <row r="650" spans="1:20" x14ac:dyDescent="0.3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 s="11">
        <f>(I650/86400)+25569</f>
        <v>42249.950729166667</v>
      </c>
      <c r="K650">
        <v>1438642143</v>
      </c>
      <c r="L650" s="11">
        <f>(K650/86400)+25569</f>
        <v>42219.950729166667</v>
      </c>
      <c r="M650" t="b">
        <v>0</v>
      </c>
      <c r="N650">
        <v>181</v>
      </c>
      <c r="O650" t="b">
        <v>1</v>
      </c>
      <c r="P650" t="s">
        <v>8285</v>
      </c>
      <c r="Q650" s="5">
        <f>E650/D650</f>
        <v>1.29948</v>
      </c>
      <c r="R650" s="7">
        <f>ROUND(E650/N650, 2)</f>
        <v>358.97</v>
      </c>
      <c r="S650" t="s">
        <v>8337</v>
      </c>
      <c r="T650" t="s">
        <v>8338</v>
      </c>
    </row>
    <row r="651" spans="1:20" ht="28.8" x14ac:dyDescent="0.3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 s="11">
        <f>(I651/86400)+25569</f>
        <v>42475.866979166662</v>
      </c>
      <c r="K651">
        <v>1458161307</v>
      </c>
      <c r="L651" s="11">
        <f>(K651/86400)+25569</f>
        <v>42445.866979166662</v>
      </c>
      <c r="M651" t="b">
        <v>0</v>
      </c>
      <c r="N651">
        <v>28</v>
      </c>
      <c r="O651" t="b">
        <v>1</v>
      </c>
      <c r="P651" t="s">
        <v>8305</v>
      </c>
      <c r="Q651" s="5">
        <f>E651/D651</f>
        <v>1.2963636363636364</v>
      </c>
      <c r="R651" s="7">
        <f>ROUND(E651/N651, 2)</f>
        <v>25.46</v>
      </c>
      <c r="S651" t="s">
        <v>8316</v>
      </c>
      <c r="T651" t="s">
        <v>8358</v>
      </c>
    </row>
    <row r="652" spans="1:20" ht="28.8" x14ac:dyDescent="0.3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 s="11">
        <f>(I652/86400)+25569</f>
        <v>41425</v>
      </c>
      <c r="K652">
        <v>1367286434</v>
      </c>
      <c r="L652" s="11">
        <f>(K652/86400)+25569</f>
        <v>41394.074467592596</v>
      </c>
      <c r="M652" t="b">
        <v>0</v>
      </c>
      <c r="N652">
        <v>37</v>
      </c>
      <c r="O652" t="b">
        <v>1</v>
      </c>
      <c r="P652" t="s">
        <v>8279</v>
      </c>
      <c r="Q652" s="5">
        <f>E652/D652</f>
        <v>1.2949999999999999</v>
      </c>
      <c r="R652" s="7">
        <f>ROUND(E652/N652, 2)</f>
        <v>28</v>
      </c>
      <c r="S652" t="s">
        <v>8324</v>
      </c>
      <c r="T652" t="s">
        <v>8328</v>
      </c>
    </row>
    <row r="653" spans="1:20" ht="28.8" x14ac:dyDescent="0.3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 s="11">
        <f>(I653/86400)+25569</f>
        <v>41932.249305555553</v>
      </c>
      <c r="K653">
        <v>1412954547</v>
      </c>
      <c r="L653" s="11">
        <f>(K653/86400)+25569</f>
        <v>41922.640590277777</v>
      </c>
      <c r="M653" t="b">
        <v>0</v>
      </c>
      <c r="N653">
        <v>16</v>
      </c>
      <c r="O653" t="b">
        <v>1</v>
      </c>
      <c r="P653" t="s">
        <v>8271</v>
      </c>
      <c r="Q653" s="5">
        <f>E653/D653</f>
        <v>1.2946666666666666</v>
      </c>
      <c r="R653" s="7">
        <f>ROUND(E653/N653, 2)</f>
        <v>60.69</v>
      </c>
      <c r="S653" t="s">
        <v>8316</v>
      </c>
      <c r="T653" t="s">
        <v>8317</v>
      </c>
    </row>
    <row r="654" spans="1:20" ht="28.8" x14ac:dyDescent="0.3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 s="11">
        <f>(I654/86400)+25569</f>
        <v>42338.9375</v>
      </c>
      <c r="K654">
        <v>1446352529</v>
      </c>
      <c r="L654" s="11">
        <f>(K654/86400)+25569</f>
        <v>42309.191307870366</v>
      </c>
      <c r="M654" t="b">
        <v>0</v>
      </c>
      <c r="N654">
        <v>14</v>
      </c>
      <c r="O654" t="b">
        <v>1</v>
      </c>
      <c r="P654" t="s">
        <v>8271</v>
      </c>
      <c r="Q654" s="5">
        <f>E654/D654</f>
        <v>1.2912912912912913</v>
      </c>
      <c r="R654" s="7">
        <f>ROUND(E654/N654, 2)</f>
        <v>30.71</v>
      </c>
      <c r="S654" t="s">
        <v>8316</v>
      </c>
      <c r="T654" t="s">
        <v>8317</v>
      </c>
    </row>
    <row r="655" spans="1:20" ht="28.8" x14ac:dyDescent="0.3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 s="11">
        <f>(I655/86400)+25569</f>
        <v>42335.041666666672</v>
      </c>
      <c r="K655">
        <v>1447195695</v>
      </c>
      <c r="L655" s="11">
        <f>(K655/86400)+25569</f>
        <v>42318.950173611112</v>
      </c>
      <c r="M655" t="b">
        <v>0</v>
      </c>
      <c r="N655">
        <v>83</v>
      </c>
      <c r="O655" t="b">
        <v>1</v>
      </c>
      <c r="P655" t="s">
        <v>8285</v>
      </c>
      <c r="Q655" s="5">
        <f>E655/D655</f>
        <v>1.2904</v>
      </c>
      <c r="R655" s="7">
        <f>ROUND(E655/N655, 2)</f>
        <v>38.869999999999997</v>
      </c>
      <c r="S655" t="s">
        <v>8337</v>
      </c>
      <c r="T655" t="s">
        <v>8338</v>
      </c>
    </row>
    <row r="656" spans="1:20" ht="28.8" x14ac:dyDescent="0.3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 s="11">
        <f>(I656/86400)+25569</f>
        <v>41907.886620370373</v>
      </c>
      <c r="K656">
        <v>1409087804</v>
      </c>
      <c r="L656" s="11">
        <f>(K656/86400)+25569</f>
        <v>41877.886620370373</v>
      </c>
      <c r="M656" t="b">
        <v>0</v>
      </c>
      <c r="N656">
        <v>3</v>
      </c>
      <c r="O656" t="b">
        <v>1</v>
      </c>
      <c r="P656" t="s">
        <v>8305</v>
      </c>
      <c r="Q656" s="5">
        <f>E656/D656</f>
        <v>1.29</v>
      </c>
      <c r="R656" s="7">
        <f>ROUND(E656/N656, 2)</f>
        <v>43</v>
      </c>
      <c r="S656" t="s">
        <v>8316</v>
      </c>
      <c r="T656" t="s">
        <v>8358</v>
      </c>
    </row>
    <row r="657" spans="1:20" ht="28.8" x14ac:dyDescent="0.3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 s="11">
        <f>(I657/86400)+25569</f>
        <v>42517.968935185185</v>
      </c>
      <c r="K657">
        <v>1462576516</v>
      </c>
      <c r="L657" s="11">
        <f>(K657/86400)+25569</f>
        <v>42496.968935185185</v>
      </c>
      <c r="M657" t="b">
        <v>0</v>
      </c>
      <c r="N657">
        <v>86</v>
      </c>
      <c r="O657" t="b">
        <v>1</v>
      </c>
      <c r="P657" t="s">
        <v>8265</v>
      </c>
      <c r="Q657" s="5">
        <f>E657/D657</f>
        <v>1.2895348837209302</v>
      </c>
      <c r="R657" s="7">
        <f>ROUND(E657/N657, 2)</f>
        <v>128.94999999999999</v>
      </c>
      <c r="S657" t="s">
        <v>8309</v>
      </c>
      <c r="T657" t="s">
        <v>8310</v>
      </c>
    </row>
    <row r="658" spans="1:20" ht="28.8" x14ac:dyDescent="0.3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 s="11">
        <f>(I658/86400)+25569</f>
        <v>42270.559675925921</v>
      </c>
      <c r="K658">
        <v>1439126756</v>
      </c>
      <c r="L658" s="11">
        <f>(K658/86400)+25569</f>
        <v>42225.559675925921</v>
      </c>
      <c r="M658" t="b">
        <v>1</v>
      </c>
      <c r="N658">
        <v>97</v>
      </c>
      <c r="O658" t="b">
        <v>1</v>
      </c>
      <c r="P658" t="s">
        <v>8303</v>
      </c>
      <c r="Q658" s="5">
        <f>E658/D658</f>
        <v>1.28925</v>
      </c>
      <c r="R658" s="7">
        <f>ROUND(E658/N658, 2)</f>
        <v>53.16</v>
      </c>
      <c r="S658" t="s">
        <v>8316</v>
      </c>
      <c r="T658" t="s">
        <v>8356</v>
      </c>
    </row>
    <row r="659" spans="1:20" ht="28.8" x14ac:dyDescent="0.3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 s="11">
        <f>(I659/86400)+25569</f>
        <v>42444.666666666672</v>
      </c>
      <c r="K659">
        <v>1455938520</v>
      </c>
      <c r="L659" s="11">
        <f>(K659/86400)+25569</f>
        <v>42420.140277777777</v>
      </c>
      <c r="M659" t="b">
        <v>0</v>
      </c>
      <c r="N659">
        <v>24</v>
      </c>
      <c r="O659" t="b">
        <v>1</v>
      </c>
      <c r="P659" t="s">
        <v>8305</v>
      </c>
      <c r="Q659" s="5">
        <f>E659/D659</f>
        <v>1.2891666666666666</v>
      </c>
      <c r="R659" s="7">
        <f>ROUND(E659/N659, 2)</f>
        <v>64.459999999999994</v>
      </c>
      <c r="S659" t="s">
        <v>8316</v>
      </c>
      <c r="T659" t="s">
        <v>8358</v>
      </c>
    </row>
    <row r="660" spans="1:20" ht="28.8" x14ac:dyDescent="0.3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 s="11">
        <f>(I660/86400)+25569</f>
        <v>41894.815787037034</v>
      </c>
      <c r="K660">
        <v>1408995284</v>
      </c>
      <c r="L660" s="11">
        <f>(K660/86400)+25569</f>
        <v>41876.815787037034</v>
      </c>
      <c r="M660" t="b">
        <v>0</v>
      </c>
      <c r="N660">
        <v>16</v>
      </c>
      <c r="O660" t="b">
        <v>1</v>
      </c>
      <c r="P660" t="s">
        <v>8271</v>
      </c>
      <c r="Q660" s="5">
        <f>E660/D660</f>
        <v>1.2875000000000001</v>
      </c>
      <c r="R660" s="7">
        <f>ROUND(E660/N660, 2)</f>
        <v>64.38</v>
      </c>
      <c r="S660" t="s">
        <v>8316</v>
      </c>
      <c r="T660" t="s">
        <v>8317</v>
      </c>
    </row>
    <row r="661" spans="1:20" ht="28.8" x14ac:dyDescent="0.3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 s="11">
        <f>(I661/86400)+25569</f>
        <v>41393.168287037035</v>
      </c>
      <c r="K661">
        <v>1363320140</v>
      </c>
      <c r="L661" s="11">
        <f>(K661/86400)+25569</f>
        <v>41348.168287037035</v>
      </c>
      <c r="M661" t="b">
        <v>0</v>
      </c>
      <c r="N661">
        <v>259</v>
      </c>
      <c r="O661" t="b">
        <v>1</v>
      </c>
      <c r="P661" t="s">
        <v>8279</v>
      </c>
      <c r="Q661" s="5">
        <f>E661/D661</f>
        <v>1.2869999999999999</v>
      </c>
      <c r="R661" s="7">
        <f>ROUND(E661/N661, 2)</f>
        <v>99.38</v>
      </c>
      <c r="S661" t="s">
        <v>8324</v>
      </c>
      <c r="T661" t="s">
        <v>8328</v>
      </c>
    </row>
    <row r="662" spans="1:20" ht="28.8" x14ac:dyDescent="0.3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 s="11">
        <f>(I662/86400)+25569</f>
        <v>42599.420601851853</v>
      </c>
      <c r="K662">
        <v>1469009140</v>
      </c>
      <c r="L662" s="11">
        <f>(K662/86400)+25569</f>
        <v>42571.420601851853</v>
      </c>
      <c r="M662" t="b">
        <v>0</v>
      </c>
      <c r="N662">
        <v>83</v>
      </c>
      <c r="O662" t="b">
        <v>1</v>
      </c>
      <c r="P662" t="s">
        <v>8271</v>
      </c>
      <c r="Q662" s="5">
        <f>E662/D662</f>
        <v>1.2845</v>
      </c>
      <c r="R662" s="7">
        <f>ROUND(E662/N662, 2)</f>
        <v>30.95</v>
      </c>
      <c r="S662" t="s">
        <v>8316</v>
      </c>
      <c r="T662" t="s">
        <v>8317</v>
      </c>
    </row>
    <row r="663" spans="1:20" ht="28.8" x14ac:dyDescent="0.3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 s="11">
        <f>(I663/86400)+25569</f>
        <v>42371.972118055557</v>
      </c>
      <c r="K663">
        <v>1449098391</v>
      </c>
      <c r="L663" s="11">
        <f>(K663/86400)+25569</f>
        <v>42340.972118055557</v>
      </c>
      <c r="M663" t="b">
        <v>0</v>
      </c>
      <c r="N663">
        <v>263</v>
      </c>
      <c r="O663" t="b">
        <v>1</v>
      </c>
      <c r="P663" t="s">
        <v>8295</v>
      </c>
      <c r="Q663" s="5">
        <f>E663/D663</f>
        <v>1.2840666000000001</v>
      </c>
      <c r="R663" s="7">
        <f>ROUND(E663/N663, 2)</f>
        <v>244.12</v>
      </c>
      <c r="S663" t="s">
        <v>8318</v>
      </c>
      <c r="T663" t="s">
        <v>8348</v>
      </c>
    </row>
    <row r="664" spans="1:20" ht="28.8" x14ac:dyDescent="0.3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 s="11">
        <f>(I664/86400)+25569</f>
        <v>42595.97865740741</v>
      </c>
      <c r="K664">
        <v>1465946956</v>
      </c>
      <c r="L664" s="11">
        <f>(K664/86400)+25569</f>
        <v>42535.97865740741</v>
      </c>
      <c r="M664" t="b">
        <v>0</v>
      </c>
      <c r="N664">
        <v>14</v>
      </c>
      <c r="O664" t="b">
        <v>1</v>
      </c>
      <c r="P664" t="s">
        <v>8271</v>
      </c>
      <c r="Q664" s="5">
        <f>E664/D664</f>
        <v>1.2833333333333334</v>
      </c>
      <c r="R664" s="7">
        <f>ROUND(E664/N664, 2)</f>
        <v>27.5</v>
      </c>
      <c r="S664" t="s">
        <v>8316</v>
      </c>
      <c r="T664" t="s">
        <v>8317</v>
      </c>
    </row>
    <row r="665" spans="1:20" ht="28.8" x14ac:dyDescent="0.3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 s="11">
        <f>(I665/86400)+25569</f>
        <v>42173.981446759259</v>
      </c>
      <c r="K665">
        <v>1429486397</v>
      </c>
      <c r="L665" s="11">
        <f>(K665/86400)+25569</f>
        <v>42113.981446759259</v>
      </c>
      <c r="M665" t="b">
        <v>0</v>
      </c>
      <c r="N665">
        <v>7</v>
      </c>
      <c r="O665" t="b">
        <v>1</v>
      </c>
      <c r="P665" t="s">
        <v>8269</v>
      </c>
      <c r="Q665" s="5">
        <f>E665/D665</f>
        <v>1.2829999999999999</v>
      </c>
      <c r="R665" s="7">
        <f>ROUND(E665/N665, 2)</f>
        <v>183.29</v>
      </c>
      <c r="S665" t="s">
        <v>8309</v>
      </c>
      <c r="T665" t="s">
        <v>8314</v>
      </c>
    </row>
    <row r="666" spans="1:20" ht="28.8" x14ac:dyDescent="0.3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 s="11">
        <f>(I666/86400)+25569</f>
        <v>42717.332638888889</v>
      </c>
      <c r="K666">
        <v>1479436646</v>
      </c>
      <c r="L666" s="11">
        <f>(K666/86400)+25569</f>
        <v>42692.109328703707</v>
      </c>
      <c r="M666" t="b">
        <v>0</v>
      </c>
      <c r="N666">
        <v>30</v>
      </c>
      <c r="O666" t="b">
        <v>1</v>
      </c>
      <c r="P666" t="s">
        <v>8280</v>
      </c>
      <c r="Q666" s="5">
        <f>E666/D666</f>
        <v>1.282</v>
      </c>
      <c r="R666" s="7">
        <f>ROUND(E666/N666, 2)</f>
        <v>21.37</v>
      </c>
      <c r="S666" t="s">
        <v>8324</v>
      </c>
      <c r="T666" t="s">
        <v>8329</v>
      </c>
    </row>
    <row r="667" spans="1:20" ht="28.8" x14ac:dyDescent="0.3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 s="11">
        <f>(I667/86400)+25569</f>
        <v>42069.878379629634</v>
      </c>
      <c r="K667">
        <v>1423083892</v>
      </c>
      <c r="L667" s="11">
        <f>(K667/86400)+25569</f>
        <v>42039.878379629634</v>
      </c>
      <c r="M667" t="b">
        <v>0</v>
      </c>
      <c r="N667">
        <v>59</v>
      </c>
      <c r="O667" t="b">
        <v>1</v>
      </c>
      <c r="P667" t="s">
        <v>8292</v>
      </c>
      <c r="Q667" s="5">
        <f>E667/D667</f>
        <v>1.2809523809523808</v>
      </c>
      <c r="R667" s="7">
        <f>ROUND(E667/N667, 2)</f>
        <v>45.59</v>
      </c>
      <c r="S667" t="s">
        <v>8324</v>
      </c>
      <c r="T667" t="s">
        <v>8345</v>
      </c>
    </row>
    <row r="668" spans="1:20" ht="28.8" x14ac:dyDescent="0.3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 s="11">
        <f>(I668/86400)+25569</f>
        <v>42166.165972222225</v>
      </c>
      <c r="K668">
        <v>1432129577</v>
      </c>
      <c r="L668" s="11">
        <f>(K668/86400)+25569</f>
        <v>42144.573807870373</v>
      </c>
      <c r="M668" t="b">
        <v>1</v>
      </c>
      <c r="N668">
        <v>176</v>
      </c>
      <c r="O668" t="b">
        <v>1</v>
      </c>
      <c r="P668" t="s">
        <v>8271</v>
      </c>
      <c r="Q668" s="5">
        <f>E668/D668</f>
        <v>1.2806</v>
      </c>
      <c r="R668" s="7">
        <f>ROUND(E668/N668, 2)</f>
        <v>72.760000000000005</v>
      </c>
      <c r="S668" t="s">
        <v>8316</v>
      </c>
      <c r="T668" t="s">
        <v>8317</v>
      </c>
    </row>
    <row r="669" spans="1:20" x14ac:dyDescent="0.3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 s="11">
        <f>(I669/86400)+25569</f>
        <v>41609.168055555558</v>
      </c>
      <c r="K669">
        <v>1382742014</v>
      </c>
      <c r="L669" s="11">
        <f>(K669/86400)+25569</f>
        <v>41572.958495370374</v>
      </c>
      <c r="M669" t="b">
        <v>0</v>
      </c>
      <c r="N669">
        <v>426</v>
      </c>
      <c r="O669" t="b">
        <v>1</v>
      </c>
      <c r="P669" t="s">
        <v>8297</v>
      </c>
      <c r="Q669" s="5">
        <f>E669/D669</f>
        <v>1.2802667999999999</v>
      </c>
      <c r="R669" s="7">
        <f>ROUND(E669/N669, 2)</f>
        <v>75.13</v>
      </c>
      <c r="S669" t="s">
        <v>8332</v>
      </c>
      <c r="T669" t="s">
        <v>8350</v>
      </c>
    </row>
    <row r="670" spans="1:20" ht="28.8" x14ac:dyDescent="0.3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 s="11">
        <f>(I670/86400)+25569</f>
        <v>42226.928668981476</v>
      </c>
      <c r="K670">
        <v>1436653037</v>
      </c>
      <c r="L670" s="11">
        <f>(K670/86400)+25569</f>
        <v>42196.928668981476</v>
      </c>
      <c r="M670" t="b">
        <v>0</v>
      </c>
      <c r="N670">
        <v>119</v>
      </c>
      <c r="O670" t="b">
        <v>1</v>
      </c>
      <c r="P670" t="s">
        <v>8265</v>
      </c>
      <c r="Q670" s="5">
        <f>E670/D670</f>
        <v>1.2801818181818181</v>
      </c>
      <c r="R670" s="7">
        <f>ROUND(E670/N670, 2)</f>
        <v>118.34</v>
      </c>
      <c r="S670" t="s">
        <v>8309</v>
      </c>
      <c r="T670" t="s">
        <v>8310</v>
      </c>
    </row>
    <row r="671" spans="1:20" ht="28.8" x14ac:dyDescent="0.3">
      <c r="A671">
        <v>2471</v>
      </c>
      <c r="B671" s="3" t="s">
        <v>2472</v>
      </c>
      <c r="C671" s="3" t="s">
        <v>6581</v>
      </c>
      <c r="D671">
        <v>500</v>
      </c>
      <c r="E671">
        <v>640</v>
      </c>
      <c r="F671" t="s">
        <v>8219</v>
      </c>
      <c r="G671" t="s">
        <v>8224</v>
      </c>
      <c r="H671" t="s">
        <v>8246</v>
      </c>
      <c r="I671">
        <v>1327535392</v>
      </c>
      <c r="J671" s="11">
        <f>(I671/86400)+25569</f>
        <v>40933.992962962962</v>
      </c>
      <c r="K671">
        <v>1324079392</v>
      </c>
      <c r="L671" s="11">
        <f>(K671/86400)+25569</f>
        <v>40893.992962962962</v>
      </c>
      <c r="M671" t="b">
        <v>0</v>
      </c>
      <c r="N671">
        <v>17</v>
      </c>
      <c r="O671" t="b">
        <v>1</v>
      </c>
      <c r="P671" t="s">
        <v>8279</v>
      </c>
      <c r="Q671" s="5">
        <f>E671/D671</f>
        <v>1.28</v>
      </c>
      <c r="R671" s="7">
        <f>ROUND(E671/N671, 2)</f>
        <v>37.65</v>
      </c>
      <c r="S671" t="s">
        <v>8324</v>
      </c>
      <c r="T671" t="s">
        <v>8328</v>
      </c>
    </row>
    <row r="672" spans="1:20" ht="28.8" x14ac:dyDescent="0.3">
      <c r="A672">
        <v>753</v>
      </c>
      <c r="B672" s="3" t="s">
        <v>754</v>
      </c>
      <c r="C672" s="3" t="s">
        <v>4863</v>
      </c>
      <c r="D672">
        <v>10000</v>
      </c>
      <c r="E672">
        <v>12800</v>
      </c>
      <c r="F672" t="s">
        <v>8219</v>
      </c>
      <c r="G672" t="s">
        <v>8224</v>
      </c>
      <c r="H672" t="s">
        <v>8246</v>
      </c>
      <c r="I672">
        <v>1423922991</v>
      </c>
      <c r="J672" s="11">
        <f>(I672/86400)+25569</f>
        <v>42049.590173611112</v>
      </c>
      <c r="K672">
        <v>1421330991</v>
      </c>
      <c r="L672" s="11">
        <f>(K672/86400)+25569</f>
        <v>42019.590173611112</v>
      </c>
      <c r="M672" t="b">
        <v>0</v>
      </c>
      <c r="N672">
        <v>26</v>
      </c>
      <c r="O672" t="b">
        <v>1</v>
      </c>
      <c r="P672" t="s">
        <v>8274</v>
      </c>
      <c r="Q672" s="5">
        <f>E672/D672</f>
        <v>1.28</v>
      </c>
      <c r="R672" s="7">
        <f>ROUND(E672/N672, 2)</f>
        <v>492.31</v>
      </c>
      <c r="S672" t="s">
        <v>8321</v>
      </c>
      <c r="T672" t="s">
        <v>8322</v>
      </c>
    </row>
    <row r="673" spans="1:20" ht="28.8" x14ac:dyDescent="0.3">
      <c r="A673">
        <v>3268</v>
      </c>
      <c r="B673" s="3" t="s">
        <v>3268</v>
      </c>
      <c r="C673" s="3" t="s">
        <v>7378</v>
      </c>
      <c r="D673">
        <v>2000</v>
      </c>
      <c r="E673">
        <v>2560</v>
      </c>
      <c r="F673" t="s">
        <v>8219</v>
      </c>
      <c r="G673" t="s">
        <v>8224</v>
      </c>
      <c r="H673" t="s">
        <v>8246</v>
      </c>
      <c r="I673">
        <v>1472074928</v>
      </c>
      <c r="J673" s="11">
        <f>(I673/86400)+25569</f>
        <v>42606.90425925926</v>
      </c>
      <c r="K673">
        <v>1470692528</v>
      </c>
      <c r="L673" s="11">
        <f>(K673/86400)+25569</f>
        <v>42590.90425925926</v>
      </c>
      <c r="M673" t="b">
        <v>1</v>
      </c>
      <c r="N673">
        <v>42</v>
      </c>
      <c r="O673" t="b">
        <v>1</v>
      </c>
      <c r="P673" t="s">
        <v>8271</v>
      </c>
      <c r="Q673" s="5">
        <f>E673/D673</f>
        <v>1.28</v>
      </c>
      <c r="R673" s="7">
        <f>ROUND(E673/N673, 2)</f>
        <v>60.95</v>
      </c>
      <c r="S673" t="s">
        <v>8316</v>
      </c>
      <c r="T673" t="s">
        <v>8317</v>
      </c>
    </row>
    <row r="674" spans="1:20" ht="28.8" x14ac:dyDescent="0.3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 s="11">
        <f>(I674/86400)+25569</f>
        <v>42283.688043981485</v>
      </c>
      <c r="K674">
        <v>1441557047</v>
      </c>
      <c r="L674" s="11">
        <f>(K674/86400)+25569</f>
        <v>42253.688043981485</v>
      </c>
      <c r="M674" t="b">
        <v>0</v>
      </c>
      <c r="N674">
        <v>37</v>
      </c>
      <c r="O674" t="b">
        <v>1</v>
      </c>
      <c r="P674" t="s">
        <v>8303</v>
      </c>
      <c r="Q674" s="5">
        <f>E674/D674</f>
        <v>1.28</v>
      </c>
      <c r="R674" s="7">
        <f>ROUND(E674/N674, 2)</f>
        <v>51.89</v>
      </c>
      <c r="S674" t="s">
        <v>8316</v>
      </c>
      <c r="T674" t="s">
        <v>8356</v>
      </c>
    </row>
    <row r="675" spans="1:20" x14ac:dyDescent="0.3">
      <c r="A675">
        <v>3531</v>
      </c>
      <c r="B675" s="3" t="s">
        <v>3530</v>
      </c>
      <c r="C675" s="3" t="s">
        <v>7641</v>
      </c>
      <c r="D675">
        <v>1000</v>
      </c>
      <c r="E675">
        <v>1280</v>
      </c>
      <c r="F675" t="s">
        <v>8219</v>
      </c>
      <c r="G675" t="s">
        <v>8224</v>
      </c>
      <c r="H675" t="s">
        <v>8246</v>
      </c>
      <c r="I675">
        <v>1467301334</v>
      </c>
      <c r="J675" s="11">
        <f>(I675/86400)+25569</f>
        <v>42551.654328703706</v>
      </c>
      <c r="K675">
        <v>1464709334</v>
      </c>
      <c r="L675" s="11">
        <f>(K675/86400)+25569</f>
        <v>42521.654328703706</v>
      </c>
      <c r="M675" t="b">
        <v>0</v>
      </c>
      <c r="N675">
        <v>26</v>
      </c>
      <c r="O675" t="b">
        <v>1</v>
      </c>
      <c r="P675" t="s">
        <v>8271</v>
      </c>
      <c r="Q675" s="5">
        <f>E675/D675</f>
        <v>1.28</v>
      </c>
      <c r="R675" s="7">
        <f>ROUND(E675/N675, 2)</f>
        <v>49.23</v>
      </c>
      <c r="S675" t="s">
        <v>8316</v>
      </c>
      <c r="T675" t="s">
        <v>8317</v>
      </c>
    </row>
    <row r="676" spans="1:20" ht="28.8" x14ac:dyDescent="0.3">
      <c r="A676">
        <v>2936</v>
      </c>
      <c r="B676" s="3" t="s">
        <v>2936</v>
      </c>
      <c r="C676" s="3" t="s">
        <v>7046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1413176340</v>
      </c>
      <c r="J676" s="11">
        <f>(I676/86400)+25569</f>
        <v>41925.207638888889</v>
      </c>
      <c r="K676">
        <v>1412091423</v>
      </c>
      <c r="L676" s="11">
        <f>(K676/86400)+25569</f>
        <v>41912.650729166664</v>
      </c>
      <c r="M676" t="b">
        <v>0</v>
      </c>
      <c r="N676">
        <v>34</v>
      </c>
      <c r="O676" t="b">
        <v>1</v>
      </c>
      <c r="P676" t="s">
        <v>8305</v>
      </c>
      <c r="Q676" s="5">
        <f>E676/D676</f>
        <v>1.28</v>
      </c>
      <c r="R676" s="7">
        <f>ROUND(E676/N676, 2)</f>
        <v>37.65</v>
      </c>
      <c r="S676" t="s">
        <v>8316</v>
      </c>
      <c r="T676" t="s">
        <v>8358</v>
      </c>
    </row>
    <row r="677" spans="1:20" ht="28.8" x14ac:dyDescent="0.3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 s="11">
        <f>(I677/86400)+25569</f>
        <v>42065.207638888889</v>
      </c>
      <c r="K677">
        <v>1421426929</v>
      </c>
      <c r="L677" s="11">
        <f>(K677/86400)+25569</f>
        <v>42020.700567129628</v>
      </c>
      <c r="M677" t="b">
        <v>0</v>
      </c>
      <c r="N677">
        <v>274</v>
      </c>
      <c r="O677" t="b">
        <v>1</v>
      </c>
      <c r="P677" t="s">
        <v>8271</v>
      </c>
      <c r="Q677" s="5">
        <f>E677/D677</f>
        <v>1.2796000000000001</v>
      </c>
      <c r="R677" s="7">
        <f>ROUND(E677/N677, 2)</f>
        <v>186.8</v>
      </c>
      <c r="S677" t="s">
        <v>8316</v>
      </c>
      <c r="T677" t="s">
        <v>8317</v>
      </c>
    </row>
    <row r="678" spans="1:20" ht="28.8" x14ac:dyDescent="0.3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 s="11">
        <f>(I678/86400)+25569</f>
        <v>42201</v>
      </c>
      <c r="K678">
        <v>1433295276</v>
      </c>
      <c r="L678" s="11">
        <f>(K678/86400)+25569</f>
        <v>42158.065694444449</v>
      </c>
      <c r="M678" t="b">
        <v>0</v>
      </c>
      <c r="N678">
        <v>141</v>
      </c>
      <c r="O678" t="b">
        <v>1</v>
      </c>
      <c r="P678" t="s">
        <v>8271</v>
      </c>
      <c r="Q678" s="5">
        <f>E678/D678</f>
        <v>1.2795000000000001</v>
      </c>
      <c r="R678" s="7">
        <f>ROUND(E678/N678, 2)</f>
        <v>90.74</v>
      </c>
      <c r="S678" t="s">
        <v>8316</v>
      </c>
      <c r="T678" t="s">
        <v>8317</v>
      </c>
    </row>
    <row r="679" spans="1:20" ht="28.8" x14ac:dyDescent="0.3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 s="11">
        <f>(I679/86400)+25569</f>
        <v>41811.855092592596</v>
      </c>
      <c r="K679">
        <v>1400790680</v>
      </c>
      <c r="L679" s="11">
        <f>(K679/86400)+25569</f>
        <v>41781.855092592596</v>
      </c>
      <c r="M679" t="b">
        <v>0</v>
      </c>
      <c r="N679">
        <v>56</v>
      </c>
      <c r="O679" t="b">
        <v>1</v>
      </c>
      <c r="P679" t="s">
        <v>8271</v>
      </c>
      <c r="Q679" s="5">
        <f>E679/D679</f>
        <v>1.2786666666666666</v>
      </c>
      <c r="R679" s="7">
        <f>ROUND(E679/N679, 2)</f>
        <v>34.25</v>
      </c>
      <c r="S679" t="s">
        <v>8316</v>
      </c>
      <c r="T679" t="s">
        <v>8317</v>
      </c>
    </row>
    <row r="680" spans="1:20" x14ac:dyDescent="0.3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 s="11">
        <f>(I680/86400)+25569</f>
        <v>42620.472685185188</v>
      </c>
      <c r="K680">
        <v>1470655240</v>
      </c>
      <c r="L680" s="11">
        <f>(K680/86400)+25569</f>
        <v>42590.472685185188</v>
      </c>
      <c r="M680" t="b">
        <v>1</v>
      </c>
      <c r="N680">
        <v>50</v>
      </c>
      <c r="O680" t="b">
        <v>1</v>
      </c>
      <c r="P680" t="s">
        <v>8271</v>
      </c>
      <c r="Q680" s="5">
        <f>E680/D680</f>
        <v>1.2782222222222221</v>
      </c>
      <c r="R680" s="7">
        <f>ROUND(E680/N680, 2)</f>
        <v>57.52</v>
      </c>
      <c r="S680" t="s">
        <v>8316</v>
      </c>
      <c r="T680" t="s">
        <v>8317</v>
      </c>
    </row>
    <row r="681" spans="1:20" ht="28.8" x14ac:dyDescent="0.3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 s="11">
        <f>(I681/86400)+25569</f>
        <v>42825.957638888889</v>
      </c>
      <c r="K681">
        <v>1487847954</v>
      </c>
      <c r="L681" s="11">
        <f>(K681/86400)+25569</f>
        <v>42789.462430555555</v>
      </c>
      <c r="M681" t="b">
        <v>0</v>
      </c>
      <c r="N681">
        <v>22</v>
      </c>
      <c r="O681" t="b">
        <v>0</v>
      </c>
      <c r="P681" t="s">
        <v>8271</v>
      </c>
      <c r="Q681" s="5">
        <f>E681/D681</f>
        <v>1.278</v>
      </c>
      <c r="R681" s="7">
        <f>ROUND(E681/N681, 2)</f>
        <v>29.05</v>
      </c>
      <c r="S681" t="s">
        <v>8316</v>
      </c>
      <c r="T681" t="s">
        <v>8317</v>
      </c>
    </row>
    <row r="682" spans="1:20" ht="28.8" x14ac:dyDescent="0.3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 s="11">
        <f>(I682/86400)+25569</f>
        <v>40535.131168981483</v>
      </c>
      <c r="K682">
        <v>1290481733</v>
      </c>
      <c r="L682" s="11">
        <f>(K682/86400)+25569</f>
        <v>40505.131168981483</v>
      </c>
      <c r="M682" t="b">
        <v>0</v>
      </c>
      <c r="N682">
        <v>65</v>
      </c>
      <c r="O682" t="b">
        <v>1</v>
      </c>
      <c r="P682" t="s">
        <v>8266</v>
      </c>
      <c r="Q682" s="5">
        <f>E682/D682</f>
        <v>1.2775000000000001</v>
      </c>
      <c r="R682" s="7">
        <f>ROUND(E682/N682, 2)</f>
        <v>117.92</v>
      </c>
      <c r="S682" t="s">
        <v>8309</v>
      </c>
      <c r="T682" t="s">
        <v>8311</v>
      </c>
    </row>
    <row r="683" spans="1:20" ht="28.8" x14ac:dyDescent="0.3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 s="11">
        <f>(I683/86400)+25569</f>
        <v>42179.940416666665</v>
      </c>
      <c r="K683">
        <v>1432593252</v>
      </c>
      <c r="L683" s="11">
        <f>(K683/86400)+25569</f>
        <v>42149.940416666665</v>
      </c>
      <c r="M683" t="b">
        <v>0</v>
      </c>
      <c r="N683">
        <v>66</v>
      </c>
      <c r="O683" t="b">
        <v>1</v>
      </c>
      <c r="P683" t="s">
        <v>8271</v>
      </c>
      <c r="Q683" s="5">
        <f>E683/D683</f>
        <v>1.2775000000000001</v>
      </c>
      <c r="R683" s="7">
        <f>ROUND(E683/N683, 2)</f>
        <v>38.71</v>
      </c>
      <c r="S683" t="s">
        <v>8316</v>
      </c>
      <c r="T683" t="s">
        <v>8317</v>
      </c>
    </row>
    <row r="684" spans="1:20" x14ac:dyDescent="0.3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 s="11">
        <f>(I684/86400)+25569</f>
        <v>42138.538449074069</v>
      </c>
      <c r="K684">
        <v>1429016122</v>
      </c>
      <c r="L684" s="11">
        <f>(K684/86400)+25569</f>
        <v>42108.538449074069</v>
      </c>
      <c r="M684" t="b">
        <v>0</v>
      </c>
      <c r="N684">
        <v>100</v>
      </c>
      <c r="O684" t="b">
        <v>1</v>
      </c>
      <c r="P684" t="s">
        <v>8301</v>
      </c>
      <c r="Q684" s="5">
        <f>E684/D684</f>
        <v>1.2774000000000001</v>
      </c>
      <c r="R684" s="7">
        <f>ROUND(E684/N684, 2)</f>
        <v>63.87</v>
      </c>
      <c r="S684" t="s">
        <v>8318</v>
      </c>
      <c r="T684" t="s">
        <v>8354</v>
      </c>
    </row>
    <row r="685" spans="1:20" ht="28.8" x14ac:dyDescent="0.3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 s="11">
        <f>(I685/86400)+25569</f>
        <v>42718.742604166662</v>
      </c>
      <c r="K685">
        <v>1479577761</v>
      </c>
      <c r="L685" s="11">
        <f>(K685/86400)+25569</f>
        <v>42693.742604166662</v>
      </c>
      <c r="M685" t="b">
        <v>0</v>
      </c>
      <c r="N685">
        <v>96</v>
      </c>
      <c r="O685" t="b">
        <v>1</v>
      </c>
      <c r="P685" t="s">
        <v>8271</v>
      </c>
      <c r="Q685" s="5">
        <f>E685/D685</f>
        <v>1.2757571428571428</v>
      </c>
      <c r="R685" s="7">
        <f>ROUND(E685/N685, 2)</f>
        <v>37.21</v>
      </c>
      <c r="S685" t="s">
        <v>8316</v>
      </c>
      <c r="T685" t="s">
        <v>8317</v>
      </c>
    </row>
    <row r="686" spans="1:20" ht="28.8" x14ac:dyDescent="0.3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 s="11">
        <f>(I686/86400)+25569</f>
        <v>41066.946469907409</v>
      </c>
      <c r="K686">
        <v>1336430575</v>
      </c>
      <c r="L686" s="11">
        <f>(K686/86400)+25569</f>
        <v>41036.946469907409</v>
      </c>
      <c r="M686" t="b">
        <v>0</v>
      </c>
      <c r="N686">
        <v>42</v>
      </c>
      <c r="O686" t="b">
        <v>1</v>
      </c>
      <c r="P686" t="s">
        <v>8279</v>
      </c>
      <c r="Q686" s="5">
        <f>E686/D686</f>
        <v>1.2753666666666665</v>
      </c>
      <c r="R686" s="7">
        <f>ROUND(E686/N686, 2)</f>
        <v>45.55</v>
      </c>
      <c r="S686" t="s">
        <v>8324</v>
      </c>
      <c r="T686" t="s">
        <v>8328</v>
      </c>
    </row>
    <row r="687" spans="1:20" ht="28.8" x14ac:dyDescent="0.3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 s="11">
        <f>(I687/86400)+25569</f>
        <v>41287.950381944444</v>
      </c>
      <c r="K687">
        <v>1355525313</v>
      </c>
      <c r="L687" s="11">
        <f>(K687/86400)+25569</f>
        <v>41257.950381944444</v>
      </c>
      <c r="M687" t="b">
        <v>0</v>
      </c>
      <c r="N687">
        <v>79</v>
      </c>
      <c r="O687" t="b">
        <v>1</v>
      </c>
      <c r="P687" t="s">
        <v>8279</v>
      </c>
      <c r="Q687" s="5">
        <f>E687/D687</f>
        <v>1.2749999999999999</v>
      </c>
      <c r="R687" s="7">
        <f>ROUND(E687/N687, 2)</f>
        <v>129.11000000000001</v>
      </c>
      <c r="S687" t="s">
        <v>8324</v>
      </c>
      <c r="T687" t="s">
        <v>8328</v>
      </c>
    </row>
    <row r="688" spans="1:20" ht="28.8" x14ac:dyDescent="0.3">
      <c r="A688">
        <v>3589</v>
      </c>
      <c r="B688" s="3" t="s">
        <v>3588</v>
      </c>
      <c r="C688" s="3" t="s">
        <v>7699</v>
      </c>
      <c r="D688">
        <v>4000</v>
      </c>
      <c r="E688">
        <v>5100</v>
      </c>
      <c r="F688" t="s">
        <v>8219</v>
      </c>
      <c r="G688" t="s">
        <v>8224</v>
      </c>
      <c r="H688" t="s">
        <v>8246</v>
      </c>
      <c r="I688">
        <v>1432654347</v>
      </c>
      <c r="J688" s="11">
        <f>(I688/86400)+25569</f>
        <v>42150.647534722222</v>
      </c>
      <c r="K688">
        <v>1430494347</v>
      </c>
      <c r="L688" s="11">
        <f>(K688/86400)+25569</f>
        <v>42125.647534722222</v>
      </c>
      <c r="M688" t="b">
        <v>0</v>
      </c>
      <c r="N688">
        <v>62</v>
      </c>
      <c r="O688" t="b">
        <v>1</v>
      </c>
      <c r="P688" t="s">
        <v>8271</v>
      </c>
      <c r="Q688" s="5">
        <f>E688/D688</f>
        <v>1.2749999999999999</v>
      </c>
      <c r="R688" s="7">
        <f>ROUND(E688/N688, 2)</f>
        <v>82.26</v>
      </c>
      <c r="S688" t="s">
        <v>8316</v>
      </c>
      <c r="T688" t="s">
        <v>8317</v>
      </c>
    </row>
    <row r="689" spans="1:20" ht="28.8" x14ac:dyDescent="0.3">
      <c r="A689">
        <v>3490</v>
      </c>
      <c r="B689" s="3" t="s">
        <v>3489</v>
      </c>
      <c r="C689" s="3" t="s">
        <v>7600</v>
      </c>
      <c r="D689">
        <v>1000</v>
      </c>
      <c r="E689">
        <v>1275</v>
      </c>
      <c r="F689" t="s">
        <v>8219</v>
      </c>
      <c r="G689" t="s">
        <v>8224</v>
      </c>
      <c r="H689" t="s">
        <v>8246</v>
      </c>
      <c r="I689">
        <v>1460574924</v>
      </c>
      <c r="J689" s="11">
        <f>(I689/86400)+25569</f>
        <v>42473.802361111113</v>
      </c>
      <c r="K689">
        <v>1457982924</v>
      </c>
      <c r="L689" s="11">
        <f>(K689/86400)+25569</f>
        <v>42443.802361111113</v>
      </c>
      <c r="M689" t="b">
        <v>0</v>
      </c>
      <c r="N689">
        <v>27</v>
      </c>
      <c r="O689" t="b">
        <v>1</v>
      </c>
      <c r="P689" t="s">
        <v>8271</v>
      </c>
      <c r="Q689" s="5">
        <f>E689/D689</f>
        <v>1.2749999999999999</v>
      </c>
      <c r="R689" s="7">
        <f>ROUND(E689/N689, 2)</f>
        <v>47.22</v>
      </c>
      <c r="S689" t="s">
        <v>8316</v>
      </c>
      <c r="T689" t="s">
        <v>8317</v>
      </c>
    </row>
    <row r="690" spans="1:20" ht="28.8" x14ac:dyDescent="0.3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 s="11">
        <f>(I690/86400)+25569</f>
        <v>42467.923078703709</v>
      </c>
      <c r="K690">
        <v>1456614554</v>
      </c>
      <c r="L690" s="11">
        <f>(K690/86400)+25569</f>
        <v>42427.964745370366</v>
      </c>
      <c r="M690" t="b">
        <v>1</v>
      </c>
      <c r="N690">
        <v>964</v>
      </c>
      <c r="O690" t="b">
        <v>1</v>
      </c>
      <c r="P690" t="s">
        <v>8269</v>
      </c>
      <c r="Q690" s="5">
        <f>E690/D690</f>
        <v>1.2734117647058822</v>
      </c>
      <c r="R690" s="7">
        <f>ROUND(E690/N690, 2)</f>
        <v>44.91</v>
      </c>
      <c r="S690" t="s">
        <v>8309</v>
      </c>
      <c r="T690" t="s">
        <v>8314</v>
      </c>
    </row>
    <row r="691" spans="1:20" ht="28.8" x14ac:dyDescent="0.3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 s="11">
        <f>(I691/86400)+25569</f>
        <v>41901.755694444444</v>
      </c>
      <c r="K691">
        <v>1408558092</v>
      </c>
      <c r="L691" s="11">
        <f>(K691/86400)+25569</f>
        <v>41871.755694444444</v>
      </c>
      <c r="M691" t="b">
        <v>1</v>
      </c>
      <c r="N691">
        <v>183</v>
      </c>
      <c r="O691" t="b">
        <v>1</v>
      </c>
      <c r="P691" t="s">
        <v>8271</v>
      </c>
      <c r="Q691" s="5">
        <f>E691/D691</f>
        <v>1.273042</v>
      </c>
      <c r="R691" s="7">
        <f>ROUND(E691/N691, 2)</f>
        <v>69.569999999999993</v>
      </c>
      <c r="S691" t="s">
        <v>8316</v>
      </c>
      <c r="T691" t="s">
        <v>8317</v>
      </c>
    </row>
    <row r="692" spans="1:20" ht="28.8" x14ac:dyDescent="0.3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 s="11">
        <f>(I692/86400)+25569</f>
        <v>40694.75277777778</v>
      </c>
      <c r="K692">
        <v>1305568201</v>
      </c>
      <c r="L692" s="11">
        <f>(K692/86400)+25569</f>
        <v>40679.743067129632</v>
      </c>
      <c r="M692" t="b">
        <v>0</v>
      </c>
      <c r="N692">
        <v>28</v>
      </c>
      <c r="O692" t="b">
        <v>1</v>
      </c>
      <c r="P692" t="s">
        <v>8276</v>
      </c>
      <c r="Q692" s="5">
        <f>E692/D692</f>
        <v>1.2729999999999999</v>
      </c>
      <c r="R692" s="7">
        <f>ROUND(E692/N692, 2)</f>
        <v>45.46</v>
      </c>
      <c r="S692" t="s">
        <v>8324</v>
      </c>
      <c r="T692" t="s">
        <v>8325</v>
      </c>
    </row>
    <row r="693" spans="1:20" ht="28.8" x14ac:dyDescent="0.3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 s="11">
        <f>(I693/86400)+25569</f>
        <v>42046.207638888889</v>
      </c>
      <c r="K693">
        <v>1418673307</v>
      </c>
      <c r="L693" s="11">
        <f>(K693/86400)+25569</f>
        <v>41988.829942129625</v>
      </c>
      <c r="M693" t="b">
        <v>0</v>
      </c>
      <c r="N693">
        <v>35</v>
      </c>
      <c r="O693" t="b">
        <v>1</v>
      </c>
      <c r="P693" t="s">
        <v>8271</v>
      </c>
      <c r="Q693" s="5">
        <f>E693/D693</f>
        <v>1.2725</v>
      </c>
      <c r="R693" s="7">
        <f>ROUND(E693/N693, 2)</f>
        <v>72.709999999999994</v>
      </c>
      <c r="S693" t="s">
        <v>8316</v>
      </c>
      <c r="T693" t="s">
        <v>8317</v>
      </c>
    </row>
    <row r="694" spans="1:20" ht="28.8" x14ac:dyDescent="0.3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 s="11">
        <f>(I694/86400)+25569</f>
        <v>40790.896354166667</v>
      </c>
      <c r="K694">
        <v>1309987845</v>
      </c>
      <c r="L694" s="11">
        <f>(K694/86400)+25569</f>
        <v>40730.896354166667</v>
      </c>
      <c r="M694" t="b">
        <v>0</v>
      </c>
      <c r="N694">
        <v>17</v>
      </c>
      <c r="O694" t="b">
        <v>1</v>
      </c>
      <c r="P694" t="s">
        <v>8266</v>
      </c>
      <c r="Q694" s="5">
        <f>E694/D694</f>
        <v>1.272</v>
      </c>
      <c r="R694" s="7">
        <f>ROUND(E694/N694, 2)</f>
        <v>37.409999999999997</v>
      </c>
      <c r="S694" t="s">
        <v>8309</v>
      </c>
      <c r="T694" t="s">
        <v>8311</v>
      </c>
    </row>
    <row r="695" spans="1:20" ht="28.8" x14ac:dyDescent="0.3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 s="11">
        <f>(I695/86400)+25569</f>
        <v>42258.044664351852</v>
      </c>
      <c r="K695">
        <v>1439341459</v>
      </c>
      <c r="L695" s="11">
        <f>(K695/86400)+25569</f>
        <v>42228.044664351852</v>
      </c>
      <c r="M695" t="b">
        <v>0</v>
      </c>
      <c r="N695">
        <v>25</v>
      </c>
      <c r="O695" t="b">
        <v>1</v>
      </c>
      <c r="P695" t="s">
        <v>8303</v>
      </c>
      <c r="Q695" s="5">
        <f>E695/D695</f>
        <v>1.272</v>
      </c>
      <c r="R695" s="7">
        <f>ROUND(E695/N695, 2)</f>
        <v>50.88</v>
      </c>
      <c r="S695" t="s">
        <v>8316</v>
      </c>
      <c r="T695" t="s">
        <v>8356</v>
      </c>
    </row>
    <row r="696" spans="1:20" ht="28.8" x14ac:dyDescent="0.3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 s="11">
        <f>(I696/86400)+25569</f>
        <v>41693.569340277776</v>
      </c>
      <c r="K696">
        <v>1390570791</v>
      </c>
      <c r="L696" s="11">
        <f>(K696/86400)+25569</f>
        <v>41663.569340277776</v>
      </c>
      <c r="M696" t="b">
        <v>0</v>
      </c>
      <c r="N696">
        <v>36</v>
      </c>
      <c r="O696" t="b">
        <v>1</v>
      </c>
      <c r="P696" t="s">
        <v>8266</v>
      </c>
      <c r="Q696" s="5">
        <f>E696/D696</f>
        <v>1.2716666666666667</v>
      </c>
      <c r="R696" s="7">
        <f>ROUND(E696/N696, 2)</f>
        <v>21.19</v>
      </c>
      <c r="S696" t="s">
        <v>8309</v>
      </c>
      <c r="T696" t="s">
        <v>8311</v>
      </c>
    </row>
    <row r="697" spans="1:20" ht="28.8" x14ac:dyDescent="0.3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 s="11">
        <f>(I697/86400)+25569</f>
        <v>41827.083333333336</v>
      </c>
      <c r="K697">
        <v>1402331262</v>
      </c>
      <c r="L697" s="11">
        <f>(K697/86400)+25569</f>
        <v>41799.685902777775</v>
      </c>
      <c r="M697" t="b">
        <v>1</v>
      </c>
      <c r="N697">
        <v>63</v>
      </c>
      <c r="O697" t="b">
        <v>1</v>
      </c>
      <c r="P697" t="s">
        <v>8271</v>
      </c>
      <c r="Q697" s="5">
        <f>E697/D697</f>
        <v>1.2715000000000001</v>
      </c>
      <c r="R697" s="7">
        <f>ROUND(E697/N697, 2)</f>
        <v>80.73</v>
      </c>
      <c r="S697" t="s">
        <v>8316</v>
      </c>
      <c r="T697" t="s">
        <v>8317</v>
      </c>
    </row>
    <row r="698" spans="1:20" x14ac:dyDescent="0.3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 s="11">
        <f>(I698/86400)+25569</f>
        <v>42479.977430555555</v>
      </c>
      <c r="K698">
        <v>1455928050</v>
      </c>
      <c r="L698" s="11">
        <f>(K698/86400)+25569</f>
        <v>42420.019097222219</v>
      </c>
      <c r="M698" t="b">
        <v>0</v>
      </c>
      <c r="N698">
        <v>61</v>
      </c>
      <c r="O698" t="b">
        <v>1</v>
      </c>
      <c r="P698" t="s">
        <v>8271</v>
      </c>
      <c r="Q698" s="5">
        <f>E698/D698</f>
        <v>1.2714285714285714</v>
      </c>
      <c r="R698" s="7">
        <f>ROUND(E698/N698, 2)</f>
        <v>72.95</v>
      </c>
      <c r="S698" t="s">
        <v>8316</v>
      </c>
      <c r="T698" t="s">
        <v>8317</v>
      </c>
    </row>
    <row r="699" spans="1:20" ht="28.8" x14ac:dyDescent="0.3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 s="11">
        <f>(I699/86400)+25569</f>
        <v>41754.776539351849</v>
      </c>
      <c r="K699">
        <v>1395859093</v>
      </c>
      <c r="L699" s="11">
        <f>(K699/86400)+25569</f>
        <v>41724.776539351849</v>
      </c>
      <c r="M699" t="b">
        <v>0</v>
      </c>
      <c r="N699">
        <v>41</v>
      </c>
      <c r="O699" t="b">
        <v>1</v>
      </c>
      <c r="P699" t="s">
        <v>8266</v>
      </c>
      <c r="Q699" s="5">
        <f>E699/D699</f>
        <v>1.27</v>
      </c>
      <c r="R699" s="7">
        <f>ROUND(E699/N699, 2)</f>
        <v>40.270000000000003</v>
      </c>
      <c r="S699" t="s">
        <v>8309</v>
      </c>
      <c r="T699" t="s">
        <v>8311</v>
      </c>
    </row>
    <row r="700" spans="1:20" x14ac:dyDescent="0.3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 s="11">
        <f>(I700/86400)+25569</f>
        <v>41462.558819444443</v>
      </c>
      <c r="K700">
        <v>1368019482</v>
      </c>
      <c r="L700" s="11">
        <f>(K700/86400)+25569</f>
        <v>41402.558819444443</v>
      </c>
      <c r="M700" t="b">
        <v>0</v>
      </c>
      <c r="N700">
        <v>26</v>
      </c>
      <c r="O700" t="b">
        <v>1</v>
      </c>
      <c r="P700" t="s">
        <v>8279</v>
      </c>
      <c r="Q700" s="5">
        <f>E700/D700</f>
        <v>1.27</v>
      </c>
      <c r="R700" s="7">
        <f>ROUND(E700/N700, 2)</f>
        <v>48.85</v>
      </c>
      <c r="S700" t="s">
        <v>8324</v>
      </c>
      <c r="T700" t="s">
        <v>8328</v>
      </c>
    </row>
    <row r="701" spans="1:20" ht="28.8" x14ac:dyDescent="0.3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 s="11">
        <f>(I701/86400)+25569</f>
        <v>42418.895833333328</v>
      </c>
      <c r="K701">
        <v>1454366467</v>
      </c>
      <c r="L701" s="11">
        <f>(K701/86400)+25569</f>
        <v>42401.945219907408</v>
      </c>
      <c r="M701" t="b">
        <v>0</v>
      </c>
      <c r="N701">
        <v>15</v>
      </c>
      <c r="O701" t="b">
        <v>1</v>
      </c>
      <c r="P701" t="s">
        <v>8271</v>
      </c>
      <c r="Q701" s="5">
        <f>E701/D701</f>
        <v>1.27</v>
      </c>
      <c r="R701" s="7">
        <f>ROUND(E701/N701, 2)</f>
        <v>25.4</v>
      </c>
      <c r="S701" t="s">
        <v>8316</v>
      </c>
      <c r="T701" t="s">
        <v>8317</v>
      </c>
    </row>
    <row r="702" spans="1:20" ht="28.8" x14ac:dyDescent="0.3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 s="11">
        <f>(I702/86400)+25569</f>
        <v>41527.165972222225</v>
      </c>
      <c r="K702">
        <v>1376066243</v>
      </c>
      <c r="L702" s="11">
        <f>(K702/86400)+25569</f>
        <v>41495.692627314813</v>
      </c>
      <c r="M702" t="b">
        <v>0</v>
      </c>
      <c r="N702">
        <v>90</v>
      </c>
      <c r="O702" t="b">
        <v>1</v>
      </c>
      <c r="P702" t="s">
        <v>8276</v>
      </c>
      <c r="Q702" s="5">
        <f>E702/D702</f>
        <v>1.2692857142857144</v>
      </c>
      <c r="R702" s="7">
        <f>ROUND(E702/N702, 2)</f>
        <v>59.23</v>
      </c>
      <c r="S702" t="s">
        <v>8324</v>
      </c>
      <c r="T702" t="s">
        <v>8325</v>
      </c>
    </row>
    <row r="703" spans="1:20" ht="28.8" x14ac:dyDescent="0.3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 s="11">
        <f>(I703/86400)+25569</f>
        <v>41898.429791666669</v>
      </c>
      <c r="K703">
        <v>1407838734</v>
      </c>
      <c r="L703" s="11">
        <f>(K703/86400)+25569</f>
        <v>41863.429791666669</v>
      </c>
      <c r="M703" t="b">
        <v>1</v>
      </c>
      <c r="N703">
        <v>205</v>
      </c>
      <c r="O703" t="b">
        <v>1</v>
      </c>
      <c r="P703" t="s">
        <v>8295</v>
      </c>
      <c r="Q703" s="5">
        <f>E703/D703</f>
        <v>1.268842105263158</v>
      </c>
      <c r="R703" s="7">
        <f>ROUND(E703/N703, 2)</f>
        <v>117.6</v>
      </c>
      <c r="S703" t="s">
        <v>8318</v>
      </c>
      <c r="T703" t="s">
        <v>8348</v>
      </c>
    </row>
    <row r="704" spans="1:20" x14ac:dyDescent="0.3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 s="11">
        <f>(I704/86400)+25569</f>
        <v>42148.853888888887</v>
      </c>
      <c r="K704">
        <v>1429648176</v>
      </c>
      <c r="L704" s="11">
        <f>(K704/86400)+25569</f>
        <v>42115.853888888887</v>
      </c>
      <c r="M704" t="b">
        <v>0</v>
      </c>
      <c r="N704">
        <v>10</v>
      </c>
      <c r="O704" t="b">
        <v>1</v>
      </c>
      <c r="P704" t="s">
        <v>8295</v>
      </c>
      <c r="Q704" s="5">
        <f>E704/D704</f>
        <v>1.2686868686868686</v>
      </c>
      <c r="R704" s="7">
        <f>ROUND(E704/N704, 2)</f>
        <v>62.8</v>
      </c>
      <c r="S704" t="s">
        <v>8318</v>
      </c>
      <c r="T704" t="s">
        <v>8348</v>
      </c>
    </row>
    <row r="705" spans="1:20" ht="28.8" x14ac:dyDescent="0.3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 s="11">
        <f>(I705/86400)+25569</f>
        <v>41709.290972222225</v>
      </c>
      <c r="K705">
        <v>1392169298</v>
      </c>
      <c r="L705" s="11">
        <f>(K705/86400)+25569</f>
        <v>41682.0705787037</v>
      </c>
      <c r="M705" t="b">
        <v>0</v>
      </c>
      <c r="N705">
        <v>82</v>
      </c>
      <c r="O705" t="b">
        <v>1</v>
      </c>
      <c r="P705" t="s">
        <v>8292</v>
      </c>
      <c r="Q705" s="5">
        <f>E705/D705</f>
        <v>1.2685294117647059</v>
      </c>
      <c r="R705" s="7">
        <f>ROUND(E705/N705, 2)</f>
        <v>52.6</v>
      </c>
      <c r="S705" t="s">
        <v>8324</v>
      </c>
      <c r="T705" t="s">
        <v>8345</v>
      </c>
    </row>
    <row r="706" spans="1:20" ht="28.8" x14ac:dyDescent="0.3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 s="11">
        <f>(I706/86400)+25569</f>
        <v>41115.742800925924</v>
      </c>
      <c r="K706">
        <v>1341856178</v>
      </c>
      <c r="L706" s="11">
        <f>(K706/86400)+25569</f>
        <v>41099.742800925924</v>
      </c>
      <c r="M706" t="b">
        <v>0</v>
      </c>
      <c r="N706">
        <v>55</v>
      </c>
      <c r="O706" t="b">
        <v>1</v>
      </c>
      <c r="P706" t="s">
        <v>8269</v>
      </c>
      <c r="Q706" s="5">
        <f>E706/D706</f>
        <v>1.2684</v>
      </c>
      <c r="R706" s="7">
        <f>ROUND(E706/N706, 2)</f>
        <v>57.65</v>
      </c>
      <c r="S706" t="s">
        <v>8309</v>
      </c>
      <c r="T706" t="s">
        <v>8314</v>
      </c>
    </row>
    <row r="707" spans="1:20" x14ac:dyDescent="0.3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 s="11">
        <f>(I707/86400)+25569</f>
        <v>41926.693379629629</v>
      </c>
      <c r="K707">
        <v>1410280708</v>
      </c>
      <c r="L707" s="11">
        <f>(K707/86400)+25569</f>
        <v>41891.693379629629</v>
      </c>
      <c r="M707" t="b">
        <v>0</v>
      </c>
      <c r="N707">
        <v>27</v>
      </c>
      <c r="O707" t="b">
        <v>1</v>
      </c>
      <c r="P707" t="s">
        <v>8273</v>
      </c>
      <c r="Q707" s="5">
        <f>E707/D707</f>
        <v>1.2682285714285715</v>
      </c>
      <c r="R707" s="7">
        <f>ROUND(E707/N707, 2)</f>
        <v>1644</v>
      </c>
      <c r="S707" t="s">
        <v>8318</v>
      </c>
      <c r="T707" t="s">
        <v>8320</v>
      </c>
    </row>
    <row r="708" spans="1:20" ht="28.8" x14ac:dyDescent="0.3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 s="11">
        <f>(I708/86400)+25569</f>
        <v>41502.499305555553</v>
      </c>
      <c r="K708">
        <v>1373568644</v>
      </c>
      <c r="L708" s="11">
        <f>(K708/86400)+25569</f>
        <v>41466.785231481481</v>
      </c>
      <c r="M708" t="b">
        <v>0</v>
      </c>
      <c r="N708">
        <v>329</v>
      </c>
      <c r="O708" t="b">
        <v>1</v>
      </c>
      <c r="P708" t="s">
        <v>8303</v>
      </c>
      <c r="Q708" s="5">
        <f>E708/D708</f>
        <v>1.26732</v>
      </c>
      <c r="R708" s="7">
        <f>ROUND(E708/N708, 2)</f>
        <v>96.3</v>
      </c>
      <c r="S708" t="s">
        <v>8316</v>
      </c>
      <c r="T708" t="s">
        <v>8356</v>
      </c>
    </row>
    <row r="709" spans="1:20" ht="28.8" x14ac:dyDescent="0.3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 s="11">
        <f>(I709/86400)+25569</f>
        <v>42548.791666666672</v>
      </c>
      <c r="K709">
        <v>1463144254</v>
      </c>
      <c r="L709" s="11">
        <f>(K709/86400)+25569</f>
        <v>42503.539976851855</v>
      </c>
      <c r="M709" t="b">
        <v>0</v>
      </c>
      <c r="N709">
        <v>28</v>
      </c>
      <c r="O709" t="b">
        <v>1</v>
      </c>
      <c r="P709" t="s">
        <v>8271</v>
      </c>
      <c r="Q709" s="5">
        <f>E709/D709</f>
        <v>1.266</v>
      </c>
      <c r="R709" s="7">
        <f>ROUND(E709/N709, 2)</f>
        <v>22.61</v>
      </c>
      <c r="S709" t="s">
        <v>8316</v>
      </c>
      <c r="T709" t="s">
        <v>8317</v>
      </c>
    </row>
    <row r="710" spans="1:20" x14ac:dyDescent="0.3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 s="11">
        <f>(I710/86400)+25569</f>
        <v>41970.037766203706</v>
      </c>
      <c r="K710">
        <v>1413158063</v>
      </c>
      <c r="L710" s="11">
        <f>(K710/86400)+25569</f>
        <v>41924.996099537035</v>
      </c>
      <c r="M710" t="b">
        <v>0</v>
      </c>
      <c r="N710">
        <v>147</v>
      </c>
      <c r="O710" t="b">
        <v>1</v>
      </c>
      <c r="P710" t="s">
        <v>8276</v>
      </c>
      <c r="Q710" s="5">
        <f>E710/D710</f>
        <v>1.2648920000000001</v>
      </c>
      <c r="R710" s="7">
        <f>ROUND(E710/N710, 2)</f>
        <v>64.540000000000006</v>
      </c>
      <c r="S710" t="s">
        <v>8324</v>
      </c>
      <c r="T710" t="s">
        <v>8325</v>
      </c>
    </row>
    <row r="711" spans="1:20" ht="28.8" x14ac:dyDescent="0.3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 s="11">
        <f>(I711/86400)+25569</f>
        <v>42500.470138888893</v>
      </c>
      <c r="K711">
        <v>1461941527</v>
      </c>
      <c r="L711" s="11">
        <f>(K711/86400)+25569</f>
        <v>42489.619525462964</v>
      </c>
      <c r="M711" t="b">
        <v>0</v>
      </c>
      <c r="N711">
        <v>15</v>
      </c>
      <c r="O711" t="b">
        <v>1</v>
      </c>
      <c r="P711" t="s">
        <v>8271</v>
      </c>
      <c r="Q711" s="5">
        <f>E711/D711</f>
        <v>1.2628571428571429</v>
      </c>
      <c r="R711" s="7">
        <f>ROUND(E711/N711, 2)</f>
        <v>147.33000000000001</v>
      </c>
      <c r="S711" t="s">
        <v>8316</v>
      </c>
      <c r="T711" t="s">
        <v>8317</v>
      </c>
    </row>
    <row r="712" spans="1:20" x14ac:dyDescent="0.3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 s="11">
        <f>(I712/86400)+25569</f>
        <v>41859.795729166668</v>
      </c>
      <c r="K712">
        <v>1404932751</v>
      </c>
      <c r="L712" s="11">
        <f>(K712/86400)+25569</f>
        <v>41829.795729166668</v>
      </c>
      <c r="M712" t="b">
        <v>1</v>
      </c>
      <c r="N712">
        <v>94</v>
      </c>
      <c r="O712" t="b">
        <v>1</v>
      </c>
      <c r="P712" t="s">
        <v>8271</v>
      </c>
      <c r="Q712" s="5">
        <f>E712/D712</f>
        <v>1.2625</v>
      </c>
      <c r="R712" s="7">
        <f>ROUND(E712/N712, 2)</f>
        <v>53.72</v>
      </c>
      <c r="S712" t="s">
        <v>8316</v>
      </c>
      <c r="T712" t="s">
        <v>8317</v>
      </c>
    </row>
    <row r="713" spans="1:20" ht="28.8" x14ac:dyDescent="0.3">
      <c r="A713">
        <v>3533</v>
      </c>
      <c r="B713" s="3" t="s">
        <v>3532</v>
      </c>
      <c r="C713" s="3" t="s">
        <v>7643</v>
      </c>
      <c r="D713">
        <v>500</v>
      </c>
      <c r="E713">
        <v>631</v>
      </c>
      <c r="F713" t="s">
        <v>8219</v>
      </c>
      <c r="G713" t="s">
        <v>8224</v>
      </c>
      <c r="H713" t="s">
        <v>8246</v>
      </c>
      <c r="I713">
        <v>1447269367</v>
      </c>
      <c r="J713" s="11">
        <f>(I713/86400)+25569</f>
        <v>42319.802858796298</v>
      </c>
      <c r="K713">
        <v>1444673767</v>
      </c>
      <c r="L713" s="11">
        <f>(K713/86400)+25569</f>
        <v>42289.761192129634</v>
      </c>
      <c r="M713" t="b">
        <v>0</v>
      </c>
      <c r="N713">
        <v>8</v>
      </c>
      <c r="O713" t="b">
        <v>1</v>
      </c>
      <c r="P713" t="s">
        <v>8271</v>
      </c>
      <c r="Q713" s="5">
        <f>E713/D713</f>
        <v>1.262</v>
      </c>
      <c r="R713" s="7">
        <f>ROUND(E713/N713, 2)</f>
        <v>78.88</v>
      </c>
      <c r="S713" t="s">
        <v>8316</v>
      </c>
      <c r="T713" t="s">
        <v>8317</v>
      </c>
    </row>
    <row r="714" spans="1:20" ht="28.8" x14ac:dyDescent="0.3">
      <c r="A714">
        <v>3459</v>
      </c>
      <c r="B714" s="3" t="s">
        <v>3458</v>
      </c>
      <c r="C714" s="3" t="s">
        <v>7569</v>
      </c>
      <c r="D714">
        <v>500</v>
      </c>
      <c r="E714">
        <v>631</v>
      </c>
      <c r="F714" t="s">
        <v>8219</v>
      </c>
      <c r="G714" t="s">
        <v>8225</v>
      </c>
      <c r="H714" t="s">
        <v>8247</v>
      </c>
      <c r="I714">
        <v>1463743860</v>
      </c>
      <c r="J714" s="11">
        <f>(I714/86400)+25569</f>
        <v>42510.479861111111</v>
      </c>
      <c r="K714">
        <v>1461151860</v>
      </c>
      <c r="L714" s="11">
        <f>(K714/86400)+25569</f>
        <v>42480.479861111111</v>
      </c>
      <c r="M714" t="b">
        <v>0</v>
      </c>
      <c r="N714">
        <v>36</v>
      </c>
      <c r="O714" t="b">
        <v>1</v>
      </c>
      <c r="P714" t="s">
        <v>8271</v>
      </c>
      <c r="Q714" s="5">
        <f>E714/D714</f>
        <v>1.262</v>
      </c>
      <c r="R714" s="7">
        <f>ROUND(E714/N714, 2)</f>
        <v>17.53</v>
      </c>
      <c r="S714" t="s">
        <v>8316</v>
      </c>
      <c r="T714" t="s">
        <v>8317</v>
      </c>
    </row>
    <row r="715" spans="1:20" ht="28.8" x14ac:dyDescent="0.3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 s="11">
        <f>(I715/86400)+25569</f>
        <v>40252.913194444445</v>
      </c>
      <c r="K715">
        <v>1265493806</v>
      </c>
      <c r="L715" s="11">
        <f>(K715/86400)+25569</f>
        <v>40215.919050925928</v>
      </c>
      <c r="M715" t="b">
        <v>1</v>
      </c>
      <c r="N715">
        <v>79</v>
      </c>
      <c r="O715" t="b">
        <v>1</v>
      </c>
      <c r="P715" t="s">
        <v>8295</v>
      </c>
      <c r="Q715" s="5">
        <f>E715/D715</f>
        <v>1.2616666666666667</v>
      </c>
      <c r="R715" s="7">
        <f>ROUND(E715/N715, 2)</f>
        <v>47.91</v>
      </c>
      <c r="S715" t="s">
        <v>8318</v>
      </c>
      <c r="T715" t="s">
        <v>8348</v>
      </c>
    </row>
    <row r="716" spans="1:20" ht="28.8" x14ac:dyDescent="0.3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 s="11">
        <f>(I716/86400)+25569</f>
        <v>42579.076157407406</v>
      </c>
      <c r="K716">
        <v>1467078580</v>
      </c>
      <c r="L716" s="11">
        <f>(K716/86400)+25569</f>
        <v>42549.076157407406</v>
      </c>
      <c r="M716" t="b">
        <v>0</v>
      </c>
      <c r="N716">
        <v>71</v>
      </c>
      <c r="O716" t="b">
        <v>1</v>
      </c>
      <c r="P716" t="s">
        <v>8269</v>
      </c>
      <c r="Q716" s="5">
        <f>E716/D716</f>
        <v>1.2616000000000001</v>
      </c>
      <c r="R716" s="7">
        <f>ROUND(E716/N716, 2)</f>
        <v>88.85</v>
      </c>
      <c r="S716" t="s">
        <v>8309</v>
      </c>
      <c r="T716" t="s">
        <v>8314</v>
      </c>
    </row>
    <row r="717" spans="1:20" ht="28.8" x14ac:dyDescent="0.3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 s="11">
        <f>(I717/86400)+25569</f>
        <v>41919.004317129627</v>
      </c>
      <c r="K717">
        <v>1410048373</v>
      </c>
      <c r="L717" s="11">
        <f>(K717/86400)+25569</f>
        <v>41889.004317129627</v>
      </c>
      <c r="M717" t="b">
        <v>0</v>
      </c>
      <c r="N717">
        <v>184</v>
      </c>
      <c r="O717" t="b">
        <v>1</v>
      </c>
      <c r="P717" t="s">
        <v>8276</v>
      </c>
      <c r="Q717" s="5">
        <f>E717/D717</f>
        <v>1.2614444444444444</v>
      </c>
      <c r="R717" s="7">
        <f>ROUND(E717/N717, 2)</f>
        <v>61.7</v>
      </c>
      <c r="S717" t="s">
        <v>8324</v>
      </c>
      <c r="T717" t="s">
        <v>8325</v>
      </c>
    </row>
    <row r="718" spans="1:20" ht="28.8" x14ac:dyDescent="0.3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 s="11">
        <f>(I718/86400)+25569</f>
        <v>41137.849143518521</v>
      </c>
      <c r="K718">
        <v>1342556566</v>
      </c>
      <c r="L718" s="11">
        <f>(K718/86400)+25569</f>
        <v>41107.849143518521</v>
      </c>
      <c r="M718" t="b">
        <v>0</v>
      </c>
      <c r="N718">
        <v>60</v>
      </c>
      <c r="O718" t="b">
        <v>1</v>
      </c>
      <c r="P718" t="s">
        <v>8300</v>
      </c>
      <c r="Q718" s="5">
        <f>E718/D718</f>
        <v>1.26125</v>
      </c>
      <c r="R718" s="7">
        <f>ROUND(E718/N718, 2)</f>
        <v>84.08</v>
      </c>
      <c r="S718" t="s">
        <v>8324</v>
      </c>
      <c r="T718" t="s">
        <v>8353</v>
      </c>
    </row>
    <row r="719" spans="1:20" ht="28.8" x14ac:dyDescent="0.3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 s="11">
        <f>(I719/86400)+25569</f>
        <v>41774.290868055556</v>
      </c>
      <c r="K719">
        <v>1397545131</v>
      </c>
      <c r="L719" s="11">
        <f>(K719/86400)+25569</f>
        <v>41744.290868055556</v>
      </c>
      <c r="M719" t="b">
        <v>1</v>
      </c>
      <c r="N719">
        <v>4883</v>
      </c>
      <c r="O719" t="b">
        <v>1</v>
      </c>
      <c r="P719" t="s">
        <v>8295</v>
      </c>
      <c r="Q719" s="5">
        <f>E719/D719</f>
        <v>1.2611835600000001</v>
      </c>
      <c r="R719" s="7">
        <f>ROUND(E719/N719, 2)</f>
        <v>64.569999999999993</v>
      </c>
      <c r="S719" t="s">
        <v>8318</v>
      </c>
      <c r="T719" t="s">
        <v>8348</v>
      </c>
    </row>
    <row r="720" spans="1:20" ht="28.8" x14ac:dyDescent="0.3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 s="11">
        <f>(I720/86400)+25569</f>
        <v>42126.633206018523</v>
      </c>
      <c r="K720">
        <v>1427987509</v>
      </c>
      <c r="L720" s="11">
        <f>(K720/86400)+25569</f>
        <v>42096.633206018523</v>
      </c>
      <c r="M720" t="b">
        <v>0</v>
      </c>
      <c r="N720">
        <v>71</v>
      </c>
      <c r="O720" t="b">
        <v>1</v>
      </c>
      <c r="P720" t="s">
        <v>8276</v>
      </c>
      <c r="Q720" s="5">
        <f>E720/D720</f>
        <v>1.2602</v>
      </c>
      <c r="R720" s="7">
        <f>ROUND(E720/N720, 2)</f>
        <v>88.75</v>
      </c>
      <c r="S720" t="s">
        <v>8324</v>
      </c>
      <c r="T720" t="s">
        <v>8325</v>
      </c>
    </row>
    <row r="721" spans="1:20" ht="28.8" x14ac:dyDescent="0.3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 s="11">
        <f>(I721/86400)+25569</f>
        <v>40930.25</v>
      </c>
      <c r="K721">
        <v>1322852747</v>
      </c>
      <c r="L721" s="11">
        <f>(K721/86400)+25569</f>
        <v>40879.795682870368</v>
      </c>
      <c r="M721" t="b">
        <v>0</v>
      </c>
      <c r="N721">
        <v>71</v>
      </c>
      <c r="O721" t="b">
        <v>1</v>
      </c>
      <c r="P721" t="s">
        <v>8274</v>
      </c>
      <c r="Q721" s="5">
        <f>E721/D721</f>
        <v>1.26</v>
      </c>
      <c r="R721" s="7">
        <f>ROUND(E721/N721, 2)</f>
        <v>88.73</v>
      </c>
      <c r="S721" t="s">
        <v>8321</v>
      </c>
      <c r="T721" t="s">
        <v>8322</v>
      </c>
    </row>
    <row r="722" spans="1:20" x14ac:dyDescent="0.3">
      <c r="A722">
        <v>3692</v>
      </c>
      <c r="B722" s="3" t="s">
        <v>3689</v>
      </c>
      <c r="C722" s="3" t="s">
        <v>7802</v>
      </c>
      <c r="D722">
        <v>1000</v>
      </c>
      <c r="E722">
        <v>1260</v>
      </c>
      <c r="F722" t="s">
        <v>8219</v>
      </c>
      <c r="G722" t="s">
        <v>8224</v>
      </c>
      <c r="H722" t="s">
        <v>8246</v>
      </c>
      <c r="I722">
        <v>1411084800</v>
      </c>
      <c r="J722" s="11">
        <f>(I722/86400)+25569</f>
        <v>41901</v>
      </c>
      <c r="K722">
        <v>1410304179</v>
      </c>
      <c r="L722" s="11">
        <f>(K722/86400)+25569</f>
        <v>41891.96503472222</v>
      </c>
      <c r="M722" t="b">
        <v>0</v>
      </c>
      <c r="N722">
        <v>17</v>
      </c>
      <c r="O722" t="b">
        <v>1</v>
      </c>
      <c r="P722" t="s">
        <v>8271</v>
      </c>
      <c r="Q722" s="5">
        <f>E722/D722</f>
        <v>1.26</v>
      </c>
      <c r="R722" s="7">
        <f>ROUND(E722/N722, 2)</f>
        <v>74.12</v>
      </c>
      <c r="S722" t="s">
        <v>8316</v>
      </c>
      <c r="T722" t="s">
        <v>8317</v>
      </c>
    </row>
    <row r="723" spans="1:20" x14ac:dyDescent="0.3">
      <c r="A723">
        <v>2807</v>
      </c>
      <c r="B723" s="3" t="s">
        <v>2807</v>
      </c>
      <c r="C723" s="3" t="s">
        <v>6917</v>
      </c>
      <c r="D723">
        <v>5000</v>
      </c>
      <c r="E723">
        <v>6300</v>
      </c>
      <c r="F723" t="s">
        <v>8219</v>
      </c>
      <c r="G723" t="s">
        <v>8224</v>
      </c>
      <c r="H723" t="s">
        <v>8246</v>
      </c>
      <c r="I723">
        <v>1435611438</v>
      </c>
      <c r="J723" s="11">
        <f>(I723/86400)+25569</f>
        <v>42184.873124999998</v>
      </c>
      <c r="K723">
        <v>1433019438</v>
      </c>
      <c r="L723" s="11">
        <f>(K723/86400)+25569</f>
        <v>42154.873124999998</v>
      </c>
      <c r="M723" t="b">
        <v>0</v>
      </c>
      <c r="N723">
        <v>93</v>
      </c>
      <c r="O723" t="b">
        <v>1</v>
      </c>
      <c r="P723" t="s">
        <v>8271</v>
      </c>
      <c r="Q723" s="5">
        <f>E723/D723</f>
        <v>1.26</v>
      </c>
      <c r="R723" s="7">
        <f>ROUND(E723/N723, 2)</f>
        <v>67.739999999999995</v>
      </c>
      <c r="S723" t="s">
        <v>8316</v>
      </c>
      <c r="T723" t="s">
        <v>8317</v>
      </c>
    </row>
    <row r="724" spans="1:20" ht="28.8" x14ac:dyDescent="0.3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 s="11">
        <f>(I724/86400)+25569</f>
        <v>42477.103518518517</v>
      </c>
      <c r="K724">
        <v>1458268144</v>
      </c>
      <c r="L724" s="11">
        <f>(K724/86400)+25569</f>
        <v>42447.103518518517</v>
      </c>
      <c r="M724" t="b">
        <v>0</v>
      </c>
      <c r="N724">
        <v>20</v>
      </c>
      <c r="O724" t="b">
        <v>1</v>
      </c>
      <c r="P724" t="s">
        <v>8265</v>
      </c>
      <c r="Q724" s="5">
        <f>E724/D724</f>
        <v>1.2599800000000001</v>
      </c>
      <c r="R724" s="7">
        <f>ROUND(E724/N724, 2)</f>
        <v>31.5</v>
      </c>
      <c r="S724" t="s">
        <v>8309</v>
      </c>
      <c r="T724" t="s">
        <v>8310</v>
      </c>
    </row>
    <row r="725" spans="1:20" ht="28.8" x14ac:dyDescent="0.3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 s="11">
        <f>(I725/86400)+25569</f>
        <v>41811.717268518521</v>
      </c>
      <c r="K725">
        <v>1400778772</v>
      </c>
      <c r="L725" s="11">
        <f>(K725/86400)+25569</f>
        <v>41781.717268518521</v>
      </c>
      <c r="M725" t="b">
        <v>0</v>
      </c>
      <c r="N725">
        <v>264</v>
      </c>
      <c r="O725" t="b">
        <v>1</v>
      </c>
      <c r="P725" t="s">
        <v>8274</v>
      </c>
      <c r="Q725" s="5">
        <f>E725/D725</f>
        <v>1.2598333333333334</v>
      </c>
      <c r="R725" s="7">
        <f>ROUND(E725/N725, 2)</f>
        <v>28.63</v>
      </c>
      <c r="S725" t="s">
        <v>8321</v>
      </c>
      <c r="T725" t="s">
        <v>8322</v>
      </c>
    </row>
    <row r="726" spans="1:20" ht="28.8" x14ac:dyDescent="0.3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 s="11">
        <f>(I726/86400)+25569</f>
        <v>41754.881099537037</v>
      </c>
      <c r="K726">
        <v>1395868127</v>
      </c>
      <c r="L726" s="11">
        <f>(K726/86400)+25569</f>
        <v>41724.881099537037</v>
      </c>
      <c r="M726" t="b">
        <v>0</v>
      </c>
      <c r="N726">
        <v>498</v>
      </c>
      <c r="O726" t="b">
        <v>1</v>
      </c>
      <c r="P726" t="s">
        <v>8297</v>
      </c>
      <c r="Q726" s="5">
        <f>E726/D726</f>
        <v>1.2595294117647058</v>
      </c>
      <c r="R726" s="7">
        <f>ROUND(E726/N726, 2)</f>
        <v>21.5</v>
      </c>
      <c r="S726" t="s">
        <v>8332</v>
      </c>
      <c r="T726" t="s">
        <v>8350</v>
      </c>
    </row>
    <row r="727" spans="1:20" ht="28.8" x14ac:dyDescent="0.3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 s="11">
        <f>(I727/86400)+25569</f>
        <v>42082.625324074077</v>
      </c>
      <c r="K727">
        <v>1424188828</v>
      </c>
      <c r="L727" s="11">
        <f>(K727/86400)+25569</f>
        <v>42052.666990740741</v>
      </c>
      <c r="M727" t="b">
        <v>0</v>
      </c>
      <c r="N727">
        <v>372</v>
      </c>
      <c r="O727" t="b">
        <v>1</v>
      </c>
      <c r="P727" t="s">
        <v>8298</v>
      </c>
      <c r="Q727" s="5">
        <f>E727/D727</f>
        <v>1.2594166666666666</v>
      </c>
      <c r="R727" s="7">
        <f>ROUND(E727/N727, 2)</f>
        <v>81.25</v>
      </c>
      <c r="S727" t="s">
        <v>8335</v>
      </c>
      <c r="T727" t="s">
        <v>8351</v>
      </c>
    </row>
    <row r="728" spans="1:20" ht="28.8" x14ac:dyDescent="0.3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 s="11">
        <f>(I728/86400)+25569</f>
        <v>42617.066921296297</v>
      </c>
      <c r="K728">
        <v>1470792982</v>
      </c>
      <c r="L728" s="11">
        <f>(K728/86400)+25569</f>
        <v>42592.066921296297</v>
      </c>
      <c r="M728" t="b">
        <v>0</v>
      </c>
      <c r="N728">
        <v>36</v>
      </c>
      <c r="O728" t="b">
        <v>1</v>
      </c>
      <c r="P728" t="s">
        <v>8271</v>
      </c>
      <c r="Q728" s="5">
        <f>E728/D728</f>
        <v>1.2593749999999999</v>
      </c>
      <c r="R728" s="7">
        <f>ROUND(E728/N728, 2)</f>
        <v>55.97</v>
      </c>
      <c r="S728" t="s">
        <v>8316</v>
      </c>
      <c r="T728" t="s">
        <v>8317</v>
      </c>
    </row>
    <row r="729" spans="1:20" ht="28.8" x14ac:dyDescent="0.3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 s="11">
        <f>(I729/86400)+25569</f>
        <v>42638.36583333333</v>
      </c>
      <c r="K729">
        <v>1472201208</v>
      </c>
      <c r="L729" s="11">
        <f>(K729/86400)+25569</f>
        <v>42608.36583333333</v>
      </c>
      <c r="M729" t="b">
        <v>0</v>
      </c>
      <c r="N729">
        <v>49</v>
      </c>
      <c r="O729" t="b">
        <v>1</v>
      </c>
      <c r="P729" t="s">
        <v>8271</v>
      </c>
      <c r="Q729" s="5">
        <f>E729/D729</f>
        <v>1.2589999999999999</v>
      </c>
      <c r="R729" s="7">
        <f>ROUND(E729/N729, 2)</f>
        <v>25.69</v>
      </c>
      <c r="S729" t="s">
        <v>8316</v>
      </c>
      <c r="T729" t="s">
        <v>8317</v>
      </c>
    </row>
    <row r="730" spans="1:20" ht="28.8" x14ac:dyDescent="0.3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 s="11">
        <f>(I730/86400)+25569</f>
        <v>41061.165972222225</v>
      </c>
      <c r="K730">
        <v>1334442519</v>
      </c>
      <c r="L730" s="11">
        <f>(K730/86400)+25569</f>
        <v>41013.936562499999</v>
      </c>
      <c r="M730" t="b">
        <v>1</v>
      </c>
      <c r="N730">
        <v>60</v>
      </c>
      <c r="O730" t="b">
        <v>1</v>
      </c>
      <c r="P730" t="s">
        <v>8271</v>
      </c>
      <c r="Q730" s="5">
        <f>E730/D730</f>
        <v>1.2576666666666667</v>
      </c>
      <c r="R730" s="7">
        <f>ROUND(E730/N730, 2)</f>
        <v>62.88</v>
      </c>
      <c r="S730" t="s">
        <v>8316</v>
      </c>
      <c r="T730" t="s">
        <v>8317</v>
      </c>
    </row>
    <row r="731" spans="1:20" ht="28.8" x14ac:dyDescent="0.3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 s="11">
        <f>(I731/86400)+25569</f>
        <v>42361.84574074074</v>
      </c>
      <c r="K731">
        <v>1448309872</v>
      </c>
      <c r="L731" s="11">
        <f>(K731/86400)+25569</f>
        <v>42331.84574074074</v>
      </c>
      <c r="M731" t="b">
        <v>0</v>
      </c>
      <c r="N731">
        <v>99</v>
      </c>
      <c r="O731" t="b">
        <v>1</v>
      </c>
      <c r="P731" t="s">
        <v>8273</v>
      </c>
      <c r="Q731" s="5">
        <f>E731/D731</f>
        <v>1.2569999999999999</v>
      </c>
      <c r="R731" s="7">
        <f>ROUND(E731/N731, 2)</f>
        <v>190.45</v>
      </c>
      <c r="S731" t="s">
        <v>8318</v>
      </c>
      <c r="T731" t="s">
        <v>8320</v>
      </c>
    </row>
    <row r="732" spans="1:20" ht="28.8" x14ac:dyDescent="0.3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 s="11">
        <f>(I732/86400)+25569</f>
        <v>42110.477500000001</v>
      </c>
      <c r="K732">
        <v>1427369256</v>
      </c>
      <c r="L732" s="11">
        <f>(K732/86400)+25569</f>
        <v>42089.477500000001</v>
      </c>
      <c r="M732" t="b">
        <v>0</v>
      </c>
      <c r="N732">
        <v>103</v>
      </c>
      <c r="O732" t="b">
        <v>1</v>
      </c>
      <c r="P732" t="s">
        <v>8285</v>
      </c>
      <c r="Q732" s="5">
        <f>E732/D732</f>
        <v>1.2560416666666667</v>
      </c>
      <c r="R732" s="7">
        <f>ROUND(E732/N732, 2)</f>
        <v>58.53</v>
      </c>
      <c r="S732" t="s">
        <v>8337</v>
      </c>
      <c r="T732" t="s">
        <v>8338</v>
      </c>
    </row>
    <row r="733" spans="1:20" x14ac:dyDescent="0.3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 s="11">
        <f>(I733/86400)+25569</f>
        <v>42471.104166666672</v>
      </c>
      <c r="K733">
        <v>1456902893</v>
      </c>
      <c r="L733" s="11">
        <f>(K733/86400)+25569</f>
        <v>42431.302002314813</v>
      </c>
      <c r="M733" t="b">
        <v>0</v>
      </c>
      <c r="N733">
        <v>32</v>
      </c>
      <c r="O733" t="b">
        <v>1</v>
      </c>
      <c r="P733" t="s">
        <v>8271</v>
      </c>
      <c r="Q733" s="5">
        <f>E733/D733</f>
        <v>1.256</v>
      </c>
      <c r="R733" s="7">
        <f>ROUND(E733/N733, 2)</f>
        <v>78.5</v>
      </c>
      <c r="S733" t="s">
        <v>8316</v>
      </c>
      <c r="T733" t="s">
        <v>8317</v>
      </c>
    </row>
    <row r="734" spans="1:20" ht="28.8" x14ac:dyDescent="0.3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 s="11">
        <f>(I734/86400)+25569</f>
        <v>41045.791666666664</v>
      </c>
      <c r="K734">
        <v>1334429646</v>
      </c>
      <c r="L734" s="11">
        <f>(K734/86400)+25569</f>
        <v>41013.787569444445</v>
      </c>
      <c r="M734" t="b">
        <v>1</v>
      </c>
      <c r="N734">
        <v>77</v>
      </c>
      <c r="O734" t="b">
        <v>1</v>
      </c>
      <c r="P734" t="s">
        <v>8269</v>
      </c>
      <c r="Q734" s="5">
        <f>E734/D734</f>
        <v>1.2557142857142858</v>
      </c>
      <c r="R734" s="7">
        <f>ROUND(E734/N734, 2)</f>
        <v>57.08</v>
      </c>
      <c r="S734" t="s">
        <v>8309</v>
      </c>
      <c r="T734" t="s">
        <v>8314</v>
      </c>
    </row>
    <row r="735" spans="1:20" x14ac:dyDescent="0.3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 s="11">
        <f>(I735/86400)+25569</f>
        <v>42133.208333333328</v>
      </c>
      <c r="K735">
        <v>1428465420</v>
      </c>
      <c r="L735" s="11">
        <f>(K735/86400)+25569</f>
        <v>42102.164583333331</v>
      </c>
      <c r="M735" t="b">
        <v>0</v>
      </c>
      <c r="N735">
        <v>57</v>
      </c>
      <c r="O735" t="b">
        <v>1</v>
      </c>
      <c r="P735" t="s">
        <v>8274</v>
      </c>
      <c r="Q735" s="5">
        <f>E735/D735</f>
        <v>1.2552941176470589</v>
      </c>
      <c r="R735" s="7">
        <f>ROUND(E735/N735, 2)</f>
        <v>187.19</v>
      </c>
      <c r="S735" t="s">
        <v>8321</v>
      </c>
      <c r="T735" t="s">
        <v>8322</v>
      </c>
    </row>
    <row r="736" spans="1:20" ht="28.8" x14ac:dyDescent="0.3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 s="11">
        <f>(I736/86400)+25569</f>
        <v>40809.125428240739</v>
      </c>
      <c r="K736">
        <v>1314154837</v>
      </c>
      <c r="L736" s="11">
        <f>(K736/86400)+25569</f>
        <v>40779.125428240739</v>
      </c>
      <c r="M736" t="b">
        <v>0</v>
      </c>
      <c r="N736">
        <v>21</v>
      </c>
      <c r="O736" t="b">
        <v>1</v>
      </c>
      <c r="P736" t="s">
        <v>8266</v>
      </c>
      <c r="Q736" s="5">
        <f>E736/D736</f>
        <v>1.2549999999999999</v>
      </c>
      <c r="R736" s="7">
        <f>ROUND(E736/N736, 2)</f>
        <v>71.709999999999994</v>
      </c>
      <c r="S736" t="s">
        <v>8309</v>
      </c>
      <c r="T736" t="s">
        <v>8311</v>
      </c>
    </row>
    <row r="737" spans="1:20" ht="28.8" x14ac:dyDescent="0.3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 s="11">
        <f>(I737/86400)+25569</f>
        <v>41686.762638888889</v>
      </c>
      <c r="K737">
        <v>1389982692</v>
      </c>
      <c r="L737" s="11">
        <f>(K737/86400)+25569</f>
        <v>41656.762638888889</v>
      </c>
      <c r="M737" t="b">
        <v>1</v>
      </c>
      <c r="N737">
        <v>105</v>
      </c>
      <c r="O737" t="b">
        <v>1</v>
      </c>
      <c r="P737" t="s">
        <v>8276</v>
      </c>
      <c r="Q737" s="5">
        <f>E737/D737</f>
        <v>1.2541538461538462</v>
      </c>
      <c r="R737" s="7">
        <f>ROUND(E737/N737, 2)</f>
        <v>77.64</v>
      </c>
      <c r="S737" t="s">
        <v>8324</v>
      </c>
      <c r="T737" t="s">
        <v>8325</v>
      </c>
    </row>
    <row r="738" spans="1:20" x14ac:dyDescent="0.3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 s="11">
        <f>(I738/86400)+25569</f>
        <v>42465.666666666672</v>
      </c>
      <c r="K738">
        <v>1456408244</v>
      </c>
      <c r="L738" s="11">
        <f>(K738/86400)+25569</f>
        <v>42425.576898148152</v>
      </c>
      <c r="M738" t="b">
        <v>0</v>
      </c>
      <c r="N738">
        <v>9</v>
      </c>
      <c r="O738" t="b">
        <v>1</v>
      </c>
      <c r="P738" t="s">
        <v>8269</v>
      </c>
      <c r="Q738" s="5">
        <f>E738/D738</f>
        <v>1.2533333333333334</v>
      </c>
      <c r="R738" s="7">
        <f>ROUND(E738/N738, 2)</f>
        <v>41.78</v>
      </c>
      <c r="S738" t="s">
        <v>8309</v>
      </c>
      <c r="T738" t="s">
        <v>8314</v>
      </c>
    </row>
    <row r="739" spans="1:20" ht="28.8" x14ac:dyDescent="0.3">
      <c r="A739">
        <v>1635</v>
      </c>
      <c r="B739" s="3" t="s">
        <v>1636</v>
      </c>
      <c r="C739" s="3" t="s">
        <v>5745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1468270261</v>
      </c>
      <c r="J739" s="11">
        <f>(I739/86400)+25569</f>
        <v>42562.868761574078</v>
      </c>
      <c r="K739">
        <v>1463086261</v>
      </c>
      <c r="L739" s="11">
        <f>(K739/86400)+25569</f>
        <v>42502.868761574078</v>
      </c>
      <c r="M739" t="b">
        <v>0</v>
      </c>
      <c r="N739">
        <v>37</v>
      </c>
      <c r="O739" t="b">
        <v>1</v>
      </c>
      <c r="P739" t="s">
        <v>8276</v>
      </c>
      <c r="Q739" s="5">
        <f>E739/D739</f>
        <v>1.2529999999999999</v>
      </c>
      <c r="R739" s="7">
        <f>ROUND(E739/N739, 2)</f>
        <v>67.73</v>
      </c>
      <c r="S739" t="s">
        <v>8324</v>
      </c>
      <c r="T739" t="s">
        <v>8325</v>
      </c>
    </row>
    <row r="740" spans="1:20" ht="28.8" x14ac:dyDescent="0.3">
      <c r="A740">
        <v>1357</v>
      </c>
      <c r="B740" s="3" t="s">
        <v>1358</v>
      </c>
      <c r="C740" s="3" t="s">
        <v>5467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1362117540</v>
      </c>
      <c r="J740" s="11">
        <f>(I740/86400)+25569</f>
        <v>41334.249305555553</v>
      </c>
      <c r="K740">
        <v>1359587137</v>
      </c>
      <c r="L740" s="11">
        <f>(K740/86400)+25569</f>
        <v>41304.962233796294</v>
      </c>
      <c r="M740" t="b">
        <v>0</v>
      </c>
      <c r="N740">
        <v>65</v>
      </c>
      <c r="O740" t="b">
        <v>1</v>
      </c>
      <c r="P740" t="s">
        <v>8274</v>
      </c>
      <c r="Q740" s="5">
        <f>E740/D740</f>
        <v>1.2529999999999999</v>
      </c>
      <c r="R740" s="7">
        <f>ROUND(E740/N740, 2)</f>
        <v>38.549999999999997</v>
      </c>
      <c r="S740" t="s">
        <v>8321</v>
      </c>
      <c r="T740" t="s">
        <v>8322</v>
      </c>
    </row>
    <row r="741" spans="1:20" ht="28.8" x14ac:dyDescent="0.3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 s="11">
        <f>(I741/86400)+25569</f>
        <v>40622.662986111114</v>
      </c>
      <c r="K741">
        <v>1298048082</v>
      </c>
      <c r="L741" s="11">
        <f>(K741/86400)+25569</f>
        <v>40592.704652777778</v>
      </c>
      <c r="M741" t="b">
        <v>0</v>
      </c>
      <c r="N741">
        <v>90</v>
      </c>
      <c r="O741" t="b">
        <v>1</v>
      </c>
      <c r="P741" t="s">
        <v>8292</v>
      </c>
      <c r="Q741" s="5">
        <f>E741/D741</f>
        <v>1.2526086956521738</v>
      </c>
      <c r="R741" s="7">
        <f>ROUND(E741/N741, 2)</f>
        <v>32.01</v>
      </c>
      <c r="S741" t="s">
        <v>8324</v>
      </c>
      <c r="T741" t="s">
        <v>8345</v>
      </c>
    </row>
    <row r="742" spans="1:20" ht="28.8" x14ac:dyDescent="0.3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 s="11">
        <f>(I742/86400)+25569</f>
        <v>42065.249305555553</v>
      </c>
      <c r="K742">
        <v>1422371381</v>
      </c>
      <c r="L742" s="11">
        <f>(K742/86400)+25569</f>
        <v>42031.631724537037</v>
      </c>
      <c r="M742" t="b">
        <v>0</v>
      </c>
      <c r="N742">
        <v>21</v>
      </c>
      <c r="O742" t="b">
        <v>1</v>
      </c>
      <c r="P742" t="s">
        <v>8276</v>
      </c>
      <c r="Q742" s="5">
        <f>E742/D742</f>
        <v>1.2524999999999999</v>
      </c>
      <c r="R742" s="7">
        <f>ROUND(E742/N742, 2)</f>
        <v>119.29</v>
      </c>
      <c r="S742" t="s">
        <v>8324</v>
      </c>
      <c r="T742" t="s">
        <v>8325</v>
      </c>
    </row>
    <row r="743" spans="1:20" ht="28.8" x14ac:dyDescent="0.3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 s="11">
        <f>(I743/86400)+25569</f>
        <v>41300.954351851848</v>
      </c>
      <c r="K743">
        <v>1356648856</v>
      </c>
      <c r="L743" s="11">
        <f>(K743/86400)+25569</f>
        <v>41270.954351851848</v>
      </c>
      <c r="M743" t="b">
        <v>0</v>
      </c>
      <c r="N743">
        <v>34</v>
      </c>
      <c r="O743" t="b">
        <v>1</v>
      </c>
      <c r="P743" t="s">
        <v>8276</v>
      </c>
      <c r="Q743" s="5">
        <f>E743/D743</f>
        <v>1.2524999999999999</v>
      </c>
      <c r="R743" s="7">
        <f>ROUND(E743/N743, 2)</f>
        <v>44.21</v>
      </c>
      <c r="S743" t="s">
        <v>8324</v>
      </c>
      <c r="T743" t="s">
        <v>8325</v>
      </c>
    </row>
    <row r="744" spans="1:20" ht="28.8" x14ac:dyDescent="0.3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 s="11">
        <f>(I744/86400)+25569</f>
        <v>42467.59480324074</v>
      </c>
      <c r="K744">
        <v>1457450191</v>
      </c>
      <c r="L744" s="11">
        <f>(K744/86400)+25569</f>
        <v>42437.636469907404</v>
      </c>
      <c r="M744" t="b">
        <v>1</v>
      </c>
      <c r="N744">
        <v>266</v>
      </c>
      <c r="O744" t="b">
        <v>1</v>
      </c>
      <c r="P744" t="s">
        <v>8269</v>
      </c>
      <c r="Q744" s="5">
        <f>E744/D744</f>
        <v>1.252275</v>
      </c>
      <c r="R744" s="7">
        <f>ROUND(E744/N744, 2)</f>
        <v>188.31</v>
      </c>
      <c r="S744" t="s">
        <v>8309</v>
      </c>
      <c r="T744" t="s">
        <v>8314</v>
      </c>
    </row>
    <row r="745" spans="1:20" ht="28.8" x14ac:dyDescent="0.3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 s="11">
        <f>(I745/86400)+25569</f>
        <v>42123.793124999997</v>
      </c>
      <c r="K745">
        <v>1426446126</v>
      </c>
      <c r="L745" s="11">
        <f>(K745/86400)+25569</f>
        <v>42078.793124999997</v>
      </c>
      <c r="M745" t="b">
        <v>0</v>
      </c>
      <c r="N745">
        <v>67</v>
      </c>
      <c r="O745" t="b">
        <v>1</v>
      </c>
      <c r="P745" t="s">
        <v>8269</v>
      </c>
      <c r="Q745" s="5">
        <f>E745/D745</f>
        <v>1.2516</v>
      </c>
      <c r="R745" s="7">
        <f>ROUND(E745/N745, 2)</f>
        <v>140.1</v>
      </c>
      <c r="S745" t="s">
        <v>8309</v>
      </c>
      <c r="T745" t="s">
        <v>8314</v>
      </c>
    </row>
    <row r="746" spans="1:20" ht="28.8" x14ac:dyDescent="0.3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 s="11">
        <f>(I746/86400)+25569</f>
        <v>42532.569120370375</v>
      </c>
      <c r="K746">
        <v>1463060372</v>
      </c>
      <c r="L746" s="11">
        <f>(K746/86400)+25569</f>
        <v>42502.569120370375</v>
      </c>
      <c r="M746" t="b">
        <v>1</v>
      </c>
      <c r="N746">
        <v>325</v>
      </c>
      <c r="O746" t="b">
        <v>1</v>
      </c>
      <c r="P746" t="s">
        <v>8295</v>
      </c>
      <c r="Q746" s="5">
        <f>E746/D746</f>
        <v>1.2513700000000001</v>
      </c>
      <c r="R746" s="7">
        <f>ROUND(E746/N746, 2)</f>
        <v>385.04</v>
      </c>
      <c r="S746" t="s">
        <v>8318</v>
      </c>
      <c r="T746" t="s">
        <v>8348</v>
      </c>
    </row>
    <row r="747" spans="1:20" ht="28.8" x14ac:dyDescent="0.3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 s="11">
        <f>(I747/86400)+25569</f>
        <v>41271.827118055553</v>
      </c>
      <c r="K747">
        <v>1354909863</v>
      </c>
      <c r="L747" s="11">
        <f>(K747/86400)+25569</f>
        <v>41250.827118055553</v>
      </c>
      <c r="M747" t="b">
        <v>1</v>
      </c>
      <c r="N747">
        <v>81</v>
      </c>
      <c r="O747" t="b">
        <v>1</v>
      </c>
      <c r="P747" t="s">
        <v>8288</v>
      </c>
      <c r="Q747" s="5">
        <f>E747/D747</f>
        <v>1.2513333333333334</v>
      </c>
      <c r="R747" s="7">
        <f>ROUND(E747/N747, 2)</f>
        <v>23.17</v>
      </c>
      <c r="S747" t="s">
        <v>8321</v>
      </c>
      <c r="T747" t="s">
        <v>8341</v>
      </c>
    </row>
    <row r="748" spans="1:20" x14ac:dyDescent="0.3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 s="11">
        <f>(I748/86400)+25569</f>
        <v>41430.00037037037</v>
      </c>
      <c r="K748">
        <v>1368576032</v>
      </c>
      <c r="L748" s="11">
        <f>(K748/86400)+25569</f>
        <v>41409.00037037037</v>
      </c>
      <c r="M748" t="b">
        <v>0</v>
      </c>
      <c r="N748">
        <v>27</v>
      </c>
      <c r="O748" t="b">
        <v>1</v>
      </c>
      <c r="P748" t="s">
        <v>8276</v>
      </c>
      <c r="Q748" s="5">
        <f>E748/D748</f>
        <v>1.25125</v>
      </c>
      <c r="R748" s="7">
        <f>ROUND(E748/N748, 2)</f>
        <v>37.07</v>
      </c>
      <c r="S748" t="s">
        <v>8324</v>
      </c>
      <c r="T748" t="s">
        <v>8325</v>
      </c>
    </row>
    <row r="749" spans="1:20" ht="28.8" x14ac:dyDescent="0.3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 s="11">
        <f>(I749/86400)+25569</f>
        <v>42379.035833333328</v>
      </c>
      <c r="K749">
        <v>1447203096</v>
      </c>
      <c r="L749" s="11">
        <f>(K749/86400)+25569</f>
        <v>42319.035833333328</v>
      </c>
      <c r="M749" t="b">
        <v>0</v>
      </c>
      <c r="N749">
        <v>11</v>
      </c>
      <c r="O749" t="b">
        <v>1</v>
      </c>
      <c r="P749" t="s">
        <v>8302</v>
      </c>
      <c r="Q749" s="5">
        <f>E749/D749</f>
        <v>1.25125</v>
      </c>
      <c r="R749" s="7">
        <f>ROUND(E749/N749, 2)</f>
        <v>91</v>
      </c>
      <c r="S749" t="s">
        <v>8318</v>
      </c>
      <c r="T749" t="s">
        <v>8355</v>
      </c>
    </row>
    <row r="750" spans="1:20" ht="28.8" x14ac:dyDescent="0.3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 s="11">
        <f>(I750/86400)+25569</f>
        <v>40992.166666666664</v>
      </c>
      <c r="K750">
        <v>1329873755</v>
      </c>
      <c r="L750" s="11">
        <f>(K750/86400)+25569</f>
        <v>40961.057349537034</v>
      </c>
      <c r="M750" t="b">
        <v>1</v>
      </c>
      <c r="N750">
        <v>426</v>
      </c>
      <c r="O750" t="b">
        <v>1</v>
      </c>
      <c r="P750" t="s">
        <v>8295</v>
      </c>
      <c r="Q750" s="5">
        <f>E750/D750</f>
        <v>1.2510239999999999</v>
      </c>
      <c r="R750" s="7">
        <f>ROUND(E750/N750, 2)</f>
        <v>73.42</v>
      </c>
      <c r="S750" t="s">
        <v>8318</v>
      </c>
      <c r="T750" t="s">
        <v>8348</v>
      </c>
    </row>
    <row r="751" spans="1:20" ht="28.8" x14ac:dyDescent="0.3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 s="11">
        <f>(I751/86400)+25569</f>
        <v>42739.134780092594</v>
      </c>
      <c r="K751">
        <v>1480907645</v>
      </c>
      <c r="L751" s="11">
        <f>(K751/86400)+25569</f>
        <v>42709.134780092594</v>
      </c>
      <c r="M751" t="b">
        <v>0</v>
      </c>
      <c r="N751">
        <v>52</v>
      </c>
      <c r="O751" t="b">
        <v>1</v>
      </c>
      <c r="P751" t="s">
        <v>8271</v>
      </c>
      <c r="Q751" s="5">
        <f>E751/D751</f>
        <v>1.2506666666666666</v>
      </c>
      <c r="R751" s="7">
        <f>ROUND(E751/N751, 2)</f>
        <v>36.08</v>
      </c>
      <c r="S751" t="s">
        <v>8316</v>
      </c>
      <c r="T751" t="s">
        <v>8317</v>
      </c>
    </row>
    <row r="752" spans="1:20" ht="28.8" x14ac:dyDescent="0.3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 s="11">
        <f>(I752/86400)+25569</f>
        <v>42802.875</v>
      </c>
      <c r="K752">
        <v>1486397007</v>
      </c>
      <c r="L752" s="11">
        <f>(K752/86400)+25569</f>
        <v>42772.669062500005</v>
      </c>
      <c r="M752" t="b">
        <v>1</v>
      </c>
      <c r="N752">
        <v>299</v>
      </c>
      <c r="O752" t="b">
        <v>1</v>
      </c>
      <c r="P752" t="s">
        <v>8269</v>
      </c>
      <c r="Q752" s="5">
        <f>E752/D752</f>
        <v>1.2502285714285715</v>
      </c>
      <c r="R752" s="7">
        <f>ROUND(E752/N752, 2)</f>
        <v>146.35</v>
      </c>
      <c r="S752" t="s">
        <v>8309</v>
      </c>
      <c r="T752" t="s">
        <v>8314</v>
      </c>
    </row>
    <row r="753" spans="1:20" x14ac:dyDescent="0.3">
      <c r="A753">
        <v>2492</v>
      </c>
      <c r="B753" s="3" t="s">
        <v>2492</v>
      </c>
      <c r="C753" s="3" t="s">
        <v>6602</v>
      </c>
      <c r="D753">
        <v>600</v>
      </c>
      <c r="E753">
        <v>750</v>
      </c>
      <c r="F753" t="s">
        <v>8219</v>
      </c>
      <c r="G753" t="s">
        <v>8224</v>
      </c>
      <c r="H753" t="s">
        <v>8246</v>
      </c>
      <c r="I753">
        <v>1339840740</v>
      </c>
      <c r="J753" s="11">
        <f>(I753/86400)+25569</f>
        <v>41076.415972222225</v>
      </c>
      <c r="K753">
        <v>1335397188</v>
      </c>
      <c r="L753" s="11">
        <f>(K753/86400)+25569</f>
        <v>41024.985972222225</v>
      </c>
      <c r="M753" t="b">
        <v>0</v>
      </c>
      <c r="N753">
        <v>27</v>
      </c>
      <c r="O753" t="b">
        <v>1</v>
      </c>
      <c r="P753" t="s">
        <v>8279</v>
      </c>
      <c r="Q753" s="5">
        <f>E753/D753</f>
        <v>1.25</v>
      </c>
      <c r="R753" s="7">
        <f>ROUND(E753/N753, 2)</f>
        <v>27.78</v>
      </c>
      <c r="S753" t="s">
        <v>8324</v>
      </c>
      <c r="T753" t="s">
        <v>8328</v>
      </c>
    </row>
    <row r="754" spans="1:20" ht="28.8" x14ac:dyDescent="0.3">
      <c r="A754">
        <v>1345</v>
      </c>
      <c r="B754" s="3" t="s">
        <v>1346</v>
      </c>
      <c r="C754" s="3" t="s">
        <v>5455</v>
      </c>
      <c r="D754">
        <v>300</v>
      </c>
      <c r="E754">
        <v>375</v>
      </c>
      <c r="F754" t="s">
        <v>8219</v>
      </c>
      <c r="G754" t="s">
        <v>8224</v>
      </c>
      <c r="H754" t="s">
        <v>8246</v>
      </c>
      <c r="I754">
        <v>1405366359</v>
      </c>
      <c r="J754" s="11">
        <f>(I754/86400)+25569</f>
        <v>41834.814340277779</v>
      </c>
      <c r="K754">
        <v>1402342359</v>
      </c>
      <c r="L754" s="11">
        <f>(K754/86400)+25569</f>
        <v>41799.814340277779</v>
      </c>
      <c r="M754" t="b">
        <v>0</v>
      </c>
      <c r="N754">
        <v>7</v>
      </c>
      <c r="O754" t="b">
        <v>1</v>
      </c>
      <c r="P754" t="s">
        <v>8274</v>
      </c>
      <c r="Q754" s="5">
        <f>E754/D754</f>
        <v>1.25</v>
      </c>
      <c r="R754" s="7">
        <f>ROUND(E754/N754, 2)</f>
        <v>53.57</v>
      </c>
      <c r="S754" t="s">
        <v>8321</v>
      </c>
      <c r="T754" t="s">
        <v>8322</v>
      </c>
    </row>
    <row r="755" spans="1:20" ht="28.8" x14ac:dyDescent="0.3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 s="11">
        <f>(I755/86400)+25569</f>
        <v>42058.765960648147</v>
      </c>
      <c r="K755">
        <v>1423506179</v>
      </c>
      <c r="L755" s="11">
        <f>(K755/86400)+25569</f>
        <v>42044.765960648147</v>
      </c>
      <c r="M755" t="b">
        <v>0</v>
      </c>
      <c r="N755">
        <v>50</v>
      </c>
      <c r="O755" t="b">
        <v>1</v>
      </c>
      <c r="P755" t="s">
        <v>8305</v>
      </c>
      <c r="Q755" s="5">
        <f>E755/D755</f>
        <v>1.25</v>
      </c>
      <c r="R755" s="7">
        <f>ROUND(E755/N755, 2)</f>
        <v>75</v>
      </c>
      <c r="S755" t="s">
        <v>8316</v>
      </c>
      <c r="T755" t="s">
        <v>8358</v>
      </c>
    </row>
    <row r="756" spans="1:20" ht="28.8" x14ac:dyDescent="0.3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 s="11">
        <f>(I756/86400)+25569</f>
        <v>42752.882361111115</v>
      </c>
      <c r="K756">
        <v>1482095436</v>
      </c>
      <c r="L756" s="11">
        <f>(K756/86400)+25569</f>
        <v>42722.882361111115</v>
      </c>
      <c r="M756" t="b">
        <v>0</v>
      </c>
      <c r="N756">
        <v>30</v>
      </c>
      <c r="O756" t="b">
        <v>1</v>
      </c>
      <c r="P756" t="s">
        <v>8271</v>
      </c>
      <c r="Q756" s="5">
        <f>E756/D756</f>
        <v>1.25</v>
      </c>
      <c r="R756" s="7">
        <f>ROUND(E756/N756, 2)</f>
        <v>50</v>
      </c>
      <c r="S756" t="s">
        <v>8316</v>
      </c>
      <c r="T756" t="s">
        <v>8317</v>
      </c>
    </row>
    <row r="757" spans="1:20" ht="28.8" x14ac:dyDescent="0.3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 s="11">
        <f>(I757/86400)+25569</f>
        <v>41996</v>
      </c>
      <c r="K757">
        <v>1416592916</v>
      </c>
      <c r="L757" s="11">
        <f>(K757/86400)+25569</f>
        <v>41964.751342592594</v>
      </c>
      <c r="M757" t="b">
        <v>1</v>
      </c>
      <c r="N757">
        <v>241</v>
      </c>
      <c r="O757" t="b">
        <v>1</v>
      </c>
      <c r="P757" t="s">
        <v>8285</v>
      </c>
      <c r="Q757" s="5">
        <f>E757/D757</f>
        <v>1.2484324324324325</v>
      </c>
      <c r="R757" s="7">
        <f>ROUND(E757/N757, 2)</f>
        <v>95.83</v>
      </c>
      <c r="S757" t="s">
        <v>8337</v>
      </c>
      <c r="T757" t="s">
        <v>8338</v>
      </c>
    </row>
    <row r="758" spans="1:20" ht="28.8" x14ac:dyDescent="0.3">
      <c r="A758">
        <v>3616</v>
      </c>
      <c r="B758" s="3" t="s">
        <v>3614</v>
      </c>
      <c r="C758" s="3" t="s">
        <v>7726</v>
      </c>
      <c r="D758">
        <v>2500</v>
      </c>
      <c r="E758">
        <v>3120</v>
      </c>
      <c r="F758" t="s">
        <v>8219</v>
      </c>
      <c r="G758" t="s">
        <v>8225</v>
      </c>
      <c r="H758" t="s">
        <v>8247</v>
      </c>
      <c r="I758">
        <v>1426801664</v>
      </c>
      <c r="J758" s="11">
        <f>(I758/86400)+25569</f>
        <v>42082.908148148148</v>
      </c>
      <c r="K758">
        <v>1424213264</v>
      </c>
      <c r="L758" s="11">
        <f>(K758/86400)+25569</f>
        <v>42052.949814814812</v>
      </c>
      <c r="M758" t="b">
        <v>0</v>
      </c>
      <c r="N758">
        <v>45</v>
      </c>
      <c r="O758" t="b">
        <v>1</v>
      </c>
      <c r="P758" t="s">
        <v>8271</v>
      </c>
      <c r="Q758" s="5">
        <f>E758/D758</f>
        <v>1.248</v>
      </c>
      <c r="R758" s="7">
        <f>ROUND(E758/N758, 2)</f>
        <v>69.33</v>
      </c>
      <c r="S758" t="s">
        <v>8316</v>
      </c>
      <c r="T758" t="s">
        <v>8317</v>
      </c>
    </row>
    <row r="759" spans="1:20" x14ac:dyDescent="0.3">
      <c r="A759">
        <v>3222</v>
      </c>
      <c r="B759" s="3" t="s">
        <v>3222</v>
      </c>
      <c r="C759" s="3" t="s">
        <v>7332</v>
      </c>
      <c r="D759">
        <v>2500</v>
      </c>
      <c r="E759">
        <v>3120</v>
      </c>
      <c r="F759" t="s">
        <v>8219</v>
      </c>
      <c r="G759" t="s">
        <v>8224</v>
      </c>
      <c r="H759" t="s">
        <v>8246</v>
      </c>
      <c r="I759">
        <v>1445722140</v>
      </c>
      <c r="J759" s="11">
        <f>(I759/86400)+25569</f>
        <v>42301.895138888889</v>
      </c>
      <c r="K759">
        <v>1443016697</v>
      </c>
      <c r="L759" s="11">
        <f>(K759/86400)+25569</f>
        <v>42270.582141203704</v>
      </c>
      <c r="M759" t="b">
        <v>1</v>
      </c>
      <c r="N759">
        <v>84</v>
      </c>
      <c r="O759" t="b">
        <v>1</v>
      </c>
      <c r="P759" t="s">
        <v>8271</v>
      </c>
      <c r="Q759" s="5">
        <f>E759/D759</f>
        <v>1.248</v>
      </c>
      <c r="R759" s="7">
        <f>ROUND(E759/N759, 2)</f>
        <v>37.14</v>
      </c>
      <c r="S759" t="s">
        <v>8316</v>
      </c>
      <c r="T759" t="s">
        <v>8317</v>
      </c>
    </row>
    <row r="760" spans="1:20" x14ac:dyDescent="0.3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 s="11">
        <f>(I760/86400)+25569</f>
        <v>41176.824212962965</v>
      </c>
      <c r="K760">
        <v>1345924012</v>
      </c>
      <c r="L760" s="11">
        <f>(K760/86400)+25569</f>
        <v>41146.824212962965</v>
      </c>
      <c r="M760" t="b">
        <v>0</v>
      </c>
      <c r="N760">
        <v>37</v>
      </c>
      <c r="O760" t="b">
        <v>1</v>
      </c>
      <c r="P760" t="s">
        <v>8292</v>
      </c>
      <c r="Q760" s="5">
        <f>E760/D760</f>
        <v>1.2470000000000001</v>
      </c>
      <c r="R760" s="7">
        <f>ROUND(E760/N760, 2)</f>
        <v>168.51</v>
      </c>
      <c r="S760" t="s">
        <v>8324</v>
      </c>
      <c r="T760" t="s">
        <v>8345</v>
      </c>
    </row>
    <row r="761" spans="1:20" ht="28.8" x14ac:dyDescent="0.3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 s="11">
        <f>(I761/86400)+25569</f>
        <v>42624.846828703703</v>
      </c>
      <c r="K761">
        <v>1470169166</v>
      </c>
      <c r="L761" s="11">
        <f>(K761/86400)+25569</f>
        <v>42584.846828703703</v>
      </c>
      <c r="M761" t="b">
        <v>0</v>
      </c>
      <c r="N761">
        <v>78</v>
      </c>
      <c r="O761" t="b">
        <v>1</v>
      </c>
      <c r="P761" t="s">
        <v>8271</v>
      </c>
      <c r="Q761" s="5">
        <f>E761/D761</f>
        <v>1.244</v>
      </c>
      <c r="R761" s="7">
        <f>ROUND(E761/N761, 2)</f>
        <v>47.85</v>
      </c>
      <c r="S761" t="s">
        <v>8316</v>
      </c>
      <c r="T761" t="s">
        <v>8317</v>
      </c>
    </row>
    <row r="762" spans="1:20" ht="28.8" x14ac:dyDescent="0.3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 s="11">
        <f>(I762/86400)+25569</f>
        <v>42038.185416666667</v>
      </c>
      <c r="K762">
        <v>1420606303</v>
      </c>
      <c r="L762" s="11">
        <f>(K762/86400)+25569</f>
        <v>42011.202581018515</v>
      </c>
      <c r="M762" t="b">
        <v>0</v>
      </c>
      <c r="N762">
        <v>27</v>
      </c>
      <c r="O762" t="b">
        <v>1</v>
      </c>
      <c r="P762" t="s">
        <v>8271</v>
      </c>
      <c r="Q762" s="5">
        <f>E762/D762</f>
        <v>1.2433537832310839</v>
      </c>
      <c r="R762" s="7">
        <f>ROUND(E762/N762, 2)</f>
        <v>45.04</v>
      </c>
      <c r="S762" t="s">
        <v>8316</v>
      </c>
      <c r="T762" t="s">
        <v>8317</v>
      </c>
    </row>
    <row r="763" spans="1:20" ht="28.8" x14ac:dyDescent="0.3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 s="11">
        <f>(I763/86400)+25569</f>
        <v>41803.916666666664</v>
      </c>
      <c r="K763">
        <v>1399948353</v>
      </c>
      <c r="L763" s="11">
        <f>(K763/86400)+25569</f>
        <v>41772.105937500004</v>
      </c>
      <c r="M763" t="b">
        <v>1</v>
      </c>
      <c r="N763">
        <v>61</v>
      </c>
      <c r="O763" t="b">
        <v>1</v>
      </c>
      <c r="P763" t="s">
        <v>8271</v>
      </c>
      <c r="Q763" s="5">
        <f>E763/D763</f>
        <v>1.242</v>
      </c>
      <c r="R763" s="7">
        <f>ROUND(E763/N763, 2)</f>
        <v>50.9</v>
      </c>
      <c r="S763" t="s">
        <v>8316</v>
      </c>
      <c r="T763" t="s">
        <v>8317</v>
      </c>
    </row>
    <row r="764" spans="1:20" ht="28.8" x14ac:dyDescent="0.3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 s="11">
        <f>(I764/86400)+25569</f>
        <v>41859</v>
      </c>
      <c r="K764">
        <v>1405573391</v>
      </c>
      <c r="L764" s="11">
        <f>(K764/86400)+25569</f>
        <v>41837.210543981484</v>
      </c>
      <c r="M764" t="b">
        <v>0</v>
      </c>
      <c r="N764">
        <v>86</v>
      </c>
      <c r="O764" t="b">
        <v>1</v>
      </c>
      <c r="P764" t="s">
        <v>8269</v>
      </c>
      <c r="Q764" s="5">
        <f>E764/D764</f>
        <v>1.2415933781686497</v>
      </c>
      <c r="R764" s="7">
        <f>ROUND(E764/N764, 2)</f>
        <v>139.53</v>
      </c>
      <c r="S764" t="s">
        <v>8309</v>
      </c>
      <c r="T764" t="s">
        <v>8314</v>
      </c>
    </row>
    <row r="765" spans="1:20" ht="28.8" x14ac:dyDescent="0.3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 s="11">
        <f>(I765/86400)+25569</f>
        <v>42190.735208333332</v>
      </c>
      <c r="K765">
        <v>1433525922</v>
      </c>
      <c r="L765" s="11">
        <f>(K765/86400)+25569</f>
        <v>42160.735208333332</v>
      </c>
      <c r="M765" t="b">
        <v>0</v>
      </c>
      <c r="N765">
        <v>63</v>
      </c>
      <c r="O765" t="b">
        <v>1</v>
      </c>
      <c r="P765" t="s">
        <v>8276</v>
      </c>
      <c r="Q765" s="5">
        <f>E765/D765</f>
        <v>1.2408571428571429</v>
      </c>
      <c r="R765" s="7">
        <f>ROUND(E765/N765, 2)</f>
        <v>68.94</v>
      </c>
      <c r="S765" t="s">
        <v>8324</v>
      </c>
      <c r="T765" t="s">
        <v>8325</v>
      </c>
    </row>
    <row r="766" spans="1:20" ht="28.8" x14ac:dyDescent="0.3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 s="11">
        <f>(I766/86400)+25569</f>
        <v>40594.994837962964</v>
      </c>
      <c r="K766">
        <v>1295653954</v>
      </c>
      <c r="L766" s="11">
        <f>(K766/86400)+25569</f>
        <v>40564.994837962964</v>
      </c>
      <c r="M766" t="b">
        <v>0</v>
      </c>
      <c r="N766">
        <v>134</v>
      </c>
      <c r="O766" t="b">
        <v>1</v>
      </c>
      <c r="P766" t="s">
        <v>8276</v>
      </c>
      <c r="Q766" s="5">
        <f>E766/D766</f>
        <v>1.2400610000000001</v>
      </c>
      <c r="R766" s="7">
        <f>ROUND(E766/N766, 2)</f>
        <v>92.54</v>
      </c>
      <c r="S766" t="s">
        <v>8324</v>
      </c>
      <c r="T766" t="s">
        <v>8325</v>
      </c>
    </row>
    <row r="767" spans="1:20" x14ac:dyDescent="0.3">
      <c r="A767">
        <v>1372</v>
      </c>
      <c r="B767" s="3" t="s">
        <v>1373</v>
      </c>
      <c r="C767" s="3" t="s">
        <v>5482</v>
      </c>
      <c r="D767">
        <v>500</v>
      </c>
      <c r="E767">
        <v>620</v>
      </c>
      <c r="F767" t="s">
        <v>8219</v>
      </c>
      <c r="G767" t="s">
        <v>8224</v>
      </c>
      <c r="H767" t="s">
        <v>8246</v>
      </c>
      <c r="I767">
        <v>1342115132</v>
      </c>
      <c r="J767" s="11">
        <f>(I767/86400)+25569</f>
        <v>41102.739953703705</v>
      </c>
      <c r="K767">
        <v>1339523132</v>
      </c>
      <c r="L767" s="11">
        <f>(K767/86400)+25569</f>
        <v>41072.739953703705</v>
      </c>
      <c r="M767" t="b">
        <v>0</v>
      </c>
      <c r="N767">
        <v>16</v>
      </c>
      <c r="O767" t="b">
        <v>1</v>
      </c>
      <c r="P767" t="s">
        <v>8276</v>
      </c>
      <c r="Q767" s="5">
        <f>E767/D767</f>
        <v>1.24</v>
      </c>
      <c r="R767" s="7">
        <f>ROUND(E767/N767, 2)</f>
        <v>38.75</v>
      </c>
      <c r="S767" t="s">
        <v>8324</v>
      </c>
      <c r="T767" t="s">
        <v>8325</v>
      </c>
    </row>
    <row r="768" spans="1:20" ht="28.8" x14ac:dyDescent="0.3">
      <c r="A768">
        <v>1299</v>
      </c>
      <c r="B768" s="3" t="s">
        <v>1300</v>
      </c>
      <c r="C768" s="3" t="s">
        <v>5409</v>
      </c>
      <c r="D768">
        <v>3500</v>
      </c>
      <c r="E768">
        <v>4340</v>
      </c>
      <c r="F768" t="s">
        <v>8219</v>
      </c>
      <c r="G768" t="s">
        <v>8224</v>
      </c>
      <c r="H768" t="s">
        <v>8246</v>
      </c>
      <c r="I768">
        <v>1436902359</v>
      </c>
      <c r="J768" s="11">
        <f>(I768/86400)+25569</f>
        <v>42199.814340277779</v>
      </c>
      <c r="K768">
        <v>1434310359</v>
      </c>
      <c r="L768" s="11">
        <f>(K768/86400)+25569</f>
        <v>42169.814340277779</v>
      </c>
      <c r="M768" t="b">
        <v>0</v>
      </c>
      <c r="N768">
        <v>32</v>
      </c>
      <c r="O768" t="b">
        <v>1</v>
      </c>
      <c r="P768" t="s">
        <v>8271</v>
      </c>
      <c r="Q768" s="5">
        <f>E768/D768</f>
        <v>1.24</v>
      </c>
      <c r="R768" s="7">
        <f>ROUND(E768/N768, 2)</f>
        <v>135.63</v>
      </c>
      <c r="S768" t="s">
        <v>8316</v>
      </c>
      <c r="T768" t="s">
        <v>8317</v>
      </c>
    </row>
    <row r="769" spans="1:20" ht="28.8" x14ac:dyDescent="0.3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 s="11">
        <f>(I769/86400)+25569</f>
        <v>42094.957638888889</v>
      </c>
      <c r="K769">
        <v>1425428206</v>
      </c>
      <c r="L769" s="11">
        <f>(K769/86400)+25569</f>
        <v>42067.011643518519</v>
      </c>
      <c r="M769" t="b">
        <v>0</v>
      </c>
      <c r="N769">
        <v>14</v>
      </c>
      <c r="O769" t="b">
        <v>1</v>
      </c>
      <c r="P769" t="s">
        <v>8271</v>
      </c>
      <c r="Q769" s="5">
        <f>E769/D769</f>
        <v>1.24</v>
      </c>
      <c r="R769" s="7">
        <f>ROUND(E769/N769, 2)</f>
        <v>8.86</v>
      </c>
      <c r="S769" t="s">
        <v>8316</v>
      </c>
      <c r="T769" t="s">
        <v>8317</v>
      </c>
    </row>
    <row r="770" spans="1:20" ht="28.8" x14ac:dyDescent="0.3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 s="11">
        <f>(I770/86400)+25569</f>
        <v>41011.710243055553</v>
      </c>
      <c r="K770">
        <v>1331658165</v>
      </c>
      <c r="L770" s="11">
        <f>(K770/86400)+25569</f>
        <v>40981.710243055553</v>
      </c>
      <c r="M770" t="b">
        <v>0</v>
      </c>
      <c r="N770">
        <v>13</v>
      </c>
      <c r="O770" t="b">
        <v>1</v>
      </c>
      <c r="P770" t="s">
        <v>8279</v>
      </c>
      <c r="Q770" s="5">
        <f>E770/D770</f>
        <v>1.2394678492239468</v>
      </c>
      <c r="R770" s="7">
        <f>ROUND(E770/N770, 2)</f>
        <v>43</v>
      </c>
      <c r="S770" t="s">
        <v>8324</v>
      </c>
      <c r="T770" t="s">
        <v>8328</v>
      </c>
    </row>
    <row r="771" spans="1:20" ht="28.8" x14ac:dyDescent="0.3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 s="11">
        <f>(I771/86400)+25569</f>
        <v>41057.271493055552</v>
      </c>
      <c r="K771">
        <v>1333002657</v>
      </c>
      <c r="L771" s="11">
        <f>(K771/86400)+25569</f>
        <v>40997.271493055552</v>
      </c>
      <c r="M771" t="b">
        <v>0</v>
      </c>
      <c r="N771">
        <v>32</v>
      </c>
      <c r="O771" t="b">
        <v>1</v>
      </c>
      <c r="P771" t="s">
        <v>8266</v>
      </c>
      <c r="Q771" s="5">
        <f>E771/D771</f>
        <v>1.2394444444444443</v>
      </c>
      <c r="R771" s="7">
        <f>ROUND(E771/N771, 2)</f>
        <v>69.72</v>
      </c>
      <c r="S771" t="s">
        <v>8309</v>
      </c>
      <c r="T771" t="s">
        <v>8311</v>
      </c>
    </row>
    <row r="772" spans="1:20" ht="28.8" x14ac:dyDescent="0.3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 s="11">
        <f>(I772/86400)+25569</f>
        <v>41563.165972222225</v>
      </c>
      <c r="K772">
        <v>1379532618</v>
      </c>
      <c r="L772" s="11">
        <f>(K772/86400)+25569</f>
        <v>41535.812708333331</v>
      </c>
      <c r="M772" t="b">
        <v>1</v>
      </c>
      <c r="N772">
        <v>191</v>
      </c>
      <c r="O772" t="b">
        <v>1</v>
      </c>
      <c r="P772" t="s">
        <v>8295</v>
      </c>
      <c r="Q772" s="5">
        <f>E772/D772</f>
        <v>1.236801</v>
      </c>
      <c r="R772" s="7">
        <f>ROUND(E772/N772, 2)</f>
        <v>194.26</v>
      </c>
      <c r="S772" t="s">
        <v>8318</v>
      </c>
      <c r="T772" t="s">
        <v>8348</v>
      </c>
    </row>
    <row r="773" spans="1:20" ht="28.8" x14ac:dyDescent="0.3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 s="11">
        <f>(I773/86400)+25569</f>
        <v>42361.957638888889</v>
      </c>
      <c r="K773">
        <v>1448536516</v>
      </c>
      <c r="L773" s="11">
        <f>(K773/86400)+25569</f>
        <v>42334.468935185185</v>
      </c>
      <c r="M773" t="b">
        <v>0</v>
      </c>
      <c r="N773">
        <v>25</v>
      </c>
      <c r="O773" t="b">
        <v>1</v>
      </c>
      <c r="P773" t="s">
        <v>8303</v>
      </c>
      <c r="Q773" s="5">
        <f>E773/D773</f>
        <v>1.2366666666666666</v>
      </c>
      <c r="R773" s="7">
        <f>ROUND(E773/N773, 2)</f>
        <v>14.84</v>
      </c>
      <c r="S773" t="s">
        <v>8316</v>
      </c>
      <c r="T773" t="s">
        <v>8356</v>
      </c>
    </row>
    <row r="774" spans="1:20" ht="28.8" x14ac:dyDescent="0.3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 s="11">
        <f>(I774/86400)+25569</f>
        <v>42780.957638888889</v>
      </c>
      <c r="K774">
        <v>1484570885</v>
      </c>
      <c r="L774" s="11">
        <f>(K774/86400)+25569</f>
        <v>42751.533391203702</v>
      </c>
      <c r="M774" t="b">
        <v>1</v>
      </c>
      <c r="N774">
        <v>196</v>
      </c>
      <c r="O774" t="b">
        <v>1</v>
      </c>
      <c r="P774" t="s">
        <v>8285</v>
      </c>
      <c r="Q774" s="5">
        <f>E774/D774</f>
        <v>1.2364125714285714</v>
      </c>
      <c r="R774" s="7">
        <f>ROUND(E774/N774, 2)</f>
        <v>110.39</v>
      </c>
      <c r="S774" t="s">
        <v>8337</v>
      </c>
      <c r="T774" t="s">
        <v>8338</v>
      </c>
    </row>
    <row r="775" spans="1:20" ht="28.8" x14ac:dyDescent="0.3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 s="11">
        <f>(I775/86400)+25569</f>
        <v>40902.208333333336</v>
      </c>
      <c r="K775">
        <v>1321649321</v>
      </c>
      <c r="L775" s="11">
        <f>(K775/86400)+25569</f>
        <v>40865.867141203707</v>
      </c>
      <c r="M775" t="b">
        <v>0</v>
      </c>
      <c r="N775">
        <v>77</v>
      </c>
      <c r="O775" t="b">
        <v>1</v>
      </c>
      <c r="P775" t="s">
        <v>8279</v>
      </c>
      <c r="Q775" s="5">
        <f>E775/D775</f>
        <v>1.2362</v>
      </c>
      <c r="R775" s="7">
        <f>ROUND(E775/N775, 2)</f>
        <v>80.27</v>
      </c>
      <c r="S775" t="s">
        <v>8324</v>
      </c>
      <c r="T775" t="s">
        <v>8328</v>
      </c>
    </row>
    <row r="776" spans="1:20" ht="28.8" x14ac:dyDescent="0.3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 s="11">
        <f>(I776/86400)+25569</f>
        <v>41617.207638888889</v>
      </c>
      <c r="K776">
        <v>1383909855</v>
      </c>
      <c r="L776" s="11">
        <f>(K776/86400)+25569</f>
        <v>41586.475173611107</v>
      </c>
      <c r="M776" t="b">
        <v>1</v>
      </c>
      <c r="N776">
        <v>274</v>
      </c>
      <c r="O776" t="b">
        <v>1</v>
      </c>
      <c r="P776" t="s">
        <v>8276</v>
      </c>
      <c r="Q776" s="5">
        <f>E776/D776</f>
        <v>1.2361333333333333</v>
      </c>
      <c r="R776" s="7">
        <f>ROUND(E776/N776, 2)</f>
        <v>67.67</v>
      </c>
      <c r="S776" t="s">
        <v>8324</v>
      </c>
      <c r="T776" t="s">
        <v>8325</v>
      </c>
    </row>
    <row r="777" spans="1:20" ht="28.8" x14ac:dyDescent="0.3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 s="11">
        <f>(I777/86400)+25569</f>
        <v>42582.873611111107</v>
      </c>
      <c r="K777">
        <v>1466710358</v>
      </c>
      <c r="L777" s="11">
        <f>(K777/86400)+25569</f>
        <v>42544.814328703702</v>
      </c>
      <c r="M777" t="b">
        <v>0</v>
      </c>
      <c r="N777">
        <v>21</v>
      </c>
      <c r="O777" t="b">
        <v>1</v>
      </c>
      <c r="P777" t="s">
        <v>8271</v>
      </c>
      <c r="Q777" s="5">
        <f>E777/D777</f>
        <v>1.236</v>
      </c>
      <c r="R777" s="7">
        <f>ROUND(E777/N777, 2)</f>
        <v>29.43</v>
      </c>
      <c r="S777" t="s">
        <v>8316</v>
      </c>
      <c r="T777" t="s">
        <v>8317</v>
      </c>
    </row>
    <row r="778" spans="1:20" ht="28.8" x14ac:dyDescent="0.3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 s="11">
        <f>(I778/86400)+25569</f>
        <v>41105.835497685184</v>
      </c>
      <c r="K778">
        <v>1339790587</v>
      </c>
      <c r="L778" s="11">
        <f>(K778/86400)+25569</f>
        <v>41075.835497685184</v>
      </c>
      <c r="M778" t="b">
        <v>0</v>
      </c>
      <c r="N778">
        <v>83</v>
      </c>
      <c r="O778" t="b">
        <v>1</v>
      </c>
      <c r="P778" t="s">
        <v>8279</v>
      </c>
      <c r="Q778" s="5">
        <f>E778/D778</f>
        <v>1.2353333333333334</v>
      </c>
      <c r="R778" s="7">
        <f>ROUND(E778/N778, 2)</f>
        <v>89.3</v>
      </c>
      <c r="S778" t="s">
        <v>8324</v>
      </c>
      <c r="T778" t="s">
        <v>8328</v>
      </c>
    </row>
    <row r="779" spans="1:20" ht="28.8" x14ac:dyDescent="0.3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 s="11">
        <f>(I779/86400)+25569</f>
        <v>42391.708032407405</v>
      </c>
      <c r="K779">
        <v>1448297974</v>
      </c>
      <c r="L779" s="11">
        <f>(K779/86400)+25569</f>
        <v>42331.708032407405</v>
      </c>
      <c r="M779" t="b">
        <v>0</v>
      </c>
      <c r="N779">
        <v>140</v>
      </c>
      <c r="O779" t="b">
        <v>1</v>
      </c>
      <c r="P779" t="s">
        <v>8295</v>
      </c>
      <c r="Q779" s="5">
        <f>E779/D779</f>
        <v>1.2353000000000001</v>
      </c>
      <c r="R779" s="7">
        <f>ROUND(E779/N779, 2)</f>
        <v>88.24</v>
      </c>
      <c r="S779" t="s">
        <v>8318</v>
      </c>
      <c r="T779" t="s">
        <v>8348</v>
      </c>
    </row>
    <row r="780" spans="1:20" ht="28.8" x14ac:dyDescent="0.3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 s="11">
        <f>(I780/86400)+25569</f>
        <v>42795.791666666672</v>
      </c>
      <c r="K780">
        <v>1485213921</v>
      </c>
      <c r="L780" s="11">
        <f>(K780/86400)+25569</f>
        <v>42758.975937499999</v>
      </c>
      <c r="M780" t="b">
        <v>0</v>
      </c>
      <c r="N780">
        <v>131</v>
      </c>
      <c r="O780" t="b">
        <v>1</v>
      </c>
      <c r="P780" t="s">
        <v>8285</v>
      </c>
      <c r="Q780" s="5">
        <f>E780/D780</f>
        <v>1.2348756218905472</v>
      </c>
      <c r="R780" s="7">
        <f>ROUND(E780/N780, 2)</f>
        <v>94.74</v>
      </c>
      <c r="S780" t="s">
        <v>8337</v>
      </c>
      <c r="T780" t="s">
        <v>8338</v>
      </c>
    </row>
    <row r="781" spans="1:20" ht="28.8" x14ac:dyDescent="0.3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 s="11">
        <f>(I781/86400)+25569</f>
        <v>42595.290972222225</v>
      </c>
      <c r="K781">
        <v>1467720388</v>
      </c>
      <c r="L781" s="11">
        <f>(K781/86400)+25569</f>
        <v>42556.504490740743</v>
      </c>
      <c r="M781" t="b">
        <v>0</v>
      </c>
      <c r="N781">
        <v>30</v>
      </c>
      <c r="O781" t="b">
        <v>1</v>
      </c>
      <c r="P781" t="s">
        <v>8271</v>
      </c>
      <c r="Q781" s="5">
        <f>E781/D781</f>
        <v>1.2342857142857142</v>
      </c>
      <c r="R781" s="7">
        <f>ROUND(E781/N781, 2)</f>
        <v>43.2</v>
      </c>
      <c r="S781" t="s">
        <v>8316</v>
      </c>
      <c r="T781" t="s">
        <v>8317</v>
      </c>
    </row>
    <row r="782" spans="1:20" ht="28.8" x14ac:dyDescent="0.3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 s="11">
        <f>(I782/86400)+25569</f>
        <v>41842.67324074074</v>
      </c>
      <c r="K782">
        <v>1403453368</v>
      </c>
      <c r="L782" s="11">
        <f>(K782/86400)+25569</f>
        <v>41812.67324074074</v>
      </c>
      <c r="M782" t="b">
        <v>0</v>
      </c>
      <c r="N782">
        <v>117</v>
      </c>
      <c r="O782" t="b">
        <v>1</v>
      </c>
      <c r="P782" t="s">
        <v>8265</v>
      </c>
      <c r="Q782" s="5">
        <f>E782/D782</f>
        <v>1.2333333333333334</v>
      </c>
      <c r="R782" s="7">
        <f>ROUND(E782/N782, 2)</f>
        <v>31.62</v>
      </c>
      <c r="S782" t="s">
        <v>8309</v>
      </c>
      <c r="T782" t="s">
        <v>8310</v>
      </c>
    </row>
    <row r="783" spans="1:20" ht="28.8" x14ac:dyDescent="0.3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 s="11">
        <f>(I783/86400)+25569</f>
        <v>42144.944328703699</v>
      </c>
      <c r="K783">
        <v>1429569590</v>
      </c>
      <c r="L783" s="11">
        <f>(K783/86400)+25569</f>
        <v>42114.944328703699</v>
      </c>
      <c r="M783" t="b">
        <v>1</v>
      </c>
      <c r="N783">
        <v>179</v>
      </c>
      <c r="O783" t="b">
        <v>1</v>
      </c>
      <c r="P783" t="s">
        <v>8269</v>
      </c>
      <c r="Q783" s="5">
        <f>E783/D783</f>
        <v>1.2327586206896552</v>
      </c>
      <c r="R783" s="7">
        <f>ROUND(E783/N783, 2)</f>
        <v>99.86</v>
      </c>
      <c r="S783" t="s">
        <v>8309</v>
      </c>
      <c r="T783" t="s">
        <v>8314</v>
      </c>
    </row>
    <row r="784" spans="1:20" ht="28.8" x14ac:dyDescent="0.3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 s="11">
        <f>(I784/86400)+25569</f>
        <v>40692.041666666664</v>
      </c>
      <c r="K784">
        <v>1304376478</v>
      </c>
      <c r="L784" s="11">
        <f>(K784/86400)+25569</f>
        <v>40665.949976851851</v>
      </c>
      <c r="M784" t="b">
        <v>0</v>
      </c>
      <c r="N784">
        <v>38</v>
      </c>
      <c r="O784" t="b">
        <v>1</v>
      </c>
      <c r="P784" t="s">
        <v>8276</v>
      </c>
      <c r="Q784" s="5">
        <f>E784/D784</f>
        <v>1.232608695652174</v>
      </c>
      <c r="R784" s="7">
        <f>ROUND(E784/N784, 2)</f>
        <v>74.61</v>
      </c>
      <c r="S784" t="s">
        <v>8324</v>
      </c>
      <c r="T784" t="s">
        <v>8325</v>
      </c>
    </row>
    <row r="785" spans="1:20" ht="28.8" x14ac:dyDescent="0.3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 s="11">
        <f>(I785/86400)+25569</f>
        <v>42503.007037037038</v>
      </c>
      <c r="K785">
        <v>1460506208</v>
      </c>
      <c r="L785" s="11">
        <f>(K785/86400)+25569</f>
        <v>42473.007037037038</v>
      </c>
      <c r="M785" t="b">
        <v>0</v>
      </c>
      <c r="N785">
        <v>173</v>
      </c>
      <c r="O785" t="b">
        <v>1</v>
      </c>
      <c r="P785" t="s">
        <v>8271</v>
      </c>
      <c r="Q785" s="5">
        <f>E785/D785</f>
        <v>1.2324999999999999</v>
      </c>
      <c r="R785" s="7">
        <f>ROUND(E785/N785, 2)</f>
        <v>71.239999999999995</v>
      </c>
      <c r="S785" t="s">
        <v>8316</v>
      </c>
      <c r="T785" t="s">
        <v>8317</v>
      </c>
    </row>
    <row r="786" spans="1:20" ht="28.8" x14ac:dyDescent="0.3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 s="11">
        <f>(I786/86400)+25569</f>
        <v>42128.895532407405</v>
      </c>
      <c r="K786">
        <v>1426886974</v>
      </c>
      <c r="L786" s="11">
        <f>(K786/86400)+25569</f>
        <v>42083.895532407405</v>
      </c>
      <c r="M786" t="b">
        <v>0</v>
      </c>
      <c r="N786">
        <v>46</v>
      </c>
      <c r="O786" t="b">
        <v>1</v>
      </c>
      <c r="P786" t="s">
        <v>8302</v>
      </c>
      <c r="Q786" s="5">
        <f>E786/D786</f>
        <v>1.2314285714285715</v>
      </c>
      <c r="R786" s="7">
        <f>ROUND(E786/N786, 2)</f>
        <v>93.7</v>
      </c>
      <c r="S786" t="s">
        <v>8318</v>
      </c>
      <c r="T786" t="s">
        <v>8355</v>
      </c>
    </row>
    <row r="787" spans="1:20" ht="28.8" x14ac:dyDescent="0.3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 s="11">
        <f>(I787/86400)+25569</f>
        <v>42725.332638888889</v>
      </c>
      <c r="K787">
        <v>1479886966</v>
      </c>
      <c r="L787" s="11">
        <f>(K787/86400)+25569</f>
        <v>42697.32136574074</v>
      </c>
      <c r="M787" t="b">
        <v>1</v>
      </c>
      <c r="N787">
        <v>58</v>
      </c>
      <c r="O787" t="b">
        <v>1</v>
      </c>
      <c r="P787" t="s">
        <v>8269</v>
      </c>
      <c r="Q787" s="5">
        <f>E787/D787</f>
        <v>1.2307407407407407</v>
      </c>
      <c r="R787" s="7">
        <f>ROUND(E787/N787, 2)</f>
        <v>114.59</v>
      </c>
      <c r="S787" t="s">
        <v>8309</v>
      </c>
      <c r="T787" t="s">
        <v>8314</v>
      </c>
    </row>
    <row r="788" spans="1:20" ht="28.8" x14ac:dyDescent="0.3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 s="11">
        <f>(I788/86400)+25569</f>
        <v>42547.003368055557</v>
      </c>
      <c r="K788">
        <v>1464307491</v>
      </c>
      <c r="L788" s="11">
        <f>(K788/86400)+25569</f>
        <v>42517.003368055557</v>
      </c>
      <c r="M788" t="b">
        <v>0</v>
      </c>
      <c r="N788">
        <v>8</v>
      </c>
      <c r="O788" t="b">
        <v>1</v>
      </c>
      <c r="P788" t="s">
        <v>8271</v>
      </c>
      <c r="Q788" s="5">
        <f>E788/D788</f>
        <v>1.23</v>
      </c>
      <c r="R788" s="7">
        <f>ROUND(E788/N788, 2)</f>
        <v>46.13</v>
      </c>
      <c r="S788" t="s">
        <v>8316</v>
      </c>
      <c r="T788" t="s">
        <v>8317</v>
      </c>
    </row>
    <row r="789" spans="1:20" ht="28.8" x14ac:dyDescent="0.3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 s="11">
        <f>(I789/86400)+25569</f>
        <v>42357.834247685183</v>
      </c>
      <c r="K789">
        <v>1447963279</v>
      </c>
      <c r="L789" s="11">
        <f>(K789/86400)+25569</f>
        <v>42327.834247685183</v>
      </c>
      <c r="M789" t="b">
        <v>0</v>
      </c>
      <c r="N789">
        <v>284</v>
      </c>
      <c r="O789" t="b">
        <v>1</v>
      </c>
      <c r="P789" t="s">
        <v>8265</v>
      </c>
      <c r="Q789" s="5">
        <f>E789/D789</f>
        <v>1.2299154545454545</v>
      </c>
      <c r="R789" s="7">
        <f>ROUND(E789/N789, 2)</f>
        <v>190.55</v>
      </c>
      <c r="S789" t="s">
        <v>8309</v>
      </c>
      <c r="T789" t="s">
        <v>8310</v>
      </c>
    </row>
    <row r="790" spans="1:20" ht="43.2" x14ac:dyDescent="0.3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 s="11">
        <f>(I790/86400)+25569</f>
        <v>41752.666354166664</v>
      </c>
      <c r="K790">
        <v>1395676773</v>
      </c>
      <c r="L790" s="11">
        <f>(K790/86400)+25569</f>
        <v>41722.666354166664</v>
      </c>
      <c r="M790" t="b">
        <v>0</v>
      </c>
      <c r="N790">
        <v>58</v>
      </c>
      <c r="O790" t="b">
        <v>1</v>
      </c>
      <c r="P790" t="s">
        <v>8295</v>
      </c>
      <c r="Q790" s="5">
        <f>E790/D790</f>
        <v>1.2290000000000001</v>
      </c>
      <c r="R790" s="7">
        <f>ROUND(E790/N790, 2)</f>
        <v>169.52</v>
      </c>
      <c r="S790" t="s">
        <v>8318</v>
      </c>
      <c r="T790" t="s">
        <v>8348</v>
      </c>
    </row>
    <row r="791" spans="1:20" ht="28.8" x14ac:dyDescent="0.3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 s="11">
        <f>(I791/86400)+25569</f>
        <v>41150</v>
      </c>
      <c r="K791">
        <v>1344281383</v>
      </c>
      <c r="L791" s="11">
        <f>(K791/86400)+25569</f>
        <v>41127.812303240738</v>
      </c>
      <c r="M791" t="b">
        <v>0</v>
      </c>
      <c r="N791">
        <v>76</v>
      </c>
      <c r="O791" t="b">
        <v>1</v>
      </c>
      <c r="P791" t="s">
        <v>8280</v>
      </c>
      <c r="Q791" s="5">
        <f>E791/D791</f>
        <v>1.2283299999999999</v>
      </c>
      <c r="R791" s="7">
        <f>ROUND(E791/N791, 2)</f>
        <v>32.32</v>
      </c>
      <c r="S791" t="s">
        <v>8324</v>
      </c>
      <c r="T791" t="s">
        <v>8329</v>
      </c>
    </row>
    <row r="792" spans="1:20" ht="28.8" x14ac:dyDescent="0.3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 s="11">
        <f>(I792/86400)+25569</f>
        <v>42156.165972222225</v>
      </c>
      <c r="K792">
        <v>1430445163</v>
      </c>
      <c r="L792" s="11">
        <f>(K792/86400)+25569</f>
        <v>42125.078275462962</v>
      </c>
      <c r="M792" t="b">
        <v>0</v>
      </c>
      <c r="N792">
        <v>67</v>
      </c>
      <c r="O792" t="b">
        <v>1</v>
      </c>
      <c r="P792" t="s">
        <v>8300</v>
      </c>
      <c r="Q792" s="5">
        <f>E792/D792</f>
        <v>1.228</v>
      </c>
      <c r="R792" s="7">
        <f>ROUND(E792/N792, 2)</f>
        <v>54.99</v>
      </c>
      <c r="S792" t="s">
        <v>8324</v>
      </c>
      <c r="T792" t="s">
        <v>8353</v>
      </c>
    </row>
    <row r="793" spans="1:20" ht="28.8" x14ac:dyDescent="0.3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 s="11">
        <f>(I793/86400)+25569</f>
        <v>41243.416666666664</v>
      </c>
      <c r="K793">
        <v>1351663605</v>
      </c>
      <c r="L793" s="11">
        <f>(K793/86400)+25569</f>
        <v>41213.254687499997</v>
      </c>
      <c r="M793" t="b">
        <v>0</v>
      </c>
      <c r="N793">
        <v>121</v>
      </c>
      <c r="O793" t="b">
        <v>1</v>
      </c>
      <c r="P793" t="s">
        <v>8274</v>
      </c>
      <c r="Q793" s="5">
        <f>E793/D793</f>
        <v>1.2267999999999999</v>
      </c>
      <c r="R793" s="7">
        <f>ROUND(E793/N793, 2)</f>
        <v>25.35</v>
      </c>
      <c r="S793" t="s">
        <v>8321</v>
      </c>
      <c r="T793" t="s">
        <v>8322</v>
      </c>
    </row>
    <row r="794" spans="1:20" ht="28.8" x14ac:dyDescent="0.3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 s="11">
        <f>(I794/86400)+25569</f>
        <v>40984.165972222225</v>
      </c>
      <c r="K794">
        <v>1328033818</v>
      </c>
      <c r="L794" s="11">
        <f>(K794/86400)+25569</f>
        <v>40939.761782407411</v>
      </c>
      <c r="M794" t="b">
        <v>0</v>
      </c>
      <c r="N794">
        <v>89</v>
      </c>
      <c r="O794" t="b">
        <v>1</v>
      </c>
      <c r="P794" t="s">
        <v>8292</v>
      </c>
      <c r="Q794" s="5">
        <f>E794/D794</f>
        <v>1.2240879999999998</v>
      </c>
      <c r="R794" s="7">
        <f>ROUND(E794/N794, 2)</f>
        <v>34.380000000000003</v>
      </c>
      <c r="S794" t="s">
        <v>8324</v>
      </c>
      <c r="T794" t="s">
        <v>8345</v>
      </c>
    </row>
    <row r="795" spans="1:20" ht="28.8" x14ac:dyDescent="0.3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 s="11">
        <f>(I795/86400)+25569</f>
        <v>41684.833333333336</v>
      </c>
      <c r="K795">
        <v>1390890987</v>
      </c>
      <c r="L795" s="11">
        <f>(K795/86400)+25569</f>
        <v>41667.275312500002</v>
      </c>
      <c r="M795" t="b">
        <v>0</v>
      </c>
      <c r="N795">
        <v>108</v>
      </c>
      <c r="O795" t="b">
        <v>1</v>
      </c>
      <c r="P795" t="s">
        <v>8274</v>
      </c>
      <c r="Q795" s="5">
        <f>E795/D795</f>
        <v>1.224</v>
      </c>
      <c r="R795" s="7">
        <f>ROUND(E795/N795, 2)</f>
        <v>56.67</v>
      </c>
      <c r="S795" t="s">
        <v>8321</v>
      </c>
      <c r="T795" t="s">
        <v>8322</v>
      </c>
    </row>
    <row r="796" spans="1:20" ht="28.8" x14ac:dyDescent="0.3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 s="11">
        <f>(I796/86400)+25569</f>
        <v>42473.876909722225</v>
      </c>
      <c r="K796">
        <v>1458766965</v>
      </c>
      <c r="L796" s="11">
        <f>(K796/86400)+25569</f>
        <v>42452.876909722225</v>
      </c>
      <c r="M796" t="b">
        <v>0</v>
      </c>
      <c r="N796">
        <v>57</v>
      </c>
      <c r="O796" t="b">
        <v>1</v>
      </c>
      <c r="P796" t="s">
        <v>8271</v>
      </c>
      <c r="Q796" s="5">
        <f>E796/D796</f>
        <v>1.2228571428571429</v>
      </c>
      <c r="R796" s="7">
        <f>ROUND(E796/N796, 2)</f>
        <v>75.09</v>
      </c>
      <c r="S796" t="s">
        <v>8316</v>
      </c>
      <c r="T796" t="s">
        <v>8317</v>
      </c>
    </row>
    <row r="797" spans="1:20" ht="28.8" x14ac:dyDescent="0.3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 s="11">
        <f>(I797/86400)+25569</f>
        <v>41400.292303240742</v>
      </c>
      <c r="K797">
        <v>1365231655</v>
      </c>
      <c r="L797" s="11">
        <f>(K797/86400)+25569</f>
        <v>41370.292303240742</v>
      </c>
      <c r="M797" t="b">
        <v>1</v>
      </c>
      <c r="N797">
        <v>50</v>
      </c>
      <c r="O797" t="b">
        <v>1</v>
      </c>
      <c r="P797" t="s">
        <v>8276</v>
      </c>
      <c r="Q797" s="5">
        <f>E797/D797</f>
        <v>1.2214285714285715</v>
      </c>
      <c r="R797" s="7">
        <f>ROUND(E797/N797, 2)</f>
        <v>85.5</v>
      </c>
      <c r="S797" t="s">
        <v>8324</v>
      </c>
      <c r="T797" t="s">
        <v>8325</v>
      </c>
    </row>
    <row r="798" spans="1:20" ht="28.8" x14ac:dyDescent="0.3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 s="11">
        <f>(I798/86400)+25569</f>
        <v>42795.125</v>
      </c>
      <c r="K798">
        <v>1484623726</v>
      </c>
      <c r="L798" s="11">
        <f>(K798/86400)+25569</f>
        <v>42752.144976851851</v>
      </c>
      <c r="M798" t="b">
        <v>0</v>
      </c>
      <c r="N798">
        <v>17</v>
      </c>
      <c r="O798" t="b">
        <v>1</v>
      </c>
      <c r="P798" t="s">
        <v>8276</v>
      </c>
      <c r="Q798" s="5">
        <f>E798/D798</f>
        <v>1.2213333333333334</v>
      </c>
      <c r="R798" s="7">
        <f>ROUND(E798/N798, 2)</f>
        <v>53.88</v>
      </c>
      <c r="S798" t="s">
        <v>8324</v>
      </c>
      <c r="T798" t="s">
        <v>8325</v>
      </c>
    </row>
    <row r="799" spans="1:20" ht="28.8" x14ac:dyDescent="0.3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 s="11">
        <f>(I799/86400)+25569</f>
        <v>41852.571840277778</v>
      </c>
      <c r="K799">
        <v>1403012607</v>
      </c>
      <c r="L799" s="11">
        <f>(K799/86400)+25569</f>
        <v>41807.571840277778</v>
      </c>
      <c r="M799" t="b">
        <v>0</v>
      </c>
      <c r="N799">
        <v>119</v>
      </c>
      <c r="O799" t="b">
        <v>1</v>
      </c>
      <c r="P799" t="s">
        <v>8274</v>
      </c>
      <c r="Q799" s="5">
        <f>E799/D799</f>
        <v>1.2210975609756098</v>
      </c>
      <c r="R799" s="7">
        <f>ROUND(E799/N799, 2)</f>
        <v>84.14</v>
      </c>
      <c r="S799" t="s">
        <v>8321</v>
      </c>
      <c r="T799" t="s">
        <v>8322</v>
      </c>
    </row>
    <row r="800" spans="1:20" ht="28.8" x14ac:dyDescent="0.3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 s="11">
        <f>(I800/86400)+25569</f>
        <v>40985.803645833337</v>
      </c>
      <c r="K800">
        <v>1328559435</v>
      </c>
      <c r="L800" s="11">
        <f>(K800/86400)+25569</f>
        <v>40945.845312500001</v>
      </c>
      <c r="M800" t="b">
        <v>0</v>
      </c>
      <c r="N800">
        <v>70</v>
      </c>
      <c r="O800" t="b">
        <v>1</v>
      </c>
      <c r="P800" t="s">
        <v>8276</v>
      </c>
      <c r="Q800" s="5">
        <f>E800/D800</f>
        <v>1.2210714285714286</v>
      </c>
      <c r="R800" s="7">
        <f>ROUND(E800/N800, 2)</f>
        <v>48.84</v>
      </c>
      <c r="S800" t="s">
        <v>8324</v>
      </c>
      <c r="T800" t="s">
        <v>8325</v>
      </c>
    </row>
    <row r="801" spans="1:20" ht="28.8" x14ac:dyDescent="0.3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 s="11">
        <f>(I801/86400)+25569</f>
        <v>41942.858946759261</v>
      </c>
      <c r="K801">
        <v>1412109413</v>
      </c>
      <c r="L801" s="11">
        <f>(K801/86400)+25569</f>
        <v>41912.858946759261</v>
      </c>
      <c r="M801" t="b">
        <v>0</v>
      </c>
      <c r="N801">
        <v>25</v>
      </c>
      <c r="O801" t="b">
        <v>1</v>
      </c>
      <c r="P801" t="s">
        <v>8271</v>
      </c>
      <c r="Q801" s="5">
        <f>E801/D801</f>
        <v>1.2206666666666666</v>
      </c>
      <c r="R801" s="7">
        <f>ROUND(E801/N801, 2)</f>
        <v>73.239999999999995</v>
      </c>
      <c r="S801" t="s">
        <v>8316</v>
      </c>
      <c r="T801" t="s">
        <v>8317</v>
      </c>
    </row>
    <row r="802" spans="1:20" ht="28.8" x14ac:dyDescent="0.3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 s="11">
        <f>(I802/86400)+25569</f>
        <v>42741.795138888891</v>
      </c>
      <c r="K802">
        <v>1481137500</v>
      </c>
      <c r="L802" s="11">
        <f>(K802/86400)+25569</f>
        <v>42711.795138888891</v>
      </c>
      <c r="M802" t="b">
        <v>0</v>
      </c>
      <c r="N802">
        <v>43</v>
      </c>
      <c r="O802" t="b">
        <v>1</v>
      </c>
      <c r="P802" t="s">
        <v>8269</v>
      </c>
      <c r="Q802" s="5">
        <f>E802/D802</f>
        <v>1.2202</v>
      </c>
      <c r="R802" s="7">
        <f>ROUND(E802/N802, 2)</f>
        <v>709.42</v>
      </c>
      <c r="S802" t="s">
        <v>8309</v>
      </c>
      <c r="T802" t="s">
        <v>8314</v>
      </c>
    </row>
    <row r="803" spans="1:20" ht="28.8" x14ac:dyDescent="0.3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 s="11">
        <f>(I803/86400)+25569</f>
        <v>41708.583333333336</v>
      </c>
      <c r="K803">
        <v>1393233855</v>
      </c>
      <c r="L803" s="11">
        <f>(K803/86400)+25569</f>
        <v>41694.391840277778</v>
      </c>
      <c r="M803" t="b">
        <v>0</v>
      </c>
      <c r="N803">
        <v>47</v>
      </c>
      <c r="O803" t="b">
        <v>1</v>
      </c>
      <c r="P803" t="s">
        <v>8277</v>
      </c>
      <c r="Q803" s="5">
        <f>E803/D803</f>
        <v>1.2200090909090908</v>
      </c>
      <c r="R803" s="7">
        <f>ROUND(E803/N803, 2)</f>
        <v>28.55</v>
      </c>
      <c r="S803" t="s">
        <v>8324</v>
      </c>
      <c r="T803" t="s">
        <v>8326</v>
      </c>
    </row>
    <row r="804" spans="1:20" ht="28.8" x14ac:dyDescent="0.3">
      <c r="A804">
        <v>3404</v>
      </c>
      <c r="B804" s="3" t="s">
        <v>3403</v>
      </c>
      <c r="C804" s="3" t="s">
        <v>7514</v>
      </c>
      <c r="D804">
        <v>500</v>
      </c>
      <c r="E804">
        <v>610</v>
      </c>
      <c r="F804" t="s">
        <v>8219</v>
      </c>
      <c r="G804" t="s">
        <v>8224</v>
      </c>
      <c r="H804" t="s">
        <v>8246</v>
      </c>
      <c r="I804">
        <v>1434542702</v>
      </c>
      <c r="J804" s="11">
        <f>(I804/86400)+25569</f>
        <v>42172.503495370373</v>
      </c>
      <c r="K804">
        <v>1432814702</v>
      </c>
      <c r="L804" s="11">
        <f>(K804/86400)+25569</f>
        <v>42152.503495370373</v>
      </c>
      <c r="M804" t="b">
        <v>0</v>
      </c>
      <c r="N804">
        <v>3</v>
      </c>
      <c r="O804" t="b">
        <v>1</v>
      </c>
      <c r="P804" t="s">
        <v>8271</v>
      </c>
      <c r="Q804" s="5">
        <f>E804/D804</f>
        <v>1.22</v>
      </c>
      <c r="R804" s="7">
        <f>ROUND(E804/N804, 2)</f>
        <v>203.33</v>
      </c>
      <c r="S804" t="s">
        <v>8316</v>
      </c>
      <c r="T804" t="s">
        <v>8317</v>
      </c>
    </row>
    <row r="805" spans="1:20" ht="28.8" x14ac:dyDescent="0.3">
      <c r="A805">
        <v>1294</v>
      </c>
      <c r="B805" s="3" t="s">
        <v>1295</v>
      </c>
      <c r="C805" s="3" t="s">
        <v>5404</v>
      </c>
      <c r="D805">
        <v>500</v>
      </c>
      <c r="E805">
        <v>610</v>
      </c>
      <c r="F805" t="s">
        <v>8219</v>
      </c>
      <c r="G805" t="s">
        <v>8225</v>
      </c>
      <c r="H805" t="s">
        <v>8247</v>
      </c>
      <c r="I805">
        <v>1445252400</v>
      </c>
      <c r="J805" s="11">
        <f>(I805/86400)+25569</f>
        <v>42296.458333333328</v>
      </c>
      <c r="K805">
        <v>1443696797</v>
      </c>
      <c r="L805" s="11">
        <f>(K805/86400)+25569</f>
        <v>42278.453668981485</v>
      </c>
      <c r="M805" t="b">
        <v>0</v>
      </c>
      <c r="N805">
        <v>22</v>
      </c>
      <c r="O805" t="b">
        <v>1</v>
      </c>
      <c r="P805" t="s">
        <v>8271</v>
      </c>
      <c r="Q805" s="5">
        <f>E805/D805</f>
        <v>1.22</v>
      </c>
      <c r="R805" s="7">
        <f>ROUND(E805/N805, 2)</f>
        <v>27.73</v>
      </c>
      <c r="S805" t="s">
        <v>8316</v>
      </c>
      <c r="T805" t="s">
        <v>8317</v>
      </c>
    </row>
    <row r="806" spans="1:20" x14ac:dyDescent="0.3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 s="11">
        <f>(I806/86400)+25569</f>
        <v>41760.998402777775</v>
      </c>
      <c r="K806">
        <v>1396396662</v>
      </c>
      <c r="L806" s="11">
        <f>(K806/86400)+25569</f>
        <v>41730.998402777775</v>
      </c>
      <c r="M806" t="b">
        <v>0</v>
      </c>
      <c r="N806">
        <v>62</v>
      </c>
      <c r="O806" t="b">
        <v>1</v>
      </c>
      <c r="P806" t="s">
        <v>8276</v>
      </c>
      <c r="Q806" s="5">
        <f>E806/D806</f>
        <v>1.218</v>
      </c>
      <c r="R806" s="7">
        <f>ROUND(E806/N806, 2)</f>
        <v>49.11</v>
      </c>
      <c r="S806" t="s">
        <v>8324</v>
      </c>
      <c r="T806" t="s">
        <v>8325</v>
      </c>
    </row>
    <row r="807" spans="1:20" ht="28.8" x14ac:dyDescent="0.3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 s="11">
        <f>(I807/86400)+25569</f>
        <v>42064.290972222225</v>
      </c>
      <c r="K807">
        <v>1422769906</v>
      </c>
      <c r="L807" s="11">
        <f>(K807/86400)+25569</f>
        <v>42036.24428240741</v>
      </c>
      <c r="M807" t="b">
        <v>0</v>
      </c>
      <c r="N807">
        <v>20</v>
      </c>
      <c r="O807" t="b">
        <v>1</v>
      </c>
      <c r="P807" t="s">
        <v>8271</v>
      </c>
      <c r="Q807" s="5">
        <f>E807/D807</f>
        <v>1.218</v>
      </c>
      <c r="R807" s="7">
        <f>ROUND(E807/N807, 2)</f>
        <v>60.9</v>
      </c>
      <c r="S807" t="s">
        <v>8316</v>
      </c>
      <c r="T807" t="s">
        <v>8317</v>
      </c>
    </row>
    <row r="808" spans="1:20" ht="28.8" x14ac:dyDescent="0.3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 s="11">
        <f>(I808/86400)+25569</f>
        <v>42634.125</v>
      </c>
      <c r="K808">
        <v>1471976529</v>
      </c>
      <c r="L808" s="11">
        <f>(K808/86400)+25569</f>
        <v>42605.765381944446</v>
      </c>
      <c r="M808" t="b">
        <v>0</v>
      </c>
      <c r="N808">
        <v>17</v>
      </c>
      <c r="O808" t="b">
        <v>1</v>
      </c>
      <c r="P808" t="s">
        <v>8271</v>
      </c>
      <c r="Q808" s="5">
        <f>E808/D808</f>
        <v>1.2178</v>
      </c>
      <c r="R808" s="7">
        <f>ROUND(E808/N808, 2)</f>
        <v>716.35</v>
      </c>
      <c r="S808" t="s">
        <v>8316</v>
      </c>
      <c r="T808" t="s">
        <v>8317</v>
      </c>
    </row>
    <row r="809" spans="1:20" ht="28.8" x14ac:dyDescent="0.3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 s="11">
        <f>(I809/86400)+25569</f>
        <v>42084.807384259257</v>
      </c>
      <c r="K809">
        <v>1424377358</v>
      </c>
      <c r="L809" s="11">
        <f>(K809/86400)+25569</f>
        <v>42054.849050925928</v>
      </c>
      <c r="M809" t="b">
        <v>0</v>
      </c>
      <c r="N809">
        <v>26</v>
      </c>
      <c r="O809" t="b">
        <v>1</v>
      </c>
      <c r="P809" t="s">
        <v>8271</v>
      </c>
      <c r="Q809" s="5">
        <f>E809/D809</f>
        <v>1.2173333333333334</v>
      </c>
      <c r="R809" s="7">
        <f>ROUND(E809/N809, 2)</f>
        <v>70.23</v>
      </c>
      <c r="S809" t="s">
        <v>8316</v>
      </c>
      <c r="T809" t="s">
        <v>8317</v>
      </c>
    </row>
    <row r="810" spans="1:20" ht="28.8" x14ac:dyDescent="0.3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 s="11">
        <f>(I810/86400)+25569</f>
        <v>42674.166666666672</v>
      </c>
      <c r="K810">
        <v>1476228128</v>
      </c>
      <c r="L810" s="11">
        <f>(K810/86400)+25569</f>
        <v>42654.973703703705</v>
      </c>
      <c r="M810" t="b">
        <v>0</v>
      </c>
      <c r="N810">
        <v>111</v>
      </c>
      <c r="O810" t="b">
        <v>1</v>
      </c>
      <c r="P810" t="s">
        <v>8303</v>
      </c>
      <c r="Q810" s="5">
        <f>E810/D810</f>
        <v>1.2164999999999999</v>
      </c>
      <c r="R810" s="7">
        <f>ROUND(E810/N810, 2)</f>
        <v>109.59</v>
      </c>
      <c r="S810" t="s">
        <v>8316</v>
      </c>
      <c r="T810" t="s">
        <v>8356</v>
      </c>
    </row>
    <row r="811" spans="1:20" ht="28.8" x14ac:dyDescent="0.3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 s="11">
        <f>(I811/86400)+25569</f>
        <v>42249.019733796296</v>
      </c>
      <c r="K811">
        <v>1438561705</v>
      </c>
      <c r="L811" s="11">
        <f>(K811/86400)+25569</f>
        <v>42219.019733796296</v>
      </c>
      <c r="M811" t="b">
        <v>0</v>
      </c>
      <c r="N811">
        <v>47</v>
      </c>
      <c r="O811" t="b">
        <v>1</v>
      </c>
      <c r="P811" t="s">
        <v>8271</v>
      </c>
      <c r="Q811" s="5">
        <f>E811/D811</f>
        <v>1.216</v>
      </c>
      <c r="R811" s="7">
        <f>ROUND(E811/N811, 2)</f>
        <v>129.36000000000001</v>
      </c>
      <c r="S811" t="s">
        <v>8316</v>
      </c>
      <c r="T811" t="s">
        <v>8317</v>
      </c>
    </row>
    <row r="812" spans="1:20" x14ac:dyDescent="0.3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 s="11">
        <f>(I812/86400)+25569</f>
        <v>42776.208333333328</v>
      </c>
      <c r="K812">
        <v>1484058261</v>
      </c>
      <c r="L812" s="11">
        <f>(K812/86400)+25569</f>
        <v>42745.600243055553</v>
      </c>
      <c r="M812" t="b">
        <v>0</v>
      </c>
      <c r="N812">
        <v>340</v>
      </c>
      <c r="O812" t="b">
        <v>1</v>
      </c>
      <c r="P812" t="s">
        <v>8276</v>
      </c>
      <c r="Q812" s="5">
        <f>E812/D812</f>
        <v>1.215816111111111</v>
      </c>
      <c r="R812" s="7">
        <f>ROUND(E812/N812, 2)</f>
        <v>64.37</v>
      </c>
      <c r="S812" t="s">
        <v>8324</v>
      </c>
      <c r="T812" t="s">
        <v>8325</v>
      </c>
    </row>
    <row r="813" spans="1:20" ht="28.8" x14ac:dyDescent="0.3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 s="11">
        <f>(I813/86400)+25569</f>
        <v>41083.227731481486</v>
      </c>
      <c r="K813">
        <v>1335245276</v>
      </c>
      <c r="L813" s="11">
        <f>(K813/86400)+25569</f>
        <v>41023.227731481486</v>
      </c>
      <c r="M813" t="b">
        <v>0</v>
      </c>
      <c r="N813">
        <v>16</v>
      </c>
      <c r="O813" t="b">
        <v>1</v>
      </c>
      <c r="P813" t="s">
        <v>8279</v>
      </c>
      <c r="Q813" s="5">
        <f>E813/D813</f>
        <v>1.214</v>
      </c>
      <c r="R813" s="7">
        <f>ROUND(E813/N813, 2)</f>
        <v>37.94</v>
      </c>
      <c r="S813" t="s">
        <v>8324</v>
      </c>
      <c r="T813" t="s">
        <v>8328</v>
      </c>
    </row>
    <row r="814" spans="1:20" ht="28.8" x14ac:dyDescent="0.3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 s="11">
        <f>(I814/86400)+25569</f>
        <v>41089.185682870375</v>
      </c>
      <c r="K814">
        <v>1338352043</v>
      </c>
      <c r="L814" s="11">
        <f>(K814/86400)+25569</f>
        <v>41059.185682870375</v>
      </c>
      <c r="M814" t="b">
        <v>0</v>
      </c>
      <c r="N814">
        <v>79</v>
      </c>
      <c r="O814" t="b">
        <v>1</v>
      </c>
      <c r="P814" t="s">
        <v>8276</v>
      </c>
      <c r="Q814" s="5">
        <f>E814/D814</f>
        <v>1.2136666666666667</v>
      </c>
      <c r="R814" s="7">
        <f>ROUND(E814/N814, 2)</f>
        <v>46.09</v>
      </c>
      <c r="S814" t="s">
        <v>8324</v>
      </c>
      <c r="T814" t="s">
        <v>8325</v>
      </c>
    </row>
    <row r="815" spans="1:20" ht="28.8" x14ac:dyDescent="0.3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 s="11">
        <f>(I815/86400)+25569</f>
        <v>41894.913761574076</v>
      </c>
      <c r="K815">
        <v>1409262949</v>
      </c>
      <c r="L815" s="11">
        <f>(K815/86400)+25569</f>
        <v>41879.913761574076</v>
      </c>
      <c r="M815" t="b">
        <v>0</v>
      </c>
      <c r="N815">
        <v>13</v>
      </c>
      <c r="O815" t="b">
        <v>1</v>
      </c>
      <c r="P815" t="s">
        <v>8271</v>
      </c>
      <c r="Q815" s="5">
        <f>E815/D815</f>
        <v>1.2133333333333334</v>
      </c>
      <c r="R815" s="7">
        <f>ROUND(E815/N815, 2)</f>
        <v>140</v>
      </c>
      <c r="S815" t="s">
        <v>8316</v>
      </c>
      <c r="T815" t="s">
        <v>8317</v>
      </c>
    </row>
    <row r="816" spans="1:20" ht="28.8" x14ac:dyDescent="0.3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 s="11">
        <f>(I816/86400)+25569</f>
        <v>41786.125</v>
      </c>
      <c r="K816">
        <v>1398801620</v>
      </c>
      <c r="L816" s="11">
        <f>(K816/86400)+25569</f>
        <v>41758.833564814813</v>
      </c>
      <c r="M816" t="b">
        <v>0</v>
      </c>
      <c r="N816">
        <v>226</v>
      </c>
      <c r="O816" t="b">
        <v>1</v>
      </c>
      <c r="P816" t="s">
        <v>8303</v>
      </c>
      <c r="Q816" s="5">
        <f>E816/D816</f>
        <v>1.2123333333333333</v>
      </c>
      <c r="R816" s="7">
        <f>ROUND(E816/N816, 2)</f>
        <v>80.459999999999994</v>
      </c>
      <c r="S816" t="s">
        <v>8316</v>
      </c>
      <c r="T816" t="s">
        <v>8356</v>
      </c>
    </row>
    <row r="817" spans="1:20" ht="28.8" x14ac:dyDescent="0.3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 s="11">
        <f>(I817/86400)+25569</f>
        <v>41057.165972222225</v>
      </c>
      <c r="K817">
        <v>1333550015</v>
      </c>
      <c r="L817" s="11">
        <f>(K817/86400)+25569</f>
        <v>41003.60665509259</v>
      </c>
      <c r="M817" t="b">
        <v>0</v>
      </c>
      <c r="N817">
        <v>37</v>
      </c>
      <c r="O817" t="b">
        <v>1</v>
      </c>
      <c r="P817" t="s">
        <v>8276</v>
      </c>
      <c r="Q817" s="5">
        <f>E817/D817</f>
        <v>1.212</v>
      </c>
      <c r="R817" s="7">
        <f>ROUND(E817/N817, 2)</f>
        <v>163.78</v>
      </c>
      <c r="S817" t="s">
        <v>8324</v>
      </c>
      <c r="T817" t="s">
        <v>8325</v>
      </c>
    </row>
    <row r="818" spans="1:20" ht="28.8" x14ac:dyDescent="0.3">
      <c r="A818">
        <v>3488</v>
      </c>
      <c r="B818" s="3" t="s">
        <v>3487</v>
      </c>
      <c r="C818" s="3" t="s">
        <v>7598</v>
      </c>
      <c r="D818">
        <v>3000</v>
      </c>
      <c r="E818">
        <v>3636</v>
      </c>
      <c r="F818" t="s">
        <v>8219</v>
      </c>
      <c r="G818" t="s">
        <v>8224</v>
      </c>
      <c r="H818" t="s">
        <v>8246</v>
      </c>
      <c r="I818">
        <v>1429286400</v>
      </c>
      <c r="J818" s="11">
        <f>(I818/86400)+25569</f>
        <v>42111.666666666672</v>
      </c>
      <c r="K818">
        <v>1427221560</v>
      </c>
      <c r="L818" s="11">
        <f>(K818/86400)+25569</f>
        <v>42087.768055555556</v>
      </c>
      <c r="M818" t="b">
        <v>0</v>
      </c>
      <c r="N818">
        <v>29</v>
      </c>
      <c r="O818" t="b">
        <v>1</v>
      </c>
      <c r="P818" t="s">
        <v>8271</v>
      </c>
      <c r="Q818" s="5">
        <f>E818/D818</f>
        <v>1.212</v>
      </c>
      <c r="R818" s="7">
        <f>ROUND(E818/N818, 2)</f>
        <v>125.38</v>
      </c>
      <c r="S818" t="s">
        <v>8316</v>
      </c>
      <c r="T818" t="s">
        <v>8317</v>
      </c>
    </row>
    <row r="819" spans="1:20" ht="43.2" x14ac:dyDescent="0.3">
      <c r="A819">
        <v>3290</v>
      </c>
      <c r="B819" s="3" t="s">
        <v>3290</v>
      </c>
      <c r="C819" s="3" t="s">
        <v>7400</v>
      </c>
      <c r="D819">
        <v>2000</v>
      </c>
      <c r="E819">
        <v>2424</v>
      </c>
      <c r="F819" t="s">
        <v>8219</v>
      </c>
      <c r="G819" t="s">
        <v>8225</v>
      </c>
      <c r="H819" t="s">
        <v>8247</v>
      </c>
      <c r="I819">
        <v>1489234891</v>
      </c>
      <c r="J819" s="11">
        <f>(I819/86400)+25569</f>
        <v>42805.51494212963</v>
      </c>
      <c r="K819">
        <v>1486642891</v>
      </c>
      <c r="L819" s="11">
        <f>(K819/86400)+25569</f>
        <v>42775.51494212963</v>
      </c>
      <c r="M819" t="b">
        <v>0</v>
      </c>
      <c r="N819">
        <v>72</v>
      </c>
      <c r="O819" t="b">
        <v>1</v>
      </c>
      <c r="P819" t="s">
        <v>8271</v>
      </c>
      <c r="Q819" s="5">
        <f>E819/D819</f>
        <v>1.212</v>
      </c>
      <c r="R819" s="7">
        <f>ROUND(E819/N819, 2)</f>
        <v>33.67</v>
      </c>
      <c r="S819" t="s">
        <v>8316</v>
      </c>
      <c r="T819" t="s">
        <v>8317</v>
      </c>
    </row>
    <row r="820" spans="1:20" x14ac:dyDescent="0.3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 s="11">
        <f>(I820/86400)+25569</f>
        <v>41912.666666666664</v>
      </c>
      <c r="K820">
        <v>1409493800</v>
      </c>
      <c r="L820" s="11">
        <f>(K820/86400)+25569</f>
        <v>41882.585648148146</v>
      </c>
      <c r="M820" t="b">
        <v>0</v>
      </c>
      <c r="N820">
        <v>18</v>
      </c>
      <c r="O820" t="b">
        <v>1</v>
      </c>
      <c r="P820" t="s">
        <v>8271</v>
      </c>
      <c r="Q820" s="5">
        <f>E820/D820</f>
        <v>1.212</v>
      </c>
      <c r="R820" s="7">
        <f>ROUND(E820/N820, 2)</f>
        <v>33.67</v>
      </c>
      <c r="S820" t="s">
        <v>8316</v>
      </c>
      <c r="T820" t="s">
        <v>8317</v>
      </c>
    </row>
    <row r="821" spans="1:20" ht="28.8" x14ac:dyDescent="0.3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 s="11">
        <f>(I821/86400)+25569</f>
        <v>41417.171805555554</v>
      </c>
      <c r="K821">
        <v>1366690044</v>
      </c>
      <c r="L821" s="11">
        <f>(K821/86400)+25569</f>
        <v>41387.171805555554</v>
      </c>
      <c r="M821" t="b">
        <v>0</v>
      </c>
      <c r="N821">
        <v>217</v>
      </c>
      <c r="O821" t="b">
        <v>1</v>
      </c>
      <c r="P821" t="s">
        <v>8295</v>
      </c>
      <c r="Q821" s="5">
        <f>E821/D821</f>
        <v>1.2110000000000001</v>
      </c>
      <c r="R821" s="7">
        <f>ROUND(E821/N821, 2)</f>
        <v>55.81</v>
      </c>
      <c r="S821" t="s">
        <v>8318</v>
      </c>
      <c r="T821" t="s">
        <v>8348</v>
      </c>
    </row>
    <row r="822" spans="1:20" ht="28.8" x14ac:dyDescent="0.3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 s="11">
        <f>(I822/86400)+25569</f>
        <v>40082.165972222225</v>
      </c>
      <c r="K822">
        <v>1251214014</v>
      </c>
      <c r="L822" s="11">
        <f>(K822/86400)+25569</f>
        <v>40050.643680555557</v>
      </c>
      <c r="M822" t="b">
        <v>1</v>
      </c>
      <c r="N822">
        <v>163</v>
      </c>
      <c r="O822" t="b">
        <v>1</v>
      </c>
      <c r="P822" t="s">
        <v>8279</v>
      </c>
      <c r="Q822" s="5">
        <f>E822/D822</f>
        <v>1.2105999999999999</v>
      </c>
      <c r="R822" s="7">
        <f>ROUND(E822/N822, 2)</f>
        <v>37.130000000000003</v>
      </c>
      <c r="S822" t="s">
        <v>8324</v>
      </c>
      <c r="T822" t="s">
        <v>8328</v>
      </c>
    </row>
    <row r="823" spans="1:20" ht="28.8" x14ac:dyDescent="0.3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 s="11">
        <f>(I823/86400)+25569</f>
        <v>42115.236481481479</v>
      </c>
      <c r="K823">
        <v>1427780432</v>
      </c>
      <c r="L823" s="11">
        <f>(K823/86400)+25569</f>
        <v>42094.236481481479</v>
      </c>
      <c r="M823" t="b">
        <v>0</v>
      </c>
      <c r="N823">
        <v>38</v>
      </c>
      <c r="O823" t="b">
        <v>1</v>
      </c>
      <c r="P823" t="s">
        <v>8276</v>
      </c>
      <c r="Q823" s="5">
        <f>E823/D823</f>
        <v>1.2088000000000001</v>
      </c>
      <c r="R823" s="7">
        <f>ROUND(E823/N823, 2)</f>
        <v>79.53</v>
      </c>
      <c r="S823" t="s">
        <v>8324</v>
      </c>
      <c r="T823" t="s">
        <v>8325</v>
      </c>
    </row>
    <row r="824" spans="1:20" x14ac:dyDescent="0.3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 s="11">
        <f>(I824/86400)+25569</f>
        <v>41051.145833333336</v>
      </c>
      <c r="K824">
        <v>1336512309</v>
      </c>
      <c r="L824" s="11">
        <f>(K824/86400)+25569</f>
        <v>41037.892465277779</v>
      </c>
      <c r="M824" t="b">
        <v>0</v>
      </c>
      <c r="N824">
        <v>50</v>
      </c>
      <c r="O824" t="b">
        <v>1</v>
      </c>
      <c r="P824" t="s">
        <v>8279</v>
      </c>
      <c r="Q824" s="5">
        <f>E824/D824</f>
        <v>1.20601</v>
      </c>
      <c r="R824" s="7">
        <f>ROUND(E824/N824, 2)</f>
        <v>48.24</v>
      </c>
      <c r="S824" t="s">
        <v>8324</v>
      </c>
      <c r="T824" t="s">
        <v>8328</v>
      </c>
    </row>
    <row r="825" spans="1:20" ht="28.8" x14ac:dyDescent="0.3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 s="11">
        <f>(I825/86400)+25569</f>
        <v>42268.13282407407</v>
      </c>
      <c r="K825">
        <v>1440213076</v>
      </c>
      <c r="L825" s="11">
        <f>(K825/86400)+25569</f>
        <v>42238.13282407407</v>
      </c>
      <c r="M825" t="b">
        <v>0</v>
      </c>
      <c r="N825">
        <v>84</v>
      </c>
      <c r="O825" t="b">
        <v>1</v>
      </c>
      <c r="P825" t="s">
        <v>8271</v>
      </c>
      <c r="Q825" s="5">
        <f>E825/D825</f>
        <v>1.206</v>
      </c>
      <c r="R825" s="7">
        <f>ROUND(E825/N825, 2)</f>
        <v>71.790000000000006</v>
      </c>
      <c r="S825" t="s">
        <v>8316</v>
      </c>
      <c r="T825" t="s">
        <v>8317</v>
      </c>
    </row>
    <row r="826" spans="1:20" ht="28.8" x14ac:dyDescent="0.3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 s="11">
        <f>(I826/86400)+25569</f>
        <v>40035.80972222222</v>
      </c>
      <c r="K826">
        <v>1242532513</v>
      </c>
      <c r="L826" s="11">
        <f>(K826/86400)+25569</f>
        <v>39950.163344907407</v>
      </c>
      <c r="M826" t="b">
        <v>1</v>
      </c>
      <c r="N826">
        <v>79</v>
      </c>
      <c r="O826" t="b">
        <v>1</v>
      </c>
      <c r="P826" t="s">
        <v>8269</v>
      </c>
      <c r="Q826" s="5">
        <f>E826/D826</f>
        <v>1.2058763636363636</v>
      </c>
      <c r="R826" s="7">
        <f>ROUND(E826/N826, 2)</f>
        <v>83.95</v>
      </c>
      <c r="S826" t="s">
        <v>8309</v>
      </c>
      <c r="T826" t="s">
        <v>8314</v>
      </c>
    </row>
    <row r="827" spans="1:20" ht="28.8" x14ac:dyDescent="0.3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 s="11">
        <f>(I827/86400)+25569</f>
        <v>40973.125</v>
      </c>
      <c r="K827">
        <v>1327969730</v>
      </c>
      <c r="L827" s="11">
        <f>(K827/86400)+25569</f>
        <v>40939.02002314815</v>
      </c>
      <c r="M827" t="b">
        <v>0</v>
      </c>
      <c r="N827">
        <v>72</v>
      </c>
      <c r="O827" t="b">
        <v>1</v>
      </c>
      <c r="P827" t="s">
        <v>8279</v>
      </c>
      <c r="Q827" s="5">
        <f>E827/D827</f>
        <v>1.2054285714285715</v>
      </c>
      <c r="R827" s="7">
        <f>ROUND(E827/N827, 2)</f>
        <v>58.6</v>
      </c>
      <c r="S827" t="s">
        <v>8324</v>
      </c>
      <c r="T827" t="s">
        <v>8328</v>
      </c>
    </row>
    <row r="828" spans="1:20" x14ac:dyDescent="0.3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 s="11">
        <f>(I828/86400)+25569</f>
        <v>40969.979618055557</v>
      </c>
      <c r="K828">
        <v>1328052639</v>
      </c>
      <c r="L828" s="11">
        <f>(K828/86400)+25569</f>
        <v>40939.979618055557</v>
      </c>
      <c r="M828" t="b">
        <v>1</v>
      </c>
      <c r="N828">
        <v>47</v>
      </c>
      <c r="O828" t="b">
        <v>1</v>
      </c>
      <c r="P828" t="s">
        <v>8288</v>
      </c>
      <c r="Q828" s="5">
        <f>E828/D828</f>
        <v>1.20516</v>
      </c>
      <c r="R828" s="7">
        <f>ROUND(E828/N828, 2)</f>
        <v>38.46</v>
      </c>
      <c r="S828" t="s">
        <v>8321</v>
      </c>
      <c r="T828" t="s">
        <v>8341</v>
      </c>
    </row>
    <row r="829" spans="1:20" ht="28.8" x14ac:dyDescent="0.3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 s="11">
        <f>(I829/86400)+25569</f>
        <v>42604.125</v>
      </c>
      <c r="K829">
        <v>1469126462</v>
      </c>
      <c r="L829" s="11">
        <f>(K829/86400)+25569</f>
        <v>42572.778495370367</v>
      </c>
      <c r="M829" t="b">
        <v>0</v>
      </c>
      <c r="N829">
        <v>75</v>
      </c>
      <c r="O829" t="b">
        <v>1</v>
      </c>
      <c r="P829" t="s">
        <v>8265</v>
      </c>
      <c r="Q829" s="5">
        <f>E829/D829</f>
        <v>1.2050000000000001</v>
      </c>
      <c r="R829" s="7">
        <f>ROUND(E829/N829, 2)</f>
        <v>80.33</v>
      </c>
      <c r="S829" t="s">
        <v>8309</v>
      </c>
      <c r="T829" t="s">
        <v>8310</v>
      </c>
    </row>
    <row r="830" spans="1:20" ht="28.8" x14ac:dyDescent="0.3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 s="11">
        <f>(I830/86400)+25569</f>
        <v>42312.810081018513</v>
      </c>
      <c r="K830">
        <v>1444069591</v>
      </c>
      <c r="L830" s="11">
        <f>(K830/86400)+25569</f>
        <v>42282.768414351856</v>
      </c>
      <c r="M830" t="b">
        <v>0</v>
      </c>
      <c r="N830">
        <v>59</v>
      </c>
      <c r="O830" t="b">
        <v>1</v>
      </c>
      <c r="P830" t="s">
        <v>8271</v>
      </c>
      <c r="Q830" s="5">
        <f>E830/D830</f>
        <v>1.2050000000000001</v>
      </c>
      <c r="R830" s="7">
        <f>ROUND(E830/N830, 2)</f>
        <v>40.85</v>
      </c>
      <c r="S830" t="s">
        <v>8316</v>
      </c>
      <c r="T830" t="s">
        <v>8317</v>
      </c>
    </row>
    <row r="831" spans="1:20" ht="28.8" x14ac:dyDescent="0.3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 s="11">
        <f>(I831/86400)+25569</f>
        <v>41918.674826388888</v>
      </c>
      <c r="K831">
        <v>1410019905</v>
      </c>
      <c r="L831" s="11">
        <f>(K831/86400)+25569</f>
        <v>41888.674826388888</v>
      </c>
      <c r="M831" t="b">
        <v>0</v>
      </c>
      <c r="N831">
        <v>118</v>
      </c>
      <c r="O831" t="b">
        <v>1</v>
      </c>
      <c r="P831" t="s">
        <v>8303</v>
      </c>
      <c r="Q831" s="5">
        <f>E831/D831</f>
        <v>1.2049622641509434</v>
      </c>
      <c r="R831" s="7">
        <f>ROUND(E831/N831, 2)</f>
        <v>108.24</v>
      </c>
      <c r="S831" t="s">
        <v>8316</v>
      </c>
      <c r="T831" t="s">
        <v>8356</v>
      </c>
    </row>
    <row r="832" spans="1:20" ht="28.8" x14ac:dyDescent="0.3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 s="11">
        <f>(I832/86400)+25569</f>
        <v>41628.420046296298</v>
      </c>
      <c r="K832">
        <v>1384941892</v>
      </c>
      <c r="L832" s="11">
        <f>(K832/86400)+25569</f>
        <v>41598.420046296298</v>
      </c>
      <c r="M832" t="b">
        <v>0</v>
      </c>
      <c r="N832">
        <v>169</v>
      </c>
      <c r="O832" t="b">
        <v>1</v>
      </c>
      <c r="P832" t="s">
        <v>8274</v>
      </c>
      <c r="Q832" s="5">
        <f>E832/D832</f>
        <v>1.2048000000000001</v>
      </c>
      <c r="R832" s="7">
        <f>ROUND(E832/N832, 2)</f>
        <v>17.82</v>
      </c>
      <c r="S832" t="s">
        <v>8321</v>
      </c>
      <c r="T832" t="s">
        <v>8322</v>
      </c>
    </row>
    <row r="833" spans="1:20" ht="28.8" x14ac:dyDescent="0.3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 s="11">
        <f>(I833/86400)+25569</f>
        <v>40603.833333333336</v>
      </c>
      <c r="K833">
        <v>1294818278</v>
      </c>
      <c r="L833" s="11">
        <f>(K833/86400)+25569</f>
        <v>40555.322662037041</v>
      </c>
      <c r="M833" t="b">
        <v>0</v>
      </c>
      <c r="N833">
        <v>246</v>
      </c>
      <c r="O833" t="b">
        <v>1</v>
      </c>
      <c r="P833" t="s">
        <v>8279</v>
      </c>
      <c r="Q833" s="5">
        <f>E833/D833</f>
        <v>1.2046777777777777</v>
      </c>
      <c r="R833" s="7">
        <f>ROUND(E833/N833, 2)</f>
        <v>88.15</v>
      </c>
      <c r="S833" t="s">
        <v>8324</v>
      </c>
      <c r="T833" t="s">
        <v>8328</v>
      </c>
    </row>
    <row r="834" spans="1:20" ht="28.8" x14ac:dyDescent="0.3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 s="11">
        <f>(I834/86400)+25569</f>
        <v>42637.226701388892</v>
      </c>
      <c r="K834">
        <v>1472102787</v>
      </c>
      <c r="L834" s="11">
        <f>(K834/86400)+25569</f>
        <v>42607.226701388892</v>
      </c>
      <c r="M834" t="b">
        <v>0</v>
      </c>
      <c r="N834">
        <v>190</v>
      </c>
      <c r="O834" t="b">
        <v>1</v>
      </c>
      <c r="P834" t="s">
        <v>8277</v>
      </c>
      <c r="Q834" s="5">
        <f>E834/D834</f>
        <v>1.2041660000000001</v>
      </c>
      <c r="R834" s="7">
        <f>ROUND(E834/N834, 2)</f>
        <v>63.38</v>
      </c>
      <c r="S834" t="s">
        <v>8324</v>
      </c>
      <c r="T834" t="s">
        <v>8326</v>
      </c>
    </row>
    <row r="835" spans="1:20" x14ac:dyDescent="0.3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 s="11">
        <f>(I835/86400)+25569</f>
        <v>41488.076319444444</v>
      </c>
      <c r="K835">
        <v>1372384194</v>
      </c>
      <c r="L835" s="11">
        <f>(K835/86400)+25569</f>
        <v>41453.076319444444</v>
      </c>
      <c r="M835" t="b">
        <v>0</v>
      </c>
      <c r="N835">
        <v>62</v>
      </c>
      <c r="O835" t="b">
        <v>1</v>
      </c>
      <c r="P835" t="s">
        <v>8279</v>
      </c>
      <c r="Q835" s="5">
        <f>E835/D835</f>
        <v>1.2040040000000001</v>
      </c>
      <c r="R835" s="7">
        <f>ROUND(E835/N835, 2)</f>
        <v>48.55</v>
      </c>
      <c r="S835" t="s">
        <v>8324</v>
      </c>
      <c r="T835" t="s">
        <v>8328</v>
      </c>
    </row>
    <row r="836" spans="1:20" ht="28.8" x14ac:dyDescent="0.3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 s="11">
        <f>(I836/86400)+25569</f>
        <v>42618.165972222225</v>
      </c>
      <c r="K836">
        <v>1469595396</v>
      </c>
      <c r="L836" s="11">
        <f>(K836/86400)+25569</f>
        <v>42578.205972222218</v>
      </c>
      <c r="M836" t="b">
        <v>0</v>
      </c>
      <c r="N836">
        <v>177</v>
      </c>
      <c r="O836" t="b">
        <v>1</v>
      </c>
      <c r="P836" t="s">
        <v>8277</v>
      </c>
      <c r="Q836" s="5">
        <f>E836/D836</f>
        <v>1.203802</v>
      </c>
      <c r="R836" s="7">
        <f>ROUND(E836/N836, 2)</f>
        <v>34.01</v>
      </c>
      <c r="S836" t="s">
        <v>8324</v>
      </c>
      <c r="T836" t="s">
        <v>8326</v>
      </c>
    </row>
    <row r="837" spans="1:20" x14ac:dyDescent="0.3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 s="11">
        <f>(I837/86400)+25569</f>
        <v>42013.041666666672</v>
      </c>
      <c r="K837">
        <v>1417506853</v>
      </c>
      <c r="L837" s="11">
        <f>(K837/86400)+25569</f>
        <v>41975.329317129625</v>
      </c>
      <c r="M837" t="b">
        <v>1</v>
      </c>
      <c r="N837">
        <v>508</v>
      </c>
      <c r="O837" t="b">
        <v>1</v>
      </c>
      <c r="P837" t="s">
        <v>8295</v>
      </c>
      <c r="Q837" s="5">
        <f>E837/D837</f>
        <v>1.2035</v>
      </c>
      <c r="R837" s="7">
        <f>ROUND(E837/N837, 2)</f>
        <v>118.45</v>
      </c>
      <c r="S837" t="s">
        <v>8318</v>
      </c>
      <c r="T837" t="s">
        <v>8348</v>
      </c>
    </row>
    <row r="838" spans="1:20" x14ac:dyDescent="0.3">
      <c r="A838">
        <v>2195</v>
      </c>
      <c r="B838" s="3" t="s">
        <v>2196</v>
      </c>
      <c r="C838" s="3" t="s">
        <v>6305</v>
      </c>
      <c r="D838">
        <v>4600</v>
      </c>
      <c r="E838">
        <v>5535</v>
      </c>
      <c r="F838" t="s">
        <v>8219</v>
      </c>
      <c r="G838" t="s">
        <v>8224</v>
      </c>
      <c r="H838" t="s">
        <v>8246</v>
      </c>
      <c r="I838">
        <v>1439317900</v>
      </c>
      <c r="J838" s="11">
        <f>(I838/86400)+25569</f>
        <v>42227.771990740745</v>
      </c>
      <c r="K838">
        <v>1436725900</v>
      </c>
      <c r="L838" s="11">
        <f>(K838/86400)+25569</f>
        <v>42197.771990740745</v>
      </c>
      <c r="M838" t="b">
        <v>0</v>
      </c>
      <c r="N838">
        <v>115</v>
      </c>
      <c r="O838" t="b">
        <v>1</v>
      </c>
      <c r="P838" t="s">
        <v>8297</v>
      </c>
      <c r="Q838" s="5">
        <f>E838/D838</f>
        <v>1.2032608695652174</v>
      </c>
      <c r="R838" s="7">
        <f>ROUND(E838/N838, 2)</f>
        <v>48.13</v>
      </c>
      <c r="S838" t="s">
        <v>8332</v>
      </c>
      <c r="T838" t="s">
        <v>8350</v>
      </c>
    </row>
    <row r="839" spans="1:20" ht="28.8" x14ac:dyDescent="0.3">
      <c r="A839">
        <v>1526</v>
      </c>
      <c r="B839" s="3" t="s">
        <v>1527</v>
      </c>
      <c r="C839" s="3" t="s">
        <v>5636</v>
      </c>
      <c r="D839">
        <v>23000</v>
      </c>
      <c r="E839">
        <v>27675</v>
      </c>
      <c r="F839" t="s">
        <v>8219</v>
      </c>
      <c r="G839" t="s">
        <v>8224</v>
      </c>
      <c r="H839" t="s">
        <v>8246</v>
      </c>
      <c r="I839">
        <v>1453185447</v>
      </c>
      <c r="J839" s="11">
        <f>(I839/86400)+25569</f>
        <v>42388.276006944448</v>
      </c>
      <c r="K839">
        <v>1448951847</v>
      </c>
      <c r="L839" s="11">
        <f>(K839/86400)+25569</f>
        <v>42339.276006944448</v>
      </c>
      <c r="M839" t="b">
        <v>1</v>
      </c>
      <c r="N839">
        <v>280</v>
      </c>
      <c r="O839" t="b">
        <v>1</v>
      </c>
      <c r="P839" t="s">
        <v>8285</v>
      </c>
      <c r="Q839" s="5">
        <f>E839/D839</f>
        <v>1.2032608695652174</v>
      </c>
      <c r="R839" s="7">
        <f>ROUND(E839/N839, 2)</f>
        <v>98.84</v>
      </c>
      <c r="S839" t="s">
        <v>8337</v>
      </c>
      <c r="T839" t="s">
        <v>8338</v>
      </c>
    </row>
    <row r="840" spans="1:20" ht="28.8" x14ac:dyDescent="0.3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 s="11">
        <f>(I840/86400)+25569</f>
        <v>41804.59993055556</v>
      </c>
      <c r="K840">
        <v>1400163834</v>
      </c>
      <c r="L840" s="11">
        <f>(K840/86400)+25569</f>
        <v>41774.59993055556</v>
      </c>
      <c r="M840" t="b">
        <v>1</v>
      </c>
      <c r="N840">
        <v>17</v>
      </c>
      <c r="O840" t="b">
        <v>1</v>
      </c>
      <c r="P840" t="s">
        <v>8276</v>
      </c>
      <c r="Q840" s="5">
        <f>E840/D840</f>
        <v>1.2024999999999999</v>
      </c>
      <c r="R840" s="7">
        <f>ROUND(E840/N840, 2)</f>
        <v>141.47</v>
      </c>
      <c r="S840" t="s">
        <v>8324</v>
      </c>
      <c r="T840" t="s">
        <v>8325</v>
      </c>
    </row>
    <row r="841" spans="1:20" ht="28.8" x14ac:dyDescent="0.3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 s="11">
        <f>(I841/86400)+25569</f>
        <v>42524.6875</v>
      </c>
      <c r="K841">
        <v>1462379066</v>
      </c>
      <c r="L841" s="11">
        <f>(K841/86400)+25569</f>
        <v>42494.683634259258</v>
      </c>
      <c r="M841" t="b">
        <v>0</v>
      </c>
      <c r="N841">
        <v>23</v>
      </c>
      <c r="O841" t="b">
        <v>1</v>
      </c>
      <c r="P841" t="s">
        <v>8271</v>
      </c>
      <c r="Q841" s="5">
        <f>E841/D841</f>
        <v>1.2024999999999999</v>
      </c>
      <c r="R841" s="7">
        <f>ROUND(E841/N841, 2)</f>
        <v>104.57</v>
      </c>
      <c r="S841" t="s">
        <v>8316</v>
      </c>
      <c r="T841" t="s">
        <v>8317</v>
      </c>
    </row>
    <row r="842" spans="1:20" ht="28.8" x14ac:dyDescent="0.3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 s="11">
        <f>(I842/86400)+25569</f>
        <v>41864.916666666664</v>
      </c>
      <c r="K842">
        <v>1406039696</v>
      </c>
      <c r="L842" s="11">
        <f>(K842/86400)+25569</f>
        <v>41842.607592592591</v>
      </c>
      <c r="M842" t="b">
        <v>0</v>
      </c>
      <c r="N842">
        <v>54</v>
      </c>
      <c r="O842" t="b">
        <v>1</v>
      </c>
      <c r="P842" t="s">
        <v>8271</v>
      </c>
      <c r="Q842" s="5">
        <f>E842/D842</f>
        <v>1.2024999999999999</v>
      </c>
      <c r="R842" s="7">
        <f>ROUND(E842/N842, 2)</f>
        <v>44.54</v>
      </c>
      <c r="S842" t="s">
        <v>8316</v>
      </c>
      <c r="T842" t="s">
        <v>8317</v>
      </c>
    </row>
    <row r="843" spans="1:20" ht="28.8" x14ac:dyDescent="0.3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 s="11">
        <f>(I843/86400)+25569</f>
        <v>42093.772210648152</v>
      </c>
      <c r="K843">
        <v>1423855919</v>
      </c>
      <c r="L843" s="11">
        <f>(K843/86400)+25569</f>
        <v>42048.813877314809</v>
      </c>
      <c r="M843" t="b">
        <v>1</v>
      </c>
      <c r="N843">
        <v>539</v>
      </c>
      <c r="O843" t="b">
        <v>1</v>
      </c>
      <c r="P843" t="s">
        <v>8295</v>
      </c>
      <c r="Q843" s="5">
        <f>E843/D843</f>
        <v>1.2024900000000001</v>
      </c>
      <c r="R843" s="7">
        <f>ROUND(E843/N843, 2)</f>
        <v>223.1</v>
      </c>
      <c r="S843" t="s">
        <v>8318</v>
      </c>
      <c r="T843" t="s">
        <v>8348</v>
      </c>
    </row>
    <row r="844" spans="1:20" x14ac:dyDescent="0.3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 s="11">
        <f>(I844/86400)+25569</f>
        <v>41678.396192129629</v>
      </c>
      <c r="K844">
        <v>1389259831</v>
      </c>
      <c r="L844" s="11">
        <f>(K844/86400)+25569</f>
        <v>41648.396192129629</v>
      </c>
      <c r="M844" t="b">
        <v>0</v>
      </c>
      <c r="N844">
        <v>25</v>
      </c>
      <c r="O844" t="b">
        <v>1</v>
      </c>
      <c r="P844" t="s">
        <v>8269</v>
      </c>
      <c r="Q844" s="5">
        <f>E844/D844</f>
        <v>1.2021700000000002</v>
      </c>
      <c r="R844" s="7">
        <f>ROUND(E844/N844, 2)</f>
        <v>48.09</v>
      </c>
      <c r="S844" t="s">
        <v>8309</v>
      </c>
      <c r="T844" t="s">
        <v>8314</v>
      </c>
    </row>
    <row r="845" spans="1:20" x14ac:dyDescent="0.3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 s="11">
        <f>(I845/86400)+25569</f>
        <v>41610.957638888889</v>
      </c>
      <c r="K845">
        <v>1382963963</v>
      </c>
      <c r="L845" s="11">
        <f>(K845/86400)+25569</f>
        <v>41575.527349537035</v>
      </c>
      <c r="M845" t="b">
        <v>0</v>
      </c>
      <c r="N845">
        <v>742</v>
      </c>
      <c r="O845" t="b">
        <v>1</v>
      </c>
      <c r="P845" t="s">
        <v>8295</v>
      </c>
      <c r="Q845" s="5">
        <f>E845/D845</f>
        <v>1.2019070000000001</v>
      </c>
      <c r="R845" s="7">
        <f>ROUND(E845/N845, 2)</f>
        <v>80.989999999999995</v>
      </c>
      <c r="S845" t="s">
        <v>8318</v>
      </c>
      <c r="T845" t="s">
        <v>8348</v>
      </c>
    </row>
    <row r="846" spans="1:20" ht="28.8" x14ac:dyDescent="0.3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 s="11">
        <f>(I846/86400)+25569</f>
        <v>41979.956585648149</v>
      </c>
      <c r="K846">
        <v>1414015049</v>
      </c>
      <c r="L846" s="11">
        <f>(K846/86400)+25569</f>
        <v>41934.914918981478</v>
      </c>
      <c r="M846" t="b">
        <v>1</v>
      </c>
      <c r="N846">
        <v>325</v>
      </c>
      <c r="O846" t="b">
        <v>1</v>
      </c>
      <c r="P846" t="s">
        <v>8303</v>
      </c>
      <c r="Q846" s="5">
        <f>E846/D846</f>
        <v>1.2010400000000001</v>
      </c>
      <c r="R846" s="7">
        <f>ROUND(E846/N846, 2)</f>
        <v>92.39</v>
      </c>
      <c r="S846" t="s">
        <v>8316</v>
      </c>
      <c r="T846" t="s">
        <v>8356</v>
      </c>
    </row>
    <row r="847" spans="1:20" ht="28.8" x14ac:dyDescent="0.3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 s="11">
        <f>(I847/86400)+25569</f>
        <v>41395.000694444447</v>
      </c>
      <c r="K847">
        <v>1365791246</v>
      </c>
      <c r="L847" s="11">
        <f>(K847/86400)+25569</f>
        <v>41376.769050925926</v>
      </c>
      <c r="M847" t="b">
        <v>1</v>
      </c>
      <c r="N847">
        <v>128</v>
      </c>
      <c r="O847" t="b">
        <v>1</v>
      </c>
      <c r="P847" t="s">
        <v>8269</v>
      </c>
      <c r="Q847" s="5">
        <f>E847/D847</f>
        <v>1.2001999999999999</v>
      </c>
      <c r="R847" s="7">
        <f>ROUND(E847/N847, 2)</f>
        <v>46.88</v>
      </c>
      <c r="S847" t="s">
        <v>8309</v>
      </c>
      <c r="T847" t="s">
        <v>8314</v>
      </c>
    </row>
    <row r="848" spans="1:20" ht="28.8" x14ac:dyDescent="0.3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 s="11">
        <f>(I848/86400)+25569</f>
        <v>42487.623923611114</v>
      </c>
      <c r="K848">
        <v>1459177107</v>
      </c>
      <c r="L848" s="11">
        <f>(K848/86400)+25569</f>
        <v>42457.623923611114</v>
      </c>
      <c r="M848" t="b">
        <v>0</v>
      </c>
      <c r="N848">
        <v>61</v>
      </c>
      <c r="O848" t="b">
        <v>1</v>
      </c>
      <c r="P848" t="s">
        <v>8265</v>
      </c>
      <c r="Q848" s="5">
        <f>E848/D848</f>
        <v>1.2</v>
      </c>
      <c r="R848" s="7">
        <f>ROUND(E848/N848, 2)</f>
        <v>98.36</v>
      </c>
      <c r="S848" t="s">
        <v>8309</v>
      </c>
      <c r="T848" t="s">
        <v>8310</v>
      </c>
    </row>
    <row r="849" spans="1:20" ht="28.8" x14ac:dyDescent="0.3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 s="11">
        <f>(I849/86400)+25569</f>
        <v>40680.402361111112</v>
      </c>
      <c r="K849">
        <v>1300354764</v>
      </c>
      <c r="L849" s="11">
        <f>(K849/86400)+25569</f>
        <v>40619.402361111112</v>
      </c>
      <c r="M849" t="b">
        <v>0</v>
      </c>
      <c r="N849">
        <v>46</v>
      </c>
      <c r="O849" t="b">
        <v>1</v>
      </c>
      <c r="P849" t="s">
        <v>8266</v>
      </c>
      <c r="Q849" s="5">
        <f>E849/D849</f>
        <v>1.2</v>
      </c>
      <c r="R849" s="7">
        <f>ROUND(E849/N849, 2)</f>
        <v>78.260000000000005</v>
      </c>
      <c r="S849" t="s">
        <v>8309</v>
      </c>
      <c r="T849" t="s">
        <v>8311</v>
      </c>
    </row>
    <row r="850" spans="1:20" x14ac:dyDescent="0.3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 s="11">
        <f>(I850/86400)+25569</f>
        <v>40636.041666666664</v>
      </c>
      <c r="K850">
        <v>1299775266</v>
      </c>
      <c r="L850" s="11">
        <f>(K850/86400)+25569</f>
        <v>40612.695208333331</v>
      </c>
      <c r="M850" t="b">
        <v>0</v>
      </c>
      <c r="N850">
        <v>10</v>
      </c>
      <c r="O850" t="b">
        <v>1</v>
      </c>
      <c r="P850" t="s">
        <v>8266</v>
      </c>
      <c r="Q850" s="5">
        <f>E850/D850</f>
        <v>1.2</v>
      </c>
      <c r="R850" s="7">
        <f>ROUND(E850/N850, 2)</f>
        <v>60</v>
      </c>
      <c r="S850" t="s">
        <v>8309</v>
      </c>
      <c r="T850" t="s">
        <v>8311</v>
      </c>
    </row>
    <row r="851" spans="1:20" ht="28.8" x14ac:dyDescent="0.3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 s="11">
        <f>(I851/86400)+25569</f>
        <v>41699.720833333333</v>
      </c>
      <c r="K851">
        <v>1390088311</v>
      </c>
      <c r="L851" s="11">
        <f>(K851/86400)+25569</f>
        <v>41657.985081018516</v>
      </c>
      <c r="M851" t="b">
        <v>0</v>
      </c>
      <c r="N851">
        <v>14</v>
      </c>
      <c r="O851" t="b">
        <v>1</v>
      </c>
      <c r="P851" t="s">
        <v>8269</v>
      </c>
      <c r="Q851" s="5">
        <f>E851/D851</f>
        <v>1.2</v>
      </c>
      <c r="R851" s="7">
        <f>ROUND(E851/N851, 2)</f>
        <v>42.86</v>
      </c>
      <c r="S851" t="s">
        <v>8309</v>
      </c>
      <c r="T851" t="s">
        <v>8314</v>
      </c>
    </row>
    <row r="852" spans="1:20" ht="28.8" x14ac:dyDescent="0.3">
      <c r="A852">
        <v>2167</v>
      </c>
      <c r="B852" s="3" t="s">
        <v>2168</v>
      </c>
      <c r="C852" s="3" t="s">
        <v>6277</v>
      </c>
      <c r="D852">
        <v>150</v>
      </c>
      <c r="E852">
        <v>180</v>
      </c>
      <c r="F852" t="s">
        <v>8219</v>
      </c>
      <c r="G852" t="s">
        <v>8224</v>
      </c>
      <c r="H852" t="s">
        <v>8246</v>
      </c>
      <c r="I852">
        <v>1347672937</v>
      </c>
      <c r="J852" s="11">
        <f>(I852/86400)+25569</f>
        <v>41167.066400462965</v>
      </c>
      <c r="K852">
        <v>1346463337</v>
      </c>
      <c r="L852" s="11">
        <f>(K852/86400)+25569</f>
        <v>41153.066400462965</v>
      </c>
      <c r="M852" t="b">
        <v>0</v>
      </c>
      <c r="N852">
        <v>8</v>
      </c>
      <c r="O852" t="b">
        <v>1</v>
      </c>
      <c r="P852" t="s">
        <v>8276</v>
      </c>
      <c r="Q852" s="5">
        <f>E852/D852</f>
        <v>1.2</v>
      </c>
      <c r="R852" s="7">
        <f>ROUND(E852/N852, 2)</f>
        <v>22.5</v>
      </c>
      <c r="S852" t="s">
        <v>8324</v>
      </c>
      <c r="T852" t="s">
        <v>8325</v>
      </c>
    </row>
    <row r="853" spans="1:20" ht="28.8" x14ac:dyDescent="0.3">
      <c r="A853">
        <v>1755</v>
      </c>
      <c r="B853" s="3" t="s">
        <v>1756</v>
      </c>
      <c r="C853" s="3" t="s">
        <v>5865</v>
      </c>
      <c r="D853">
        <v>25</v>
      </c>
      <c r="E853">
        <v>30</v>
      </c>
      <c r="F853" t="s">
        <v>8219</v>
      </c>
      <c r="G853" t="s">
        <v>8224</v>
      </c>
      <c r="H853" t="s">
        <v>8246</v>
      </c>
      <c r="I853">
        <v>1444071361</v>
      </c>
      <c r="J853" s="11">
        <f>(I853/86400)+25569</f>
        <v>42282.788900462961</v>
      </c>
      <c r="K853">
        <v>1441479361</v>
      </c>
      <c r="L853" s="11">
        <f>(K853/86400)+25569</f>
        <v>42252.788900462961</v>
      </c>
      <c r="M853" t="b">
        <v>0</v>
      </c>
      <c r="N853">
        <v>4</v>
      </c>
      <c r="O853" t="b">
        <v>1</v>
      </c>
      <c r="P853" t="s">
        <v>8285</v>
      </c>
      <c r="Q853" s="5">
        <f>E853/D853</f>
        <v>1.2</v>
      </c>
      <c r="R853" s="7">
        <f>ROUND(E853/N853, 2)</f>
        <v>7.5</v>
      </c>
      <c r="S853" t="s">
        <v>8337</v>
      </c>
      <c r="T853" t="s">
        <v>8338</v>
      </c>
    </row>
    <row r="854" spans="1:20" ht="28.8" x14ac:dyDescent="0.3">
      <c r="A854">
        <v>3754</v>
      </c>
      <c r="B854" s="3" t="s">
        <v>3751</v>
      </c>
      <c r="C854" s="3" t="s">
        <v>7864</v>
      </c>
      <c r="D854">
        <v>2500</v>
      </c>
      <c r="E854">
        <v>3000</v>
      </c>
      <c r="F854" t="s">
        <v>8219</v>
      </c>
      <c r="G854" t="s">
        <v>8224</v>
      </c>
      <c r="H854" t="s">
        <v>8246</v>
      </c>
      <c r="I854">
        <v>1406350740</v>
      </c>
      <c r="J854" s="11">
        <f>(I854/86400)+25569</f>
        <v>41846.207638888889</v>
      </c>
      <c r="K854">
        <v>1403125737</v>
      </c>
      <c r="L854" s="11">
        <f>(K854/86400)+25569</f>
        <v>41808.881215277775</v>
      </c>
      <c r="M854" t="b">
        <v>0</v>
      </c>
      <c r="N854">
        <v>27</v>
      </c>
      <c r="O854" t="b">
        <v>1</v>
      </c>
      <c r="P854" t="s">
        <v>8305</v>
      </c>
      <c r="Q854" s="5">
        <f>E854/D854</f>
        <v>1.2</v>
      </c>
      <c r="R854" s="7">
        <f>ROUND(E854/N854, 2)</f>
        <v>111.11</v>
      </c>
      <c r="S854" t="s">
        <v>8316</v>
      </c>
      <c r="T854" t="s">
        <v>8358</v>
      </c>
    </row>
    <row r="855" spans="1:20" ht="28.8" x14ac:dyDescent="0.3">
      <c r="A855">
        <v>3780</v>
      </c>
      <c r="B855" s="3" t="s">
        <v>3777</v>
      </c>
      <c r="C855" s="3" t="s">
        <v>7890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1436817960</v>
      </c>
      <c r="J855" s="11">
        <f>(I855/86400)+25569</f>
        <v>42198.837500000001</v>
      </c>
      <c r="K855">
        <v>1433999785</v>
      </c>
      <c r="L855" s="11">
        <f>(K855/86400)+25569</f>
        <v>42166.219733796301</v>
      </c>
      <c r="M855" t="b">
        <v>0</v>
      </c>
      <c r="N855">
        <v>30</v>
      </c>
      <c r="O855" t="b">
        <v>1</v>
      </c>
      <c r="P855" t="s">
        <v>8305</v>
      </c>
      <c r="Q855" s="5">
        <f>E855/D855</f>
        <v>1.2</v>
      </c>
      <c r="R855" s="7">
        <f>ROUND(E855/N855, 2)</f>
        <v>100</v>
      </c>
      <c r="S855" t="s">
        <v>8316</v>
      </c>
      <c r="T855" t="s">
        <v>8358</v>
      </c>
    </row>
    <row r="856" spans="1:20" x14ac:dyDescent="0.3">
      <c r="A856">
        <v>3623</v>
      </c>
      <c r="B856" s="3" t="s">
        <v>3621</v>
      </c>
      <c r="C856" s="3" t="s">
        <v>7733</v>
      </c>
      <c r="D856">
        <v>2500</v>
      </c>
      <c r="E856">
        <v>3000</v>
      </c>
      <c r="F856" t="s">
        <v>8219</v>
      </c>
      <c r="G856" t="s">
        <v>8224</v>
      </c>
      <c r="H856" t="s">
        <v>8246</v>
      </c>
      <c r="I856">
        <v>1406358000</v>
      </c>
      <c r="J856" s="11">
        <f>(I856/86400)+25569</f>
        <v>41846.291666666664</v>
      </c>
      <c r="K856">
        <v>1404841270</v>
      </c>
      <c r="L856" s="11">
        <f>(K856/86400)+25569</f>
        <v>41828.736921296295</v>
      </c>
      <c r="M856" t="b">
        <v>0</v>
      </c>
      <c r="N856">
        <v>34</v>
      </c>
      <c r="O856" t="b">
        <v>1</v>
      </c>
      <c r="P856" t="s">
        <v>8271</v>
      </c>
      <c r="Q856" s="5">
        <f>E856/D856</f>
        <v>1.2</v>
      </c>
      <c r="R856" s="7">
        <f>ROUND(E856/N856, 2)</f>
        <v>88.24</v>
      </c>
      <c r="S856" t="s">
        <v>8316</v>
      </c>
      <c r="T856" t="s">
        <v>8317</v>
      </c>
    </row>
    <row r="857" spans="1:20" ht="28.8" x14ac:dyDescent="0.3">
      <c r="A857">
        <v>2782</v>
      </c>
      <c r="B857" s="3" t="s">
        <v>2782</v>
      </c>
      <c r="C857" s="3" t="s">
        <v>6892</v>
      </c>
      <c r="D857">
        <v>1000</v>
      </c>
      <c r="E857">
        <v>1200</v>
      </c>
      <c r="F857" t="s">
        <v>8219</v>
      </c>
      <c r="G857" t="s">
        <v>8224</v>
      </c>
      <c r="H857" t="s">
        <v>8246</v>
      </c>
      <c r="I857">
        <v>1424149140</v>
      </c>
      <c r="J857" s="11">
        <f>(I857/86400)+25569</f>
        <v>42052.207638888889</v>
      </c>
      <c r="K857">
        <v>1421964718</v>
      </c>
      <c r="L857" s="11">
        <f>(K857/86400)+25569</f>
        <v>42026.924976851849</v>
      </c>
      <c r="M857" t="b">
        <v>0</v>
      </c>
      <c r="N857">
        <v>18</v>
      </c>
      <c r="O857" t="b">
        <v>1</v>
      </c>
      <c r="P857" t="s">
        <v>8271</v>
      </c>
      <c r="Q857" s="5">
        <f>E857/D857</f>
        <v>1.2</v>
      </c>
      <c r="R857" s="7">
        <f>ROUND(E857/N857, 2)</f>
        <v>66.67</v>
      </c>
      <c r="S857" t="s">
        <v>8316</v>
      </c>
      <c r="T857" t="s">
        <v>8317</v>
      </c>
    </row>
    <row r="858" spans="1:20" ht="28.8" x14ac:dyDescent="0.3">
      <c r="A858">
        <v>3690</v>
      </c>
      <c r="B858" s="3" t="s">
        <v>3687</v>
      </c>
      <c r="C858" s="3" t="s">
        <v>7800</v>
      </c>
      <c r="D858">
        <v>1500</v>
      </c>
      <c r="E858">
        <v>1800</v>
      </c>
      <c r="F858" t="s">
        <v>8219</v>
      </c>
      <c r="G858" t="s">
        <v>8224</v>
      </c>
      <c r="H858" t="s">
        <v>8246</v>
      </c>
      <c r="I858">
        <v>1417101683</v>
      </c>
      <c r="J858" s="11">
        <f>(I858/86400)+25569</f>
        <v>41970.639849537038</v>
      </c>
      <c r="K858">
        <v>1414506083</v>
      </c>
      <c r="L858" s="11">
        <f>(K858/86400)+25569</f>
        <v>41940.598182870366</v>
      </c>
      <c r="M858" t="b">
        <v>0</v>
      </c>
      <c r="N858">
        <v>31</v>
      </c>
      <c r="O858" t="b">
        <v>1</v>
      </c>
      <c r="P858" t="s">
        <v>8271</v>
      </c>
      <c r="Q858" s="5">
        <f>E858/D858</f>
        <v>1.2</v>
      </c>
      <c r="R858" s="7">
        <f>ROUND(E858/N858, 2)</f>
        <v>58.06</v>
      </c>
      <c r="S858" t="s">
        <v>8316</v>
      </c>
      <c r="T858" t="s">
        <v>8317</v>
      </c>
    </row>
    <row r="859" spans="1:20" ht="43.2" x14ac:dyDescent="0.3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 s="11">
        <f>(I859/86400)+25569</f>
        <v>42285.333252314813</v>
      </c>
      <c r="K859">
        <v>1441699193</v>
      </c>
      <c r="L859" s="11">
        <f>(K859/86400)+25569</f>
        <v>42255.333252314813</v>
      </c>
      <c r="M859" t="b">
        <v>1</v>
      </c>
      <c r="N859">
        <v>187</v>
      </c>
      <c r="O859" t="b">
        <v>1</v>
      </c>
      <c r="P859" t="s">
        <v>8303</v>
      </c>
      <c r="Q859" s="5">
        <f>E859/D859</f>
        <v>1.1998010000000001</v>
      </c>
      <c r="R859" s="7">
        <f>ROUND(E859/N859, 2)</f>
        <v>64.16</v>
      </c>
      <c r="S859" t="s">
        <v>8316</v>
      </c>
      <c r="T859" t="s">
        <v>8356</v>
      </c>
    </row>
    <row r="860" spans="1:20" ht="28.8" x14ac:dyDescent="0.3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 s="11">
        <f>(I860/86400)+25569</f>
        <v>41813.667361111111</v>
      </c>
      <c r="K860">
        <v>1401724860</v>
      </c>
      <c r="L860" s="11">
        <f>(K860/86400)+25569</f>
        <v>41792.667361111111</v>
      </c>
      <c r="M860" t="b">
        <v>0</v>
      </c>
      <c r="N860">
        <v>106</v>
      </c>
      <c r="O860" t="b">
        <v>1</v>
      </c>
      <c r="P860" t="s">
        <v>8276</v>
      </c>
      <c r="Q860" s="5">
        <f>E860/D860</f>
        <v>1.1997755555555556</v>
      </c>
      <c r="R860" s="7">
        <f>ROUND(E860/N860, 2)</f>
        <v>50.93</v>
      </c>
      <c r="S860" t="s">
        <v>8324</v>
      </c>
      <c r="T860" t="s">
        <v>8325</v>
      </c>
    </row>
    <row r="861" spans="1:20" ht="28.8" x14ac:dyDescent="0.3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 s="11">
        <f>(I861/86400)+25569</f>
        <v>41017.890740740739</v>
      </c>
      <c r="K861">
        <v>1332192160</v>
      </c>
      <c r="L861" s="11">
        <f>(K861/86400)+25569</f>
        <v>40987.890740740739</v>
      </c>
      <c r="M861" t="b">
        <v>0</v>
      </c>
      <c r="N861">
        <v>34</v>
      </c>
      <c r="O861" t="b">
        <v>1</v>
      </c>
      <c r="P861" t="s">
        <v>8292</v>
      </c>
      <c r="Q861" s="5">
        <f>E861/D861</f>
        <v>1.199090909090909</v>
      </c>
      <c r="R861" s="7">
        <f>ROUND(E861/N861, 2)</f>
        <v>38.79</v>
      </c>
      <c r="S861" t="s">
        <v>8324</v>
      </c>
      <c r="T861" t="s">
        <v>8345</v>
      </c>
    </row>
    <row r="862" spans="1:20" ht="28.8" x14ac:dyDescent="0.3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 s="11">
        <f>(I862/86400)+25569</f>
        <v>42079.107222222221</v>
      </c>
      <c r="K862">
        <v>1424057664</v>
      </c>
      <c r="L862" s="11">
        <f>(K862/86400)+25569</f>
        <v>42051.148888888885</v>
      </c>
      <c r="M862" t="b">
        <v>0</v>
      </c>
      <c r="N862">
        <v>115</v>
      </c>
      <c r="O862" t="b">
        <v>1</v>
      </c>
      <c r="P862" t="s">
        <v>8277</v>
      </c>
      <c r="Q862" s="5">
        <f>E862/D862</f>
        <v>1.1990000000000001</v>
      </c>
      <c r="R862" s="7">
        <f>ROUND(E862/N862, 2)</f>
        <v>41.7</v>
      </c>
      <c r="S862" t="s">
        <v>8324</v>
      </c>
      <c r="T862" t="s">
        <v>8326</v>
      </c>
    </row>
    <row r="863" spans="1:20" ht="28.8" x14ac:dyDescent="0.3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 s="11">
        <f>(I863/86400)+25569</f>
        <v>41003.731516203705</v>
      </c>
      <c r="K863">
        <v>1330972403</v>
      </c>
      <c r="L863" s="11">
        <f>(K863/86400)+25569</f>
        <v>40973.773182870369</v>
      </c>
      <c r="M863" t="b">
        <v>0</v>
      </c>
      <c r="N863">
        <v>134</v>
      </c>
      <c r="O863" t="b">
        <v>1</v>
      </c>
      <c r="P863" t="s">
        <v>8300</v>
      </c>
      <c r="Q863" s="5">
        <f>E863/D863</f>
        <v>1.1985454545454546</v>
      </c>
      <c r="R863" s="7">
        <f>ROUND(E863/N863, 2)</f>
        <v>49.19</v>
      </c>
      <c r="S863" t="s">
        <v>8324</v>
      </c>
      <c r="T863" t="s">
        <v>8353</v>
      </c>
    </row>
    <row r="864" spans="1:20" ht="28.8" x14ac:dyDescent="0.3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 s="11">
        <f>(I864/86400)+25569</f>
        <v>41969.611574074079</v>
      </c>
      <c r="K864">
        <v>1414417240</v>
      </c>
      <c r="L864" s="11">
        <f>(K864/86400)+25569</f>
        <v>41939.569907407407</v>
      </c>
      <c r="M864" t="b">
        <v>0</v>
      </c>
      <c r="N864">
        <v>128</v>
      </c>
      <c r="O864" t="b">
        <v>1</v>
      </c>
      <c r="P864" t="s">
        <v>8303</v>
      </c>
      <c r="Q864" s="5">
        <f>E864/D864</f>
        <v>1.19756</v>
      </c>
      <c r="R864" s="7">
        <f>ROUND(E864/N864, 2)</f>
        <v>233.9</v>
      </c>
      <c r="S864" t="s">
        <v>8316</v>
      </c>
      <c r="T864" t="s">
        <v>8356</v>
      </c>
    </row>
    <row r="865" spans="1:20" ht="28.8" x14ac:dyDescent="0.3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 s="11">
        <f>(I865/86400)+25569</f>
        <v>41810.412604166668</v>
      </c>
      <c r="K865">
        <v>1400666049</v>
      </c>
      <c r="L865" s="11">
        <f>(K865/86400)+25569</f>
        <v>41780.412604166668</v>
      </c>
      <c r="M865" t="b">
        <v>1</v>
      </c>
      <c r="N865">
        <v>45</v>
      </c>
      <c r="O865" t="b">
        <v>1</v>
      </c>
      <c r="P865" t="s">
        <v>8271</v>
      </c>
      <c r="Q865" s="5">
        <f>E865/D865</f>
        <v>1.1975</v>
      </c>
      <c r="R865" s="7">
        <f>ROUND(E865/N865, 2)</f>
        <v>31.93</v>
      </c>
      <c r="S865" t="s">
        <v>8316</v>
      </c>
      <c r="T865" t="s">
        <v>8317</v>
      </c>
    </row>
    <row r="866" spans="1:20" ht="28.8" x14ac:dyDescent="0.3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 s="11">
        <f>(I866/86400)+25569</f>
        <v>41866.083333333336</v>
      </c>
      <c r="K866">
        <v>1405346680</v>
      </c>
      <c r="L866" s="11">
        <f>(K866/86400)+25569</f>
        <v>41834.58657407407</v>
      </c>
      <c r="M866" t="b">
        <v>1</v>
      </c>
      <c r="N866">
        <v>322</v>
      </c>
      <c r="O866" t="b">
        <v>1</v>
      </c>
      <c r="P866" t="s">
        <v>8271</v>
      </c>
      <c r="Q866" s="5">
        <f>E866/D866</f>
        <v>1.1974347826086957</v>
      </c>
      <c r="R866" s="7">
        <f>ROUND(E866/N866, 2)</f>
        <v>85.53</v>
      </c>
      <c r="S866" t="s">
        <v>8316</v>
      </c>
      <c r="T866" t="s">
        <v>8317</v>
      </c>
    </row>
    <row r="867" spans="1:20" ht="28.8" x14ac:dyDescent="0.3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 s="11">
        <f>(I867/86400)+25569</f>
        <v>42780.833645833336</v>
      </c>
      <c r="K867">
        <v>1486065627</v>
      </c>
      <c r="L867" s="11">
        <f>(K867/86400)+25569</f>
        <v>42768.833645833336</v>
      </c>
      <c r="M867" t="b">
        <v>0</v>
      </c>
      <c r="N867">
        <v>25</v>
      </c>
      <c r="O867" t="b">
        <v>1</v>
      </c>
      <c r="P867" t="s">
        <v>8297</v>
      </c>
      <c r="Q867" s="5">
        <f>E867/D867</f>
        <v>1.1973333333333334</v>
      </c>
      <c r="R867" s="7">
        <f>ROUND(E867/N867, 2)</f>
        <v>35.92</v>
      </c>
      <c r="S867" t="s">
        <v>8332</v>
      </c>
      <c r="T867" t="s">
        <v>8350</v>
      </c>
    </row>
    <row r="868" spans="1:20" ht="28.8" x14ac:dyDescent="0.3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 s="11">
        <f>(I868/86400)+25569</f>
        <v>41838.198518518519</v>
      </c>
      <c r="K868">
        <v>1403066752</v>
      </c>
      <c r="L868" s="11">
        <f>(K868/86400)+25569</f>
        <v>41808.198518518519</v>
      </c>
      <c r="M868" t="b">
        <v>0</v>
      </c>
      <c r="N868">
        <v>38</v>
      </c>
      <c r="O868" t="b">
        <v>1</v>
      </c>
      <c r="P868" t="s">
        <v>8271</v>
      </c>
      <c r="Q868" s="5">
        <f>E868/D868</f>
        <v>1.1970000000000001</v>
      </c>
      <c r="R868" s="7">
        <f>ROUND(E868/N868, 2)</f>
        <v>31.5</v>
      </c>
      <c r="S868" t="s">
        <v>8316</v>
      </c>
      <c r="T868" t="s">
        <v>8317</v>
      </c>
    </row>
    <row r="869" spans="1:20" ht="28.8" x14ac:dyDescent="0.3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 s="11">
        <f>(I869/86400)+25569</f>
        <v>42621.756041666667</v>
      </c>
      <c r="K869">
        <v>1471543722</v>
      </c>
      <c r="L869" s="11">
        <f>(K869/86400)+25569</f>
        <v>42600.756041666667</v>
      </c>
      <c r="M869" t="b">
        <v>0</v>
      </c>
      <c r="N869">
        <v>13</v>
      </c>
      <c r="O869" t="b">
        <v>1</v>
      </c>
      <c r="P869" t="s">
        <v>8271</v>
      </c>
      <c r="Q869" s="5">
        <f>E869/D869</f>
        <v>1.1966666666666668</v>
      </c>
      <c r="R869" s="7">
        <f>ROUND(E869/N869, 2)</f>
        <v>55.23</v>
      </c>
      <c r="S869" t="s">
        <v>8316</v>
      </c>
      <c r="T869" t="s">
        <v>8317</v>
      </c>
    </row>
    <row r="870" spans="1:20" ht="28.8" x14ac:dyDescent="0.3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 s="11">
        <f>(I870/86400)+25569</f>
        <v>41693.500659722224</v>
      </c>
      <c r="K870">
        <v>1390564857</v>
      </c>
      <c r="L870" s="11">
        <f>(K870/86400)+25569</f>
        <v>41663.500659722224</v>
      </c>
      <c r="M870" t="b">
        <v>0</v>
      </c>
      <c r="N870">
        <v>99</v>
      </c>
      <c r="O870" t="b">
        <v>1</v>
      </c>
      <c r="P870" t="s">
        <v>8297</v>
      </c>
      <c r="Q870" s="5">
        <f>E870/D870</f>
        <v>1.196</v>
      </c>
      <c r="R870" s="7">
        <f>ROUND(E870/N870, 2)</f>
        <v>30.2</v>
      </c>
      <c r="S870" t="s">
        <v>8332</v>
      </c>
      <c r="T870" t="s">
        <v>8350</v>
      </c>
    </row>
    <row r="871" spans="1:20" ht="28.8" x14ac:dyDescent="0.3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 s="11">
        <f>(I871/86400)+25569</f>
        <v>42117.770833333328</v>
      </c>
      <c r="K871">
        <v>1427363645</v>
      </c>
      <c r="L871" s="11">
        <f>(K871/86400)+25569</f>
        <v>42089.412557870368</v>
      </c>
      <c r="M871" t="b">
        <v>0</v>
      </c>
      <c r="N871">
        <v>30</v>
      </c>
      <c r="O871" t="b">
        <v>1</v>
      </c>
      <c r="P871" t="s">
        <v>8271</v>
      </c>
      <c r="Q871" s="5">
        <f>E871/D871</f>
        <v>1.196</v>
      </c>
      <c r="R871" s="7">
        <f>ROUND(E871/N871, 2)</f>
        <v>159.47</v>
      </c>
      <c r="S871" t="s">
        <v>8316</v>
      </c>
      <c r="T871" t="s">
        <v>8317</v>
      </c>
    </row>
    <row r="872" spans="1:20" ht="28.8" x14ac:dyDescent="0.3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 s="11">
        <f>(I872/86400)+25569</f>
        <v>40596.125</v>
      </c>
      <c r="K872">
        <v>1295624113</v>
      </c>
      <c r="L872" s="11">
        <f>(K872/86400)+25569</f>
        <v>40564.649456018517</v>
      </c>
      <c r="M872" t="b">
        <v>0</v>
      </c>
      <c r="N872">
        <v>93</v>
      </c>
      <c r="O872" t="b">
        <v>1</v>
      </c>
      <c r="P872" t="s">
        <v>8292</v>
      </c>
      <c r="Q872" s="5">
        <f>E872/D872</f>
        <v>1.1945714285714286</v>
      </c>
      <c r="R872" s="7">
        <f>ROUND(E872/N872, 2)</f>
        <v>44.96</v>
      </c>
      <c r="S872" t="s">
        <v>8324</v>
      </c>
      <c r="T872" t="s">
        <v>8345</v>
      </c>
    </row>
    <row r="873" spans="1:20" ht="28.8" x14ac:dyDescent="0.3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 s="11">
        <f>(I873/86400)+25569</f>
        <v>42498.875</v>
      </c>
      <c r="K873">
        <v>1461503654</v>
      </c>
      <c r="L873" s="11">
        <f>(K873/86400)+25569</f>
        <v>42484.551550925928</v>
      </c>
      <c r="M873" t="b">
        <v>0</v>
      </c>
      <c r="N873">
        <v>22</v>
      </c>
      <c r="O873" t="b">
        <v>1</v>
      </c>
      <c r="P873" t="s">
        <v>8271</v>
      </c>
      <c r="Q873" s="5">
        <f>E873/D873</f>
        <v>1.1944999999999999</v>
      </c>
      <c r="R873" s="7">
        <f>ROUND(E873/N873, 2)</f>
        <v>108.59</v>
      </c>
      <c r="S873" t="s">
        <v>8316</v>
      </c>
      <c r="T873" t="s">
        <v>8317</v>
      </c>
    </row>
    <row r="874" spans="1:20" ht="28.8" x14ac:dyDescent="0.3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 s="11">
        <f>(I874/86400)+25569</f>
        <v>41810.958333333336</v>
      </c>
      <c r="K874">
        <v>1400512658</v>
      </c>
      <c r="L874" s="11">
        <f>(K874/86400)+25569</f>
        <v>41778.637245370366</v>
      </c>
      <c r="M874" t="b">
        <v>1</v>
      </c>
      <c r="N874">
        <v>226</v>
      </c>
      <c r="O874" t="b">
        <v>1</v>
      </c>
      <c r="P874" t="s">
        <v>8271</v>
      </c>
      <c r="Q874" s="5">
        <f>E874/D874</f>
        <v>1.1932315789473684</v>
      </c>
      <c r="R874" s="7">
        <f>ROUND(E874/N874, 2)</f>
        <v>50.16</v>
      </c>
      <c r="S874" t="s">
        <v>8316</v>
      </c>
      <c r="T874" t="s">
        <v>8317</v>
      </c>
    </row>
    <row r="875" spans="1:20" ht="28.8" x14ac:dyDescent="0.3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 s="11">
        <f>(I875/86400)+25569</f>
        <v>40801.916701388887</v>
      </c>
      <c r="K875">
        <v>1313532003</v>
      </c>
      <c r="L875" s="11">
        <f>(K875/86400)+25569</f>
        <v>40771.916701388887</v>
      </c>
      <c r="M875" t="b">
        <v>0</v>
      </c>
      <c r="N875">
        <v>90</v>
      </c>
      <c r="O875" t="b">
        <v>1</v>
      </c>
      <c r="P875" t="s">
        <v>8279</v>
      </c>
      <c r="Q875" s="5">
        <f>E875/D875</f>
        <v>1.1931742857142855</v>
      </c>
      <c r="R875" s="7">
        <f>ROUND(E875/N875, 2)</f>
        <v>46.4</v>
      </c>
      <c r="S875" t="s">
        <v>8324</v>
      </c>
      <c r="T875" t="s">
        <v>8328</v>
      </c>
    </row>
    <row r="876" spans="1:20" ht="43.2" x14ac:dyDescent="0.3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 s="11">
        <f>(I876/86400)+25569</f>
        <v>41837.690081018518</v>
      </c>
      <c r="K876">
        <v>1403022823</v>
      </c>
      <c r="L876" s="11">
        <f>(K876/86400)+25569</f>
        <v>41807.690081018518</v>
      </c>
      <c r="M876" t="b">
        <v>0</v>
      </c>
      <c r="N876">
        <v>37</v>
      </c>
      <c r="O876" t="b">
        <v>1</v>
      </c>
      <c r="P876" t="s">
        <v>8271</v>
      </c>
      <c r="Q876" s="5">
        <f>E876/D876</f>
        <v>1.19238</v>
      </c>
      <c r="R876" s="7">
        <f>ROUND(E876/N876, 2)</f>
        <v>48.34</v>
      </c>
      <c r="S876" t="s">
        <v>8316</v>
      </c>
      <c r="T876" t="s">
        <v>8317</v>
      </c>
    </row>
    <row r="877" spans="1:20" x14ac:dyDescent="0.3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 s="11">
        <f>(I877/86400)+25569</f>
        <v>41187.947337962964</v>
      </c>
      <c r="K877">
        <v>1346885050</v>
      </c>
      <c r="L877" s="11">
        <f>(K877/86400)+25569</f>
        <v>41157.947337962964</v>
      </c>
      <c r="M877" t="b">
        <v>0</v>
      </c>
      <c r="N877">
        <v>69</v>
      </c>
      <c r="O877" t="b">
        <v>1</v>
      </c>
      <c r="P877" t="s">
        <v>8276</v>
      </c>
      <c r="Q877" s="5">
        <f>E877/D877</f>
        <v>1.1916666666666667</v>
      </c>
      <c r="R877" s="7">
        <f>ROUND(E877/N877, 2)</f>
        <v>51.81</v>
      </c>
      <c r="S877" t="s">
        <v>8324</v>
      </c>
      <c r="T877" t="s">
        <v>8325</v>
      </c>
    </row>
    <row r="878" spans="1:20" ht="28.8" x14ac:dyDescent="0.3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 s="11">
        <f>(I878/86400)+25569</f>
        <v>42131.423541666663</v>
      </c>
      <c r="K878">
        <v>1428401394</v>
      </c>
      <c r="L878" s="11">
        <f>(K878/86400)+25569</f>
        <v>42101.423541666663</v>
      </c>
      <c r="M878" t="b">
        <v>0</v>
      </c>
      <c r="N878">
        <v>26</v>
      </c>
      <c r="O878" t="b">
        <v>1</v>
      </c>
      <c r="P878" t="s">
        <v>8271</v>
      </c>
      <c r="Q878" s="5">
        <f>E878/D878</f>
        <v>1.1916666666666667</v>
      </c>
      <c r="R878" s="7">
        <f>ROUND(E878/N878, 2)</f>
        <v>27.5</v>
      </c>
      <c r="S878" t="s">
        <v>8316</v>
      </c>
      <c r="T878" t="s">
        <v>8317</v>
      </c>
    </row>
    <row r="879" spans="1:20" ht="28.8" x14ac:dyDescent="0.3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 s="11">
        <f>(I879/86400)+25569</f>
        <v>42229.57</v>
      </c>
      <c r="K879">
        <v>1436881248</v>
      </c>
      <c r="L879" s="11">
        <f>(K879/86400)+25569</f>
        <v>42199.57</v>
      </c>
      <c r="M879" t="b">
        <v>0</v>
      </c>
      <c r="N879">
        <v>315</v>
      </c>
      <c r="O879" t="b">
        <v>1</v>
      </c>
      <c r="P879" t="s">
        <v>8273</v>
      </c>
      <c r="Q879" s="5">
        <f>E879/D879</f>
        <v>1.1916249999999999</v>
      </c>
      <c r="R879" s="7">
        <f>ROUND(E879/N879, 2)</f>
        <v>151.32</v>
      </c>
      <c r="S879" t="s">
        <v>8318</v>
      </c>
      <c r="T879" t="s">
        <v>8320</v>
      </c>
    </row>
    <row r="880" spans="1:20" ht="28.8" x14ac:dyDescent="0.3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 s="11">
        <f>(I880/86400)+25569</f>
        <v>40512.655266203699</v>
      </c>
      <c r="K880">
        <v>1287071015</v>
      </c>
      <c r="L880" s="11">
        <f>(K880/86400)+25569</f>
        <v>40465.655266203699</v>
      </c>
      <c r="M880" t="b">
        <v>1</v>
      </c>
      <c r="N880">
        <v>66</v>
      </c>
      <c r="O880" t="b">
        <v>1</v>
      </c>
      <c r="P880" t="s">
        <v>8276</v>
      </c>
      <c r="Q880" s="5">
        <f>E880/D880</f>
        <v>1.1914771428571429</v>
      </c>
      <c r="R880" s="7">
        <f>ROUND(E880/N880, 2)</f>
        <v>63.18</v>
      </c>
      <c r="S880" t="s">
        <v>8324</v>
      </c>
      <c r="T880" t="s">
        <v>8325</v>
      </c>
    </row>
    <row r="881" spans="1:20" ht="28.8" x14ac:dyDescent="0.3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 s="11">
        <f>(I881/86400)+25569</f>
        <v>41994.716319444444</v>
      </c>
      <c r="K881">
        <v>1416589890</v>
      </c>
      <c r="L881" s="11">
        <f>(K881/86400)+25569</f>
        <v>41964.716319444444</v>
      </c>
      <c r="M881" t="b">
        <v>0</v>
      </c>
      <c r="N881">
        <v>23</v>
      </c>
      <c r="O881" t="b">
        <v>1</v>
      </c>
      <c r="P881" t="s">
        <v>8271</v>
      </c>
      <c r="Q881" s="5">
        <f>E881/D881</f>
        <v>1.1911764705882353</v>
      </c>
      <c r="R881" s="7">
        <f>ROUND(E881/N881, 2)</f>
        <v>176.09</v>
      </c>
      <c r="S881" t="s">
        <v>8316</v>
      </c>
      <c r="T881" t="s">
        <v>8317</v>
      </c>
    </row>
    <row r="882" spans="1:20" x14ac:dyDescent="0.3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 s="11">
        <f>(I882/86400)+25569</f>
        <v>41727.041666666664</v>
      </c>
      <c r="K882">
        <v>1393034470</v>
      </c>
      <c r="L882" s="11">
        <f>(K882/86400)+25569</f>
        <v>41692.084143518521</v>
      </c>
      <c r="M882" t="b">
        <v>1</v>
      </c>
      <c r="N882">
        <v>41</v>
      </c>
      <c r="O882" t="b">
        <v>1</v>
      </c>
      <c r="P882" t="s">
        <v>8276</v>
      </c>
      <c r="Q882" s="5">
        <f>E882/D882</f>
        <v>1.19</v>
      </c>
      <c r="R882" s="7">
        <f>ROUND(E882/N882, 2)</f>
        <v>43.54</v>
      </c>
      <c r="S882" t="s">
        <v>8324</v>
      </c>
      <c r="T882" t="s">
        <v>8325</v>
      </c>
    </row>
    <row r="883" spans="1:20" ht="28.8" x14ac:dyDescent="0.3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 s="11">
        <f>(I883/86400)+25569</f>
        <v>41941.787534722222</v>
      </c>
      <c r="K883">
        <v>1412794443</v>
      </c>
      <c r="L883" s="11">
        <f>(K883/86400)+25569</f>
        <v>41920.787534722222</v>
      </c>
      <c r="M883" t="b">
        <v>0</v>
      </c>
      <c r="N883">
        <v>108</v>
      </c>
      <c r="O883" t="b">
        <v>1</v>
      </c>
      <c r="P883" t="s">
        <v>8271</v>
      </c>
      <c r="Q883" s="5">
        <f>E883/D883</f>
        <v>1.19</v>
      </c>
      <c r="R883" s="7">
        <f>ROUND(E883/N883, 2)</f>
        <v>66.11</v>
      </c>
      <c r="S883" t="s">
        <v>8316</v>
      </c>
      <c r="T883" t="s">
        <v>8317</v>
      </c>
    </row>
    <row r="884" spans="1:20" ht="28.8" x14ac:dyDescent="0.3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 s="11">
        <f>(I884/86400)+25569</f>
        <v>41900.165972222225</v>
      </c>
      <c r="K884">
        <v>1409667827</v>
      </c>
      <c r="L884" s="11">
        <f>(K884/86400)+25569</f>
        <v>41884.599849537037</v>
      </c>
      <c r="M884" t="b">
        <v>0</v>
      </c>
      <c r="N884">
        <v>27</v>
      </c>
      <c r="O884" t="b">
        <v>1</v>
      </c>
      <c r="P884" t="s">
        <v>8271</v>
      </c>
      <c r="Q884" s="5">
        <f>E884/D884</f>
        <v>1.1895833333333334</v>
      </c>
      <c r="R884" s="7">
        <f>ROUND(E884/N884, 2)</f>
        <v>42.3</v>
      </c>
      <c r="S884" t="s">
        <v>8316</v>
      </c>
      <c r="T884" t="s">
        <v>8317</v>
      </c>
    </row>
    <row r="885" spans="1:20" ht="28.8" x14ac:dyDescent="0.3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 s="11">
        <f>(I885/86400)+25569</f>
        <v>41155.751550925925</v>
      </c>
      <c r="K885">
        <v>1344880934</v>
      </c>
      <c r="L885" s="11">
        <f>(K885/86400)+25569</f>
        <v>41134.751550925925</v>
      </c>
      <c r="M885" t="b">
        <v>1</v>
      </c>
      <c r="N885">
        <v>238</v>
      </c>
      <c r="O885" t="b">
        <v>1</v>
      </c>
      <c r="P885" t="s">
        <v>8269</v>
      </c>
      <c r="Q885" s="5">
        <f>E885/D885</f>
        <v>1.1894444444444445</v>
      </c>
      <c r="R885" s="7">
        <f>ROUND(E885/N885, 2)</f>
        <v>89.96</v>
      </c>
      <c r="S885" t="s">
        <v>8309</v>
      </c>
      <c r="T885" t="s">
        <v>8314</v>
      </c>
    </row>
    <row r="886" spans="1:20" ht="28.8" x14ac:dyDescent="0.3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 s="11">
        <f>(I886/86400)+25569</f>
        <v>42794</v>
      </c>
      <c r="K886">
        <v>1486996729</v>
      </c>
      <c r="L886" s="11">
        <f>(K886/86400)+25569</f>
        <v>42779.610289351855</v>
      </c>
      <c r="M886" t="b">
        <v>0</v>
      </c>
      <c r="N886">
        <v>51</v>
      </c>
      <c r="O886" t="b">
        <v>1</v>
      </c>
      <c r="P886" t="s">
        <v>8271</v>
      </c>
      <c r="Q886" s="5">
        <f>E886/D886</f>
        <v>1.1891891891891893</v>
      </c>
      <c r="R886" s="7">
        <f>ROUND(E886/N886, 2)</f>
        <v>17.25</v>
      </c>
      <c r="S886" t="s">
        <v>8316</v>
      </c>
      <c r="T886" t="s">
        <v>8317</v>
      </c>
    </row>
    <row r="887" spans="1:20" ht="28.8" x14ac:dyDescent="0.3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 s="11">
        <f>(I887/86400)+25569</f>
        <v>42795.083333333328</v>
      </c>
      <c r="K887">
        <v>1487094360</v>
      </c>
      <c r="L887" s="11">
        <f>(K887/86400)+25569</f>
        <v>42780.740277777775</v>
      </c>
      <c r="M887" t="b">
        <v>0</v>
      </c>
      <c r="N887">
        <v>20</v>
      </c>
      <c r="O887" t="b">
        <v>1</v>
      </c>
      <c r="P887" t="s">
        <v>8303</v>
      </c>
      <c r="Q887" s="5">
        <f>E887/D887</f>
        <v>1.1888888888888889</v>
      </c>
      <c r="R887" s="7">
        <f>ROUND(E887/N887, 2)</f>
        <v>80.25</v>
      </c>
      <c r="S887" t="s">
        <v>8316</v>
      </c>
      <c r="T887" t="s">
        <v>8356</v>
      </c>
    </row>
    <row r="888" spans="1:20" ht="28.8" x14ac:dyDescent="0.3">
      <c r="A888">
        <v>3481</v>
      </c>
      <c r="B888" s="3" t="s">
        <v>3480</v>
      </c>
      <c r="C888" s="3" t="s">
        <v>7591</v>
      </c>
      <c r="D888">
        <v>10000</v>
      </c>
      <c r="E888">
        <v>11880</v>
      </c>
      <c r="F888" t="s">
        <v>8219</v>
      </c>
      <c r="G888" t="s">
        <v>8226</v>
      </c>
      <c r="H888" t="s">
        <v>8248</v>
      </c>
      <c r="I888">
        <v>1420178188</v>
      </c>
      <c r="J888" s="11">
        <f>(I888/86400)+25569</f>
        <v>42006.247546296298</v>
      </c>
      <c r="K888">
        <v>1418709388</v>
      </c>
      <c r="L888" s="11">
        <f>(K888/86400)+25569</f>
        <v>41989.247546296298</v>
      </c>
      <c r="M888" t="b">
        <v>0</v>
      </c>
      <c r="N888">
        <v>95</v>
      </c>
      <c r="O888" t="b">
        <v>1</v>
      </c>
      <c r="P888" t="s">
        <v>8271</v>
      </c>
      <c r="Q888" s="5">
        <f>E888/D888</f>
        <v>1.1879999999999999</v>
      </c>
      <c r="R888" s="7">
        <f>ROUND(E888/N888, 2)</f>
        <v>125.05</v>
      </c>
      <c r="S888" t="s">
        <v>8316</v>
      </c>
      <c r="T888" t="s">
        <v>8317</v>
      </c>
    </row>
    <row r="889" spans="1:20" ht="28.8" x14ac:dyDescent="0.3">
      <c r="A889">
        <v>3233</v>
      </c>
      <c r="B889" s="3" t="s">
        <v>3233</v>
      </c>
      <c r="C889" s="3" t="s">
        <v>7343</v>
      </c>
      <c r="D889">
        <v>5000</v>
      </c>
      <c r="E889">
        <v>5940</v>
      </c>
      <c r="F889" t="s">
        <v>8219</v>
      </c>
      <c r="G889" t="s">
        <v>8224</v>
      </c>
      <c r="H889" t="s">
        <v>8246</v>
      </c>
      <c r="I889">
        <v>1488482355</v>
      </c>
      <c r="J889" s="11">
        <f>(I889/86400)+25569</f>
        <v>42796.805034722223</v>
      </c>
      <c r="K889">
        <v>1485890355</v>
      </c>
      <c r="L889" s="11">
        <f>(K889/86400)+25569</f>
        <v>42766.805034722223</v>
      </c>
      <c r="M889" t="b">
        <v>0</v>
      </c>
      <c r="N889">
        <v>61</v>
      </c>
      <c r="O889" t="b">
        <v>1</v>
      </c>
      <c r="P889" t="s">
        <v>8271</v>
      </c>
      <c r="Q889" s="5">
        <f>E889/D889</f>
        <v>1.1879999999999999</v>
      </c>
      <c r="R889" s="7">
        <f>ROUND(E889/N889, 2)</f>
        <v>97.38</v>
      </c>
      <c r="S889" t="s">
        <v>8316</v>
      </c>
      <c r="T889" t="s">
        <v>8317</v>
      </c>
    </row>
    <row r="890" spans="1:20" ht="28.8" x14ac:dyDescent="0.3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 s="11">
        <f>(I890/86400)+25569</f>
        <v>41352.696006944447</v>
      </c>
      <c r="K890">
        <v>1360258935</v>
      </c>
      <c r="L890" s="11">
        <f>(K890/86400)+25569</f>
        <v>41312.737673611111</v>
      </c>
      <c r="M890" t="b">
        <v>1</v>
      </c>
      <c r="N890">
        <v>251</v>
      </c>
      <c r="O890" t="b">
        <v>1</v>
      </c>
      <c r="P890" t="s">
        <v>8269</v>
      </c>
      <c r="Q890" s="5">
        <f>E890/D890</f>
        <v>1.1873499999999999</v>
      </c>
      <c r="R890" s="7">
        <f>ROUND(E890/N890, 2)</f>
        <v>61.5</v>
      </c>
      <c r="S890" t="s">
        <v>8309</v>
      </c>
      <c r="T890" t="s">
        <v>8314</v>
      </c>
    </row>
    <row r="891" spans="1:20" ht="28.8" x14ac:dyDescent="0.3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 s="11">
        <f>(I891/86400)+25569</f>
        <v>41159.475497685184</v>
      </c>
      <c r="K891">
        <v>1344857083</v>
      </c>
      <c r="L891" s="11">
        <f>(K891/86400)+25569</f>
        <v>41134.475497685184</v>
      </c>
      <c r="M891" t="b">
        <v>1</v>
      </c>
      <c r="N891">
        <v>129</v>
      </c>
      <c r="O891" t="b">
        <v>1</v>
      </c>
      <c r="P891" t="s">
        <v>8269</v>
      </c>
      <c r="Q891" s="5">
        <f>E891/D891</f>
        <v>1.187262</v>
      </c>
      <c r="R891" s="7">
        <f>ROUND(E891/N891, 2)</f>
        <v>230.09</v>
      </c>
      <c r="S891" t="s">
        <v>8309</v>
      </c>
      <c r="T891" t="s">
        <v>8314</v>
      </c>
    </row>
    <row r="892" spans="1:20" ht="28.8" x14ac:dyDescent="0.3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 s="11">
        <f>(I892/86400)+25569</f>
        <v>42217.933958333335</v>
      </c>
      <c r="K892">
        <v>1436307894</v>
      </c>
      <c r="L892" s="11">
        <f>(K892/86400)+25569</f>
        <v>42192.933958333335</v>
      </c>
      <c r="M892" t="b">
        <v>0</v>
      </c>
      <c r="N892">
        <v>30</v>
      </c>
      <c r="O892" t="b">
        <v>1</v>
      </c>
      <c r="P892" t="s">
        <v>8271</v>
      </c>
      <c r="Q892" s="5">
        <f>E892/D892</f>
        <v>1.1866666666666668</v>
      </c>
      <c r="R892" s="7">
        <f>ROUND(E892/N892, 2)</f>
        <v>29.67</v>
      </c>
      <c r="S892" t="s">
        <v>8316</v>
      </c>
      <c r="T892" t="s">
        <v>8317</v>
      </c>
    </row>
    <row r="893" spans="1:20" ht="28.8" x14ac:dyDescent="0.3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 s="11">
        <f>(I893/86400)+25569</f>
        <v>42011.6956712963</v>
      </c>
      <c r="K893">
        <v>1415464906</v>
      </c>
      <c r="L893" s="11">
        <f>(K893/86400)+25569</f>
        <v>41951.6956712963</v>
      </c>
      <c r="M893" t="b">
        <v>0</v>
      </c>
      <c r="N893">
        <v>144</v>
      </c>
      <c r="O893" t="b">
        <v>1</v>
      </c>
      <c r="P893" t="s">
        <v>8276</v>
      </c>
      <c r="Q893" s="5">
        <f>E893/D893</f>
        <v>1.1864285714285714</v>
      </c>
      <c r="R893" s="7">
        <f>ROUND(E893/N893, 2)</f>
        <v>346.04</v>
      </c>
      <c r="S893" t="s">
        <v>8324</v>
      </c>
      <c r="T893" t="s">
        <v>8325</v>
      </c>
    </row>
    <row r="894" spans="1:20" ht="28.8" x14ac:dyDescent="0.3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 s="11">
        <f>(I894/86400)+25569</f>
        <v>42400.580590277779</v>
      </c>
      <c r="K894">
        <v>1451656563</v>
      </c>
      <c r="L894" s="11">
        <f>(K894/86400)+25569</f>
        <v>42370.580590277779</v>
      </c>
      <c r="M894" t="b">
        <v>1</v>
      </c>
      <c r="N894">
        <v>61</v>
      </c>
      <c r="O894" t="b">
        <v>1</v>
      </c>
      <c r="P894" t="s">
        <v>8280</v>
      </c>
      <c r="Q894" s="5">
        <f>E894/D894</f>
        <v>1.1863774999999999</v>
      </c>
      <c r="R894" s="7">
        <f>ROUND(E894/N894, 2)</f>
        <v>388.98</v>
      </c>
      <c r="S894" t="s">
        <v>8324</v>
      </c>
      <c r="T894" t="s">
        <v>8329</v>
      </c>
    </row>
    <row r="895" spans="1:20" x14ac:dyDescent="0.3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 s="11">
        <f>(I895/86400)+25569</f>
        <v>42569.849768518514</v>
      </c>
      <c r="K895">
        <v>1466281420</v>
      </c>
      <c r="L895" s="11">
        <f>(K895/86400)+25569</f>
        <v>42539.849768518514</v>
      </c>
      <c r="M895" t="b">
        <v>0</v>
      </c>
      <c r="N895">
        <v>26</v>
      </c>
      <c r="O895" t="b">
        <v>1</v>
      </c>
      <c r="P895" t="s">
        <v>8266</v>
      </c>
      <c r="Q895" s="5">
        <f>E895/D895</f>
        <v>1.1859999999999999</v>
      </c>
      <c r="R895" s="7">
        <f>ROUND(E895/N895, 2)</f>
        <v>91.23</v>
      </c>
      <c r="S895" t="s">
        <v>8309</v>
      </c>
      <c r="T895" t="s">
        <v>8311</v>
      </c>
    </row>
    <row r="896" spans="1:20" ht="28.8" x14ac:dyDescent="0.3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 s="11">
        <f>(I896/86400)+25569</f>
        <v>42124.638888888891</v>
      </c>
      <c r="K896">
        <v>1428086501</v>
      </c>
      <c r="L896" s="11">
        <f>(K896/86400)+25569</f>
        <v>42097.778946759259</v>
      </c>
      <c r="M896" t="b">
        <v>0</v>
      </c>
      <c r="N896">
        <v>23</v>
      </c>
      <c r="O896" t="b">
        <v>1</v>
      </c>
      <c r="P896" t="s">
        <v>8265</v>
      </c>
      <c r="Q896" s="5">
        <f>E896/D896</f>
        <v>1.1850000000000001</v>
      </c>
      <c r="R896" s="7">
        <f>ROUND(E896/N896, 2)</f>
        <v>103.04</v>
      </c>
      <c r="S896" t="s">
        <v>8309</v>
      </c>
      <c r="T896" t="s">
        <v>8310</v>
      </c>
    </row>
    <row r="897" spans="1:20" ht="28.8" x14ac:dyDescent="0.3">
      <c r="A897">
        <v>2467</v>
      </c>
      <c r="B897" s="3" t="s">
        <v>2468</v>
      </c>
      <c r="C897" s="3" t="s">
        <v>6577</v>
      </c>
      <c r="D897">
        <v>1000</v>
      </c>
      <c r="E897">
        <v>1185</v>
      </c>
      <c r="F897" t="s">
        <v>8219</v>
      </c>
      <c r="G897" t="s">
        <v>8224</v>
      </c>
      <c r="H897" t="s">
        <v>8246</v>
      </c>
      <c r="I897">
        <v>1336669200</v>
      </c>
      <c r="J897" s="11">
        <f>(I897/86400)+25569</f>
        <v>41039.708333333336</v>
      </c>
      <c r="K897">
        <v>1335473931</v>
      </c>
      <c r="L897" s="11">
        <f>(K897/86400)+25569</f>
        <v>41025.874201388891</v>
      </c>
      <c r="M897" t="b">
        <v>0</v>
      </c>
      <c r="N897">
        <v>43</v>
      </c>
      <c r="O897" t="b">
        <v>1</v>
      </c>
      <c r="P897" t="s">
        <v>8279</v>
      </c>
      <c r="Q897" s="5">
        <f>E897/D897</f>
        <v>1.1850000000000001</v>
      </c>
      <c r="R897" s="7">
        <f>ROUND(E897/N897, 2)</f>
        <v>27.56</v>
      </c>
      <c r="S897" t="s">
        <v>8324</v>
      </c>
      <c r="T897" t="s">
        <v>8328</v>
      </c>
    </row>
    <row r="898" spans="1:20" ht="28.8" x14ac:dyDescent="0.3">
      <c r="A898">
        <v>751</v>
      </c>
      <c r="B898" s="3" t="s">
        <v>752</v>
      </c>
      <c r="C898" s="3" t="s">
        <v>4861</v>
      </c>
      <c r="D898">
        <v>3000</v>
      </c>
      <c r="E898">
        <v>3555</v>
      </c>
      <c r="F898" t="s">
        <v>8219</v>
      </c>
      <c r="G898" t="s">
        <v>8224</v>
      </c>
      <c r="H898" t="s">
        <v>8246</v>
      </c>
      <c r="I898">
        <v>1312470475</v>
      </c>
      <c r="J898" s="11">
        <f>(I898/86400)+25569</f>
        <v>40759.630497685182</v>
      </c>
      <c r="K898">
        <v>1308496075</v>
      </c>
      <c r="L898" s="11">
        <f>(K898/86400)+25569</f>
        <v>40713.630497685182</v>
      </c>
      <c r="M898" t="b">
        <v>0</v>
      </c>
      <c r="N898">
        <v>62</v>
      </c>
      <c r="O898" t="b">
        <v>1</v>
      </c>
      <c r="P898" t="s">
        <v>8274</v>
      </c>
      <c r="Q898" s="5">
        <f>E898/D898</f>
        <v>1.1850000000000001</v>
      </c>
      <c r="R898" s="7">
        <f>ROUND(E898/N898, 2)</f>
        <v>57.34</v>
      </c>
      <c r="S898" t="s">
        <v>8321</v>
      </c>
      <c r="T898" t="s">
        <v>8322</v>
      </c>
    </row>
    <row r="899" spans="1:20" x14ac:dyDescent="0.3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 s="11">
        <f>(I899/86400)+25569</f>
        <v>42076.290972222225</v>
      </c>
      <c r="K899">
        <v>1423959123</v>
      </c>
      <c r="L899" s="11">
        <f>(K899/86400)+25569</f>
        <v>42050.008368055554</v>
      </c>
      <c r="M899" t="b">
        <v>0</v>
      </c>
      <c r="N899">
        <v>62</v>
      </c>
      <c r="O899" t="b">
        <v>1</v>
      </c>
      <c r="P899" t="s">
        <v>8271</v>
      </c>
      <c r="Q899" s="5">
        <f>E899/D899</f>
        <v>1.1850000000000001</v>
      </c>
      <c r="R899" s="7">
        <f>ROUND(E899/N899, 2)</f>
        <v>49.69</v>
      </c>
      <c r="S899" t="s">
        <v>8316</v>
      </c>
      <c r="T899" t="s">
        <v>8317</v>
      </c>
    </row>
    <row r="900" spans="1:20" ht="28.8" x14ac:dyDescent="0.3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 s="11">
        <f>(I900/86400)+25569</f>
        <v>42071.563391203701</v>
      </c>
      <c r="K900">
        <v>1421937077</v>
      </c>
      <c r="L900" s="11">
        <f>(K900/86400)+25569</f>
        <v>42026.605057870373</v>
      </c>
      <c r="M900" t="b">
        <v>0</v>
      </c>
      <c r="N900">
        <v>70</v>
      </c>
      <c r="O900" t="b">
        <v>1</v>
      </c>
      <c r="P900" t="s">
        <v>8285</v>
      </c>
      <c r="Q900" s="5">
        <f>E900/D900</f>
        <v>1.1845454545454546</v>
      </c>
      <c r="R900" s="7">
        <f>ROUND(E900/N900, 2)</f>
        <v>93.07</v>
      </c>
      <c r="S900" t="s">
        <v>8337</v>
      </c>
      <c r="T900" t="s">
        <v>8338</v>
      </c>
    </row>
    <row r="901" spans="1:20" x14ac:dyDescent="0.3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 s="11">
        <f>(I901/86400)+25569</f>
        <v>41774.745208333334</v>
      </c>
      <c r="K901">
        <v>1397584386</v>
      </c>
      <c r="L901" s="11">
        <f>(K901/86400)+25569</f>
        <v>41744.745208333334</v>
      </c>
      <c r="M901" t="b">
        <v>0</v>
      </c>
      <c r="N901">
        <v>36</v>
      </c>
      <c r="O901" t="b">
        <v>1</v>
      </c>
      <c r="P901" t="s">
        <v>8300</v>
      </c>
      <c r="Q901" s="5">
        <f>E901/D901</f>
        <v>1.1844444444444444</v>
      </c>
      <c r="R901" s="7">
        <f>ROUND(E901/N901, 2)</f>
        <v>29.61</v>
      </c>
      <c r="S901" t="s">
        <v>8324</v>
      </c>
      <c r="T901" t="s">
        <v>8353</v>
      </c>
    </row>
    <row r="902" spans="1:20" ht="28.8" x14ac:dyDescent="0.3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 s="11">
        <f>(I902/86400)+25569</f>
        <v>41676.854988425926</v>
      </c>
      <c r="K902">
        <v>1390509071</v>
      </c>
      <c r="L902" s="11">
        <f>(K902/86400)+25569</f>
        <v>41662.854988425926</v>
      </c>
      <c r="M902" t="b">
        <v>0</v>
      </c>
      <c r="N902">
        <v>49</v>
      </c>
      <c r="O902" t="b">
        <v>1</v>
      </c>
      <c r="P902" t="s">
        <v>8292</v>
      </c>
      <c r="Q902" s="5">
        <f>E902/D902</f>
        <v>1.1839999999999999</v>
      </c>
      <c r="R902" s="7">
        <f>ROUND(E902/N902, 2)</f>
        <v>36.24</v>
      </c>
      <c r="S902" t="s">
        <v>8324</v>
      </c>
      <c r="T902" t="s">
        <v>8345</v>
      </c>
    </row>
    <row r="903" spans="1:20" ht="28.8" x14ac:dyDescent="0.3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 s="11">
        <f>(I903/86400)+25569</f>
        <v>41794.207638888889</v>
      </c>
      <c r="K903">
        <v>1400725112</v>
      </c>
      <c r="L903" s="11">
        <f>(K903/86400)+25569</f>
        <v>41781.096203703702</v>
      </c>
      <c r="M903" t="b">
        <v>0</v>
      </c>
      <c r="N903">
        <v>44</v>
      </c>
      <c r="O903" t="b">
        <v>1</v>
      </c>
      <c r="P903" t="s">
        <v>8271</v>
      </c>
      <c r="Q903" s="5">
        <f>E903/D903</f>
        <v>1.1839285714285714</v>
      </c>
      <c r="R903" s="7">
        <f>ROUND(E903/N903, 2)</f>
        <v>75.34</v>
      </c>
      <c r="S903" t="s">
        <v>8316</v>
      </c>
      <c r="T903" t="s">
        <v>8317</v>
      </c>
    </row>
    <row r="904" spans="1:20" ht="28.8" x14ac:dyDescent="0.3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 s="11">
        <f>(I904/86400)+25569</f>
        <v>40849.333333333336</v>
      </c>
      <c r="K904">
        <v>1315612909</v>
      </c>
      <c r="L904" s="11">
        <f>(K904/86400)+25569</f>
        <v>40796.001261574071</v>
      </c>
      <c r="M904" t="b">
        <v>0</v>
      </c>
      <c r="N904">
        <v>4</v>
      </c>
      <c r="O904" t="b">
        <v>1</v>
      </c>
      <c r="P904" t="s">
        <v>8276</v>
      </c>
      <c r="Q904" s="5">
        <f>E904/D904</f>
        <v>1.1833333333333333</v>
      </c>
      <c r="R904" s="7">
        <f>ROUND(E904/N904, 2)</f>
        <v>443.75</v>
      </c>
      <c r="S904" t="s">
        <v>8324</v>
      </c>
      <c r="T904" t="s">
        <v>8325</v>
      </c>
    </row>
    <row r="905" spans="1:20" ht="28.8" x14ac:dyDescent="0.3">
      <c r="A905">
        <v>3689</v>
      </c>
      <c r="B905" s="3" t="s">
        <v>3686</v>
      </c>
      <c r="C905" s="3" t="s">
        <v>7799</v>
      </c>
      <c r="D905">
        <v>3000</v>
      </c>
      <c r="E905">
        <v>3550</v>
      </c>
      <c r="F905" t="s">
        <v>8219</v>
      </c>
      <c r="G905" t="s">
        <v>8224</v>
      </c>
      <c r="H905" t="s">
        <v>8246</v>
      </c>
      <c r="I905">
        <v>1434925500</v>
      </c>
      <c r="J905" s="11">
        <f>(I905/86400)+25569</f>
        <v>42176.934027777781</v>
      </c>
      <c r="K905">
        <v>1432410639</v>
      </c>
      <c r="L905" s="11">
        <f>(K905/86400)+25569</f>
        <v>42147.826840277776</v>
      </c>
      <c r="M905" t="b">
        <v>0</v>
      </c>
      <c r="N905">
        <v>62</v>
      </c>
      <c r="O905" t="b">
        <v>1</v>
      </c>
      <c r="P905" t="s">
        <v>8271</v>
      </c>
      <c r="Q905" s="5">
        <f>E905/D905</f>
        <v>1.1833333333333333</v>
      </c>
      <c r="R905" s="7">
        <f>ROUND(E905/N905, 2)</f>
        <v>57.26</v>
      </c>
      <c r="S905" t="s">
        <v>8316</v>
      </c>
      <c r="T905" t="s">
        <v>8317</v>
      </c>
    </row>
    <row r="906" spans="1:20" ht="28.8" x14ac:dyDescent="0.3">
      <c r="A906">
        <v>3294</v>
      </c>
      <c r="B906" s="3" t="s">
        <v>3294</v>
      </c>
      <c r="C906" s="3" t="s">
        <v>7404</v>
      </c>
      <c r="D906">
        <v>600</v>
      </c>
      <c r="E906">
        <v>710</v>
      </c>
      <c r="F906" t="s">
        <v>8219</v>
      </c>
      <c r="G906" t="s">
        <v>8225</v>
      </c>
      <c r="H906" t="s">
        <v>8247</v>
      </c>
      <c r="I906">
        <v>1434459554</v>
      </c>
      <c r="J906" s="11">
        <f>(I906/86400)+25569</f>
        <v>42171.541134259256</v>
      </c>
      <c r="K906">
        <v>1431867554</v>
      </c>
      <c r="L906" s="11">
        <f>(K906/86400)+25569</f>
        <v>42141.541134259256</v>
      </c>
      <c r="M906" t="b">
        <v>0</v>
      </c>
      <c r="N906">
        <v>24</v>
      </c>
      <c r="O906" t="b">
        <v>1</v>
      </c>
      <c r="P906" t="s">
        <v>8271</v>
      </c>
      <c r="Q906" s="5">
        <f>E906/D906</f>
        <v>1.1833333333333333</v>
      </c>
      <c r="R906" s="7">
        <f>ROUND(E906/N906, 2)</f>
        <v>29.58</v>
      </c>
      <c r="S906" t="s">
        <v>8316</v>
      </c>
      <c r="T906" t="s">
        <v>8317</v>
      </c>
    </row>
    <row r="907" spans="1:20" ht="28.8" x14ac:dyDescent="0.3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 s="11">
        <f>(I907/86400)+25569</f>
        <v>42219.75</v>
      </c>
      <c r="K907">
        <v>1435133807</v>
      </c>
      <c r="L907" s="11">
        <f>(K907/86400)+25569</f>
        <v>42179.344988425924</v>
      </c>
      <c r="M907" t="b">
        <v>0</v>
      </c>
      <c r="N907">
        <v>39</v>
      </c>
      <c r="O907" t="b">
        <v>1</v>
      </c>
      <c r="P907" t="s">
        <v>8271</v>
      </c>
      <c r="Q907" s="5">
        <f>E907/D907</f>
        <v>1.1825757575757576</v>
      </c>
      <c r="R907" s="7">
        <f>ROUND(E907/N907, 2)</f>
        <v>100.06</v>
      </c>
      <c r="S907" t="s">
        <v>8316</v>
      </c>
      <c r="T907" t="s">
        <v>8317</v>
      </c>
    </row>
    <row r="908" spans="1:20" ht="28.8" x14ac:dyDescent="0.3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 s="11">
        <f>(I908/86400)+25569</f>
        <v>41422</v>
      </c>
      <c r="K908">
        <v>1366917828</v>
      </c>
      <c r="L908" s="11">
        <f>(K908/86400)+25569</f>
        <v>41389.808194444442</v>
      </c>
      <c r="M908" t="b">
        <v>0</v>
      </c>
      <c r="N908">
        <v>146</v>
      </c>
      <c r="O908" t="b">
        <v>1</v>
      </c>
      <c r="P908" t="s">
        <v>8295</v>
      </c>
      <c r="Q908" s="5">
        <f>E908/D908</f>
        <v>1.1825000000000001</v>
      </c>
      <c r="R908" s="7">
        <f>ROUND(E908/N908, 2)</f>
        <v>97.19</v>
      </c>
      <c r="S908" t="s">
        <v>8318</v>
      </c>
      <c r="T908" t="s">
        <v>8348</v>
      </c>
    </row>
    <row r="909" spans="1:20" x14ac:dyDescent="0.3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 s="11">
        <f>(I909/86400)+25569</f>
        <v>42732.212337962963</v>
      </c>
      <c r="K909">
        <v>1480309546</v>
      </c>
      <c r="L909" s="11">
        <f>(K909/86400)+25569</f>
        <v>42702.212337962963</v>
      </c>
      <c r="M909" t="b">
        <v>0</v>
      </c>
      <c r="N909">
        <v>499</v>
      </c>
      <c r="O909" t="b">
        <v>1</v>
      </c>
      <c r="P909" t="s">
        <v>8277</v>
      </c>
      <c r="Q909" s="5">
        <f>E909/D909</f>
        <v>1.1822050359712231</v>
      </c>
      <c r="R909" s="7">
        <f>ROUND(E909/N909, 2)</f>
        <v>65.86</v>
      </c>
      <c r="S909" t="s">
        <v>8324</v>
      </c>
      <c r="T909" t="s">
        <v>8326</v>
      </c>
    </row>
    <row r="910" spans="1:20" ht="28.8" x14ac:dyDescent="0.3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 s="11">
        <f>(I910/86400)+25569</f>
        <v>41040.620312500003</v>
      </c>
      <c r="K910">
        <v>1334155995</v>
      </c>
      <c r="L910" s="11">
        <f>(K910/86400)+25569</f>
        <v>41010.620312500003</v>
      </c>
      <c r="M910" t="b">
        <v>1</v>
      </c>
      <c r="N910">
        <v>91</v>
      </c>
      <c r="O910" t="b">
        <v>1</v>
      </c>
      <c r="P910" t="s">
        <v>8269</v>
      </c>
      <c r="Q910" s="5">
        <f>E910/D910</f>
        <v>1.1819999999999999</v>
      </c>
      <c r="R910" s="7">
        <f>ROUND(E910/N910, 2)</f>
        <v>64.95</v>
      </c>
      <c r="S910" t="s">
        <v>8309</v>
      </c>
      <c r="T910" t="s">
        <v>8314</v>
      </c>
    </row>
    <row r="911" spans="1:20" x14ac:dyDescent="0.3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 s="11">
        <f>(I911/86400)+25569</f>
        <v>42685.507557870369</v>
      </c>
      <c r="K911">
        <v>1476270653</v>
      </c>
      <c r="L911" s="11">
        <f>(K911/86400)+25569</f>
        <v>42655.465891203705</v>
      </c>
      <c r="M911" t="b">
        <v>0</v>
      </c>
      <c r="N911">
        <v>173</v>
      </c>
      <c r="O911" t="b">
        <v>1</v>
      </c>
      <c r="P911" t="s">
        <v>8303</v>
      </c>
      <c r="Q911" s="5">
        <f>E911/D911</f>
        <v>1.1812400000000001</v>
      </c>
      <c r="R911" s="7">
        <f>ROUND(E911/N911, 2)</f>
        <v>170.7</v>
      </c>
      <c r="S911" t="s">
        <v>8316</v>
      </c>
      <c r="T911" t="s">
        <v>8356</v>
      </c>
    </row>
    <row r="912" spans="1:20" ht="28.8" x14ac:dyDescent="0.3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 s="11">
        <f>(I912/86400)+25569</f>
        <v>41179.954791666663</v>
      </c>
      <c r="K912">
        <v>1346194494</v>
      </c>
      <c r="L912" s="11">
        <f>(K912/86400)+25569</f>
        <v>41149.954791666663</v>
      </c>
      <c r="M912" t="b">
        <v>1</v>
      </c>
      <c r="N912">
        <v>963</v>
      </c>
      <c r="O912" t="b">
        <v>1</v>
      </c>
      <c r="P912" t="s">
        <v>8269</v>
      </c>
      <c r="Q912" s="5">
        <f>E912/D912</f>
        <v>1.1808107999999999</v>
      </c>
      <c r="R912" s="7">
        <f>ROUND(E912/N912, 2)</f>
        <v>30.65</v>
      </c>
      <c r="S912" t="s">
        <v>8309</v>
      </c>
      <c r="T912" t="s">
        <v>8314</v>
      </c>
    </row>
    <row r="913" spans="1:20" x14ac:dyDescent="0.3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 s="11">
        <f>(I913/86400)+25569</f>
        <v>42028.964062500003</v>
      </c>
      <c r="K913">
        <v>1418684895</v>
      </c>
      <c r="L913" s="11">
        <f>(K913/86400)+25569</f>
        <v>41988.964062500003</v>
      </c>
      <c r="M913" t="b">
        <v>0</v>
      </c>
      <c r="N913">
        <v>90</v>
      </c>
      <c r="O913" t="b">
        <v>1</v>
      </c>
      <c r="P913" t="s">
        <v>8276</v>
      </c>
      <c r="Q913" s="5">
        <f>E913/D913</f>
        <v>1.1805000000000001</v>
      </c>
      <c r="R913" s="7">
        <f>ROUND(E913/N913, 2)</f>
        <v>131.16999999999999</v>
      </c>
      <c r="S913" t="s">
        <v>8324</v>
      </c>
      <c r="T913" t="s">
        <v>8325</v>
      </c>
    </row>
    <row r="914" spans="1:20" x14ac:dyDescent="0.3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 s="11">
        <f>(I914/86400)+25569</f>
        <v>41283.367303240739</v>
      </c>
      <c r="K914">
        <v>1354265335</v>
      </c>
      <c r="L914" s="11">
        <f>(K914/86400)+25569</f>
        <v>41243.367303240739</v>
      </c>
      <c r="M914" t="b">
        <v>0</v>
      </c>
      <c r="N914">
        <v>25</v>
      </c>
      <c r="O914" t="b">
        <v>1</v>
      </c>
      <c r="P914" t="s">
        <v>8276</v>
      </c>
      <c r="Q914" s="5">
        <f>E914/D914</f>
        <v>1.18</v>
      </c>
      <c r="R914" s="7">
        <f>ROUND(E914/N914, 2)</f>
        <v>47.2</v>
      </c>
      <c r="S914" t="s">
        <v>8324</v>
      </c>
      <c r="T914" t="s">
        <v>8325</v>
      </c>
    </row>
    <row r="915" spans="1:20" ht="28.8" x14ac:dyDescent="0.3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 s="11">
        <f>(I915/86400)+25569</f>
        <v>40951.919340277775</v>
      </c>
      <c r="K915">
        <v>1326492231</v>
      </c>
      <c r="L915" s="11">
        <f>(K915/86400)+25569</f>
        <v>40921.919340277775</v>
      </c>
      <c r="M915" t="b">
        <v>1</v>
      </c>
      <c r="N915">
        <v>361</v>
      </c>
      <c r="O915" t="b">
        <v>1</v>
      </c>
      <c r="P915" t="s">
        <v>8276</v>
      </c>
      <c r="Q915" s="5">
        <f>E915/D915</f>
        <v>1.1796376666666666</v>
      </c>
      <c r="R915" s="7">
        <f>ROUND(E915/N915, 2)</f>
        <v>98.03</v>
      </c>
      <c r="S915" t="s">
        <v>8324</v>
      </c>
      <c r="T915" t="s">
        <v>8325</v>
      </c>
    </row>
    <row r="916" spans="1:20" ht="28.8" x14ac:dyDescent="0.3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 s="11">
        <f>(I916/86400)+25569</f>
        <v>41994.362743055557</v>
      </c>
      <c r="K916">
        <v>1416559341</v>
      </c>
      <c r="L916" s="11">
        <f>(K916/86400)+25569</f>
        <v>41964.362743055557</v>
      </c>
      <c r="M916" t="b">
        <v>1</v>
      </c>
      <c r="N916">
        <v>33</v>
      </c>
      <c r="O916" t="b">
        <v>1</v>
      </c>
      <c r="P916" t="s">
        <v>8295</v>
      </c>
      <c r="Q916" s="5">
        <f>E916/D916</f>
        <v>1.1790285714285715</v>
      </c>
      <c r="R916" s="7">
        <f>ROUND(E916/N916, 2)</f>
        <v>2500.9699999999998</v>
      </c>
      <c r="S916" t="s">
        <v>8318</v>
      </c>
      <c r="T916" t="s">
        <v>8348</v>
      </c>
    </row>
    <row r="917" spans="1:20" ht="28.8" x14ac:dyDescent="0.3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 s="11">
        <f>(I917/86400)+25569</f>
        <v>41969.052083333328</v>
      </c>
      <c r="K917">
        <v>1414368616</v>
      </c>
      <c r="L917" s="11">
        <f>(K917/86400)+25569</f>
        <v>41939.00712962963</v>
      </c>
      <c r="M917" t="b">
        <v>1</v>
      </c>
      <c r="N917">
        <v>98</v>
      </c>
      <c r="O917" t="b">
        <v>1</v>
      </c>
      <c r="P917" t="s">
        <v>8285</v>
      </c>
      <c r="Q917" s="5">
        <f>E917/D917</f>
        <v>1.1786666666666668</v>
      </c>
      <c r="R917" s="7">
        <f>ROUND(E917/N917, 2)</f>
        <v>180.41</v>
      </c>
      <c r="S917" t="s">
        <v>8337</v>
      </c>
      <c r="T917" t="s">
        <v>8338</v>
      </c>
    </row>
    <row r="918" spans="1:20" x14ac:dyDescent="0.3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 s="11">
        <f>(I918/86400)+25569</f>
        <v>41829.569212962961</v>
      </c>
      <c r="K918">
        <v>1403703580</v>
      </c>
      <c r="L918" s="11">
        <f>(K918/86400)+25569</f>
        <v>41815.569212962961</v>
      </c>
      <c r="M918" t="b">
        <v>0</v>
      </c>
      <c r="N918">
        <v>74</v>
      </c>
      <c r="O918" t="b">
        <v>1</v>
      </c>
      <c r="P918" t="s">
        <v>8271</v>
      </c>
      <c r="Q918" s="5">
        <f>E918/D918</f>
        <v>1.1783999999999999</v>
      </c>
      <c r="R918" s="7">
        <f>ROUND(E918/N918, 2)</f>
        <v>39.81</v>
      </c>
      <c r="S918" t="s">
        <v>8316</v>
      </c>
      <c r="T918" t="s">
        <v>8317</v>
      </c>
    </row>
    <row r="919" spans="1:20" ht="28.8" x14ac:dyDescent="0.3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 s="11">
        <f>(I919/86400)+25569</f>
        <v>42721.333333333328</v>
      </c>
      <c r="K919">
        <v>1479283285</v>
      </c>
      <c r="L919" s="11">
        <f>(K919/86400)+25569</f>
        <v>42690.334317129629</v>
      </c>
      <c r="M919" t="b">
        <v>0</v>
      </c>
      <c r="N919">
        <v>26</v>
      </c>
      <c r="O919" t="b">
        <v>1</v>
      </c>
      <c r="P919" t="s">
        <v>8271</v>
      </c>
      <c r="Q919" s="5">
        <f>E919/D919</f>
        <v>1.1773333333333333</v>
      </c>
      <c r="R919" s="7">
        <f>ROUND(E919/N919, 2)</f>
        <v>67.92</v>
      </c>
      <c r="S919" t="s">
        <v>8316</v>
      </c>
      <c r="T919" t="s">
        <v>8317</v>
      </c>
    </row>
    <row r="920" spans="1:20" ht="28.8" x14ac:dyDescent="0.3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 s="11">
        <f>(I920/86400)+25569</f>
        <v>40651.725219907406</v>
      </c>
      <c r="K920">
        <v>1297880659</v>
      </c>
      <c r="L920" s="11">
        <f>(K920/86400)+25569</f>
        <v>40590.766886574071</v>
      </c>
      <c r="M920" t="b">
        <v>0</v>
      </c>
      <c r="N920">
        <v>22</v>
      </c>
      <c r="O920" t="b">
        <v>1</v>
      </c>
      <c r="P920" t="s">
        <v>8274</v>
      </c>
      <c r="Q920" s="5">
        <f>E920/D920</f>
        <v>1.177142857142857</v>
      </c>
      <c r="R920" s="7">
        <f>ROUND(E920/N920, 2)</f>
        <v>37.450000000000003</v>
      </c>
      <c r="S920" t="s">
        <v>8321</v>
      </c>
      <c r="T920" t="s">
        <v>8322</v>
      </c>
    </row>
    <row r="921" spans="1:20" ht="28.8" x14ac:dyDescent="0.3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 s="11">
        <f>(I921/86400)+25569</f>
        <v>41950.011053240742</v>
      </c>
      <c r="K921">
        <v>1411859755</v>
      </c>
      <c r="L921" s="11">
        <f>(K921/86400)+25569</f>
        <v>41909.96938657407</v>
      </c>
      <c r="M921" t="b">
        <v>1</v>
      </c>
      <c r="N921">
        <v>213</v>
      </c>
      <c r="O921" t="b">
        <v>1</v>
      </c>
      <c r="P921" t="s">
        <v>8271</v>
      </c>
      <c r="Q921" s="5">
        <f>E921/D921</f>
        <v>1.1752499999999999</v>
      </c>
      <c r="R921" s="7">
        <f>ROUND(E921/N921, 2)</f>
        <v>110.35</v>
      </c>
      <c r="S921" t="s">
        <v>8316</v>
      </c>
      <c r="T921" t="s">
        <v>8317</v>
      </c>
    </row>
    <row r="922" spans="1:20" x14ac:dyDescent="0.3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 s="11">
        <f>(I922/86400)+25569</f>
        <v>41832.757719907408</v>
      </c>
      <c r="K922">
        <v>1402596667</v>
      </c>
      <c r="L922" s="11">
        <f>(K922/86400)+25569</f>
        <v>41802.757719907408</v>
      </c>
      <c r="M922" t="b">
        <v>0</v>
      </c>
      <c r="N922">
        <v>25</v>
      </c>
      <c r="O922" t="b">
        <v>1</v>
      </c>
      <c r="P922" t="s">
        <v>8292</v>
      </c>
      <c r="Q922" s="5">
        <f>E922/D922</f>
        <v>1.175</v>
      </c>
      <c r="R922" s="7">
        <f>ROUND(E922/N922, 2)</f>
        <v>47</v>
      </c>
      <c r="S922" t="s">
        <v>8324</v>
      </c>
      <c r="T922" t="s">
        <v>8345</v>
      </c>
    </row>
    <row r="923" spans="1:20" ht="28.8" x14ac:dyDescent="0.3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 s="11">
        <f>(I923/86400)+25569</f>
        <v>41811.666770833333</v>
      </c>
      <c r="K923">
        <v>1400774409</v>
      </c>
      <c r="L923" s="11">
        <f>(K923/86400)+25569</f>
        <v>41781.666770833333</v>
      </c>
      <c r="M923" t="b">
        <v>1</v>
      </c>
      <c r="N923">
        <v>51</v>
      </c>
      <c r="O923" t="b">
        <v>1</v>
      </c>
      <c r="P923" t="s">
        <v>8271</v>
      </c>
      <c r="Q923" s="5">
        <f>E923/D923</f>
        <v>1.1739999999999999</v>
      </c>
      <c r="R923" s="7">
        <f>ROUND(E923/N923, 2)</f>
        <v>57.55</v>
      </c>
      <c r="S923" t="s">
        <v>8316</v>
      </c>
      <c r="T923" t="s">
        <v>8317</v>
      </c>
    </row>
    <row r="924" spans="1:20" ht="28.8" x14ac:dyDescent="0.3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 s="11">
        <f>(I924/86400)+25569</f>
        <v>42800.833333333328</v>
      </c>
      <c r="K924">
        <v>1484924605</v>
      </c>
      <c r="L924" s="11">
        <f>(K924/86400)+25569</f>
        <v>42755.627372685187</v>
      </c>
      <c r="M924" t="b">
        <v>1</v>
      </c>
      <c r="N924">
        <v>255</v>
      </c>
      <c r="O924" t="b">
        <v>1</v>
      </c>
      <c r="P924" t="s">
        <v>8280</v>
      </c>
      <c r="Q924" s="5">
        <f>E924/D924</f>
        <v>1.1727000000000001</v>
      </c>
      <c r="R924" s="7">
        <f>ROUND(E924/N924, 2)</f>
        <v>45.99</v>
      </c>
      <c r="S924" t="s">
        <v>8324</v>
      </c>
      <c r="T924" t="s">
        <v>8329</v>
      </c>
    </row>
    <row r="925" spans="1:20" ht="28.8" x14ac:dyDescent="0.3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 s="11">
        <f>(I925/86400)+25569</f>
        <v>41048.125</v>
      </c>
      <c r="K925">
        <v>1333709958</v>
      </c>
      <c r="L925" s="11">
        <f>(K925/86400)+25569</f>
        <v>41005.45784722222</v>
      </c>
      <c r="M925" t="b">
        <v>0</v>
      </c>
      <c r="N925">
        <v>40</v>
      </c>
      <c r="O925" t="b">
        <v>1</v>
      </c>
      <c r="P925" t="s">
        <v>8276</v>
      </c>
      <c r="Q925" s="5">
        <f>E925/D925</f>
        <v>1.1725000000000001</v>
      </c>
      <c r="R925" s="7">
        <f>ROUND(E925/N925, 2)</f>
        <v>58.63</v>
      </c>
      <c r="S925" t="s">
        <v>8324</v>
      </c>
      <c r="T925" t="s">
        <v>8325</v>
      </c>
    </row>
    <row r="926" spans="1:20" x14ac:dyDescent="0.3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 s="11">
        <f>(I926/86400)+25569</f>
        <v>42005.332638888889</v>
      </c>
      <c r="K926">
        <v>1418766740</v>
      </c>
      <c r="L926" s="11">
        <f>(K926/86400)+25569</f>
        <v>41989.91134259259</v>
      </c>
      <c r="M926" t="b">
        <v>0</v>
      </c>
      <c r="N926">
        <v>8</v>
      </c>
      <c r="O926" t="b">
        <v>1</v>
      </c>
      <c r="P926" t="s">
        <v>8265</v>
      </c>
      <c r="Q926" s="5">
        <f>E926/D926</f>
        <v>1.1714285714285715</v>
      </c>
      <c r="R926" s="7">
        <f>ROUND(E926/N926, 2)</f>
        <v>51.25</v>
      </c>
      <c r="S926" t="s">
        <v>8309</v>
      </c>
      <c r="T926" t="s">
        <v>8310</v>
      </c>
    </row>
    <row r="927" spans="1:20" ht="28.8" x14ac:dyDescent="0.3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 s="11">
        <f>(I927/86400)+25569</f>
        <v>42045.702893518523</v>
      </c>
      <c r="K927">
        <v>1421772730</v>
      </c>
      <c r="L927" s="11">
        <f>(K927/86400)+25569</f>
        <v>42024.702893518523</v>
      </c>
      <c r="M927" t="b">
        <v>0</v>
      </c>
      <c r="N927">
        <v>55</v>
      </c>
      <c r="O927" t="b">
        <v>1</v>
      </c>
      <c r="P927" t="s">
        <v>8303</v>
      </c>
      <c r="Q927" s="5">
        <f>E927/D927</f>
        <v>1.1712499999999999</v>
      </c>
      <c r="R927" s="7">
        <f>ROUND(E927/N927, 2)</f>
        <v>85.18</v>
      </c>
      <c r="S927" t="s">
        <v>8316</v>
      </c>
      <c r="T927" t="s">
        <v>8356</v>
      </c>
    </row>
    <row r="928" spans="1:20" ht="28.8" x14ac:dyDescent="0.3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 s="11">
        <f>(I928/86400)+25569</f>
        <v>40805.604421296295</v>
      </c>
      <c r="K928">
        <v>1312641022</v>
      </c>
      <c r="L928" s="11">
        <f>(K928/86400)+25569</f>
        <v>40761.604421296295</v>
      </c>
      <c r="M928" t="b">
        <v>1</v>
      </c>
      <c r="N928">
        <v>41</v>
      </c>
      <c r="O928" t="b">
        <v>1</v>
      </c>
      <c r="P928" t="s">
        <v>8295</v>
      </c>
      <c r="Q928" s="5">
        <f>E928/D928</f>
        <v>1.1707484768810599</v>
      </c>
      <c r="R928" s="7">
        <f>ROUND(E928/N928, 2)</f>
        <v>44.85</v>
      </c>
      <c r="S928" t="s">
        <v>8318</v>
      </c>
      <c r="T928" t="s">
        <v>8348</v>
      </c>
    </row>
    <row r="929" spans="1:20" ht="28.8" x14ac:dyDescent="0.3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 s="11">
        <f>(I929/86400)+25569</f>
        <v>41481.708333333336</v>
      </c>
      <c r="K929">
        <v>1373408699</v>
      </c>
      <c r="L929" s="11">
        <f>(K929/86400)+25569</f>
        <v>41464.934016203704</v>
      </c>
      <c r="M929" t="b">
        <v>1</v>
      </c>
      <c r="N929">
        <v>635</v>
      </c>
      <c r="O929" t="b">
        <v>1</v>
      </c>
      <c r="P929" t="s">
        <v>8288</v>
      </c>
      <c r="Q929" s="5">
        <f>E929/D929</f>
        <v>1.170404</v>
      </c>
      <c r="R929" s="7">
        <f>ROUND(E929/N929, 2)</f>
        <v>92.16</v>
      </c>
      <c r="S929" t="s">
        <v>8321</v>
      </c>
      <c r="T929" t="s">
        <v>8341</v>
      </c>
    </row>
    <row r="930" spans="1:20" ht="28.8" x14ac:dyDescent="0.3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 s="11">
        <f>(I930/86400)+25569</f>
        <v>40883.085057870368</v>
      </c>
      <c r="K930">
        <v>1319245349</v>
      </c>
      <c r="L930" s="11">
        <f>(K930/86400)+25569</f>
        <v>40838.043391203704</v>
      </c>
      <c r="M930" t="b">
        <v>1</v>
      </c>
      <c r="N930">
        <v>31</v>
      </c>
      <c r="O930" t="b">
        <v>1</v>
      </c>
      <c r="P930" t="s">
        <v>8276</v>
      </c>
      <c r="Q930" s="5">
        <f>E930/D930</f>
        <v>1.17</v>
      </c>
      <c r="R930" s="7">
        <f>ROUND(E930/N930, 2)</f>
        <v>75.48</v>
      </c>
      <c r="S930" t="s">
        <v>8324</v>
      </c>
      <c r="T930" t="s">
        <v>8325</v>
      </c>
    </row>
    <row r="931" spans="1:20" ht="28.8" x14ac:dyDescent="0.3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 s="11">
        <f>(I931/86400)+25569</f>
        <v>41239.207638888889</v>
      </c>
      <c r="K931">
        <v>1351011489</v>
      </c>
      <c r="L931" s="11">
        <f>(K931/86400)+25569</f>
        <v>41205.707048611112</v>
      </c>
      <c r="M931" t="b">
        <v>0</v>
      </c>
      <c r="N931">
        <v>38</v>
      </c>
      <c r="O931" t="b">
        <v>1</v>
      </c>
      <c r="P931" t="s">
        <v>8276</v>
      </c>
      <c r="Q931" s="5">
        <f>E931/D931</f>
        <v>1.17</v>
      </c>
      <c r="R931" s="7">
        <f>ROUND(E931/N931, 2)</f>
        <v>61.58</v>
      </c>
      <c r="S931" t="s">
        <v>8324</v>
      </c>
      <c r="T931" t="s">
        <v>8325</v>
      </c>
    </row>
    <row r="932" spans="1:20" ht="28.8" x14ac:dyDescent="0.3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 s="11">
        <f>(I932/86400)+25569</f>
        <v>42119</v>
      </c>
      <c r="K932">
        <v>1426703452</v>
      </c>
      <c r="L932" s="11">
        <f>(K932/86400)+25569</f>
        <v>42081.77143518519</v>
      </c>
      <c r="M932" t="b">
        <v>0</v>
      </c>
      <c r="N932">
        <v>131</v>
      </c>
      <c r="O932" t="b">
        <v>1</v>
      </c>
      <c r="P932" t="s">
        <v>8276</v>
      </c>
      <c r="Q932" s="5">
        <f>E932/D932</f>
        <v>1.1696666666666666</v>
      </c>
      <c r="R932" s="7">
        <f>ROUND(E932/N932, 2)</f>
        <v>133.93</v>
      </c>
      <c r="S932" t="s">
        <v>8324</v>
      </c>
      <c r="T932" t="s">
        <v>8325</v>
      </c>
    </row>
    <row r="933" spans="1:20" ht="28.8" x14ac:dyDescent="0.3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 s="11">
        <f>(I933/86400)+25569</f>
        <v>42294.083333333328</v>
      </c>
      <c r="K933">
        <v>1442443910</v>
      </c>
      <c r="L933" s="11">
        <f>(K933/86400)+25569</f>
        <v>42263.952662037038</v>
      </c>
      <c r="M933" t="b">
        <v>1</v>
      </c>
      <c r="N933">
        <v>314</v>
      </c>
      <c r="O933" t="b">
        <v>1</v>
      </c>
      <c r="P933" t="s">
        <v>8269</v>
      </c>
      <c r="Q933" s="5">
        <f>E933/D933</f>
        <v>1.1694724999999999</v>
      </c>
      <c r="R933" s="7">
        <f>ROUND(E933/N933, 2)</f>
        <v>89.39</v>
      </c>
      <c r="S933" t="s">
        <v>8309</v>
      </c>
      <c r="T933" t="s">
        <v>8314</v>
      </c>
    </row>
    <row r="934" spans="1:20" x14ac:dyDescent="0.3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 s="11">
        <f>(I934/86400)+25569</f>
        <v>42168.071527777778</v>
      </c>
      <c r="K934">
        <v>1431412196</v>
      </c>
      <c r="L934" s="11">
        <f>(K934/86400)+25569</f>
        <v>42136.270787037036</v>
      </c>
      <c r="M934" t="b">
        <v>0</v>
      </c>
      <c r="N934">
        <v>15</v>
      </c>
      <c r="O934" t="b">
        <v>1</v>
      </c>
      <c r="P934" t="s">
        <v>8271</v>
      </c>
      <c r="Q934" s="5">
        <f>E934/D934</f>
        <v>1.1692307692307693</v>
      </c>
      <c r="R934" s="7">
        <f>ROUND(E934/N934, 2)</f>
        <v>50.67</v>
      </c>
      <c r="S934" t="s">
        <v>8316</v>
      </c>
      <c r="T934" t="s">
        <v>8317</v>
      </c>
    </row>
    <row r="935" spans="1:20" ht="28.8" x14ac:dyDescent="0.3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 s="11">
        <f>(I935/86400)+25569</f>
        <v>42196.165972222225</v>
      </c>
      <c r="K935">
        <v>1434069205</v>
      </c>
      <c r="L935" s="11">
        <f>(K935/86400)+25569</f>
        <v>42167.023206018523</v>
      </c>
      <c r="M935" t="b">
        <v>0</v>
      </c>
      <c r="N935">
        <v>86</v>
      </c>
      <c r="O935" t="b">
        <v>1</v>
      </c>
      <c r="P935" t="s">
        <v>8271</v>
      </c>
      <c r="Q935" s="5">
        <f>E935/D935</f>
        <v>1.1691666666666667</v>
      </c>
      <c r="R935" s="7">
        <f>ROUND(E935/N935, 2)</f>
        <v>81.569999999999993</v>
      </c>
      <c r="S935" t="s">
        <v>8316</v>
      </c>
      <c r="T935" t="s">
        <v>8317</v>
      </c>
    </row>
    <row r="936" spans="1:20" ht="28.8" x14ac:dyDescent="0.3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 s="11">
        <f>(I936/86400)+25569</f>
        <v>41987.762592592597</v>
      </c>
      <c r="K936">
        <v>1415125088</v>
      </c>
      <c r="L936" s="11">
        <f>(K936/86400)+25569</f>
        <v>41947.762592592597</v>
      </c>
      <c r="M936" t="b">
        <v>0</v>
      </c>
      <c r="N936">
        <v>35</v>
      </c>
      <c r="O936" t="b">
        <v>1</v>
      </c>
      <c r="P936" t="s">
        <v>8271</v>
      </c>
      <c r="Q936" s="5">
        <f>E936/D936</f>
        <v>1.1686666666666667</v>
      </c>
      <c r="R936" s="7">
        <f>ROUND(E936/N936, 2)</f>
        <v>100.17</v>
      </c>
      <c r="S936" t="s">
        <v>8316</v>
      </c>
      <c r="T936" t="s">
        <v>8317</v>
      </c>
    </row>
    <row r="937" spans="1:20" ht="28.8" x14ac:dyDescent="0.3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 s="11">
        <f>(I937/86400)+25569</f>
        <v>42461.165972222225</v>
      </c>
      <c r="K937">
        <v>1456526879</v>
      </c>
      <c r="L937" s="11">
        <f>(K937/86400)+25569</f>
        <v>42426.949988425928</v>
      </c>
      <c r="M937" t="b">
        <v>1</v>
      </c>
      <c r="N937">
        <v>100</v>
      </c>
      <c r="O937" t="b">
        <v>1</v>
      </c>
      <c r="P937" t="s">
        <v>8271</v>
      </c>
      <c r="Q937" s="5">
        <f>E937/D937</f>
        <v>1.1684444444444444</v>
      </c>
      <c r="R937" s="7">
        <f>ROUND(E937/N937, 2)</f>
        <v>52.58</v>
      </c>
      <c r="S937" t="s">
        <v>8316</v>
      </c>
      <c r="T937" t="s">
        <v>8317</v>
      </c>
    </row>
    <row r="938" spans="1:20" ht="28.8" x14ac:dyDescent="0.3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 s="11">
        <f>(I938/86400)+25569</f>
        <v>42321.637939814813</v>
      </c>
      <c r="K938">
        <v>1444832318</v>
      </c>
      <c r="L938" s="11">
        <f>(K938/86400)+25569</f>
        <v>42291.596273148149</v>
      </c>
      <c r="M938" t="b">
        <v>1</v>
      </c>
      <c r="N938">
        <v>493</v>
      </c>
      <c r="O938" t="b">
        <v>1</v>
      </c>
      <c r="P938" t="s">
        <v>8269</v>
      </c>
      <c r="Q938" s="5">
        <f>E938/D938</f>
        <v>1.1683911999999999</v>
      </c>
      <c r="R938" s="7">
        <f>ROUND(E938/N938, 2)</f>
        <v>59.25</v>
      </c>
      <c r="S938" t="s">
        <v>8309</v>
      </c>
      <c r="T938" t="s">
        <v>8314</v>
      </c>
    </row>
    <row r="939" spans="1:20" ht="28.8" x14ac:dyDescent="0.3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 s="11">
        <f>(I939/86400)+25569</f>
        <v>41847.958333333336</v>
      </c>
      <c r="K939">
        <v>1405583108</v>
      </c>
      <c r="L939" s="11">
        <f>(K939/86400)+25569</f>
        <v>41837.323009259257</v>
      </c>
      <c r="M939" t="b">
        <v>0</v>
      </c>
      <c r="N939">
        <v>26</v>
      </c>
      <c r="O939" t="b">
        <v>1</v>
      </c>
      <c r="P939" t="s">
        <v>8271</v>
      </c>
      <c r="Q939" s="5">
        <f>E939/D939</f>
        <v>1.1679999999999999</v>
      </c>
      <c r="R939" s="7">
        <f>ROUND(E939/N939, 2)</f>
        <v>44.92</v>
      </c>
      <c r="S939" t="s">
        <v>8316</v>
      </c>
      <c r="T939" t="s">
        <v>8317</v>
      </c>
    </row>
    <row r="940" spans="1:20" ht="28.8" x14ac:dyDescent="0.3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 s="11">
        <f>(I940/86400)+25569</f>
        <v>42064.207638888889</v>
      </c>
      <c r="K940">
        <v>1423960097</v>
      </c>
      <c r="L940" s="11">
        <f>(K940/86400)+25569</f>
        <v>42050.019641203704</v>
      </c>
      <c r="M940" t="b">
        <v>0</v>
      </c>
      <c r="N940">
        <v>56</v>
      </c>
      <c r="O940" t="b">
        <v>1</v>
      </c>
      <c r="P940" t="s">
        <v>8305</v>
      </c>
      <c r="Q940" s="5">
        <f>E940/D940</f>
        <v>1.1675</v>
      </c>
      <c r="R940" s="7">
        <f>ROUND(E940/N940, 2)</f>
        <v>41.7</v>
      </c>
      <c r="S940" t="s">
        <v>8316</v>
      </c>
      <c r="T940" t="s">
        <v>8358</v>
      </c>
    </row>
    <row r="941" spans="1:20" x14ac:dyDescent="0.3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 s="11">
        <f>(I941/86400)+25569</f>
        <v>41537.845451388886</v>
      </c>
      <c r="K941">
        <v>1377116247</v>
      </c>
      <c r="L941" s="11">
        <f>(K941/86400)+25569</f>
        <v>41507.845451388886</v>
      </c>
      <c r="M941" t="b">
        <v>1</v>
      </c>
      <c r="N941">
        <v>182</v>
      </c>
      <c r="O941" t="b">
        <v>1</v>
      </c>
      <c r="P941" t="s">
        <v>8276</v>
      </c>
      <c r="Q941" s="5">
        <f>E941/D941</f>
        <v>1.1666666666666667</v>
      </c>
      <c r="R941" s="7">
        <f>ROUND(E941/N941, 2)</f>
        <v>76.92</v>
      </c>
      <c r="S941" t="s">
        <v>8324</v>
      </c>
      <c r="T941" t="s">
        <v>8325</v>
      </c>
    </row>
    <row r="942" spans="1:20" ht="28.8" x14ac:dyDescent="0.3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 s="11">
        <f>(I942/86400)+25569</f>
        <v>41974.797916666663</v>
      </c>
      <c r="K942">
        <v>1416516972</v>
      </c>
      <c r="L942" s="11">
        <f>(K942/86400)+25569</f>
        <v>41963.872361111113</v>
      </c>
      <c r="M942" t="b">
        <v>0</v>
      </c>
      <c r="N942">
        <v>20</v>
      </c>
      <c r="O942" t="b">
        <v>1</v>
      </c>
      <c r="P942" t="s">
        <v>8271</v>
      </c>
      <c r="Q942" s="5">
        <f>E942/D942</f>
        <v>1.1666666666666667</v>
      </c>
      <c r="R942" s="7">
        <f>ROUND(E942/N942, 2)</f>
        <v>70</v>
      </c>
      <c r="S942" t="s">
        <v>8316</v>
      </c>
      <c r="T942" t="s">
        <v>8317</v>
      </c>
    </row>
    <row r="943" spans="1:20" ht="28.8" x14ac:dyDescent="0.3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 s="11">
        <f>(I943/86400)+25569</f>
        <v>42538.666666666672</v>
      </c>
      <c r="K943">
        <v>1463466070</v>
      </c>
      <c r="L943" s="11">
        <f>(K943/86400)+25569</f>
        <v>42507.264699074076</v>
      </c>
      <c r="M943" t="b">
        <v>0</v>
      </c>
      <c r="N943">
        <v>130</v>
      </c>
      <c r="O943" t="b">
        <v>1</v>
      </c>
      <c r="P943" t="s">
        <v>8271</v>
      </c>
      <c r="Q943" s="5">
        <f>E943/D943</f>
        <v>1.1663479999999999</v>
      </c>
      <c r="R943" s="7">
        <f>ROUND(E943/N943, 2)</f>
        <v>44.86</v>
      </c>
      <c r="S943" t="s">
        <v>8316</v>
      </c>
      <c r="T943" t="s">
        <v>8317</v>
      </c>
    </row>
    <row r="944" spans="1:20" ht="28.8" x14ac:dyDescent="0.3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 s="11">
        <f>(I944/86400)+25569</f>
        <v>41174.763379629629</v>
      </c>
      <c r="K944">
        <v>1345745956</v>
      </c>
      <c r="L944" s="11">
        <f>(K944/86400)+25569</f>
        <v>41144.763379629629</v>
      </c>
      <c r="M944" t="b">
        <v>0</v>
      </c>
      <c r="N944">
        <v>96</v>
      </c>
      <c r="O944" t="b">
        <v>1</v>
      </c>
      <c r="P944" t="s">
        <v>8276</v>
      </c>
      <c r="Q944" s="5">
        <f>E944/D944</f>
        <v>1.166166</v>
      </c>
      <c r="R944" s="7">
        <f>ROUND(E944/N944, 2)</f>
        <v>60.74</v>
      </c>
      <c r="S944" t="s">
        <v>8324</v>
      </c>
      <c r="T944" t="s">
        <v>8325</v>
      </c>
    </row>
    <row r="945" spans="1:20" ht="28.8" x14ac:dyDescent="0.3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 s="11">
        <f>(I945/86400)+25569</f>
        <v>41920.167453703703</v>
      </c>
      <c r="K945">
        <v>1410148868</v>
      </c>
      <c r="L945" s="11">
        <f>(K945/86400)+25569</f>
        <v>41890.167453703703</v>
      </c>
      <c r="M945" t="b">
        <v>1</v>
      </c>
      <c r="N945">
        <v>286</v>
      </c>
      <c r="O945" t="b">
        <v>1</v>
      </c>
      <c r="P945" t="s">
        <v>8269</v>
      </c>
      <c r="Q945" s="5">
        <f>E945/D945</f>
        <v>1.1656</v>
      </c>
      <c r="R945" s="7">
        <f>ROUND(E945/N945, 2)</f>
        <v>40.76</v>
      </c>
      <c r="S945" t="s">
        <v>8309</v>
      </c>
      <c r="T945" t="s">
        <v>8314</v>
      </c>
    </row>
    <row r="946" spans="1:20" ht="28.8" x14ac:dyDescent="0.3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 s="11">
        <f>(I946/86400)+25569</f>
        <v>40883.249305555553</v>
      </c>
      <c r="K946">
        <v>1320528070</v>
      </c>
      <c r="L946" s="11">
        <f>(K946/86400)+25569</f>
        <v>40852.889699074076</v>
      </c>
      <c r="M946" t="b">
        <v>0</v>
      </c>
      <c r="N946">
        <v>145</v>
      </c>
      <c r="O946" t="b">
        <v>1</v>
      </c>
      <c r="P946" t="s">
        <v>8279</v>
      </c>
      <c r="Q946" s="5">
        <f>E946/D946</f>
        <v>1.1652013333333333</v>
      </c>
      <c r="R946" s="7">
        <f>ROUND(E946/N946, 2)</f>
        <v>60.27</v>
      </c>
      <c r="S946" t="s">
        <v>8324</v>
      </c>
      <c r="T946" t="s">
        <v>8328</v>
      </c>
    </row>
    <row r="947" spans="1:20" x14ac:dyDescent="0.3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 s="11">
        <f>(I947/86400)+25569</f>
        <v>42657.958333333328</v>
      </c>
      <c r="K947">
        <v>1474040596</v>
      </c>
      <c r="L947" s="11">
        <f>(K947/86400)+25569</f>
        <v>42629.655046296291</v>
      </c>
      <c r="M947" t="b">
        <v>1</v>
      </c>
      <c r="N947">
        <v>305</v>
      </c>
      <c r="O947" t="b">
        <v>1</v>
      </c>
      <c r="P947" t="s">
        <v>8303</v>
      </c>
      <c r="Q947" s="5">
        <f>E947/D947</f>
        <v>1.1635599999999999</v>
      </c>
      <c r="R947" s="7">
        <f>ROUND(E947/N947, 2)</f>
        <v>95.37</v>
      </c>
      <c r="S947" t="s">
        <v>8316</v>
      </c>
      <c r="T947" t="s">
        <v>8356</v>
      </c>
    </row>
    <row r="948" spans="1:20" ht="28.8" x14ac:dyDescent="0.3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 s="11">
        <f>(I948/86400)+25569</f>
        <v>41131.916666666664</v>
      </c>
      <c r="K948">
        <v>1341800110</v>
      </c>
      <c r="L948" s="11">
        <f>(K948/86400)+25569</f>
        <v>41099.093865740739</v>
      </c>
      <c r="M948" t="b">
        <v>0</v>
      </c>
      <c r="N948">
        <v>105</v>
      </c>
      <c r="O948" t="b">
        <v>1</v>
      </c>
      <c r="P948" t="s">
        <v>8279</v>
      </c>
      <c r="Q948" s="5">
        <f>E948/D948</f>
        <v>1.1632786885245903</v>
      </c>
      <c r="R948" s="7">
        <f>ROUND(E948/N948, 2)</f>
        <v>50.69</v>
      </c>
      <c r="S948" t="s">
        <v>8324</v>
      </c>
      <c r="T948" t="s">
        <v>8328</v>
      </c>
    </row>
    <row r="949" spans="1:20" ht="28.8" x14ac:dyDescent="0.3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 s="11">
        <f>(I949/86400)+25569</f>
        <v>41855.666354166664</v>
      </c>
      <c r="K949">
        <v>1405439973</v>
      </c>
      <c r="L949" s="11">
        <f>(K949/86400)+25569</f>
        <v>41835.666354166664</v>
      </c>
      <c r="M949" t="b">
        <v>1</v>
      </c>
      <c r="N949">
        <v>244</v>
      </c>
      <c r="O949" t="b">
        <v>1</v>
      </c>
      <c r="P949" t="s">
        <v>8271</v>
      </c>
      <c r="Q949" s="5">
        <f>E949/D949</f>
        <v>1.1629333333333334</v>
      </c>
      <c r="R949" s="7">
        <f>ROUND(E949/N949, 2)</f>
        <v>71.489999999999995</v>
      </c>
      <c r="S949" t="s">
        <v>8316</v>
      </c>
      <c r="T949" t="s">
        <v>8317</v>
      </c>
    </row>
    <row r="950" spans="1:20" ht="28.8" x14ac:dyDescent="0.3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 s="11">
        <f>(I950/86400)+25569</f>
        <v>42203.290972222225</v>
      </c>
      <c r="K950">
        <v>1434654998</v>
      </c>
      <c r="L950" s="11">
        <f>(K950/86400)+25569</f>
        <v>42173.803217592591</v>
      </c>
      <c r="M950" t="b">
        <v>0</v>
      </c>
      <c r="N950">
        <v>79</v>
      </c>
      <c r="O950" t="b">
        <v>1</v>
      </c>
      <c r="P950" t="s">
        <v>8271</v>
      </c>
      <c r="Q950" s="5">
        <f>E950/D950</f>
        <v>1.1626000000000001</v>
      </c>
      <c r="R950" s="7">
        <f>ROUND(E950/N950, 2)</f>
        <v>73.58</v>
      </c>
      <c r="S950" t="s">
        <v>8316</v>
      </c>
      <c r="T950" t="s">
        <v>8317</v>
      </c>
    </row>
    <row r="951" spans="1:20" x14ac:dyDescent="0.3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 s="11">
        <f>(I951/86400)+25569</f>
        <v>41974.3355787037</v>
      </c>
      <c r="K951">
        <v>1414738994</v>
      </c>
      <c r="L951" s="11">
        <f>(K951/86400)+25569</f>
        <v>41943.293912037036</v>
      </c>
      <c r="M951" t="b">
        <v>1</v>
      </c>
      <c r="N951">
        <v>165</v>
      </c>
      <c r="O951" t="b">
        <v>1</v>
      </c>
      <c r="P951" t="s">
        <v>8269</v>
      </c>
      <c r="Q951" s="5">
        <f>E951/D951</f>
        <v>1.1625714285714286</v>
      </c>
      <c r="R951" s="7">
        <f>ROUND(E951/N951, 2)</f>
        <v>246.61</v>
      </c>
      <c r="S951" t="s">
        <v>8309</v>
      </c>
      <c r="T951" t="s">
        <v>8314</v>
      </c>
    </row>
    <row r="952" spans="1:20" ht="28.8" x14ac:dyDescent="0.3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 s="11">
        <f>(I952/86400)+25569</f>
        <v>41105.583379629628</v>
      </c>
      <c r="K952">
        <v>1339768804</v>
      </c>
      <c r="L952" s="11">
        <f>(K952/86400)+25569</f>
        <v>41075.583379629628</v>
      </c>
      <c r="M952" t="b">
        <v>0</v>
      </c>
      <c r="N952">
        <v>20</v>
      </c>
      <c r="O952" t="b">
        <v>1</v>
      </c>
      <c r="P952" t="s">
        <v>8266</v>
      </c>
      <c r="Q952" s="5">
        <f>E952/D952</f>
        <v>1.1625000000000001</v>
      </c>
      <c r="R952" s="7">
        <f>ROUND(E952/N952, 2)</f>
        <v>116.25</v>
      </c>
      <c r="S952" t="s">
        <v>8309</v>
      </c>
      <c r="T952" t="s">
        <v>8311</v>
      </c>
    </row>
    <row r="953" spans="1:20" x14ac:dyDescent="0.3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 s="11">
        <f>(I953/86400)+25569</f>
        <v>41380.791666666664</v>
      </c>
      <c r="K953">
        <v>1362710425</v>
      </c>
      <c r="L953" s="11">
        <f>(K953/86400)+25569</f>
        <v>41341.111400462964</v>
      </c>
      <c r="M953" t="b">
        <v>0</v>
      </c>
      <c r="N953">
        <v>75</v>
      </c>
      <c r="O953" t="b">
        <v>1</v>
      </c>
      <c r="P953" t="s">
        <v>8279</v>
      </c>
      <c r="Q953" s="5">
        <f>E953/D953</f>
        <v>1.1625000000000001</v>
      </c>
      <c r="R953" s="7">
        <f>ROUND(E953/N953, 2)</f>
        <v>31</v>
      </c>
      <c r="S953" t="s">
        <v>8324</v>
      </c>
      <c r="T953" t="s">
        <v>8328</v>
      </c>
    </row>
    <row r="954" spans="1:20" ht="28.8" x14ac:dyDescent="0.3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 s="11">
        <f>(I954/86400)+25569</f>
        <v>41837.701921296299</v>
      </c>
      <c r="K954">
        <v>1403023846</v>
      </c>
      <c r="L954" s="11">
        <f>(K954/86400)+25569</f>
        <v>41807.701921296299</v>
      </c>
      <c r="M954" t="b">
        <v>0</v>
      </c>
      <c r="N954">
        <v>52</v>
      </c>
      <c r="O954" t="b">
        <v>1</v>
      </c>
      <c r="P954" t="s">
        <v>8265</v>
      </c>
      <c r="Q954" s="5">
        <f>E954/D954</f>
        <v>1.1620999999999999</v>
      </c>
      <c r="R954" s="7">
        <f>ROUND(E954/N954, 2)</f>
        <v>223.48</v>
      </c>
      <c r="S954" t="s">
        <v>8309</v>
      </c>
      <c r="T954" t="s">
        <v>8310</v>
      </c>
    </row>
    <row r="955" spans="1:20" ht="28.8" x14ac:dyDescent="0.3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 s="11">
        <f>(I955/86400)+25569</f>
        <v>42291.917395833334</v>
      </c>
      <c r="K955">
        <v>1442268063</v>
      </c>
      <c r="L955" s="11">
        <f>(K955/86400)+25569</f>
        <v>42261.917395833334</v>
      </c>
      <c r="M955" t="b">
        <v>0</v>
      </c>
      <c r="N955">
        <v>63</v>
      </c>
      <c r="O955" t="b">
        <v>1</v>
      </c>
      <c r="P955" t="s">
        <v>8271</v>
      </c>
      <c r="Q955" s="5">
        <f>E955/D955</f>
        <v>1.1619999999999999</v>
      </c>
      <c r="R955" s="7">
        <f>ROUND(E955/N955, 2)</f>
        <v>55.33</v>
      </c>
      <c r="S955" t="s">
        <v>8316</v>
      </c>
      <c r="T955" t="s">
        <v>8317</v>
      </c>
    </row>
    <row r="956" spans="1:20" x14ac:dyDescent="0.3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 s="11">
        <f>(I956/86400)+25569</f>
        <v>41853.175706018519</v>
      </c>
      <c r="K956">
        <v>1405743181</v>
      </c>
      <c r="L956" s="11">
        <f>(K956/86400)+25569</f>
        <v>41839.175706018519</v>
      </c>
      <c r="M956" t="b">
        <v>1</v>
      </c>
      <c r="N956">
        <v>55</v>
      </c>
      <c r="O956" t="b">
        <v>1</v>
      </c>
      <c r="P956" t="s">
        <v>8271</v>
      </c>
      <c r="Q956" s="5">
        <f>E956/D956</f>
        <v>1.1616666666666666</v>
      </c>
      <c r="R956" s="7">
        <f>ROUND(E956/N956, 2)</f>
        <v>63.36</v>
      </c>
      <c r="S956" t="s">
        <v>8316</v>
      </c>
      <c r="T956" t="s">
        <v>8317</v>
      </c>
    </row>
    <row r="957" spans="1:20" ht="28.8" x14ac:dyDescent="0.3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 s="11">
        <f>(I957/86400)+25569</f>
        <v>42769.174305555556</v>
      </c>
      <c r="K957">
        <v>1484198170</v>
      </c>
      <c r="L957" s="11">
        <f>(K957/86400)+25569</f>
        <v>42747.219560185185</v>
      </c>
      <c r="M957" t="b">
        <v>0</v>
      </c>
      <c r="N957">
        <v>31</v>
      </c>
      <c r="O957" t="b">
        <v>1</v>
      </c>
      <c r="P957" t="s">
        <v>8276</v>
      </c>
      <c r="Q957" s="5">
        <f>E957/D957</f>
        <v>1.1615384615384616</v>
      </c>
      <c r="R957" s="7">
        <f>ROUND(E957/N957, 2)</f>
        <v>48.71</v>
      </c>
      <c r="S957" t="s">
        <v>8324</v>
      </c>
      <c r="T957" t="s">
        <v>8325</v>
      </c>
    </row>
    <row r="958" spans="1:20" ht="28.8" x14ac:dyDescent="0.3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 s="11">
        <f>(I958/86400)+25569</f>
        <v>41032.688333333332</v>
      </c>
      <c r="K958">
        <v>1332174672</v>
      </c>
      <c r="L958" s="11">
        <f>(K958/86400)+25569</f>
        <v>40987.688333333332</v>
      </c>
      <c r="M958" t="b">
        <v>0</v>
      </c>
      <c r="N958">
        <v>149</v>
      </c>
      <c r="O958" t="b">
        <v>1</v>
      </c>
      <c r="P958" t="s">
        <v>8269</v>
      </c>
      <c r="Q958" s="5">
        <f>E958/D958</f>
        <v>1.1608000000000001</v>
      </c>
      <c r="R958" s="7">
        <f>ROUND(E958/N958, 2)</f>
        <v>116.86</v>
      </c>
      <c r="S958" t="s">
        <v>8309</v>
      </c>
      <c r="T958" t="s">
        <v>8314</v>
      </c>
    </row>
    <row r="959" spans="1:20" ht="28.8" x14ac:dyDescent="0.3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 s="11">
        <f>(I959/86400)+25569</f>
        <v>42396.041666666672</v>
      </c>
      <c r="K959">
        <v>1452664317</v>
      </c>
      <c r="L959" s="11">
        <f>(K959/86400)+25569</f>
        <v>42382.244409722218</v>
      </c>
      <c r="M959" t="b">
        <v>0</v>
      </c>
      <c r="N959">
        <v>29</v>
      </c>
      <c r="O959" t="b">
        <v>1</v>
      </c>
      <c r="P959" t="s">
        <v>8271</v>
      </c>
      <c r="Q959" s="5">
        <f>E959/D959</f>
        <v>1.1605000000000001</v>
      </c>
      <c r="R959" s="7">
        <f>ROUND(E959/N959, 2)</f>
        <v>80.03</v>
      </c>
      <c r="S959" t="s">
        <v>8316</v>
      </c>
      <c r="T959" t="s">
        <v>8317</v>
      </c>
    </row>
    <row r="960" spans="1:20" ht="28.8" x14ac:dyDescent="0.3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 s="11">
        <f>(I960/86400)+25569</f>
        <v>42696.249305555553</v>
      </c>
      <c r="K960">
        <v>1476715869</v>
      </c>
      <c r="L960" s="11">
        <f>(K960/86400)+25569</f>
        <v>42660.618854166663</v>
      </c>
      <c r="M960" t="b">
        <v>0</v>
      </c>
      <c r="N960">
        <v>103</v>
      </c>
      <c r="O960" t="b">
        <v>1</v>
      </c>
      <c r="P960" t="s">
        <v>8303</v>
      </c>
      <c r="Q960" s="5">
        <f>E960/D960</f>
        <v>1.1602222222222223</v>
      </c>
      <c r="R960" s="7">
        <f>ROUND(E960/N960, 2)</f>
        <v>50.69</v>
      </c>
      <c r="S960" t="s">
        <v>8316</v>
      </c>
      <c r="T960" t="s">
        <v>8356</v>
      </c>
    </row>
    <row r="961" spans="1:20" x14ac:dyDescent="0.3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 s="11">
        <f>(I961/86400)+25569</f>
        <v>42678.546111111107</v>
      </c>
      <c r="K961">
        <v>1475672784</v>
      </c>
      <c r="L961" s="11">
        <f>(K961/86400)+25569</f>
        <v>42648.546111111107</v>
      </c>
      <c r="M961" t="b">
        <v>1</v>
      </c>
      <c r="N961">
        <v>104</v>
      </c>
      <c r="O961" t="b">
        <v>1</v>
      </c>
      <c r="P961" t="s">
        <v>8271</v>
      </c>
      <c r="Q961" s="5">
        <f>E961/D961</f>
        <v>1.1602222222222223</v>
      </c>
      <c r="R961" s="7">
        <f>ROUND(E961/N961, 2)</f>
        <v>50.2</v>
      </c>
      <c r="S961" t="s">
        <v>8316</v>
      </c>
      <c r="T961" t="s">
        <v>8317</v>
      </c>
    </row>
    <row r="962" spans="1:20" ht="28.8" x14ac:dyDescent="0.3">
      <c r="A962">
        <v>2536</v>
      </c>
      <c r="B962" s="3" t="s">
        <v>2536</v>
      </c>
      <c r="C962" s="3" t="s">
        <v>6646</v>
      </c>
      <c r="D962">
        <v>25</v>
      </c>
      <c r="E962">
        <v>29</v>
      </c>
      <c r="F962" t="s">
        <v>8219</v>
      </c>
      <c r="G962" t="s">
        <v>8224</v>
      </c>
      <c r="H962" t="s">
        <v>8246</v>
      </c>
      <c r="I962">
        <v>1375151566</v>
      </c>
      <c r="J962" s="11">
        <f>(I962/86400)+25569</f>
        <v>41485.106087962966</v>
      </c>
      <c r="K962">
        <v>1373337166</v>
      </c>
      <c r="L962" s="11">
        <f>(K962/86400)+25569</f>
        <v>41464.106087962966</v>
      </c>
      <c r="M962" t="b">
        <v>0</v>
      </c>
      <c r="N962">
        <v>4</v>
      </c>
      <c r="O962" t="b">
        <v>1</v>
      </c>
      <c r="P962" t="s">
        <v>8300</v>
      </c>
      <c r="Q962" s="5">
        <f>E962/D962</f>
        <v>1.1599999999999999</v>
      </c>
      <c r="R962" s="7">
        <f>ROUND(E962/N962, 2)</f>
        <v>7.25</v>
      </c>
      <c r="S962" t="s">
        <v>8324</v>
      </c>
      <c r="T962" t="s">
        <v>8353</v>
      </c>
    </row>
    <row r="963" spans="1:20" x14ac:dyDescent="0.3">
      <c r="A963">
        <v>1757</v>
      </c>
      <c r="B963" s="3" t="s">
        <v>1758</v>
      </c>
      <c r="C963" s="3" t="s">
        <v>5867</v>
      </c>
      <c r="D963">
        <v>5000</v>
      </c>
      <c r="E963">
        <v>5800</v>
      </c>
      <c r="F963" t="s">
        <v>8219</v>
      </c>
      <c r="G963" t="s">
        <v>8224</v>
      </c>
      <c r="H963" t="s">
        <v>8246</v>
      </c>
      <c r="I963">
        <v>1485631740</v>
      </c>
      <c r="J963" s="11">
        <f>(I963/86400)+25569</f>
        <v>42763.811805555553</v>
      </c>
      <c r="K963">
        <v>1483041083</v>
      </c>
      <c r="L963" s="11">
        <f>(K963/86400)+25569</f>
        <v>42733.827349537038</v>
      </c>
      <c r="M963" t="b">
        <v>0</v>
      </c>
      <c r="N963">
        <v>14</v>
      </c>
      <c r="O963" t="b">
        <v>1</v>
      </c>
      <c r="P963" t="s">
        <v>8285</v>
      </c>
      <c r="Q963" s="5">
        <f>E963/D963</f>
        <v>1.1599999999999999</v>
      </c>
      <c r="R963" s="7">
        <f>ROUND(E963/N963, 2)</f>
        <v>414.29</v>
      </c>
      <c r="S963" t="s">
        <v>8337</v>
      </c>
      <c r="T963" t="s">
        <v>8338</v>
      </c>
    </row>
    <row r="964" spans="1:20" ht="28.8" x14ac:dyDescent="0.3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 s="11">
        <f>(I964/86400)+25569</f>
        <v>41457.208333333336</v>
      </c>
      <c r="K964">
        <v>1370067231</v>
      </c>
      <c r="L964" s="11">
        <f>(K964/86400)+25569</f>
        <v>41426.259618055556</v>
      </c>
      <c r="M964" t="b">
        <v>0</v>
      </c>
      <c r="N964">
        <v>114</v>
      </c>
      <c r="O964" t="b">
        <v>1</v>
      </c>
      <c r="P964" t="s">
        <v>8279</v>
      </c>
      <c r="Q964" s="5">
        <f>E964/D964</f>
        <v>1.1593333333333333</v>
      </c>
      <c r="R964" s="7">
        <f>ROUND(E964/N964, 2)</f>
        <v>152.54</v>
      </c>
      <c r="S964" t="s">
        <v>8324</v>
      </c>
      <c r="T964" t="s">
        <v>8328</v>
      </c>
    </row>
    <row r="965" spans="1:20" ht="28.8" x14ac:dyDescent="0.3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 s="11">
        <f>(I965/86400)+25569</f>
        <v>42091.609768518523</v>
      </c>
      <c r="K965">
        <v>1424533084</v>
      </c>
      <c r="L965" s="11">
        <f>(K965/86400)+25569</f>
        <v>42056.65143518518</v>
      </c>
      <c r="M965" t="b">
        <v>0</v>
      </c>
      <c r="N965">
        <v>35</v>
      </c>
      <c r="O965" t="b">
        <v>1</v>
      </c>
      <c r="P965" t="s">
        <v>8271</v>
      </c>
      <c r="Q965" s="5">
        <f>E965/D965</f>
        <v>1.1588888888888889</v>
      </c>
      <c r="R965" s="7">
        <f>ROUND(E965/N965, 2)</f>
        <v>59.6</v>
      </c>
      <c r="S965" t="s">
        <v>8316</v>
      </c>
      <c r="T965" t="s">
        <v>8317</v>
      </c>
    </row>
    <row r="966" spans="1:20" ht="28.8" x14ac:dyDescent="0.3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 s="11">
        <f>(I966/86400)+25569</f>
        <v>41206.684907407405</v>
      </c>
      <c r="K966">
        <v>1348503976</v>
      </c>
      <c r="L966" s="11">
        <f>(K966/86400)+25569</f>
        <v>41176.684907407405</v>
      </c>
      <c r="M966" t="b">
        <v>0</v>
      </c>
      <c r="N966">
        <v>33</v>
      </c>
      <c r="O966" t="b">
        <v>1</v>
      </c>
      <c r="P966" t="s">
        <v>8276</v>
      </c>
      <c r="Q966" s="5">
        <f>E966/D966</f>
        <v>1.1585714285714286</v>
      </c>
      <c r="R966" s="7">
        <f>ROUND(E966/N966, 2)</f>
        <v>24.58</v>
      </c>
      <c r="S966" t="s">
        <v>8324</v>
      </c>
      <c r="T966" t="s">
        <v>8325</v>
      </c>
    </row>
    <row r="967" spans="1:20" ht="28.8" x14ac:dyDescent="0.3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 s="11">
        <f>(I967/86400)+25569</f>
        <v>40730.814699074072</v>
      </c>
      <c r="K967">
        <v>1304623990</v>
      </c>
      <c r="L967" s="11">
        <f>(K967/86400)+25569</f>
        <v>40668.814699074072</v>
      </c>
      <c r="M967" t="b">
        <v>0</v>
      </c>
      <c r="N967">
        <v>19</v>
      </c>
      <c r="O967" t="b">
        <v>1</v>
      </c>
      <c r="P967" t="s">
        <v>8274</v>
      </c>
      <c r="Q967" s="5">
        <f>E967/D967</f>
        <v>1.1575757575757575</v>
      </c>
      <c r="R967" s="7">
        <f>ROUND(E967/N967, 2)</f>
        <v>40.21</v>
      </c>
      <c r="S967" t="s">
        <v>8321</v>
      </c>
      <c r="T967" t="s">
        <v>8322</v>
      </c>
    </row>
    <row r="968" spans="1:20" x14ac:dyDescent="0.3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 s="11">
        <f>(I968/86400)+25569</f>
        <v>42270.852534722224</v>
      </c>
      <c r="K968">
        <v>1440448059</v>
      </c>
      <c r="L968" s="11">
        <f>(K968/86400)+25569</f>
        <v>42240.852534722224</v>
      </c>
      <c r="M968" t="b">
        <v>0</v>
      </c>
      <c r="N968">
        <v>13</v>
      </c>
      <c r="O968" t="b">
        <v>1</v>
      </c>
      <c r="P968" t="s">
        <v>8276</v>
      </c>
      <c r="Q968" s="5">
        <f>E968/D968</f>
        <v>1.1575</v>
      </c>
      <c r="R968" s="7">
        <f>ROUND(E968/N968, 2)</f>
        <v>35.619999999999997</v>
      </c>
      <c r="S968" t="s">
        <v>8324</v>
      </c>
      <c r="T968" t="s">
        <v>8325</v>
      </c>
    </row>
    <row r="969" spans="1:20" ht="28.8" x14ac:dyDescent="0.3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 s="11">
        <f>(I969/86400)+25569</f>
        <v>40414.166666666664</v>
      </c>
      <c r="K969">
        <v>1276891586</v>
      </c>
      <c r="L969" s="11">
        <f>(K969/86400)+25569</f>
        <v>40347.837800925925</v>
      </c>
      <c r="M969" t="b">
        <v>1</v>
      </c>
      <c r="N969">
        <v>137</v>
      </c>
      <c r="O969" t="b">
        <v>1</v>
      </c>
      <c r="P969" t="s">
        <v>8295</v>
      </c>
      <c r="Q969" s="5">
        <f>E969/D969</f>
        <v>1.157092</v>
      </c>
      <c r="R969" s="7">
        <f>ROUND(E969/N969, 2)</f>
        <v>84.46</v>
      </c>
      <c r="S969" t="s">
        <v>8318</v>
      </c>
      <c r="T969" t="s">
        <v>8348</v>
      </c>
    </row>
    <row r="970" spans="1:20" x14ac:dyDescent="0.3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 s="11">
        <f>(I970/86400)+25569</f>
        <v>42176.888888888891</v>
      </c>
      <c r="K970">
        <v>1433109907</v>
      </c>
      <c r="L970" s="11">
        <f>(K970/86400)+25569</f>
        <v>42155.920219907406</v>
      </c>
      <c r="M970" t="b">
        <v>0</v>
      </c>
      <c r="N970">
        <v>30</v>
      </c>
      <c r="O970" t="b">
        <v>1</v>
      </c>
      <c r="P970" t="s">
        <v>8271</v>
      </c>
      <c r="Q970" s="5">
        <f>E970/D970</f>
        <v>1.1565217391304348</v>
      </c>
      <c r="R970" s="7">
        <f>ROUND(E970/N970, 2)</f>
        <v>44.33</v>
      </c>
      <c r="S970" t="s">
        <v>8316</v>
      </c>
      <c r="T970" t="s">
        <v>8317</v>
      </c>
    </row>
    <row r="971" spans="1:20" ht="28.8" x14ac:dyDescent="0.3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 s="11">
        <f>(I971/86400)+25569</f>
        <v>41620.255868055552</v>
      </c>
      <c r="K971">
        <v>1384236507</v>
      </c>
      <c r="L971" s="11">
        <f>(K971/86400)+25569</f>
        <v>41590.255868055552</v>
      </c>
      <c r="M971" t="b">
        <v>0</v>
      </c>
      <c r="N971">
        <v>64</v>
      </c>
      <c r="O971" t="b">
        <v>1</v>
      </c>
      <c r="P971" t="s">
        <v>8279</v>
      </c>
      <c r="Q971" s="5">
        <f>E971/D971</f>
        <v>1.1555</v>
      </c>
      <c r="R971" s="7">
        <f>ROUND(E971/N971, 2)</f>
        <v>36.11</v>
      </c>
      <c r="S971" t="s">
        <v>8324</v>
      </c>
      <c r="T971" t="s">
        <v>8328</v>
      </c>
    </row>
    <row r="972" spans="1:20" ht="28.8" x14ac:dyDescent="0.3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 s="11">
        <f>(I972/86400)+25569</f>
        <v>42035.832326388889</v>
      </c>
      <c r="K972">
        <v>1420919913</v>
      </c>
      <c r="L972" s="11">
        <f>(K972/86400)+25569</f>
        <v>42014.832326388889</v>
      </c>
      <c r="M972" t="b">
        <v>0</v>
      </c>
      <c r="N972">
        <v>60</v>
      </c>
      <c r="O972" t="b">
        <v>1</v>
      </c>
      <c r="P972" t="s">
        <v>8297</v>
      </c>
      <c r="Q972" s="5">
        <f>E972/D972</f>
        <v>1.1554666666666666</v>
      </c>
      <c r="R972" s="7">
        <f>ROUND(E972/N972, 2)</f>
        <v>144.43</v>
      </c>
      <c r="S972" t="s">
        <v>8332</v>
      </c>
      <c r="T972" t="s">
        <v>8350</v>
      </c>
    </row>
    <row r="973" spans="1:20" ht="28.8" x14ac:dyDescent="0.3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 s="11">
        <f>(I973/86400)+25569</f>
        <v>40432.165972222225</v>
      </c>
      <c r="K973">
        <v>1281028152</v>
      </c>
      <c r="L973" s="11">
        <f>(K973/86400)+25569</f>
        <v>40395.714722222227</v>
      </c>
      <c r="M973" t="b">
        <v>0</v>
      </c>
      <c r="N973">
        <v>75</v>
      </c>
      <c r="O973" t="b">
        <v>1</v>
      </c>
      <c r="P973" t="s">
        <v>8279</v>
      </c>
      <c r="Q973" s="5">
        <f>E973/D973</f>
        <v>1.1551066666666667</v>
      </c>
      <c r="R973" s="7">
        <f>ROUND(E973/N973, 2)</f>
        <v>46.2</v>
      </c>
      <c r="S973" t="s">
        <v>8324</v>
      </c>
      <c r="T973" t="s">
        <v>8328</v>
      </c>
    </row>
    <row r="974" spans="1:20" ht="28.8" x14ac:dyDescent="0.3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 s="11">
        <f>(I974/86400)+25569</f>
        <v>42160.875</v>
      </c>
      <c r="K974">
        <v>1428541276</v>
      </c>
      <c r="L974" s="11">
        <f>(K974/86400)+25569</f>
        <v>42103.042546296296</v>
      </c>
      <c r="M974" t="b">
        <v>0</v>
      </c>
      <c r="N974">
        <v>188</v>
      </c>
      <c r="O974" t="b">
        <v>1</v>
      </c>
      <c r="P974" t="s">
        <v>8295</v>
      </c>
      <c r="Q974" s="5">
        <f>E974/D974</f>
        <v>1.1550800000000001</v>
      </c>
      <c r="R974" s="7">
        <f>ROUND(E974/N974, 2)</f>
        <v>307.2</v>
      </c>
      <c r="S974" t="s">
        <v>8318</v>
      </c>
      <c r="T974" t="s">
        <v>8348</v>
      </c>
    </row>
    <row r="975" spans="1:20" ht="28.8" x14ac:dyDescent="0.3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 s="11">
        <f>(I975/86400)+25569</f>
        <v>41825.528101851851</v>
      </c>
      <c r="K975">
        <v>1401972028</v>
      </c>
      <c r="L975" s="11">
        <f>(K975/86400)+25569</f>
        <v>41795.528101851851</v>
      </c>
      <c r="M975" t="b">
        <v>0</v>
      </c>
      <c r="N975">
        <v>21</v>
      </c>
      <c r="O975" t="b">
        <v>1</v>
      </c>
      <c r="P975" t="s">
        <v>8271</v>
      </c>
      <c r="Q975" s="5">
        <f>E975/D975</f>
        <v>1.155</v>
      </c>
      <c r="R975" s="7">
        <f>ROUND(E975/N975, 2)</f>
        <v>44</v>
      </c>
      <c r="S975" t="s">
        <v>8316</v>
      </c>
      <c r="T975" t="s">
        <v>8317</v>
      </c>
    </row>
    <row r="976" spans="1:20" ht="57.6" x14ac:dyDescent="0.3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 s="11">
        <f>(I976/86400)+25569</f>
        <v>42198.316481481481</v>
      </c>
      <c r="K976">
        <v>1434180944</v>
      </c>
      <c r="L976" s="11">
        <f>(K976/86400)+25569</f>
        <v>42168.316481481481</v>
      </c>
      <c r="M976" t="b">
        <v>0</v>
      </c>
      <c r="N976">
        <v>112</v>
      </c>
      <c r="O976" t="b">
        <v>1</v>
      </c>
      <c r="P976" t="s">
        <v>8271</v>
      </c>
      <c r="Q976" s="5">
        <f>E976/D976</f>
        <v>1.155</v>
      </c>
      <c r="R976" s="7">
        <f>ROUND(E976/N976, 2)</f>
        <v>30.94</v>
      </c>
      <c r="S976" t="s">
        <v>8316</v>
      </c>
      <c r="T976" t="s">
        <v>8317</v>
      </c>
    </row>
    <row r="977" spans="1:20" ht="28.8" x14ac:dyDescent="0.3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 s="11">
        <f>(I977/86400)+25569</f>
        <v>42799.908449074079</v>
      </c>
      <c r="K977">
        <v>1487022490</v>
      </c>
      <c r="L977" s="11">
        <f>(K977/86400)+25569</f>
        <v>42779.908449074079</v>
      </c>
      <c r="M977" t="b">
        <v>0</v>
      </c>
      <c r="N977">
        <v>186</v>
      </c>
      <c r="O977" t="b">
        <v>1</v>
      </c>
      <c r="P977" t="s">
        <v>8298</v>
      </c>
      <c r="Q977" s="5">
        <f>E977/D977</f>
        <v>1.1545000000000001</v>
      </c>
      <c r="R977" s="7">
        <f>ROUND(E977/N977, 2)</f>
        <v>62.07</v>
      </c>
      <c r="S977" t="s">
        <v>8335</v>
      </c>
      <c r="T977" t="s">
        <v>8351</v>
      </c>
    </row>
    <row r="978" spans="1:20" ht="28.8" x14ac:dyDescent="0.3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 s="11">
        <f>(I978/86400)+25569</f>
        <v>41387.209166666667</v>
      </c>
      <c r="K978">
        <v>1364101272</v>
      </c>
      <c r="L978" s="11">
        <f>(K978/86400)+25569</f>
        <v>41357.209166666667</v>
      </c>
      <c r="M978" t="b">
        <v>0</v>
      </c>
      <c r="N978">
        <v>47</v>
      </c>
      <c r="O978" t="b">
        <v>1</v>
      </c>
      <c r="P978" t="s">
        <v>8266</v>
      </c>
      <c r="Q978" s="5">
        <f>E978/D978</f>
        <v>1.1542857142857144</v>
      </c>
      <c r="R978" s="7">
        <f>ROUND(E978/N978, 2)</f>
        <v>85.96</v>
      </c>
      <c r="S978" t="s">
        <v>8309</v>
      </c>
      <c r="T978" t="s">
        <v>8311</v>
      </c>
    </row>
    <row r="979" spans="1:20" x14ac:dyDescent="0.3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 s="11">
        <f>(I979/86400)+25569</f>
        <v>41020.165972222225</v>
      </c>
      <c r="K979">
        <v>1330968347</v>
      </c>
      <c r="L979" s="11">
        <f>(K979/86400)+25569</f>
        <v>40973.726238425923</v>
      </c>
      <c r="M979" t="b">
        <v>0</v>
      </c>
      <c r="N979">
        <v>42</v>
      </c>
      <c r="O979" t="b">
        <v>1</v>
      </c>
      <c r="P979" t="s">
        <v>8292</v>
      </c>
      <c r="Q979" s="5">
        <f>E979/D979</f>
        <v>1.1533333333333333</v>
      </c>
      <c r="R979" s="7">
        <f>ROUND(E979/N979, 2)</f>
        <v>82.38</v>
      </c>
      <c r="S979" t="s">
        <v>8324</v>
      </c>
      <c r="T979" t="s">
        <v>8345</v>
      </c>
    </row>
    <row r="980" spans="1:20" ht="28.8" x14ac:dyDescent="0.3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 s="11">
        <f>(I980/86400)+25569</f>
        <v>42141.125</v>
      </c>
      <c r="K980">
        <v>1430761243</v>
      </c>
      <c r="L980" s="11">
        <f>(K980/86400)+25569</f>
        <v>42128.736608796295</v>
      </c>
      <c r="M980" t="b">
        <v>0</v>
      </c>
      <c r="N980">
        <v>39</v>
      </c>
      <c r="O980" t="b">
        <v>1</v>
      </c>
      <c r="P980" t="s">
        <v>8271</v>
      </c>
      <c r="Q980" s="5">
        <f>E980/D980</f>
        <v>1.1533333333333333</v>
      </c>
      <c r="R980" s="7">
        <f>ROUND(E980/N980, 2)</f>
        <v>53.23</v>
      </c>
      <c r="S980" t="s">
        <v>8316</v>
      </c>
      <c r="T980" t="s">
        <v>8317</v>
      </c>
    </row>
    <row r="981" spans="1:20" ht="28.8" x14ac:dyDescent="0.3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 s="11">
        <f>(I981/86400)+25569</f>
        <v>41926.290972222225</v>
      </c>
      <c r="K981">
        <v>1410421670</v>
      </c>
      <c r="L981" s="11">
        <f>(K981/86400)+25569</f>
        <v>41893.324884259258</v>
      </c>
      <c r="M981" t="b">
        <v>1</v>
      </c>
      <c r="N981">
        <v>167</v>
      </c>
      <c r="O981" t="b">
        <v>1</v>
      </c>
      <c r="P981" t="s">
        <v>8271</v>
      </c>
      <c r="Q981" s="5">
        <f>E981/D981</f>
        <v>1.1530588235294117</v>
      </c>
      <c r="R981" s="7">
        <f>ROUND(E981/N981, 2)</f>
        <v>58.69</v>
      </c>
      <c r="S981" t="s">
        <v>8316</v>
      </c>
      <c r="T981" t="s">
        <v>8317</v>
      </c>
    </row>
    <row r="982" spans="1:20" ht="28.8" x14ac:dyDescent="0.3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 s="11">
        <f>(I982/86400)+25569</f>
        <v>42305.829166666663</v>
      </c>
      <c r="K982">
        <v>1445109822</v>
      </c>
      <c r="L982" s="11">
        <f>(K982/86400)+25569</f>
        <v>42294.808124999996</v>
      </c>
      <c r="M982" t="b">
        <v>0</v>
      </c>
      <c r="N982">
        <v>14</v>
      </c>
      <c r="O982" t="b">
        <v>1</v>
      </c>
      <c r="P982" t="s">
        <v>8271</v>
      </c>
      <c r="Q982" s="5">
        <f>E982/D982</f>
        <v>1.1516129032258065</v>
      </c>
      <c r="R982" s="7">
        <f>ROUND(E982/N982, 2)</f>
        <v>51</v>
      </c>
      <c r="S982" t="s">
        <v>8316</v>
      </c>
      <c r="T982" t="s">
        <v>8317</v>
      </c>
    </row>
    <row r="983" spans="1:20" ht="28.8" x14ac:dyDescent="0.3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 s="11">
        <f>(I983/86400)+25569</f>
        <v>41373.270833333336</v>
      </c>
      <c r="K983">
        <v>1362776043</v>
      </c>
      <c r="L983" s="11">
        <f>(K983/86400)+25569</f>
        <v>41341.870868055557</v>
      </c>
      <c r="M983" t="b">
        <v>0</v>
      </c>
      <c r="N983">
        <v>205</v>
      </c>
      <c r="O983" t="b">
        <v>1</v>
      </c>
      <c r="P983" t="s">
        <v>8276</v>
      </c>
      <c r="Q983" s="5">
        <f>E983/D983</f>
        <v>1.1512214285714286</v>
      </c>
      <c r="R983" s="7">
        <f>ROUND(E983/N983, 2)</f>
        <v>39.31</v>
      </c>
      <c r="S983" t="s">
        <v>8324</v>
      </c>
      <c r="T983" t="s">
        <v>8325</v>
      </c>
    </row>
    <row r="984" spans="1:20" x14ac:dyDescent="0.3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 s="11">
        <f>(I984/86400)+25569</f>
        <v>40993.760243055556</v>
      </c>
      <c r="K984">
        <v>1327518885</v>
      </c>
      <c r="L984" s="11">
        <f>(K984/86400)+25569</f>
        <v>40933.80190972222</v>
      </c>
      <c r="M984" t="b">
        <v>1</v>
      </c>
      <c r="N984">
        <v>600</v>
      </c>
      <c r="O984" t="b">
        <v>1</v>
      </c>
      <c r="P984" t="s">
        <v>8288</v>
      </c>
      <c r="Q984" s="5">
        <f>E984/D984</f>
        <v>1.1508</v>
      </c>
      <c r="R984" s="7">
        <f>ROUND(E984/N984, 2)</f>
        <v>76.72</v>
      </c>
      <c r="S984" t="s">
        <v>8321</v>
      </c>
      <c r="T984" t="s">
        <v>8341</v>
      </c>
    </row>
    <row r="985" spans="1:20" ht="28.8" x14ac:dyDescent="0.3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 s="11">
        <f>(I985/86400)+25569</f>
        <v>41427.752222222218</v>
      </c>
      <c r="K985">
        <v>1368036192</v>
      </c>
      <c r="L985" s="11">
        <f>(K985/86400)+25569</f>
        <v>41402.752222222218</v>
      </c>
      <c r="M985" t="b">
        <v>0</v>
      </c>
      <c r="N985">
        <v>56</v>
      </c>
      <c r="O985" t="b">
        <v>1</v>
      </c>
      <c r="P985" t="s">
        <v>8266</v>
      </c>
      <c r="Q985" s="5">
        <f>E985/D985</f>
        <v>1.1506666666666667</v>
      </c>
      <c r="R985" s="7">
        <f>ROUND(E985/N985, 2)</f>
        <v>123.29</v>
      </c>
      <c r="S985" t="s">
        <v>8309</v>
      </c>
      <c r="T985" t="s">
        <v>8311</v>
      </c>
    </row>
    <row r="986" spans="1:20" ht="28.8" x14ac:dyDescent="0.3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 s="11">
        <f>(I986/86400)+25569</f>
        <v>41329.381423611107</v>
      </c>
      <c r="K986">
        <v>1359104955</v>
      </c>
      <c r="L986" s="11">
        <f>(K986/86400)+25569</f>
        <v>41299.381423611107</v>
      </c>
      <c r="M986" t="b">
        <v>0</v>
      </c>
      <c r="N986">
        <v>160</v>
      </c>
      <c r="O986" t="b">
        <v>1</v>
      </c>
      <c r="P986" t="s">
        <v>8279</v>
      </c>
      <c r="Q986" s="5">
        <f>E986/D986</f>
        <v>1.1504037499999999</v>
      </c>
      <c r="R986" s="7">
        <f>ROUND(E986/N986, 2)</f>
        <v>57.52</v>
      </c>
      <c r="S986" t="s">
        <v>8324</v>
      </c>
      <c r="T986" t="s">
        <v>8328</v>
      </c>
    </row>
    <row r="987" spans="1:20" ht="28.8" x14ac:dyDescent="0.3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 s="11">
        <f>(I987/86400)+25569</f>
        <v>42805.561805555553</v>
      </c>
      <c r="K987">
        <v>1486406253</v>
      </c>
      <c r="L987" s="11">
        <f>(K987/86400)+25569</f>
        <v>42772.776076388887</v>
      </c>
      <c r="M987" t="b">
        <v>0</v>
      </c>
      <c r="N987">
        <v>32</v>
      </c>
      <c r="O987" t="b">
        <v>1</v>
      </c>
      <c r="P987" t="s">
        <v>8285</v>
      </c>
      <c r="Q987" s="5">
        <f>E987/D987</f>
        <v>1.1499999999999999</v>
      </c>
      <c r="R987" s="7">
        <f>ROUND(E987/N987, 2)</f>
        <v>32.340000000000003</v>
      </c>
      <c r="S987" t="s">
        <v>8337</v>
      </c>
      <c r="T987" t="s">
        <v>8338</v>
      </c>
    </row>
    <row r="988" spans="1:20" ht="28.8" x14ac:dyDescent="0.3">
      <c r="A988">
        <v>3784</v>
      </c>
      <c r="B988" s="3" t="s">
        <v>3781</v>
      </c>
      <c r="C988" s="3" t="s">
        <v>7894</v>
      </c>
      <c r="D988">
        <v>1000</v>
      </c>
      <c r="E988">
        <v>1150</v>
      </c>
      <c r="F988" t="s">
        <v>8219</v>
      </c>
      <c r="G988" t="s">
        <v>8229</v>
      </c>
      <c r="H988" t="s">
        <v>8251</v>
      </c>
      <c r="I988">
        <v>1468193532</v>
      </c>
      <c r="J988" s="11">
        <f>(I988/86400)+25569</f>
        <v>42561.980694444443</v>
      </c>
      <c r="K988">
        <v>1465601532</v>
      </c>
      <c r="L988" s="11">
        <f>(K988/86400)+25569</f>
        <v>42531.980694444443</v>
      </c>
      <c r="M988" t="b">
        <v>0</v>
      </c>
      <c r="N988">
        <v>10</v>
      </c>
      <c r="O988" t="b">
        <v>1</v>
      </c>
      <c r="P988" t="s">
        <v>8305</v>
      </c>
      <c r="Q988" s="5">
        <f>E988/D988</f>
        <v>1.1499999999999999</v>
      </c>
      <c r="R988" s="7">
        <f>ROUND(E988/N988, 2)</f>
        <v>115</v>
      </c>
      <c r="S988" t="s">
        <v>8316</v>
      </c>
      <c r="T988" t="s">
        <v>8358</v>
      </c>
    </row>
    <row r="989" spans="1:20" ht="28.8" x14ac:dyDescent="0.3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 s="11">
        <f>(I989/86400)+25569</f>
        <v>40953.729953703703</v>
      </c>
      <c r="K989">
        <v>1326648668</v>
      </c>
      <c r="L989" s="11">
        <f>(K989/86400)+25569</f>
        <v>40923.729953703703</v>
      </c>
      <c r="M989" t="b">
        <v>1</v>
      </c>
      <c r="N989">
        <v>29</v>
      </c>
      <c r="O989" t="b">
        <v>1</v>
      </c>
      <c r="P989" t="s">
        <v>8271</v>
      </c>
      <c r="Q989" s="5">
        <f>E989/D989</f>
        <v>1.1499999999999999</v>
      </c>
      <c r="R989" s="7">
        <f>ROUND(E989/N989, 2)</f>
        <v>79.31</v>
      </c>
      <c r="S989" t="s">
        <v>8316</v>
      </c>
      <c r="T989" t="s">
        <v>8317</v>
      </c>
    </row>
    <row r="990" spans="1:20" ht="28.8" x14ac:dyDescent="0.3">
      <c r="A990">
        <v>2804</v>
      </c>
      <c r="B990" s="3" t="s">
        <v>2804</v>
      </c>
      <c r="C990" s="3" t="s">
        <v>6914</v>
      </c>
      <c r="D990">
        <v>1000</v>
      </c>
      <c r="E990">
        <v>1150</v>
      </c>
      <c r="F990" t="s">
        <v>8219</v>
      </c>
      <c r="G990" t="s">
        <v>8225</v>
      </c>
      <c r="H990" t="s">
        <v>8247</v>
      </c>
      <c r="I990">
        <v>1411987990</v>
      </c>
      <c r="J990" s="11">
        <f>(I990/86400)+25569</f>
        <v>41911.453587962962</v>
      </c>
      <c r="K990">
        <v>1409395990</v>
      </c>
      <c r="L990" s="11">
        <f>(K990/86400)+25569</f>
        <v>41881.453587962962</v>
      </c>
      <c r="M990" t="b">
        <v>0</v>
      </c>
      <c r="N990">
        <v>23</v>
      </c>
      <c r="O990" t="b">
        <v>1</v>
      </c>
      <c r="P990" t="s">
        <v>8271</v>
      </c>
      <c r="Q990" s="5">
        <f>E990/D990</f>
        <v>1.1499999999999999</v>
      </c>
      <c r="R990" s="7">
        <f>ROUND(E990/N990, 2)</f>
        <v>50</v>
      </c>
      <c r="S990" t="s">
        <v>8316</v>
      </c>
      <c r="T990" t="s">
        <v>8317</v>
      </c>
    </row>
    <row r="991" spans="1:20" ht="28.8" x14ac:dyDescent="0.3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 s="11">
        <f>(I991/86400)+25569</f>
        <v>42453.341412037036</v>
      </c>
      <c r="K991">
        <v>1456218698</v>
      </c>
      <c r="L991" s="11">
        <f>(K991/86400)+25569</f>
        <v>42423.3830787037</v>
      </c>
      <c r="M991" t="b">
        <v>0</v>
      </c>
      <c r="N991">
        <v>203</v>
      </c>
      <c r="O991" t="b">
        <v>1</v>
      </c>
      <c r="P991" t="s">
        <v>8295</v>
      </c>
      <c r="Q991" s="5">
        <f>E991/D991</f>
        <v>1.14977</v>
      </c>
      <c r="R991" s="7">
        <f>ROUND(E991/N991, 2)</f>
        <v>566.39</v>
      </c>
      <c r="S991" t="s">
        <v>8318</v>
      </c>
      <c r="T991" t="s">
        <v>8348</v>
      </c>
    </row>
    <row r="992" spans="1:20" ht="28.8" x14ac:dyDescent="0.3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 s="11">
        <f>(I992/86400)+25569</f>
        <v>42327.207638888889</v>
      </c>
      <c r="K992">
        <v>1444734146</v>
      </c>
      <c r="L992" s="11">
        <f>(K992/86400)+25569</f>
        <v>42290.460023148145</v>
      </c>
      <c r="M992" t="b">
        <v>1</v>
      </c>
      <c r="N992">
        <v>813</v>
      </c>
      <c r="O992" t="b">
        <v>1</v>
      </c>
      <c r="P992" t="s">
        <v>8295</v>
      </c>
      <c r="Q992" s="5">
        <f>E992/D992</f>
        <v>1.14901155</v>
      </c>
      <c r="R992" s="7">
        <f>ROUND(E992/N992, 2)</f>
        <v>282.66000000000003</v>
      </c>
      <c r="S992" t="s">
        <v>8318</v>
      </c>
      <c r="T992" t="s">
        <v>8348</v>
      </c>
    </row>
    <row r="993" spans="1:20" x14ac:dyDescent="0.3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 s="11">
        <f>(I993/86400)+25569</f>
        <v>42141.646724537037</v>
      </c>
      <c r="K993">
        <v>1429284677</v>
      </c>
      <c r="L993" s="11">
        <f>(K993/86400)+25569</f>
        <v>42111.646724537037</v>
      </c>
      <c r="M993" t="b">
        <v>1</v>
      </c>
      <c r="N993">
        <v>74</v>
      </c>
      <c r="O993" t="b">
        <v>1</v>
      </c>
      <c r="P993" t="s">
        <v>8280</v>
      </c>
      <c r="Q993" s="5">
        <f>E993/D993</f>
        <v>1.149</v>
      </c>
      <c r="R993" s="7">
        <f>ROUND(E993/N993, 2)</f>
        <v>31.05</v>
      </c>
      <c r="S993" t="s">
        <v>8324</v>
      </c>
      <c r="T993" t="s">
        <v>8329</v>
      </c>
    </row>
    <row r="994" spans="1:20" ht="28.8" x14ac:dyDescent="0.3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 s="11">
        <f>(I994/86400)+25569</f>
        <v>41912.590127314819</v>
      </c>
      <c r="K994">
        <v>1409494187</v>
      </c>
      <c r="L994" s="11">
        <f>(K994/86400)+25569</f>
        <v>41882.590127314819</v>
      </c>
      <c r="M994" t="b">
        <v>0</v>
      </c>
      <c r="N994">
        <v>87</v>
      </c>
      <c r="O994" t="b">
        <v>1</v>
      </c>
      <c r="P994" t="s">
        <v>8276</v>
      </c>
      <c r="Q994" s="5">
        <f>E994/D994</f>
        <v>1.1488571428571428</v>
      </c>
      <c r="R994" s="7">
        <f>ROUND(E994/N994, 2)</f>
        <v>46.22</v>
      </c>
      <c r="S994" t="s">
        <v>8324</v>
      </c>
      <c r="T994" t="s">
        <v>8325</v>
      </c>
    </row>
    <row r="995" spans="1:20" ht="28.8" x14ac:dyDescent="0.3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 s="11">
        <f>(I995/86400)+25569</f>
        <v>41504.625</v>
      </c>
      <c r="K995">
        <v>1374531631</v>
      </c>
      <c r="L995" s="11">
        <f>(K995/86400)+25569</f>
        <v>41477.930914351848</v>
      </c>
      <c r="M995" t="b">
        <v>1</v>
      </c>
      <c r="N995">
        <v>55</v>
      </c>
      <c r="O995" t="b">
        <v>1</v>
      </c>
      <c r="P995" t="s">
        <v>8271</v>
      </c>
      <c r="Q995" s="5">
        <f>E995/D995</f>
        <v>1.148421052631579</v>
      </c>
      <c r="R995" s="7">
        <f>ROUND(E995/N995, 2)</f>
        <v>39.67</v>
      </c>
      <c r="S995" t="s">
        <v>8316</v>
      </c>
      <c r="T995" t="s">
        <v>8317</v>
      </c>
    </row>
    <row r="996" spans="1:20" ht="28.8" x14ac:dyDescent="0.3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 s="11">
        <f>(I996/86400)+25569</f>
        <v>42624.165972222225</v>
      </c>
      <c r="K996">
        <v>1470274509</v>
      </c>
      <c r="L996" s="11">
        <f>(K996/86400)+25569</f>
        <v>42586.066076388888</v>
      </c>
      <c r="M996" t="b">
        <v>1</v>
      </c>
      <c r="N996">
        <v>221</v>
      </c>
      <c r="O996" t="b">
        <v>1</v>
      </c>
      <c r="P996" t="s">
        <v>8269</v>
      </c>
      <c r="Q996" s="5">
        <f>E996/D996</f>
        <v>1.1476</v>
      </c>
      <c r="R996" s="7">
        <f>ROUND(E996/N996, 2)</f>
        <v>129.82</v>
      </c>
      <c r="S996" t="s">
        <v>8309</v>
      </c>
      <c r="T996" t="s">
        <v>8314</v>
      </c>
    </row>
    <row r="997" spans="1:20" x14ac:dyDescent="0.3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 s="11">
        <f>(I997/86400)+25569</f>
        <v>40993.815300925926</v>
      </c>
      <c r="K997">
        <v>1327523642</v>
      </c>
      <c r="L997" s="11">
        <f>(K997/86400)+25569</f>
        <v>40933.85696759259</v>
      </c>
      <c r="M997" t="b">
        <v>1</v>
      </c>
      <c r="N997">
        <v>169</v>
      </c>
      <c r="O997" t="b">
        <v>1</v>
      </c>
      <c r="P997" t="s">
        <v>8276</v>
      </c>
      <c r="Q997" s="5">
        <f>E997/D997</f>
        <v>1.1472</v>
      </c>
      <c r="R997" s="7">
        <f>ROUND(E997/N997, 2)</f>
        <v>67.88</v>
      </c>
      <c r="S997" t="s">
        <v>8324</v>
      </c>
      <c r="T997" t="s">
        <v>8325</v>
      </c>
    </row>
    <row r="998" spans="1:20" ht="28.8" x14ac:dyDescent="0.3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 s="11">
        <f>(I998/86400)+25569</f>
        <v>41966.916666666672</v>
      </c>
      <c r="K998">
        <v>1414342894</v>
      </c>
      <c r="L998" s="11">
        <f>(K998/86400)+25569</f>
        <v>41938.709421296298</v>
      </c>
      <c r="M998" t="b">
        <v>0</v>
      </c>
      <c r="N998">
        <v>95</v>
      </c>
      <c r="O998" t="b">
        <v>1</v>
      </c>
      <c r="P998" t="s">
        <v>8271</v>
      </c>
      <c r="Q998" s="5">
        <f>E998/D998</f>
        <v>1.1471959999999999</v>
      </c>
      <c r="R998" s="7">
        <f>ROUND(E998/N998, 2)</f>
        <v>30.19</v>
      </c>
      <c r="S998" t="s">
        <v>8316</v>
      </c>
      <c r="T998" t="s">
        <v>8317</v>
      </c>
    </row>
    <row r="999" spans="1:20" ht="28.8" x14ac:dyDescent="0.3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 s="11">
        <f>(I999/86400)+25569</f>
        <v>42565.955925925926</v>
      </c>
      <c r="K999">
        <v>1463352992</v>
      </c>
      <c r="L999" s="11">
        <f>(K999/86400)+25569</f>
        <v>42505.955925925926</v>
      </c>
      <c r="M999" t="b">
        <v>0</v>
      </c>
      <c r="N999">
        <v>27</v>
      </c>
      <c r="O999" t="b">
        <v>1</v>
      </c>
      <c r="P999" t="s">
        <v>8285</v>
      </c>
      <c r="Q999" s="5">
        <f>E999/D999</f>
        <v>1.147</v>
      </c>
      <c r="R999" s="7">
        <f>ROUND(E999/N999, 2)</f>
        <v>42.48</v>
      </c>
      <c r="S999" t="s">
        <v>8337</v>
      </c>
      <c r="T999" t="s">
        <v>8338</v>
      </c>
    </row>
    <row r="1000" spans="1:20" ht="28.8" x14ac:dyDescent="0.3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 s="11">
        <f>(I1000/86400)+25569</f>
        <v>40391.125</v>
      </c>
      <c r="K1000">
        <v>1274889241</v>
      </c>
      <c r="L1000" s="11">
        <f>(K1000/86400)+25569</f>
        <v>40324.662511574075</v>
      </c>
      <c r="M1000" t="b">
        <v>0</v>
      </c>
      <c r="N1000">
        <v>34</v>
      </c>
      <c r="O1000" t="b">
        <v>1</v>
      </c>
      <c r="P1000" t="s">
        <v>8266</v>
      </c>
      <c r="Q1000" s="5">
        <f>E1000/D1000</f>
        <v>1.1466666666666667</v>
      </c>
      <c r="R1000" s="7">
        <f>ROUND(E1000/N1000, 2)</f>
        <v>50.59</v>
      </c>
      <c r="S1000" t="s">
        <v>8309</v>
      </c>
      <c r="T1000" t="s">
        <v>8311</v>
      </c>
    </row>
    <row r="1001" spans="1:20" ht="28.8" x14ac:dyDescent="0.3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 s="11">
        <f>(I1001/86400)+25569</f>
        <v>42449.999131944445</v>
      </c>
      <c r="K1001">
        <v>1456793925</v>
      </c>
      <c r="L1001" s="11">
        <f>(K1001/86400)+25569</f>
        <v>42430.040798611109</v>
      </c>
      <c r="M1001" t="b">
        <v>0</v>
      </c>
      <c r="N1001">
        <v>31</v>
      </c>
      <c r="O1001" t="b">
        <v>1</v>
      </c>
      <c r="P1001" t="s">
        <v>8271</v>
      </c>
      <c r="Q1001" s="5">
        <f>E1001/D1001</f>
        <v>1.1466666666666667</v>
      </c>
      <c r="R1001" s="7">
        <f>ROUND(E1001/N1001, 2)</f>
        <v>110.97</v>
      </c>
      <c r="S1001" t="s">
        <v>8316</v>
      </c>
      <c r="T1001" t="s">
        <v>8317</v>
      </c>
    </row>
    <row r="1002" spans="1:20" x14ac:dyDescent="0.3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 s="11">
        <f>(I1002/86400)+25569</f>
        <v>42246.169293981482</v>
      </c>
      <c r="K1002">
        <v>1438488227</v>
      </c>
      <c r="L1002" s="11">
        <f>(K1002/86400)+25569</f>
        <v>42218.169293981482</v>
      </c>
      <c r="M1002" t="b">
        <v>0</v>
      </c>
      <c r="N1002">
        <v>286</v>
      </c>
      <c r="O1002" t="b">
        <v>1</v>
      </c>
      <c r="P1002" t="s">
        <v>8301</v>
      </c>
      <c r="Q1002" s="5">
        <f>E1002/D1002</f>
        <v>1.1466525000000001</v>
      </c>
      <c r="R1002" s="7">
        <f>ROUND(E1002/N1002, 2)</f>
        <v>80.19</v>
      </c>
      <c r="S1002" t="s">
        <v>8318</v>
      </c>
      <c r="T1002" t="s">
        <v>8354</v>
      </c>
    </row>
    <row r="1003" spans="1:20" ht="28.8" x14ac:dyDescent="0.3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 s="11">
        <f>(I1003/86400)+25569</f>
        <v>41045.207638888889</v>
      </c>
      <c r="K1003">
        <v>1333597555</v>
      </c>
      <c r="L1003" s="11">
        <f>(K1003/86400)+25569</f>
        <v>41004.15688657407</v>
      </c>
      <c r="M1003" t="b">
        <v>0</v>
      </c>
      <c r="N1003">
        <v>55</v>
      </c>
      <c r="O1003" t="b">
        <v>1</v>
      </c>
      <c r="P1003" t="s">
        <v>8279</v>
      </c>
      <c r="Q1003" s="5">
        <f>E1003/D1003</f>
        <v>1.1457142857142857</v>
      </c>
      <c r="R1003" s="7">
        <f>ROUND(E1003/N1003, 2)</f>
        <v>72.91</v>
      </c>
      <c r="S1003" t="s">
        <v>8324</v>
      </c>
      <c r="T1003" t="s">
        <v>8328</v>
      </c>
    </row>
    <row r="1004" spans="1:20" ht="28.8" x14ac:dyDescent="0.3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 s="11">
        <f>(I1004/86400)+25569</f>
        <v>42241.99454861111</v>
      </c>
      <c r="K1004">
        <v>1437954729</v>
      </c>
      <c r="L1004" s="11">
        <f>(K1004/86400)+25569</f>
        <v>42211.99454861111</v>
      </c>
      <c r="M1004" t="b">
        <v>1</v>
      </c>
      <c r="N1004">
        <v>238</v>
      </c>
      <c r="O1004" t="b">
        <v>1</v>
      </c>
      <c r="P1004" t="s">
        <v>8301</v>
      </c>
      <c r="Q1004" s="5">
        <f>E1004/D1004</f>
        <v>1.14534</v>
      </c>
      <c r="R1004" s="7">
        <f>ROUND(E1004/N1004, 2)</f>
        <v>120.31</v>
      </c>
      <c r="S1004" t="s">
        <v>8318</v>
      </c>
      <c r="T1004" t="s">
        <v>8354</v>
      </c>
    </row>
    <row r="1005" spans="1:20" x14ac:dyDescent="0.3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 s="11">
        <f>(I1005/86400)+25569</f>
        <v>40951.90489583333</v>
      </c>
      <c r="K1005">
        <v>1326404583</v>
      </c>
      <c r="L1005" s="11">
        <f>(K1005/86400)+25569</f>
        <v>40920.90489583333</v>
      </c>
      <c r="M1005" t="b">
        <v>0</v>
      </c>
      <c r="N1005">
        <v>20</v>
      </c>
      <c r="O1005" t="b">
        <v>1</v>
      </c>
      <c r="P1005" t="s">
        <v>8279</v>
      </c>
      <c r="Q1005" s="5">
        <f>E1005/D1005</f>
        <v>1.145</v>
      </c>
      <c r="R1005" s="7">
        <f>ROUND(E1005/N1005, 2)</f>
        <v>57.25</v>
      </c>
      <c r="S1005" t="s">
        <v>8324</v>
      </c>
      <c r="T1005" t="s">
        <v>8328</v>
      </c>
    </row>
    <row r="1006" spans="1:20" ht="28.8" x14ac:dyDescent="0.3">
      <c r="A1006">
        <v>3389</v>
      </c>
      <c r="B1006" s="3" t="s">
        <v>3388</v>
      </c>
      <c r="C1006" s="3" t="s">
        <v>7499</v>
      </c>
      <c r="D1006">
        <v>10000</v>
      </c>
      <c r="E1006">
        <v>11450</v>
      </c>
      <c r="F1006" t="s">
        <v>8219</v>
      </c>
      <c r="G1006" t="s">
        <v>8224</v>
      </c>
      <c r="H1006" t="s">
        <v>8246</v>
      </c>
      <c r="I1006">
        <v>1464960682</v>
      </c>
      <c r="J1006" s="11">
        <f>(I1006/86400)+25569</f>
        <v>42524.563449074078</v>
      </c>
      <c r="K1006">
        <v>1462368682</v>
      </c>
      <c r="L1006" s="11">
        <f>(K1006/86400)+25569</f>
        <v>42494.563449074078</v>
      </c>
      <c r="M1006" t="b">
        <v>0</v>
      </c>
      <c r="N1006">
        <v>62</v>
      </c>
      <c r="O1006" t="b">
        <v>1</v>
      </c>
      <c r="P1006" t="s">
        <v>8271</v>
      </c>
      <c r="Q1006" s="5">
        <f>E1006/D1006</f>
        <v>1.145</v>
      </c>
      <c r="R1006" s="7">
        <f>ROUND(E1006/N1006, 2)</f>
        <v>184.68</v>
      </c>
      <c r="S1006" t="s">
        <v>8316</v>
      </c>
      <c r="T1006" t="s">
        <v>8317</v>
      </c>
    </row>
    <row r="1007" spans="1:20" ht="28.8" x14ac:dyDescent="0.3">
      <c r="A1007">
        <v>2783</v>
      </c>
      <c r="B1007" s="3" t="s">
        <v>2783</v>
      </c>
      <c r="C1007" s="3" t="s">
        <v>6893</v>
      </c>
      <c r="D1007">
        <v>1000</v>
      </c>
      <c r="E1007">
        <v>1145</v>
      </c>
      <c r="F1007" t="s">
        <v>8219</v>
      </c>
      <c r="G1007" t="s">
        <v>8225</v>
      </c>
      <c r="H1007" t="s">
        <v>8247</v>
      </c>
      <c r="I1007">
        <v>1429793446</v>
      </c>
      <c r="J1007" s="11">
        <f>(I1007/86400)+25569</f>
        <v>42117.535254629634</v>
      </c>
      <c r="K1007">
        <v>1428583846</v>
      </c>
      <c r="L1007" s="11">
        <f>(K1007/86400)+25569</f>
        <v>42103.535254629634</v>
      </c>
      <c r="M1007" t="b">
        <v>0</v>
      </c>
      <c r="N1007">
        <v>61</v>
      </c>
      <c r="O1007" t="b">
        <v>1</v>
      </c>
      <c r="P1007" t="s">
        <v>8271</v>
      </c>
      <c r="Q1007" s="5">
        <f>E1007/D1007</f>
        <v>1.145</v>
      </c>
      <c r="R1007" s="7">
        <f>ROUND(E1007/N1007, 2)</f>
        <v>18.77</v>
      </c>
      <c r="S1007" t="s">
        <v>8316</v>
      </c>
      <c r="T1007" t="s">
        <v>8317</v>
      </c>
    </row>
    <row r="1008" spans="1:20" ht="28.8" x14ac:dyDescent="0.3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 s="11">
        <f>(I1008/86400)+25569</f>
        <v>42504.165972222225</v>
      </c>
      <c r="K1008">
        <v>1461117201</v>
      </c>
      <c r="L1008" s="11">
        <f>(K1008/86400)+25569</f>
        <v>42480.078715277778</v>
      </c>
      <c r="M1008" t="b">
        <v>0</v>
      </c>
      <c r="N1008">
        <v>336</v>
      </c>
      <c r="O1008" t="b">
        <v>1</v>
      </c>
      <c r="P1008" t="s">
        <v>8271</v>
      </c>
      <c r="Q1008" s="5">
        <f>E1008/D1008</f>
        <v>1.1440928571428572</v>
      </c>
      <c r="R1008" s="7">
        <f>ROUND(E1008/N1008, 2)</f>
        <v>119.18</v>
      </c>
      <c r="S1008" t="s">
        <v>8316</v>
      </c>
      <c r="T1008" t="s">
        <v>8317</v>
      </c>
    </row>
    <row r="1009" spans="1:20" ht="28.8" x14ac:dyDescent="0.3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 s="11">
        <f>(I1009/86400)+25569</f>
        <v>41977.027083333334</v>
      </c>
      <c r="K1009">
        <v>1414975346</v>
      </c>
      <c r="L1009" s="11">
        <f>(K1009/86400)+25569</f>
        <v>41946.029467592591</v>
      </c>
      <c r="M1009" t="b">
        <v>0</v>
      </c>
      <c r="N1009">
        <v>229</v>
      </c>
      <c r="O1009" t="b">
        <v>1</v>
      </c>
      <c r="P1009" t="s">
        <v>8274</v>
      </c>
      <c r="Q1009" s="5">
        <f>E1009/D1009</f>
        <v>1.1440638297872341</v>
      </c>
      <c r="R1009" s="7">
        <f>ROUND(E1009/N1009, 2)</f>
        <v>234.81</v>
      </c>
      <c r="S1009" t="s">
        <v>8321</v>
      </c>
      <c r="T1009" t="s">
        <v>8322</v>
      </c>
    </row>
    <row r="1010" spans="1:20" ht="28.8" x14ac:dyDescent="0.3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 s="11">
        <f>(I1010/86400)+25569</f>
        <v>42322.292361111111</v>
      </c>
      <c r="K1010">
        <v>1444888868</v>
      </c>
      <c r="L1010" s="11">
        <f>(K1010/86400)+25569</f>
        <v>42292.250787037032</v>
      </c>
      <c r="M1010" t="b">
        <v>0</v>
      </c>
      <c r="N1010">
        <v>133</v>
      </c>
      <c r="O1010" t="b">
        <v>1</v>
      </c>
      <c r="P1010" t="s">
        <v>8269</v>
      </c>
      <c r="Q1010" s="5">
        <f>E1010/D1010</f>
        <v>1.1439999999999999</v>
      </c>
      <c r="R1010" s="7">
        <f>ROUND(E1010/N1010, 2)</f>
        <v>103.22</v>
      </c>
      <c r="S1010" t="s">
        <v>8309</v>
      </c>
      <c r="T1010" t="s">
        <v>8314</v>
      </c>
    </row>
    <row r="1011" spans="1:20" ht="43.2" x14ac:dyDescent="0.3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 s="11">
        <f>(I1011/86400)+25569</f>
        <v>41654.814583333333</v>
      </c>
      <c r="K1011">
        <v>1387390555</v>
      </c>
      <c r="L1011" s="11">
        <f>(K1011/86400)+25569</f>
        <v>41626.761053240742</v>
      </c>
      <c r="M1011" t="b">
        <v>0</v>
      </c>
      <c r="N1011">
        <v>33</v>
      </c>
      <c r="O1011" t="b">
        <v>1</v>
      </c>
      <c r="P1011" t="s">
        <v>8279</v>
      </c>
      <c r="Q1011" s="5">
        <f>E1011/D1011</f>
        <v>1.1439999999999999</v>
      </c>
      <c r="R1011" s="7">
        <f>ROUND(E1011/N1011, 2)</f>
        <v>104</v>
      </c>
      <c r="S1011" t="s">
        <v>8324</v>
      </c>
      <c r="T1011" t="s">
        <v>8328</v>
      </c>
    </row>
    <row r="1012" spans="1:20" ht="28.8" x14ac:dyDescent="0.3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 s="11">
        <f>(I1012/86400)+25569</f>
        <v>41582.041666666664</v>
      </c>
      <c r="K1012">
        <v>1380650177</v>
      </c>
      <c r="L1012" s="11">
        <f>(K1012/86400)+25569</f>
        <v>41548.747418981482</v>
      </c>
      <c r="M1012" t="b">
        <v>0</v>
      </c>
      <c r="N1012">
        <v>123</v>
      </c>
      <c r="O1012" t="b">
        <v>1</v>
      </c>
      <c r="P1012" t="s">
        <v>8280</v>
      </c>
      <c r="Q1012" s="5">
        <f>E1012/D1012</f>
        <v>1.1438333333333333</v>
      </c>
      <c r="R1012" s="7">
        <f>ROUND(E1012/N1012, 2)</f>
        <v>55.8</v>
      </c>
      <c r="S1012" t="s">
        <v>8324</v>
      </c>
      <c r="T1012" t="s">
        <v>8329</v>
      </c>
    </row>
    <row r="1013" spans="1:20" ht="28.8" x14ac:dyDescent="0.3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 s="11">
        <f>(I1013/86400)+25569</f>
        <v>42004.291666666672</v>
      </c>
      <c r="K1013">
        <v>1417593483</v>
      </c>
      <c r="L1013" s="11">
        <f>(K1013/86400)+25569</f>
        <v>41976.331979166665</v>
      </c>
      <c r="M1013" t="b">
        <v>0</v>
      </c>
      <c r="N1013">
        <v>26</v>
      </c>
      <c r="O1013" t="b">
        <v>1</v>
      </c>
      <c r="P1013" t="s">
        <v>8271</v>
      </c>
      <c r="Q1013" s="5">
        <f>E1013/D1013</f>
        <v>1.1435</v>
      </c>
      <c r="R1013" s="7">
        <f>ROUND(E1013/N1013, 2)</f>
        <v>87.96</v>
      </c>
      <c r="S1013" t="s">
        <v>8316</v>
      </c>
      <c r="T1013" t="s">
        <v>8317</v>
      </c>
    </row>
    <row r="1014" spans="1:20" ht="28.8" x14ac:dyDescent="0.3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 s="11">
        <f>(I1014/86400)+25569</f>
        <v>42461.06086805556</v>
      </c>
      <c r="K1014">
        <v>1456885659</v>
      </c>
      <c r="L1014" s="11">
        <f>(K1014/86400)+25569</f>
        <v>42431.102534722224</v>
      </c>
      <c r="M1014" t="b">
        <v>0</v>
      </c>
      <c r="N1014">
        <v>63</v>
      </c>
      <c r="O1014" t="b">
        <v>1</v>
      </c>
      <c r="P1014" t="s">
        <v>8271</v>
      </c>
      <c r="Q1014" s="5">
        <f>E1014/D1014</f>
        <v>1.1427586206896552</v>
      </c>
      <c r="R1014" s="7">
        <f>ROUND(E1014/N1014, 2)</f>
        <v>105.21</v>
      </c>
      <c r="S1014" t="s">
        <v>8316</v>
      </c>
      <c r="T1014" t="s">
        <v>8317</v>
      </c>
    </row>
    <row r="1015" spans="1:20" x14ac:dyDescent="0.3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 s="11">
        <f>(I1015/86400)+25569</f>
        <v>40695.207638888889</v>
      </c>
      <c r="K1015">
        <v>1305219744</v>
      </c>
      <c r="L1015" s="11">
        <f>(K1015/86400)+25569</f>
        <v>40675.71</v>
      </c>
      <c r="M1015" t="b">
        <v>1</v>
      </c>
      <c r="N1015">
        <v>202</v>
      </c>
      <c r="O1015" t="b">
        <v>1</v>
      </c>
      <c r="P1015" t="s">
        <v>8269</v>
      </c>
      <c r="Q1015" s="5">
        <f>E1015/D1015</f>
        <v>1.142725</v>
      </c>
      <c r="R1015" s="7">
        <f>ROUND(E1015/N1015, 2)</f>
        <v>101.83</v>
      </c>
      <c r="S1015" t="s">
        <v>8309</v>
      </c>
      <c r="T1015" t="s">
        <v>8314</v>
      </c>
    </row>
    <row r="1016" spans="1:20" ht="28.8" x14ac:dyDescent="0.3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 s="11">
        <f>(I1016/86400)+25569</f>
        <v>42322.044560185182</v>
      </c>
      <c r="K1016">
        <v>1444867450</v>
      </c>
      <c r="L1016" s="11">
        <f>(K1016/86400)+25569</f>
        <v>42292.002893518518</v>
      </c>
      <c r="M1016" t="b">
        <v>0</v>
      </c>
      <c r="N1016">
        <v>90</v>
      </c>
      <c r="O1016" t="b">
        <v>1</v>
      </c>
      <c r="P1016" t="s">
        <v>8276</v>
      </c>
      <c r="Q1016" s="5">
        <f>E1016/D1016</f>
        <v>1.1426000000000001</v>
      </c>
      <c r="R1016" s="7">
        <f>ROUND(E1016/N1016, 2)</f>
        <v>63.48</v>
      </c>
      <c r="S1016" t="s">
        <v>8324</v>
      </c>
      <c r="T1016" t="s">
        <v>8325</v>
      </c>
    </row>
    <row r="1017" spans="1:20" ht="28.8" x14ac:dyDescent="0.3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 s="11">
        <f>(I1017/86400)+25569</f>
        <v>42536.760405092587</v>
      </c>
      <c r="K1017">
        <v>1463422499</v>
      </c>
      <c r="L1017" s="11">
        <f>(K1017/86400)+25569</f>
        <v>42506.760405092587</v>
      </c>
      <c r="M1017" t="b">
        <v>0</v>
      </c>
      <c r="N1017">
        <v>44</v>
      </c>
      <c r="O1017" t="b">
        <v>1</v>
      </c>
      <c r="P1017" t="s">
        <v>8271</v>
      </c>
      <c r="Q1017" s="5">
        <f>E1017/D1017</f>
        <v>1.1424000000000001</v>
      </c>
      <c r="R1017" s="7">
        <f>ROUND(E1017/N1017, 2)</f>
        <v>64.91</v>
      </c>
      <c r="S1017" t="s">
        <v>8316</v>
      </c>
      <c r="T1017" t="s">
        <v>8317</v>
      </c>
    </row>
    <row r="1018" spans="1:20" ht="28.8" x14ac:dyDescent="0.3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 s="11">
        <f>(I1018/86400)+25569</f>
        <v>41306.767812500002</v>
      </c>
      <c r="K1018">
        <v>1355855139</v>
      </c>
      <c r="L1018" s="11">
        <f>(K1018/86400)+25569</f>
        <v>41261.767812500002</v>
      </c>
      <c r="M1018" t="b">
        <v>0</v>
      </c>
      <c r="N1018">
        <v>1062</v>
      </c>
      <c r="O1018" t="b">
        <v>1</v>
      </c>
      <c r="P1018" t="s">
        <v>8269</v>
      </c>
      <c r="Q1018" s="5">
        <f>E1018/D1018</f>
        <v>1.1416866666666667</v>
      </c>
      <c r="R1018" s="7">
        <f>ROUND(E1018/N1018, 2)</f>
        <v>161.26</v>
      </c>
      <c r="S1018" t="s">
        <v>8309</v>
      </c>
      <c r="T1018" t="s">
        <v>8314</v>
      </c>
    </row>
    <row r="1019" spans="1:20" ht="28.8" x14ac:dyDescent="0.3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 s="11">
        <f>(I1019/86400)+25569</f>
        <v>41579.627615740741</v>
      </c>
      <c r="K1019">
        <v>1380726226</v>
      </c>
      <c r="L1019" s="11">
        <f>(K1019/86400)+25569</f>
        <v>41549.627615740741</v>
      </c>
      <c r="M1019" t="b">
        <v>0</v>
      </c>
      <c r="N1019">
        <v>17</v>
      </c>
      <c r="O1019" t="b">
        <v>1</v>
      </c>
      <c r="P1019" t="s">
        <v>8276</v>
      </c>
      <c r="Q1019" s="5">
        <f>E1019/D1019</f>
        <v>1.1416666666666666</v>
      </c>
      <c r="R1019" s="7">
        <f>ROUND(E1019/N1019, 2)</f>
        <v>80.59</v>
      </c>
      <c r="S1019" t="s">
        <v>8324</v>
      </c>
      <c r="T1019" t="s">
        <v>8325</v>
      </c>
    </row>
    <row r="1020" spans="1:20" x14ac:dyDescent="0.3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 s="11">
        <f>(I1020/86400)+25569</f>
        <v>41400.702210648145</v>
      </c>
      <c r="K1020">
        <v>1365699071</v>
      </c>
      <c r="L1020" s="11">
        <f>(K1020/86400)+25569</f>
        <v>41375.702210648145</v>
      </c>
      <c r="M1020" t="b">
        <v>1</v>
      </c>
      <c r="N1020">
        <v>62</v>
      </c>
      <c r="O1020" t="b">
        <v>1</v>
      </c>
      <c r="P1020" t="s">
        <v>8271</v>
      </c>
      <c r="Q1020" s="5">
        <f>E1020/D1020</f>
        <v>1.1416238095238094</v>
      </c>
      <c r="R1020" s="7">
        <f>ROUND(E1020/N1020, 2)</f>
        <v>77.34</v>
      </c>
      <c r="S1020" t="s">
        <v>8316</v>
      </c>
      <c r="T1020" t="s">
        <v>8317</v>
      </c>
    </row>
    <row r="1021" spans="1:20" ht="28.8" x14ac:dyDescent="0.3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 s="11">
        <f>(I1021/86400)+25569</f>
        <v>40890.092546296299</v>
      </c>
      <c r="K1021">
        <v>1319850796</v>
      </c>
      <c r="L1021" s="11">
        <f>(K1021/86400)+25569</f>
        <v>40845.050879629627</v>
      </c>
      <c r="M1021" t="b">
        <v>0</v>
      </c>
      <c r="N1021">
        <v>136</v>
      </c>
      <c r="O1021" t="b">
        <v>1</v>
      </c>
      <c r="P1021" t="s">
        <v>8276</v>
      </c>
      <c r="Q1021" s="5">
        <f>E1021/D1021</f>
        <v>1.1412500000000001</v>
      </c>
      <c r="R1021" s="7">
        <f>ROUND(E1021/N1021, 2)</f>
        <v>67.13</v>
      </c>
      <c r="S1021" t="s">
        <v>8324</v>
      </c>
      <c r="T1021" t="s">
        <v>8325</v>
      </c>
    </row>
    <row r="1022" spans="1:20" ht="28.8" x14ac:dyDescent="0.3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 s="11">
        <f>(I1022/86400)+25569</f>
        <v>42726.083333333328</v>
      </c>
      <c r="K1022">
        <v>1479276838</v>
      </c>
      <c r="L1022" s="11">
        <f>(K1022/86400)+25569</f>
        <v>42690.259699074071</v>
      </c>
      <c r="M1022" t="b">
        <v>0</v>
      </c>
      <c r="N1022">
        <v>89</v>
      </c>
      <c r="O1022" t="b">
        <v>1</v>
      </c>
      <c r="P1022" t="s">
        <v>8285</v>
      </c>
      <c r="Q1022" s="5">
        <f>E1022/D1022</f>
        <v>1.1401428571428571</v>
      </c>
      <c r="R1022" s="7">
        <f>ROUND(E1022/N1022, 2)</f>
        <v>89.67</v>
      </c>
      <c r="S1022" t="s">
        <v>8337</v>
      </c>
      <c r="T1022" t="s">
        <v>8338</v>
      </c>
    </row>
    <row r="1023" spans="1:20" ht="28.8" x14ac:dyDescent="0.3">
      <c r="A1023">
        <v>2623</v>
      </c>
      <c r="B1023" s="3" t="s">
        <v>2623</v>
      </c>
      <c r="C1023" s="3" t="s">
        <v>6733</v>
      </c>
      <c r="D1023">
        <v>2000</v>
      </c>
      <c r="E1023">
        <v>2280</v>
      </c>
      <c r="F1023" t="s">
        <v>8219</v>
      </c>
      <c r="G1023" t="s">
        <v>8224</v>
      </c>
      <c r="H1023" t="s">
        <v>8246</v>
      </c>
      <c r="I1023">
        <v>1480658966</v>
      </c>
      <c r="J1023" s="11">
        <f>(I1023/86400)+25569</f>
        <v>42706.256550925929</v>
      </c>
      <c r="K1023">
        <v>1479449366</v>
      </c>
      <c r="L1023" s="11">
        <f>(K1023/86400)+25569</f>
        <v>42692.256550925929</v>
      </c>
      <c r="M1023" t="b">
        <v>0</v>
      </c>
      <c r="N1023">
        <v>62</v>
      </c>
      <c r="O1023" t="b">
        <v>1</v>
      </c>
      <c r="P1023" t="s">
        <v>8301</v>
      </c>
      <c r="Q1023" s="5">
        <f>E1023/D1023</f>
        <v>1.1399999999999999</v>
      </c>
      <c r="R1023" s="7">
        <f>ROUND(E1023/N1023, 2)</f>
        <v>36.770000000000003</v>
      </c>
      <c r="S1023" t="s">
        <v>8318</v>
      </c>
      <c r="T1023" t="s">
        <v>8354</v>
      </c>
    </row>
    <row r="1024" spans="1:20" x14ac:dyDescent="0.3">
      <c r="A1024">
        <v>3158</v>
      </c>
      <c r="B1024" s="3" t="s">
        <v>3158</v>
      </c>
      <c r="C1024" s="3" t="s">
        <v>7268</v>
      </c>
      <c r="D1024">
        <v>5000</v>
      </c>
      <c r="E1024">
        <v>5700</v>
      </c>
      <c r="F1024" t="s">
        <v>8219</v>
      </c>
      <c r="G1024" t="s">
        <v>8224</v>
      </c>
      <c r="H1024" t="s">
        <v>8246</v>
      </c>
      <c r="I1024">
        <v>1374523752</v>
      </c>
      <c r="J1024" s="11">
        <f>(I1024/86400)+25569</f>
        <v>41477.839722222227</v>
      </c>
      <c r="K1024">
        <v>1371931752</v>
      </c>
      <c r="L1024" s="11">
        <f>(K1024/86400)+25569</f>
        <v>41447.839722222227</v>
      </c>
      <c r="M1024" t="b">
        <v>1</v>
      </c>
      <c r="N1024">
        <v>69</v>
      </c>
      <c r="O1024" t="b">
        <v>1</v>
      </c>
      <c r="P1024" t="s">
        <v>8271</v>
      </c>
      <c r="Q1024" s="5">
        <f>E1024/D1024</f>
        <v>1.1399999999999999</v>
      </c>
      <c r="R1024" s="7">
        <f>ROUND(E1024/N1024, 2)</f>
        <v>82.61</v>
      </c>
      <c r="S1024" t="s">
        <v>8316</v>
      </c>
      <c r="T1024" t="s">
        <v>8317</v>
      </c>
    </row>
    <row r="1025" spans="1:20" ht="28.8" x14ac:dyDescent="0.3">
      <c r="A1025">
        <v>526</v>
      </c>
      <c r="B1025" s="3" t="s">
        <v>527</v>
      </c>
      <c r="C1025" s="3" t="s">
        <v>4636</v>
      </c>
      <c r="D1025">
        <v>1500</v>
      </c>
      <c r="E1025">
        <v>1710</v>
      </c>
      <c r="F1025" t="s">
        <v>8219</v>
      </c>
      <c r="G1025" t="s">
        <v>8225</v>
      </c>
      <c r="H1025" t="s">
        <v>8247</v>
      </c>
      <c r="I1025">
        <v>1438966800</v>
      </c>
      <c r="J1025" s="11">
        <f>(I1025/86400)+25569</f>
        <v>42223.708333333328</v>
      </c>
      <c r="K1025">
        <v>1436278344</v>
      </c>
      <c r="L1025" s="11">
        <f>(K1025/86400)+25569</f>
        <v>42192.591944444444</v>
      </c>
      <c r="M1025" t="b">
        <v>0</v>
      </c>
      <c r="N1025">
        <v>23</v>
      </c>
      <c r="O1025" t="b">
        <v>1</v>
      </c>
      <c r="P1025" t="s">
        <v>8271</v>
      </c>
      <c r="Q1025" s="5">
        <f>E1025/D1025</f>
        <v>1.1399999999999999</v>
      </c>
      <c r="R1025" s="7">
        <f>ROUND(E1025/N1025, 2)</f>
        <v>74.349999999999994</v>
      </c>
      <c r="S1025" t="s">
        <v>8316</v>
      </c>
      <c r="T1025" t="s">
        <v>8317</v>
      </c>
    </row>
    <row r="1026" spans="1:20" ht="28.8" x14ac:dyDescent="0.3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 s="11">
        <f>(I1026/86400)+25569</f>
        <v>42264.165972222225</v>
      </c>
      <c r="K1026">
        <v>1439743900</v>
      </c>
      <c r="L1026" s="11">
        <f>(K1026/86400)+25569</f>
        <v>42232.702546296292</v>
      </c>
      <c r="M1026" t="b">
        <v>0</v>
      </c>
      <c r="N1026">
        <v>14</v>
      </c>
      <c r="O1026" t="b">
        <v>1</v>
      </c>
      <c r="P1026" t="s">
        <v>8271</v>
      </c>
      <c r="Q1026" s="5">
        <f>E1026/D1026</f>
        <v>1.1399999999999999</v>
      </c>
      <c r="R1026" s="7">
        <f>ROUND(E1026/N1026, 2)</f>
        <v>40.71</v>
      </c>
      <c r="S1026" t="s">
        <v>8316</v>
      </c>
      <c r="T1026" t="s">
        <v>8317</v>
      </c>
    </row>
    <row r="1027" spans="1:20" x14ac:dyDescent="0.3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 s="11">
        <f>(I1027/86400)+25569</f>
        <v>41805.666666666664</v>
      </c>
      <c r="K1027">
        <v>1400606573</v>
      </c>
      <c r="L1027" s="11">
        <f>(K1027/86400)+25569</f>
        <v>41779.724224537036</v>
      </c>
      <c r="M1027" t="b">
        <v>0</v>
      </c>
      <c r="N1027">
        <v>21</v>
      </c>
      <c r="O1027" t="b">
        <v>1</v>
      </c>
      <c r="P1027" t="s">
        <v>8271</v>
      </c>
      <c r="Q1027" s="5">
        <f>E1027/D1027</f>
        <v>1.1399999999999999</v>
      </c>
      <c r="R1027" s="7">
        <f>ROUND(E1027/N1027, 2)</f>
        <v>27.14</v>
      </c>
      <c r="S1027" t="s">
        <v>8316</v>
      </c>
      <c r="T1027" t="s">
        <v>8317</v>
      </c>
    </row>
    <row r="1028" spans="1:20" ht="28.8" x14ac:dyDescent="0.3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 s="11">
        <f>(I1028/86400)+25569</f>
        <v>42072.156157407408</v>
      </c>
      <c r="K1028">
        <v>1423284292</v>
      </c>
      <c r="L1028" s="11">
        <f>(K1028/86400)+25569</f>
        <v>42042.197824074072</v>
      </c>
      <c r="M1028" t="b">
        <v>0</v>
      </c>
      <c r="N1028">
        <v>71</v>
      </c>
      <c r="O1028" t="b">
        <v>1</v>
      </c>
      <c r="P1028" t="s">
        <v>8271</v>
      </c>
      <c r="Q1028" s="5">
        <f>E1028/D1028</f>
        <v>1.1392</v>
      </c>
      <c r="R1028" s="7">
        <f>ROUND(E1028/N1028, 2)</f>
        <v>80.23</v>
      </c>
      <c r="S1028" t="s">
        <v>8316</v>
      </c>
      <c r="T1028" t="s">
        <v>8317</v>
      </c>
    </row>
    <row r="1029" spans="1:20" ht="28.8" x14ac:dyDescent="0.3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 s="11">
        <f>(I1029/86400)+25569</f>
        <v>42064.207638888889</v>
      </c>
      <c r="K1029">
        <v>1421900022</v>
      </c>
      <c r="L1029" s="11">
        <f>(K1029/86400)+25569</f>
        <v>42026.176180555558</v>
      </c>
      <c r="M1029" t="b">
        <v>0</v>
      </c>
      <c r="N1029">
        <v>27</v>
      </c>
      <c r="O1029" t="b">
        <v>1</v>
      </c>
      <c r="P1029" t="s">
        <v>8271</v>
      </c>
      <c r="Q1029" s="5">
        <f>E1029/D1029</f>
        <v>1.1388888888888888</v>
      </c>
      <c r="R1029" s="7">
        <f>ROUND(E1029/N1029, 2)</f>
        <v>37.96</v>
      </c>
      <c r="S1029" t="s">
        <v>8316</v>
      </c>
      <c r="T1029" t="s">
        <v>8317</v>
      </c>
    </row>
    <row r="1030" spans="1:20" ht="28.8" x14ac:dyDescent="0.3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 s="11">
        <f>(I1030/86400)+25569</f>
        <v>42670.888194444444</v>
      </c>
      <c r="K1030">
        <v>1475013710</v>
      </c>
      <c r="L1030" s="11">
        <f>(K1030/86400)+25569</f>
        <v>42640.917939814812</v>
      </c>
      <c r="M1030" t="b">
        <v>0</v>
      </c>
      <c r="N1030">
        <v>158</v>
      </c>
      <c r="O1030" t="b">
        <v>1</v>
      </c>
      <c r="P1030" t="s">
        <v>8276</v>
      </c>
      <c r="Q1030" s="5">
        <f>E1030/D1030</f>
        <v>1.1385000000000001</v>
      </c>
      <c r="R1030" s="7">
        <f>ROUND(E1030/N1030, 2)</f>
        <v>72.06</v>
      </c>
      <c r="S1030" t="s">
        <v>8324</v>
      </c>
      <c r="T1030" t="s">
        <v>8325</v>
      </c>
    </row>
    <row r="1031" spans="1:20" x14ac:dyDescent="0.3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 s="11">
        <f>(I1031/86400)+25569</f>
        <v>42706.291666666672</v>
      </c>
      <c r="K1031">
        <v>1478000502</v>
      </c>
      <c r="L1031" s="11">
        <f>(K1031/86400)+25569</f>
        <v>42675.487291666665</v>
      </c>
      <c r="M1031" t="b">
        <v>0</v>
      </c>
      <c r="N1031">
        <v>234</v>
      </c>
      <c r="O1031" t="b">
        <v>1</v>
      </c>
      <c r="P1031" t="s">
        <v>8297</v>
      </c>
      <c r="Q1031" s="5">
        <f>E1031/D1031</f>
        <v>1.1383571428571428</v>
      </c>
      <c r="R1031" s="7">
        <f>ROUND(E1031/N1031, 2)</f>
        <v>68.11</v>
      </c>
      <c r="S1031" t="s">
        <v>8332</v>
      </c>
      <c r="T1031" t="s">
        <v>8350</v>
      </c>
    </row>
    <row r="1032" spans="1:20" ht="28.8" x14ac:dyDescent="0.3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 s="11">
        <f>(I1032/86400)+25569</f>
        <v>41984.207638888889</v>
      </c>
      <c r="K1032">
        <v>1415398197</v>
      </c>
      <c r="L1032" s="11">
        <f>(K1032/86400)+25569</f>
        <v>41950.923576388886</v>
      </c>
      <c r="M1032" t="b">
        <v>1</v>
      </c>
      <c r="N1032">
        <v>158</v>
      </c>
      <c r="O1032" t="b">
        <v>1</v>
      </c>
      <c r="P1032" t="s">
        <v>8269</v>
      </c>
      <c r="Q1032" s="5">
        <f>E1032/D1032</f>
        <v>1.1377333333333333</v>
      </c>
      <c r="R1032" s="7">
        <f>ROUND(E1032/N1032, 2)</f>
        <v>108.01</v>
      </c>
      <c r="S1032" t="s">
        <v>8309</v>
      </c>
      <c r="T1032" t="s">
        <v>8314</v>
      </c>
    </row>
    <row r="1033" spans="1:20" ht="28.8" x14ac:dyDescent="0.3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 s="11">
        <f>(I1033/86400)+25569</f>
        <v>40253.295833333337</v>
      </c>
      <c r="K1033">
        <v>1265269559</v>
      </c>
      <c r="L1033" s="11">
        <f>(K1033/86400)+25569</f>
        <v>40213.323599537034</v>
      </c>
      <c r="M1033" t="b">
        <v>1</v>
      </c>
      <c r="N1033">
        <v>84</v>
      </c>
      <c r="O1033" t="b">
        <v>1</v>
      </c>
      <c r="P1033" t="s">
        <v>8269</v>
      </c>
      <c r="Q1033" s="5">
        <f>E1033/D1033</f>
        <v>1.1375714285714287</v>
      </c>
      <c r="R1033" s="7">
        <f>ROUND(E1033/N1033, 2)</f>
        <v>47.4</v>
      </c>
      <c r="S1033" t="s">
        <v>8309</v>
      </c>
      <c r="T1033" t="s">
        <v>8314</v>
      </c>
    </row>
    <row r="1034" spans="1:20" x14ac:dyDescent="0.3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 s="11">
        <f>(I1034/86400)+25569</f>
        <v>41030.708368055552</v>
      </c>
      <c r="K1034">
        <v>1330711203</v>
      </c>
      <c r="L1034" s="11">
        <f>(K1034/86400)+25569</f>
        <v>40970.750034722223</v>
      </c>
      <c r="M1034" t="b">
        <v>0</v>
      </c>
      <c r="N1034">
        <v>19</v>
      </c>
      <c r="O1034" t="b">
        <v>1</v>
      </c>
      <c r="P1034" t="s">
        <v>8279</v>
      </c>
      <c r="Q1034" s="5">
        <f>E1034/D1034</f>
        <v>1.1372727272727272</v>
      </c>
      <c r="R1034" s="7">
        <f>ROUND(E1034/N1034, 2)</f>
        <v>65.84</v>
      </c>
      <c r="S1034" t="s">
        <v>8324</v>
      </c>
      <c r="T1034" t="s">
        <v>8328</v>
      </c>
    </row>
    <row r="1035" spans="1:20" ht="28.8" x14ac:dyDescent="0.3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 s="11">
        <f>(I1035/86400)+25569</f>
        <v>41696.842824074076</v>
      </c>
      <c r="K1035">
        <v>1390853620</v>
      </c>
      <c r="L1035" s="11">
        <f>(K1035/86400)+25569</f>
        <v>41666.842824074076</v>
      </c>
      <c r="M1035" t="b">
        <v>1</v>
      </c>
      <c r="N1035">
        <v>74</v>
      </c>
      <c r="O1035" t="b">
        <v>1</v>
      </c>
      <c r="P1035" t="s">
        <v>8276</v>
      </c>
      <c r="Q1035" s="5">
        <f>E1035/D1035</f>
        <v>1.1366666666666667</v>
      </c>
      <c r="R1035" s="7">
        <f>ROUND(E1035/N1035, 2)</f>
        <v>50.69</v>
      </c>
      <c r="S1035" t="s">
        <v>8324</v>
      </c>
      <c r="T1035" t="s">
        <v>8325</v>
      </c>
    </row>
    <row r="1036" spans="1:20" ht="28.8" x14ac:dyDescent="0.3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 s="11">
        <f>(I1036/86400)+25569</f>
        <v>40582.429733796293</v>
      </c>
      <c r="K1036">
        <v>1295000329</v>
      </c>
      <c r="L1036" s="11">
        <f>(K1036/86400)+25569</f>
        <v>40557.429733796293</v>
      </c>
      <c r="M1036" t="b">
        <v>0</v>
      </c>
      <c r="N1036">
        <v>47</v>
      </c>
      <c r="O1036" t="b">
        <v>1</v>
      </c>
      <c r="P1036" t="s">
        <v>8279</v>
      </c>
      <c r="Q1036" s="5">
        <f>E1036/D1036</f>
        <v>1.1366666666666667</v>
      </c>
      <c r="R1036" s="7">
        <f>ROUND(E1036/N1036, 2)</f>
        <v>29.02</v>
      </c>
      <c r="S1036" t="s">
        <v>8324</v>
      </c>
      <c r="T1036" t="s">
        <v>8328</v>
      </c>
    </row>
    <row r="1037" spans="1:20" ht="28.8" x14ac:dyDescent="0.3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 s="11">
        <f>(I1037/86400)+25569</f>
        <v>40641.455497685187</v>
      </c>
      <c r="K1037">
        <v>1298289355</v>
      </c>
      <c r="L1037" s="11">
        <f>(K1037/86400)+25569</f>
        <v>40595.497164351851</v>
      </c>
      <c r="M1037" t="b">
        <v>0</v>
      </c>
      <c r="N1037">
        <v>57</v>
      </c>
      <c r="O1037" t="b">
        <v>1</v>
      </c>
      <c r="P1037" t="s">
        <v>8266</v>
      </c>
      <c r="Q1037" s="5">
        <f>E1037/D1037</f>
        <v>1.1365714285714286</v>
      </c>
      <c r="R1037" s="7">
        <f>ROUND(E1037/N1037, 2)</f>
        <v>69.790000000000006</v>
      </c>
      <c r="S1037" t="s">
        <v>8309</v>
      </c>
      <c r="T1037" t="s">
        <v>8311</v>
      </c>
    </row>
    <row r="1038" spans="1:20" ht="28.8" x14ac:dyDescent="0.3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 s="11">
        <f>(I1038/86400)+25569</f>
        <v>42638.958333333328</v>
      </c>
      <c r="K1038">
        <v>1469871148</v>
      </c>
      <c r="L1038" s="11">
        <f>(K1038/86400)+25569</f>
        <v>42581.397546296299</v>
      </c>
      <c r="M1038" t="b">
        <v>0</v>
      </c>
      <c r="N1038">
        <v>80</v>
      </c>
      <c r="O1038" t="b">
        <v>1</v>
      </c>
      <c r="P1038" t="s">
        <v>8271</v>
      </c>
      <c r="Q1038" s="5">
        <f>E1038/D1038</f>
        <v>1.1365000000000001</v>
      </c>
      <c r="R1038" s="7">
        <f>ROUND(E1038/N1038, 2)</f>
        <v>56.83</v>
      </c>
      <c r="S1038" t="s">
        <v>8316</v>
      </c>
      <c r="T1038" t="s">
        <v>8317</v>
      </c>
    </row>
    <row r="1039" spans="1:20" ht="28.8" x14ac:dyDescent="0.3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 s="11">
        <f>(I1039/86400)+25569</f>
        <v>42432.154930555553</v>
      </c>
      <c r="K1039">
        <v>1454298186</v>
      </c>
      <c r="L1039" s="11">
        <f>(K1039/86400)+25569</f>
        <v>42401.154930555553</v>
      </c>
      <c r="M1039" t="b">
        <v>0</v>
      </c>
      <c r="N1039">
        <v>104</v>
      </c>
      <c r="O1039" t="b">
        <v>1</v>
      </c>
      <c r="P1039" t="s">
        <v>8276</v>
      </c>
      <c r="Q1039" s="5">
        <f>E1039/D1039</f>
        <v>1.1364000000000001</v>
      </c>
      <c r="R1039" s="7">
        <f>ROUND(E1039/N1039, 2)</f>
        <v>27.32</v>
      </c>
      <c r="S1039" t="s">
        <v>8324</v>
      </c>
      <c r="T1039" t="s">
        <v>8325</v>
      </c>
    </row>
    <row r="1040" spans="1:20" ht="28.8" x14ac:dyDescent="0.3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 s="11">
        <f>(I1040/86400)+25569</f>
        <v>42263.738564814819</v>
      </c>
      <c r="K1040">
        <v>1439833412</v>
      </c>
      <c r="L1040" s="11">
        <f>(K1040/86400)+25569</f>
        <v>42233.738564814819</v>
      </c>
      <c r="M1040" t="b">
        <v>0</v>
      </c>
      <c r="N1040">
        <v>128</v>
      </c>
      <c r="O1040" t="b">
        <v>1</v>
      </c>
      <c r="P1040" t="s">
        <v>8271</v>
      </c>
      <c r="Q1040" s="5">
        <f>E1040/D1040</f>
        <v>1.1363000000000001</v>
      </c>
      <c r="R1040" s="7">
        <f>ROUND(E1040/N1040, 2)</f>
        <v>88.77</v>
      </c>
      <c r="S1040" t="s">
        <v>8316</v>
      </c>
      <c r="T1040" t="s">
        <v>8317</v>
      </c>
    </row>
    <row r="1041" spans="1:20" ht="28.8" x14ac:dyDescent="0.3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 s="11">
        <f>(I1041/86400)+25569</f>
        <v>41948.536111111112</v>
      </c>
      <c r="K1041">
        <v>1412233497</v>
      </c>
      <c r="L1041" s="11">
        <f>(K1041/86400)+25569</f>
        <v>41914.295104166667</v>
      </c>
      <c r="M1041" t="b">
        <v>0</v>
      </c>
      <c r="N1041">
        <v>114</v>
      </c>
      <c r="O1041" t="b">
        <v>1</v>
      </c>
      <c r="P1041" t="s">
        <v>8271</v>
      </c>
      <c r="Q1041" s="5">
        <f>E1041/D1041</f>
        <v>1.13625</v>
      </c>
      <c r="R1041" s="7">
        <f>ROUND(E1041/N1041, 2)</f>
        <v>39.869999999999997</v>
      </c>
      <c r="S1041" t="s">
        <v>8316</v>
      </c>
      <c r="T1041" t="s">
        <v>8317</v>
      </c>
    </row>
    <row r="1042" spans="1:20" ht="28.8" x14ac:dyDescent="0.3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 s="11">
        <f>(I1042/86400)+25569</f>
        <v>41761.520949074074</v>
      </c>
      <c r="K1042">
        <v>1396441810</v>
      </c>
      <c r="L1042" s="11">
        <f>(K1042/86400)+25569</f>
        <v>41731.520949074074</v>
      </c>
      <c r="M1042" t="b">
        <v>0</v>
      </c>
      <c r="N1042">
        <v>621</v>
      </c>
      <c r="O1042" t="b">
        <v>1</v>
      </c>
      <c r="P1042" t="s">
        <v>8295</v>
      </c>
      <c r="Q1042" s="5">
        <f>E1042/D1042</f>
        <v>1.1359142857142857</v>
      </c>
      <c r="R1042" s="7">
        <f>ROUND(E1042/N1042, 2)</f>
        <v>64.02</v>
      </c>
      <c r="S1042" t="s">
        <v>8318</v>
      </c>
      <c r="T1042" t="s">
        <v>8348</v>
      </c>
    </row>
    <row r="1043" spans="1:20" ht="28.8" x14ac:dyDescent="0.3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 s="11">
        <f>(I1043/86400)+25569</f>
        <v>42086.093055555553</v>
      </c>
      <c r="K1043">
        <v>1421960934</v>
      </c>
      <c r="L1043" s="11">
        <f>(K1043/86400)+25569</f>
        <v>42026.88118055556</v>
      </c>
      <c r="M1043" t="b">
        <v>0</v>
      </c>
      <c r="N1043">
        <v>30</v>
      </c>
      <c r="O1043" t="b">
        <v>1</v>
      </c>
      <c r="P1043" t="s">
        <v>8271</v>
      </c>
      <c r="Q1043" s="5">
        <f>E1043/D1043</f>
        <v>1.1356666666666666</v>
      </c>
      <c r="R1043" s="7">
        <f>ROUND(E1043/N1043, 2)</f>
        <v>113.57</v>
      </c>
      <c r="S1043" t="s">
        <v>8316</v>
      </c>
      <c r="T1043" t="s">
        <v>8317</v>
      </c>
    </row>
    <row r="1044" spans="1:20" ht="28.8" x14ac:dyDescent="0.3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 s="11">
        <f>(I1044/86400)+25569</f>
        <v>41636.207638888889</v>
      </c>
      <c r="K1044">
        <v>1386194013</v>
      </c>
      <c r="L1044" s="11">
        <f>(K1044/86400)+25569</f>
        <v>41612.912187499998</v>
      </c>
      <c r="M1044" t="b">
        <v>0</v>
      </c>
      <c r="N1044">
        <v>64</v>
      </c>
      <c r="O1044" t="b">
        <v>1</v>
      </c>
      <c r="P1044" t="s">
        <v>8266</v>
      </c>
      <c r="Q1044" s="5">
        <f>E1044/D1044</f>
        <v>1.1351849999999999</v>
      </c>
      <c r="R1044" s="7">
        <f>ROUND(E1044/N1044, 2)</f>
        <v>35.47</v>
      </c>
      <c r="S1044" t="s">
        <v>8309</v>
      </c>
      <c r="T1044" t="s">
        <v>8311</v>
      </c>
    </row>
    <row r="1045" spans="1:20" ht="28.8" x14ac:dyDescent="0.3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 s="11">
        <f>(I1045/86400)+25569</f>
        <v>40897.492939814816</v>
      </c>
      <c r="K1045">
        <v>1321357790</v>
      </c>
      <c r="L1045" s="11">
        <f>(K1045/86400)+25569</f>
        <v>40862.492939814816</v>
      </c>
      <c r="M1045" t="b">
        <v>1</v>
      </c>
      <c r="N1045">
        <v>202</v>
      </c>
      <c r="O1045" t="b">
        <v>1</v>
      </c>
      <c r="P1045" t="s">
        <v>8269</v>
      </c>
      <c r="Q1045" s="5">
        <f>E1045/D1045</f>
        <v>1.1346153846153846</v>
      </c>
      <c r="R1045" s="7">
        <f>ROUND(E1045/N1045, 2)</f>
        <v>73.02</v>
      </c>
      <c r="S1045" t="s">
        <v>8309</v>
      </c>
      <c r="T1045" t="s">
        <v>8314</v>
      </c>
    </row>
    <row r="1046" spans="1:20" ht="28.8" x14ac:dyDescent="0.3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 s="11">
        <f>(I1046/86400)+25569</f>
        <v>41883.665972222225</v>
      </c>
      <c r="K1046">
        <v>1408062990</v>
      </c>
      <c r="L1046" s="11">
        <f>(K1046/86400)+25569</f>
        <v>41866.025347222225</v>
      </c>
      <c r="M1046" t="b">
        <v>0</v>
      </c>
      <c r="N1046">
        <v>68</v>
      </c>
      <c r="O1046" t="b">
        <v>1</v>
      </c>
      <c r="P1046" t="s">
        <v>8271</v>
      </c>
      <c r="Q1046" s="5">
        <f>E1046/D1046</f>
        <v>1.1346000000000001</v>
      </c>
      <c r="R1046" s="7">
        <f>ROUND(E1046/N1046, 2)</f>
        <v>83.43</v>
      </c>
      <c r="S1046" t="s">
        <v>8316</v>
      </c>
      <c r="T1046" t="s">
        <v>8317</v>
      </c>
    </row>
    <row r="1047" spans="1:20" ht="28.8" x14ac:dyDescent="0.3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 s="11">
        <f>(I1047/86400)+25569</f>
        <v>41850.776412037041</v>
      </c>
      <c r="K1047">
        <v>1404153482</v>
      </c>
      <c r="L1047" s="11">
        <f>(K1047/86400)+25569</f>
        <v>41820.776412037041</v>
      </c>
      <c r="M1047" t="b">
        <v>0</v>
      </c>
      <c r="N1047">
        <v>107</v>
      </c>
      <c r="O1047" t="b">
        <v>1</v>
      </c>
      <c r="P1047" t="s">
        <v>8305</v>
      </c>
      <c r="Q1047" s="5">
        <f>E1047/D1047</f>
        <v>1.1345714285714286</v>
      </c>
      <c r="R1047" s="7">
        <f>ROUND(E1047/N1047, 2)</f>
        <v>74.22</v>
      </c>
      <c r="S1047" t="s">
        <v>8316</v>
      </c>
      <c r="T1047" t="s">
        <v>8358</v>
      </c>
    </row>
    <row r="1048" spans="1:20" ht="28.8" x14ac:dyDescent="0.3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 s="11">
        <f>(I1048/86400)+25569</f>
        <v>42046.708333333328</v>
      </c>
      <c r="K1048">
        <v>1421025159</v>
      </c>
      <c r="L1048" s="11">
        <f>(K1048/86400)+25569</f>
        <v>42016.050451388888</v>
      </c>
      <c r="M1048" t="b">
        <v>0</v>
      </c>
      <c r="N1048">
        <v>53</v>
      </c>
      <c r="O1048" t="b">
        <v>1</v>
      </c>
      <c r="P1048" t="s">
        <v>8271</v>
      </c>
      <c r="Q1048" s="5">
        <f>E1048/D1048</f>
        <v>1.1342219999999998</v>
      </c>
      <c r="R1048" s="7">
        <f>ROUND(E1048/N1048, 2)</f>
        <v>107</v>
      </c>
      <c r="S1048" t="s">
        <v>8316</v>
      </c>
      <c r="T1048" t="s">
        <v>8317</v>
      </c>
    </row>
    <row r="1049" spans="1:20" ht="28.8" x14ac:dyDescent="0.3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 s="11">
        <f>(I1049/86400)+25569</f>
        <v>42488.641724537039</v>
      </c>
      <c r="K1049">
        <v>1459265045</v>
      </c>
      <c r="L1049" s="11">
        <f>(K1049/86400)+25569</f>
        <v>42458.641724537039</v>
      </c>
      <c r="M1049" t="b">
        <v>0</v>
      </c>
      <c r="N1049">
        <v>63</v>
      </c>
      <c r="O1049" t="b">
        <v>1</v>
      </c>
      <c r="P1049" t="s">
        <v>8271</v>
      </c>
      <c r="Q1049" s="5">
        <f>E1049/D1049</f>
        <v>1.1339285714285714</v>
      </c>
      <c r="R1049" s="7">
        <f>ROUND(E1049/N1049, 2)</f>
        <v>50.4</v>
      </c>
      <c r="S1049" t="s">
        <v>8316</v>
      </c>
      <c r="T1049" t="s">
        <v>8317</v>
      </c>
    </row>
    <row r="1050" spans="1:20" ht="28.8" x14ac:dyDescent="0.3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 s="11">
        <f>(I1050/86400)+25569</f>
        <v>41064.72216435185</v>
      </c>
      <c r="K1050">
        <v>1336238395</v>
      </c>
      <c r="L1050" s="11">
        <f>(K1050/86400)+25569</f>
        <v>41034.72216435185</v>
      </c>
      <c r="M1050" t="b">
        <v>0</v>
      </c>
      <c r="N1050">
        <v>25</v>
      </c>
      <c r="O1050" t="b">
        <v>1</v>
      </c>
      <c r="P1050" t="s">
        <v>8279</v>
      </c>
      <c r="Q1050" s="5">
        <f>E1050/D1050</f>
        <v>1.1333333333333333</v>
      </c>
      <c r="R1050" s="7">
        <f>ROUND(E1050/N1050, 2)</f>
        <v>34</v>
      </c>
      <c r="S1050" t="s">
        <v>8324</v>
      </c>
      <c r="T1050" t="s">
        <v>8328</v>
      </c>
    </row>
    <row r="1051" spans="1:20" ht="28.8" x14ac:dyDescent="0.3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 s="11">
        <f>(I1051/86400)+25569</f>
        <v>41083.772858796292</v>
      </c>
      <c r="K1051">
        <v>1337884375</v>
      </c>
      <c r="L1051" s="11">
        <f>(K1051/86400)+25569</f>
        <v>41053.772858796292</v>
      </c>
      <c r="M1051" t="b">
        <v>0</v>
      </c>
      <c r="N1051">
        <v>29</v>
      </c>
      <c r="O1051" t="b">
        <v>1</v>
      </c>
      <c r="P1051" t="s">
        <v>8279</v>
      </c>
      <c r="Q1051" s="5">
        <f>E1051/D1051</f>
        <v>1.1333333333333333</v>
      </c>
      <c r="R1051" s="7">
        <f>ROUND(E1051/N1051, 2)</f>
        <v>23.45</v>
      </c>
      <c r="S1051" t="s">
        <v>8324</v>
      </c>
      <c r="T1051" t="s">
        <v>8328</v>
      </c>
    </row>
    <row r="1052" spans="1:20" ht="28.8" x14ac:dyDescent="0.3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 s="11">
        <f>(I1052/86400)+25569</f>
        <v>41946</v>
      </c>
      <c r="K1052">
        <v>1412629704</v>
      </c>
      <c r="L1052" s="11">
        <f>(K1052/86400)+25569</f>
        <v>41918.880833333329</v>
      </c>
      <c r="M1052" t="b">
        <v>0</v>
      </c>
      <c r="N1052">
        <v>17</v>
      </c>
      <c r="O1052" t="b">
        <v>1</v>
      </c>
      <c r="P1052" t="s">
        <v>8271</v>
      </c>
      <c r="Q1052" s="5">
        <f>E1052/D1052</f>
        <v>1.1333333333333333</v>
      </c>
      <c r="R1052" s="7">
        <f>ROUND(E1052/N1052, 2)</f>
        <v>20</v>
      </c>
      <c r="S1052" t="s">
        <v>8316</v>
      </c>
      <c r="T1052" t="s">
        <v>8317</v>
      </c>
    </row>
    <row r="1053" spans="1:20" x14ac:dyDescent="0.3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 s="11">
        <f>(I1053/86400)+25569</f>
        <v>42100.166666666672</v>
      </c>
      <c r="K1053">
        <v>1424368298</v>
      </c>
      <c r="L1053" s="11">
        <f>(K1053/86400)+25569</f>
        <v>42054.74418981481</v>
      </c>
      <c r="M1053" t="b">
        <v>0</v>
      </c>
      <c r="N1053">
        <v>83</v>
      </c>
      <c r="O1053" t="b">
        <v>1</v>
      </c>
      <c r="P1053" t="s">
        <v>8271</v>
      </c>
      <c r="Q1053" s="5">
        <f>E1053/D1053</f>
        <v>1.133</v>
      </c>
      <c r="R1053" s="7">
        <f>ROUND(E1053/N1053, 2)</f>
        <v>68.25</v>
      </c>
      <c r="S1053" t="s">
        <v>8316</v>
      </c>
      <c r="T1053" t="s">
        <v>8317</v>
      </c>
    </row>
    <row r="1054" spans="1:20" ht="28.8" x14ac:dyDescent="0.3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 s="11">
        <f>(I1054/86400)+25569</f>
        <v>40952.149467592593</v>
      </c>
      <c r="K1054">
        <v>1323920114</v>
      </c>
      <c r="L1054" s="11">
        <f>(K1054/86400)+25569</f>
        <v>40892.149467592593</v>
      </c>
      <c r="M1054" t="b">
        <v>0</v>
      </c>
      <c r="N1054">
        <v>44</v>
      </c>
      <c r="O1054" t="b">
        <v>1</v>
      </c>
      <c r="P1054" t="s">
        <v>8279</v>
      </c>
      <c r="Q1054" s="5">
        <f>E1054/D1054</f>
        <v>1.1325000000000001</v>
      </c>
      <c r="R1054" s="7">
        <f>ROUND(E1054/N1054, 2)</f>
        <v>51.48</v>
      </c>
      <c r="S1054" t="s">
        <v>8324</v>
      </c>
      <c r="T1054" t="s">
        <v>8328</v>
      </c>
    </row>
    <row r="1055" spans="1:20" ht="28.8" x14ac:dyDescent="0.3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 s="11">
        <f>(I1055/86400)+25569</f>
        <v>41948.208333333336</v>
      </c>
      <c r="K1055">
        <v>1412737080</v>
      </c>
      <c r="L1055" s="11">
        <f>(K1055/86400)+25569</f>
        <v>41920.123611111107</v>
      </c>
      <c r="M1055" t="b">
        <v>0</v>
      </c>
      <c r="N1055">
        <v>557</v>
      </c>
      <c r="O1055" t="b">
        <v>1</v>
      </c>
      <c r="P1055" t="s">
        <v>8303</v>
      </c>
      <c r="Q1055" s="5">
        <f>E1055/D1055</f>
        <v>1.13104</v>
      </c>
      <c r="R1055" s="7">
        <f>ROUND(E1055/N1055, 2)</f>
        <v>50.76</v>
      </c>
      <c r="S1055" t="s">
        <v>8316</v>
      </c>
      <c r="T1055" t="s">
        <v>8356</v>
      </c>
    </row>
    <row r="1056" spans="1:20" x14ac:dyDescent="0.3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 s="11">
        <f>(I1056/86400)+25569</f>
        <v>40753.053657407407</v>
      </c>
      <c r="K1056">
        <v>1309310236</v>
      </c>
      <c r="L1056" s="11">
        <f>(K1056/86400)+25569</f>
        <v>40723.053657407407</v>
      </c>
      <c r="M1056" t="b">
        <v>0</v>
      </c>
      <c r="N1056">
        <v>39</v>
      </c>
      <c r="O1056" t="b">
        <v>1</v>
      </c>
      <c r="P1056" t="s">
        <v>8266</v>
      </c>
      <c r="Q1056" s="5">
        <f>E1056/D1056</f>
        <v>1.1303159999999999</v>
      </c>
      <c r="R1056" s="7">
        <f>ROUND(E1056/N1056, 2)</f>
        <v>144.91</v>
      </c>
      <c r="S1056" t="s">
        <v>8309</v>
      </c>
      <c r="T1056" t="s">
        <v>8311</v>
      </c>
    </row>
    <row r="1057" spans="1:20" x14ac:dyDescent="0.3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 s="11">
        <f>(I1057/86400)+25569</f>
        <v>41329.207638888889</v>
      </c>
      <c r="K1057">
        <v>1359029661</v>
      </c>
      <c r="L1057" s="11">
        <f>(K1057/86400)+25569</f>
        <v>41298.509965277779</v>
      </c>
      <c r="M1057" t="b">
        <v>0</v>
      </c>
      <c r="N1057">
        <v>185</v>
      </c>
      <c r="O1057" t="b">
        <v>1</v>
      </c>
      <c r="P1057" t="s">
        <v>8300</v>
      </c>
      <c r="Q1057" s="5">
        <f>E1057/D1057</f>
        <v>1.130176111111111</v>
      </c>
      <c r="R1057" s="7">
        <f>ROUND(E1057/N1057, 2)</f>
        <v>109.96</v>
      </c>
      <c r="S1057" t="s">
        <v>8324</v>
      </c>
      <c r="T1057" t="s">
        <v>8353</v>
      </c>
    </row>
    <row r="1058" spans="1:20" ht="28.8" x14ac:dyDescent="0.3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 s="11">
        <f>(I1058/86400)+25569</f>
        <v>42305.333333333328</v>
      </c>
      <c r="K1058">
        <v>1442420377</v>
      </c>
      <c r="L1058" s="11">
        <f>(K1058/86400)+25569</f>
        <v>42263.680289351847</v>
      </c>
      <c r="M1058" t="b">
        <v>1</v>
      </c>
      <c r="N1058">
        <v>555</v>
      </c>
      <c r="O1058" t="b">
        <v>1</v>
      </c>
      <c r="P1058" t="s">
        <v>8269</v>
      </c>
      <c r="Q1058" s="5">
        <f>E1058/D1058</f>
        <v>1.13015</v>
      </c>
      <c r="R1058" s="7">
        <f>ROUND(E1058/N1058, 2)</f>
        <v>203.63</v>
      </c>
      <c r="S1058" t="s">
        <v>8309</v>
      </c>
      <c r="T1058" t="s">
        <v>8314</v>
      </c>
    </row>
    <row r="1059" spans="1:20" ht="28.8" x14ac:dyDescent="0.3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 s="11">
        <f>(I1059/86400)+25569</f>
        <v>40795.876886574071</v>
      </c>
      <c r="K1059">
        <v>1313010163</v>
      </c>
      <c r="L1059" s="11">
        <f>(K1059/86400)+25569</f>
        <v>40765.876886574071</v>
      </c>
      <c r="M1059" t="b">
        <v>1</v>
      </c>
      <c r="N1059">
        <v>162</v>
      </c>
      <c r="O1059" t="b">
        <v>1</v>
      </c>
      <c r="P1059" t="s">
        <v>8295</v>
      </c>
      <c r="Q1059" s="5">
        <f>E1059/D1059</f>
        <v>1.1300013888888889</v>
      </c>
      <c r="R1059" s="7">
        <f>ROUND(E1059/N1059, 2)</f>
        <v>50.22</v>
      </c>
      <c r="S1059" t="s">
        <v>8318</v>
      </c>
      <c r="T1059" t="s">
        <v>8348</v>
      </c>
    </row>
    <row r="1060" spans="1:20" x14ac:dyDescent="0.3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 s="11">
        <f>(I1060/86400)+25569</f>
        <v>41328.339583333334</v>
      </c>
      <c r="K1060">
        <v>1361002140</v>
      </c>
      <c r="L1060" s="11">
        <f>(K1060/86400)+25569</f>
        <v>41321.339583333334</v>
      </c>
      <c r="M1060" t="b">
        <v>0</v>
      </c>
      <c r="N1060">
        <v>17</v>
      </c>
      <c r="O1060" t="b">
        <v>1</v>
      </c>
      <c r="P1060" t="s">
        <v>8276</v>
      </c>
      <c r="Q1060" s="5">
        <f>E1060/D1060</f>
        <v>1.1299999999999999</v>
      </c>
      <c r="R1060" s="7">
        <f>ROUND(E1060/N1060, 2)</f>
        <v>66.47</v>
      </c>
      <c r="S1060" t="s">
        <v>8324</v>
      </c>
      <c r="T1060" t="s">
        <v>8325</v>
      </c>
    </row>
    <row r="1061" spans="1:20" ht="28.8" x14ac:dyDescent="0.3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 s="11">
        <f>(I1061/86400)+25569</f>
        <v>42693.916666666672</v>
      </c>
      <c r="K1061">
        <v>1476760226</v>
      </c>
      <c r="L1061" s="11">
        <f>(K1061/86400)+25569</f>
        <v>42661.132245370369</v>
      </c>
      <c r="M1061" t="b">
        <v>0</v>
      </c>
      <c r="N1061">
        <v>17</v>
      </c>
      <c r="O1061" t="b">
        <v>1</v>
      </c>
      <c r="P1061" t="s">
        <v>8271</v>
      </c>
      <c r="Q1061" s="5">
        <f>E1061/D1061</f>
        <v>1.1299999999999999</v>
      </c>
      <c r="R1061" s="7">
        <f>ROUND(E1061/N1061, 2)</f>
        <v>66.47</v>
      </c>
      <c r="S1061" t="s">
        <v>8316</v>
      </c>
      <c r="T1061" t="s">
        <v>8317</v>
      </c>
    </row>
    <row r="1062" spans="1:20" ht="28.8" x14ac:dyDescent="0.3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 s="11">
        <f>(I1062/86400)+25569</f>
        <v>42659.875</v>
      </c>
      <c r="K1062">
        <v>1473189335</v>
      </c>
      <c r="L1062" s="11">
        <f>(K1062/86400)+25569</f>
        <v>42619.802488425921</v>
      </c>
      <c r="M1062" t="b">
        <v>0</v>
      </c>
      <c r="N1062">
        <v>15</v>
      </c>
      <c r="O1062" t="b">
        <v>1</v>
      </c>
      <c r="P1062" t="s">
        <v>8305</v>
      </c>
      <c r="Q1062" s="5">
        <f>E1062/D1062</f>
        <v>1.1299999999999999</v>
      </c>
      <c r="R1062" s="7">
        <f>ROUND(E1062/N1062, 2)</f>
        <v>37.67</v>
      </c>
      <c r="S1062" t="s">
        <v>8316</v>
      </c>
      <c r="T1062" t="s">
        <v>8358</v>
      </c>
    </row>
    <row r="1063" spans="1:20" ht="28.8" x14ac:dyDescent="0.3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 s="11">
        <f>(I1063/86400)+25569</f>
        <v>41981.207638888889</v>
      </c>
      <c r="K1063">
        <v>1415585474</v>
      </c>
      <c r="L1063" s="11">
        <f>(K1063/86400)+25569</f>
        <v>41953.091134259259</v>
      </c>
      <c r="M1063" t="b">
        <v>0</v>
      </c>
      <c r="N1063">
        <v>33</v>
      </c>
      <c r="O1063" t="b">
        <v>1</v>
      </c>
      <c r="P1063" t="s">
        <v>8300</v>
      </c>
      <c r="Q1063" s="5">
        <f>E1063/D1063</f>
        <v>1.1294999999999999</v>
      </c>
      <c r="R1063" s="7">
        <f>ROUND(E1063/N1063, 2)</f>
        <v>136.91</v>
      </c>
      <c r="S1063" t="s">
        <v>8324</v>
      </c>
      <c r="T1063" t="s">
        <v>8353</v>
      </c>
    </row>
    <row r="1064" spans="1:20" x14ac:dyDescent="0.3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 s="11">
        <f>(I1064/86400)+25569</f>
        <v>41064.656597222223</v>
      </c>
      <c r="K1064">
        <v>1336232730</v>
      </c>
      <c r="L1064" s="11">
        <f>(K1064/86400)+25569</f>
        <v>41034.656597222223</v>
      </c>
      <c r="M1064" t="b">
        <v>0</v>
      </c>
      <c r="N1064">
        <v>49</v>
      </c>
      <c r="O1064" t="b">
        <v>1</v>
      </c>
      <c r="P1064" t="s">
        <v>8292</v>
      </c>
      <c r="Q1064" s="5">
        <f>E1064/D1064</f>
        <v>1.1294117647058823</v>
      </c>
      <c r="R1064" s="7">
        <f>ROUND(E1064/N1064, 2)</f>
        <v>39.18</v>
      </c>
      <c r="S1064" t="s">
        <v>8324</v>
      </c>
      <c r="T1064" t="s">
        <v>8345</v>
      </c>
    </row>
    <row r="1065" spans="1:20" ht="28.8" x14ac:dyDescent="0.3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 s="11">
        <f>(I1065/86400)+25569</f>
        <v>42390.487210648149</v>
      </c>
      <c r="K1065">
        <v>1450784495</v>
      </c>
      <c r="L1065" s="11">
        <f>(K1065/86400)+25569</f>
        <v>42360.487210648149</v>
      </c>
      <c r="M1065" t="b">
        <v>0</v>
      </c>
      <c r="N1065">
        <v>29</v>
      </c>
      <c r="O1065" t="b">
        <v>1</v>
      </c>
      <c r="P1065" t="s">
        <v>8266</v>
      </c>
      <c r="Q1065" s="5">
        <f>E1065/D1065</f>
        <v>1.1293199999999999</v>
      </c>
      <c r="R1065" s="7">
        <f>ROUND(E1065/N1065, 2)</f>
        <v>19.47</v>
      </c>
      <c r="S1065" t="s">
        <v>8309</v>
      </c>
      <c r="T1065" t="s">
        <v>8311</v>
      </c>
    </row>
    <row r="1066" spans="1:20" ht="28.8" x14ac:dyDescent="0.3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 s="11">
        <f>(I1066/86400)+25569</f>
        <v>42808.956250000003</v>
      </c>
      <c r="K1066">
        <v>1486625606</v>
      </c>
      <c r="L1066" s="11">
        <f>(K1066/86400)+25569</f>
        <v>42775.314884259264</v>
      </c>
      <c r="M1066" t="b">
        <v>1</v>
      </c>
      <c r="N1066">
        <v>1151</v>
      </c>
      <c r="O1066" t="b">
        <v>1</v>
      </c>
      <c r="P1066" t="s">
        <v>8269</v>
      </c>
      <c r="Q1066" s="5">
        <f>E1066/D1066</f>
        <v>1.1292973333333334</v>
      </c>
      <c r="R1066" s="7">
        <f>ROUND(E1066/N1066, 2)</f>
        <v>147.16999999999999</v>
      </c>
      <c r="S1066" t="s">
        <v>8309</v>
      </c>
      <c r="T1066" t="s">
        <v>8314</v>
      </c>
    </row>
    <row r="1067" spans="1:20" ht="28.8" x14ac:dyDescent="0.3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 s="11">
        <f>(I1067/86400)+25569</f>
        <v>41000.834004629629</v>
      </c>
      <c r="K1067">
        <v>1330722058</v>
      </c>
      <c r="L1067" s="11">
        <f>(K1067/86400)+25569</f>
        <v>40970.875671296293</v>
      </c>
      <c r="M1067" t="b">
        <v>1</v>
      </c>
      <c r="N1067">
        <v>123</v>
      </c>
      <c r="O1067" t="b">
        <v>1</v>
      </c>
      <c r="P1067" t="s">
        <v>8271</v>
      </c>
      <c r="Q1067" s="5">
        <f>E1067/D1067</f>
        <v>1.1292857142857142</v>
      </c>
      <c r="R1067" s="7">
        <f>ROUND(E1067/N1067, 2)</f>
        <v>64.27</v>
      </c>
      <c r="S1067" t="s">
        <v>8316</v>
      </c>
      <c r="T1067" t="s">
        <v>8317</v>
      </c>
    </row>
    <row r="1068" spans="1:20" ht="28.8" x14ac:dyDescent="0.3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 s="11">
        <f>(I1068/86400)+25569</f>
        <v>40412.736111111109</v>
      </c>
      <c r="K1068">
        <v>1275603020</v>
      </c>
      <c r="L1068" s="11">
        <f>(K1068/86400)+25569</f>
        <v>40332.923842592594</v>
      </c>
      <c r="M1068" t="b">
        <v>1</v>
      </c>
      <c r="N1068">
        <v>235</v>
      </c>
      <c r="O1068" t="b">
        <v>1</v>
      </c>
      <c r="P1068" t="s">
        <v>8269</v>
      </c>
      <c r="Q1068" s="5">
        <f>E1068/D1068</f>
        <v>1.1292</v>
      </c>
      <c r="R1068" s="7">
        <f>ROUND(E1068/N1068, 2)</f>
        <v>48.05</v>
      </c>
      <c r="S1068" t="s">
        <v>8309</v>
      </c>
      <c r="T1068" t="s">
        <v>8314</v>
      </c>
    </row>
    <row r="1069" spans="1:20" ht="28.8" x14ac:dyDescent="0.3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 s="11">
        <f>(I1069/86400)+25569</f>
        <v>41029.645925925928</v>
      </c>
      <c r="K1069">
        <v>1333207808</v>
      </c>
      <c r="L1069" s="11">
        <f>(K1069/86400)+25569</f>
        <v>40999.645925925928</v>
      </c>
      <c r="M1069" t="b">
        <v>0</v>
      </c>
      <c r="N1069">
        <v>95</v>
      </c>
      <c r="O1069" t="b">
        <v>1</v>
      </c>
      <c r="P1069" t="s">
        <v>8279</v>
      </c>
      <c r="Q1069" s="5">
        <f>E1069/D1069</f>
        <v>1.1291099999999998</v>
      </c>
      <c r="R1069" s="7">
        <f>ROUND(E1069/N1069, 2)</f>
        <v>47.54</v>
      </c>
      <c r="S1069" t="s">
        <v>8324</v>
      </c>
      <c r="T1069" t="s">
        <v>8328</v>
      </c>
    </row>
    <row r="1070" spans="1:20" ht="28.8" x14ac:dyDescent="0.3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 s="11">
        <f>(I1070/86400)+25569</f>
        <v>42079.875</v>
      </c>
      <c r="K1070">
        <v>1424296822</v>
      </c>
      <c r="L1070" s="11">
        <f>(K1070/86400)+25569</f>
        <v>42053.916921296295</v>
      </c>
      <c r="M1070" t="b">
        <v>0</v>
      </c>
      <c r="N1070">
        <v>57</v>
      </c>
      <c r="O1070" t="b">
        <v>1</v>
      </c>
      <c r="P1070" t="s">
        <v>8271</v>
      </c>
      <c r="Q1070" s="5">
        <f>E1070/D1070</f>
        <v>1.1285000000000001</v>
      </c>
      <c r="R1070" s="7">
        <f>ROUND(E1070/N1070, 2)</f>
        <v>39.6</v>
      </c>
      <c r="S1070" t="s">
        <v>8316</v>
      </c>
      <c r="T1070" t="s">
        <v>8317</v>
      </c>
    </row>
    <row r="1071" spans="1:20" ht="28.8" x14ac:dyDescent="0.3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 s="11">
        <f>(I1071/86400)+25569</f>
        <v>42489.290972222225</v>
      </c>
      <c r="K1071">
        <v>1461370956</v>
      </c>
      <c r="L1071" s="11">
        <f>(K1071/86400)+25569</f>
        <v>42483.015694444446</v>
      </c>
      <c r="M1071" t="b">
        <v>0</v>
      </c>
      <c r="N1071">
        <v>69</v>
      </c>
      <c r="O1071" t="b">
        <v>1</v>
      </c>
      <c r="P1071" t="s">
        <v>8271</v>
      </c>
      <c r="Q1071" s="5">
        <f>E1071/D1071</f>
        <v>1.1283333333333334</v>
      </c>
      <c r="R1071" s="7">
        <f>ROUND(E1071/N1071, 2)</f>
        <v>49.06</v>
      </c>
      <c r="S1071" t="s">
        <v>8316</v>
      </c>
      <c r="T1071" t="s">
        <v>8317</v>
      </c>
    </row>
    <row r="1072" spans="1:20" ht="28.8" x14ac:dyDescent="0.3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 s="11">
        <f>(I1072/86400)+25569</f>
        <v>41958.922731481478</v>
      </c>
      <c r="K1072">
        <v>1413493724</v>
      </c>
      <c r="L1072" s="11">
        <f>(K1072/86400)+25569</f>
        <v>41928.881064814814</v>
      </c>
      <c r="M1072" t="b">
        <v>0</v>
      </c>
      <c r="N1072">
        <v>277</v>
      </c>
      <c r="O1072" t="b">
        <v>1</v>
      </c>
      <c r="P1072" t="s">
        <v>8303</v>
      </c>
      <c r="Q1072" s="5">
        <f>E1072/D1072</f>
        <v>1.12815</v>
      </c>
      <c r="R1072" s="7">
        <f>ROUND(E1072/N1072, 2)</f>
        <v>162.91</v>
      </c>
      <c r="S1072" t="s">
        <v>8316</v>
      </c>
      <c r="T1072" t="s">
        <v>8356</v>
      </c>
    </row>
    <row r="1073" spans="1:20" ht="28.8" x14ac:dyDescent="0.3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 s="11">
        <f>(I1073/86400)+25569</f>
        <v>41625.5</v>
      </c>
      <c r="K1073">
        <v>1384811721</v>
      </c>
      <c r="L1073" s="11">
        <f>(K1073/86400)+25569</f>
        <v>41596.913437499999</v>
      </c>
      <c r="M1073" t="b">
        <v>0</v>
      </c>
      <c r="N1073">
        <v>45</v>
      </c>
      <c r="O1073" t="b">
        <v>1</v>
      </c>
      <c r="P1073" t="s">
        <v>8292</v>
      </c>
      <c r="Q1073" s="5">
        <f>E1073/D1073</f>
        <v>1.1279999999999999</v>
      </c>
      <c r="R1073" s="7">
        <f>ROUND(E1073/N1073, 2)</f>
        <v>12.53</v>
      </c>
      <c r="S1073" t="s">
        <v>8324</v>
      </c>
      <c r="T1073" t="s">
        <v>8345</v>
      </c>
    </row>
    <row r="1074" spans="1:20" ht="28.8" x14ac:dyDescent="0.3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 s="11">
        <f>(I1074/86400)+25569</f>
        <v>40760.878912037035</v>
      </c>
      <c r="K1074">
        <v>1309986338</v>
      </c>
      <c r="L1074" s="11">
        <f>(K1074/86400)+25569</f>
        <v>40730.878912037035</v>
      </c>
      <c r="M1074" t="b">
        <v>0</v>
      </c>
      <c r="N1074">
        <v>56</v>
      </c>
      <c r="O1074" t="b">
        <v>1</v>
      </c>
      <c r="P1074" t="s">
        <v>8279</v>
      </c>
      <c r="Q1074" s="5">
        <f>E1074/D1074</f>
        <v>1.127715</v>
      </c>
      <c r="R1074" s="7">
        <f>ROUND(E1074/N1074, 2)</f>
        <v>80.55</v>
      </c>
      <c r="S1074" t="s">
        <v>8324</v>
      </c>
      <c r="T1074" t="s">
        <v>8328</v>
      </c>
    </row>
    <row r="1075" spans="1:20" ht="28.8" x14ac:dyDescent="0.3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 s="11">
        <f>(I1075/86400)+25569</f>
        <v>42648.454097222224</v>
      </c>
      <c r="K1075">
        <v>1473850434</v>
      </c>
      <c r="L1075" s="11">
        <f>(K1075/86400)+25569</f>
        <v>42627.454097222224</v>
      </c>
      <c r="M1075" t="b">
        <v>0</v>
      </c>
      <c r="N1075">
        <v>34</v>
      </c>
      <c r="O1075" t="b">
        <v>1</v>
      </c>
      <c r="P1075" t="s">
        <v>8271</v>
      </c>
      <c r="Q1075" s="5">
        <f>E1075/D1075</f>
        <v>1.1276666666666666</v>
      </c>
      <c r="R1075" s="7">
        <f>ROUND(E1075/N1075, 2)</f>
        <v>99.5</v>
      </c>
      <c r="S1075" t="s">
        <v>8316</v>
      </c>
      <c r="T1075" t="s">
        <v>8317</v>
      </c>
    </row>
    <row r="1076" spans="1:20" ht="28.8" x14ac:dyDescent="0.3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 s="11">
        <f>(I1076/86400)+25569</f>
        <v>41783.875</v>
      </c>
      <c r="K1076">
        <v>1398352531</v>
      </c>
      <c r="L1076" s="11">
        <f>(K1076/86400)+25569</f>
        <v>41753.635775462964</v>
      </c>
      <c r="M1076" t="b">
        <v>0</v>
      </c>
      <c r="N1076">
        <v>72</v>
      </c>
      <c r="O1076" t="b">
        <v>1</v>
      </c>
      <c r="P1076" t="s">
        <v>8271</v>
      </c>
      <c r="Q1076" s="5">
        <f>E1076/D1076</f>
        <v>1.127</v>
      </c>
      <c r="R1076" s="7">
        <f>ROUND(E1076/N1076, 2)</f>
        <v>78.260000000000005</v>
      </c>
      <c r="S1076" t="s">
        <v>8316</v>
      </c>
      <c r="T1076" t="s">
        <v>8317</v>
      </c>
    </row>
    <row r="1077" spans="1:20" ht="28.8" x14ac:dyDescent="0.3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 s="11">
        <f>(I1077/86400)+25569</f>
        <v>42326.672997685186</v>
      </c>
      <c r="K1077">
        <v>1445267347</v>
      </c>
      <c r="L1077" s="11">
        <f>(K1077/86400)+25569</f>
        <v>42296.631331018521</v>
      </c>
      <c r="M1077" t="b">
        <v>0</v>
      </c>
      <c r="N1077">
        <v>84</v>
      </c>
      <c r="O1077" t="b">
        <v>1</v>
      </c>
      <c r="P1077" t="s">
        <v>8297</v>
      </c>
      <c r="Q1077" s="5">
        <f>E1077/D1077</f>
        <v>1.1268750000000001</v>
      </c>
      <c r="R1077" s="7">
        <f>ROUND(E1077/N1077, 2)</f>
        <v>107.32</v>
      </c>
      <c r="S1077" t="s">
        <v>8332</v>
      </c>
      <c r="T1077" t="s">
        <v>8350</v>
      </c>
    </row>
    <row r="1078" spans="1:20" ht="28.8" x14ac:dyDescent="0.3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 s="11">
        <f>(I1078/86400)+25569</f>
        <v>40211.332638888889</v>
      </c>
      <c r="K1078">
        <v>1257538029</v>
      </c>
      <c r="L1078" s="11">
        <f>(K1078/86400)+25569</f>
        <v>40123.83829861111</v>
      </c>
      <c r="M1078" t="b">
        <v>1</v>
      </c>
      <c r="N1078">
        <v>51</v>
      </c>
      <c r="O1078" t="b">
        <v>1</v>
      </c>
      <c r="P1078" t="s">
        <v>8269</v>
      </c>
      <c r="Q1078" s="5">
        <f>E1078/D1078</f>
        <v>1.1268</v>
      </c>
      <c r="R1078" s="7">
        <f>ROUND(E1078/N1078, 2)</f>
        <v>110.47</v>
      </c>
      <c r="S1078" t="s">
        <v>8309</v>
      </c>
      <c r="T1078" t="s">
        <v>8314</v>
      </c>
    </row>
    <row r="1079" spans="1:20" ht="28.8" x14ac:dyDescent="0.3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 s="11">
        <f>(I1079/86400)+25569</f>
        <v>41994.697962962964</v>
      </c>
      <c r="K1079">
        <v>1415292304</v>
      </c>
      <c r="L1079" s="11">
        <f>(K1079/86400)+25569</f>
        <v>41949.697962962964</v>
      </c>
      <c r="M1079" t="b">
        <v>1</v>
      </c>
      <c r="N1079">
        <v>376</v>
      </c>
      <c r="O1079" t="b">
        <v>1</v>
      </c>
      <c r="P1079" t="s">
        <v>8269</v>
      </c>
      <c r="Q1079" s="5">
        <f>E1079/D1079</f>
        <v>1.1263736263736264</v>
      </c>
      <c r="R1079" s="7">
        <f>ROUND(E1079/N1079, 2)</f>
        <v>109.04</v>
      </c>
      <c r="S1079" t="s">
        <v>8309</v>
      </c>
      <c r="T1079" t="s">
        <v>8314</v>
      </c>
    </row>
    <row r="1080" spans="1:20" ht="43.2" x14ac:dyDescent="0.3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 s="11">
        <f>(I1080/86400)+25569</f>
        <v>42675.165972222225</v>
      </c>
      <c r="K1080">
        <v>1475326255</v>
      </c>
      <c r="L1080" s="11">
        <f>(K1080/86400)+25569</f>
        <v>42644.535358796296</v>
      </c>
      <c r="M1080" t="b">
        <v>0</v>
      </c>
      <c r="N1080">
        <v>1260</v>
      </c>
      <c r="O1080" t="b">
        <v>1</v>
      </c>
      <c r="P1080" t="s">
        <v>8303</v>
      </c>
      <c r="Q1080" s="5">
        <f>E1080/D1080</f>
        <v>1.1253599999999999</v>
      </c>
      <c r="R1080" s="7">
        <f>ROUND(E1080/N1080, 2)</f>
        <v>89.31</v>
      </c>
      <c r="S1080" t="s">
        <v>8316</v>
      </c>
      <c r="T1080" t="s">
        <v>8356</v>
      </c>
    </row>
    <row r="1081" spans="1:20" x14ac:dyDescent="0.3">
      <c r="A1081">
        <v>3836</v>
      </c>
      <c r="B1081" s="3" t="s">
        <v>3833</v>
      </c>
      <c r="C1081" s="3" t="s">
        <v>7945</v>
      </c>
      <c r="D1081">
        <v>800</v>
      </c>
      <c r="E1081">
        <v>900</v>
      </c>
      <c r="F1081" t="s">
        <v>8219</v>
      </c>
      <c r="G1081" t="s">
        <v>8224</v>
      </c>
      <c r="H1081" t="s">
        <v>8246</v>
      </c>
      <c r="I1081">
        <v>1470197340</v>
      </c>
      <c r="J1081" s="11">
        <f>(I1081/86400)+25569</f>
        <v>42585.172916666663</v>
      </c>
      <c r="K1081">
        <v>1467497652</v>
      </c>
      <c r="L1081" s="11">
        <f>(K1081/86400)+25569</f>
        <v>42553.926527777774</v>
      </c>
      <c r="M1081" t="b">
        <v>0</v>
      </c>
      <c r="N1081">
        <v>14</v>
      </c>
      <c r="O1081" t="b">
        <v>1</v>
      </c>
      <c r="P1081" t="s">
        <v>8271</v>
      </c>
      <c r="Q1081" s="5">
        <f>E1081/D1081</f>
        <v>1.125</v>
      </c>
      <c r="R1081" s="7">
        <f>ROUND(E1081/N1081, 2)</f>
        <v>64.290000000000006</v>
      </c>
      <c r="S1081" t="s">
        <v>8316</v>
      </c>
      <c r="T1081" t="s">
        <v>8317</v>
      </c>
    </row>
    <row r="1082" spans="1:20" ht="28.8" x14ac:dyDescent="0.3">
      <c r="A1082">
        <v>3325</v>
      </c>
      <c r="B1082" s="3" t="s">
        <v>3325</v>
      </c>
      <c r="C1082" s="3" t="s">
        <v>7435</v>
      </c>
      <c r="D1082">
        <v>400</v>
      </c>
      <c r="E1082">
        <v>450</v>
      </c>
      <c r="F1082" t="s">
        <v>8219</v>
      </c>
      <c r="G1082" t="s">
        <v>8225</v>
      </c>
      <c r="H1082" t="s">
        <v>8247</v>
      </c>
      <c r="I1082">
        <v>1428256277</v>
      </c>
      <c r="J1082" s="11">
        <f>(I1082/86400)+25569</f>
        <v>42099.743946759263</v>
      </c>
      <c r="K1082">
        <v>1425235877</v>
      </c>
      <c r="L1082" s="11">
        <f>(K1082/86400)+25569</f>
        <v>42064.785613425927</v>
      </c>
      <c r="M1082" t="b">
        <v>0</v>
      </c>
      <c r="N1082">
        <v>15</v>
      </c>
      <c r="O1082" t="b">
        <v>1</v>
      </c>
      <c r="P1082" t="s">
        <v>8271</v>
      </c>
      <c r="Q1082" s="5">
        <f>E1082/D1082</f>
        <v>1.125</v>
      </c>
      <c r="R1082" s="7">
        <f>ROUND(E1082/N1082, 2)</f>
        <v>30</v>
      </c>
      <c r="S1082" t="s">
        <v>8316</v>
      </c>
      <c r="T1082" t="s">
        <v>8317</v>
      </c>
    </row>
    <row r="1083" spans="1:20" ht="28.8" x14ac:dyDescent="0.3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 s="11">
        <f>(I1083/86400)+25569</f>
        <v>41992.078518518523</v>
      </c>
      <c r="K1083">
        <v>1413766384</v>
      </c>
      <c r="L1083" s="11">
        <f>(K1083/86400)+25569</f>
        <v>41932.036851851852</v>
      </c>
      <c r="M1083" t="b">
        <v>0</v>
      </c>
      <c r="N1083">
        <v>48</v>
      </c>
      <c r="O1083" t="b">
        <v>1</v>
      </c>
      <c r="P1083" t="s">
        <v>8273</v>
      </c>
      <c r="Q1083" s="5">
        <f>E1083/D1083</f>
        <v>1.1240000000000001</v>
      </c>
      <c r="R1083" s="7">
        <f>ROUND(E1083/N1083, 2)</f>
        <v>35.130000000000003</v>
      </c>
      <c r="S1083" t="s">
        <v>8318</v>
      </c>
      <c r="T1083" t="s">
        <v>8320</v>
      </c>
    </row>
    <row r="1084" spans="1:20" x14ac:dyDescent="0.3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 s="11">
        <f>(I1084/86400)+25569</f>
        <v>41281.333333333336</v>
      </c>
      <c r="K1084">
        <v>1354790790</v>
      </c>
      <c r="L1084" s="11">
        <f>(K1084/86400)+25569</f>
        <v>41249.448958333334</v>
      </c>
      <c r="M1084" t="b">
        <v>0</v>
      </c>
      <c r="N1084">
        <v>211</v>
      </c>
      <c r="O1084" t="b">
        <v>1</v>
      </c>
      <c r="P1084" t="s">
        <v>8280</v>
      </c>
      <c r="Q1084" s="5">
        <f>E1084/D1084</f>
        <v>1.1236044444444444</v>
      </c>
      <c r="R1084" s="7">
        <f>ROUND(E1084/N1084, 2)</f>
        <v>23.96</v>
      </c>
      <c r="S1084" t="s">
        <v>8324</v>
      </c>
      <c r="T1084" t="s">
        <v>8329</v>
      </c>
    </row>
    <row r="1085" spans="1:20" ht="28.8" x14ac:dyDescent="0.3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 s="11">
        <f>(I1085/86400)+25569</f>
        <v>42186.510393518518</v>
      </c>
      <c r="K1085">
        <v>1433160898</v>
      </c>
      <c r="L1085" s="11">
        <f>(K1085/86400)+25569</f>
        <v>42156.510393518518</v>
      </c>
      <c r="M1085" t="b">
        <v>1</v>
      </c>
      <c r="N1085">
        <v>79</v>
      </c>
      <c r="O1085" t="b">
        <v>1</v>
      </c>
      <c r="P1085" t="s">
        <v>8271</v>
      </c>
      <c r="Q1085" s="5">
        <f>E1085/D1085</f>
        <v>1.1232142857142857</v>
      </c>
      <c r="R1085" s="7">
        <f>ROUND(E1085/N1085, 2)</f>
        <v>39.81</v>
      </c>
      <c r="S1085" t="s">
        <v>8316</v>
      </c>
      <c r="T1085" t="s">
        <v>8317</v>
      </c>
    </row>
    <row r="1086" spans="1:20" ht="28.8" x14ac:dyDescent="0.3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 s="11">
        <f>(I1086/86400)+25569</f>
        <v>41776.145833333336</v>
      </c>
      <c r="K1086">
        <v>1397661347</v>
      </c>
      <c r="L1086" s="11">
        <f>(K1086/86400)+25569</f>
        <v>41745.635960648149</v>
      </c>
      <c r="M1086" t="b">
        <v>0</v>
      </c>
      <c r="N1086">
        <v>62</v>
      </c>
      <c r="O1086" t="b">
        <v>1</v>
      </c>
      <c r="P1086" t="s">
        <v>8269</v>
      </c>
      <c r="Q1086" s="5">
        <f>E1086/D1086</f>
        <v>1.1230249999999999</v>
      </c>
      <c r="R1086" s="7">
        <f>ROUND(E1086/N1086, 2)</f>
        <v>181.13</v>
      </c>
      <c r="S1086" t="s">
        <v>8309</v>
      </c>
      <c r="T1086" t="s">
        <v>8314</v>
      </c>
    </row>
    <row r="1087" spans="1:20" ht="28.8" x14ac:dyDescent="0.3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 s="11">
        <f>(I1087/86400)+25569</f>
        <v>41928.290972222225</v>
      </c>
      <c r="K1087">
        <v>1410937483</v>
      </c>
      <c r="L1087" s="11">
        <f>(K1087/86400)+25569</f>
        <v>41899.294942129629</v>
      </c>
      <c r="M1087" t="b">
        <v>1</v>
      </c>
      <c r="N1087">
        <v>263</v>
      </c>
      <c r="O1087" t="b">
        <v>1</v>
      </c>
      <c r="P1087" t="s">
        <v>8303</v>
      </c>
      <c r="Q1087" s="5">
        <f>E1087/D1087</f>
        <v>1.1229714285714285</v>
      </c>
      <c r="R1087" s="7">
        <f>ROUND(E1087/N1087, 2)</f>
        <v>149.44</v>
      </c>
      <c r="S1087" t="s">
        <v>8316</v>
      </c>
      <c r="T1087" t="s">
        <v>8356</v>
      </c>
    </row>
    <row r="1088" spans="1:20" ht="28.8" x14ac:dyDescent="0.3">
      <c r="A1088">
        <v>2162</v>
      </c>
      <c r="B1088" s="3" t="s">
        <v>2163</v>
      </c>
      <c r="C1088" s="3" t="s">
        <v>6272</v>
      </c>
      <c r="D1088">
        <v>4500</v>
      </c>
      <c r="E1088">
        <v>5052</v>
      </c>
      <c r="F1088" t="s">
        <v>8219</v>
      </c>
      <c r="G1088" t="s">
        <v>8224</v>
      </c>
      <c r="H1088" t="s">
        <v>8246</v>
      </c>
      <c r="I1088">
        <v>1406226191</v>
      </c>
      <c r="J1088" s="11">
        <f>(I1088/86400)+25569</f>
        <v>41844.766099537039</v>
      </c>
      <c r="K1088">
        <v>1403547791</v>
      </c>
      <c r="L1088" s="11">
        <f>(K1088/86400)+25569</f>
        <v>41813.766099537039</v>
      </c>
      <c r="M1088" t="b">
        <v>0</v>
      </c>
      <c r="N1088">
        <v>58</v>
      </c>
      <c r="O1088" t="b">
        <v>1</v>
      </c>
      <c r="P1088" t="s">
        <v>8276</v>
      </c>
      <c r="Q1088" s="5">
        <f>E1088/D1088</f>
        <v>1.1226666666666667</v>
      </c>
      <c r="R1088" s="7">
        <f>ROUND(E1088/N1088, 2)</f>
        <v>87.1</v>
      </c>
      <c r="S1088" t="s">
        <v>8324</v>
      </c>
      <c r="T1088" t="s">
        <v>8325</v>
      </c>
    </row>
    <row r="1089" spans="1:20" ht="28.8" x14ac:dyDescent="0.3">
      <c r="A1089">
        <v>1474</v>
      </c>
      <c r="B1089" s="3" t="s">
        <v>1475</v>
      </c>
      <c r="C1089" s="3" t="s">
        <v>5584</v>
      </c>
      <c r="D1089">
        <v>3000</v>
      </c>
      <c r="E1089">
        <v>3368</v>
      </c>
      <c r="F1089" t="s">
        <v>8219</v>
      </c>
      <c r="G1089" t="s">
        <v>8224</v>
      </c>
      <c r="H1089" t="s">
        <v>8246</v>
      </c>
      <c r="I1089">
        <v>1379093292</v>
      </c>
      <c r="J1089" s="11">
        <f>(I1089/86400)+25569</f>
        <v>41530.72791666667</v>
      </c>
      <c r="K1089">
        <v>1376501292</v>
      </c>
      <c r="L1089" s="11">
        <f>(K1089/86400)+25569</f>
        <v>41500.72791666667</v>
      </c>
      <c r="M1089" t="b">
        <v>1</v>
      </c>
      <c r="N1089">
        <v>76</v>
      </c>
      <c r="O1089" t="b">
        <v>1</v>
      </c>
      <c r="P1089" t="s">
        <v>8288</v>
      </c>
      <c r="Q1089" s="5">
        <f>E1089/D1089</f>
        <v>1.1226666666666667</v>
      </c>
      <c r="R1089" s="7">
        <f>ROUND(E1089/N1089, 2)</f>
        <v>44.32</v>
      </c>
      <c r="S1089" t="s">
        <v>8321</v>
      </c>
      <c r="T1089" t="s">
        <v>8341</v>
      </c>
    </row>
    <row r="1090" spans="1:20" x14ac:dyDescent="0.3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 s="11">
        <f>(I1090/86400)+25569</f>
        <v>41822.166666666664</v>
      </c>
      <c r="K1090">
        <v>1401414944</v>
      </c>
      <c r="L1090" s="11">
        <f>(K1090/86400)+25569</f>
        <v>41789.080370370371</v>
      </c>
      <c r="M1090" t="b">
        <v>1</v>
      </c>
      <c r="N1090">
        <v>71</v>
      </c>
      <c r="O1090" t="b">
        <v>1</v>
      </c>
      <c r="P1090" t="s">
        <v>8271</v>
      </c>
      <c r="Q1090" s="5">
        <f>E1090/D1090</f>
        <v>1.1225000000000001</v>
      </c>
      <c r="R1090" s="7">
        <f>ROUND(E1090/N1090, 2)</f>
        <v>31.62</v>
      </c>
      <c r="S1090" t="s">
        <v>8316</v>
      </c>
      <c r="T1090" t="s">
        <v>8317</v>
      </c>
    </row>
    <row r="1091" spans="1:20" ht="28.8" x14ac:dyDescent="0.3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 s="11">
        <f>(I1091/86400)+25569</f>
        <v>42307.875</v>
      </c>
      <c r="K1091">
        <v>1444220588</v>
      </c>
      <c r="L1091" s="11">
        <f>(K1091/86400)+25569</f>
        <v>42284.516064814816</v>
      </c>
      <c r="M1091" t="b">
        <v>1</v>
      </c>
      <c r="N1091">
        <v>68</v>
      </c>
      <c r="O1091" t="b">
        <v>1</v>
      </c>
      <c r="P1091" t="s">
        <v>8271</v>
      </c>
      <c r="Q1091" s="5">
        <f>E1091/D1091</f>
        <v>1.121664</v>
      </c>
      <c r="R1091" s="7">
        <f>ROUND(E1091/N1091, 2)</f>
        <v>41.24</v>
      </c>
      <c r="S1091" t="s">
        <v>8316</v>
      </c>
      <c r="T1091" t="s">
        <v>8317</v>
      </c>
    </row>
    <row r="1092" spans="1:20" x14ac:dyDescent="0.3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 s="11">
        <f>(I1092/86400)+25569</f>
        <v>42684.218854166669</v>
      </c>
      <c r="K1092">
        <v>1476159309</v>
      </c>
      <c r="L1092" s="11">
        <f>(K1092/86400)+25569</f>
        <v>42654.177187499998</v>
      </c>
      <c r="M1092" t="b">
        <v>0</v>
      </c>
      <c r="N1092">
        <v>191</v>
      </c>
      <c r="O1092" t="b">
        <v>1</v>
      </c>
      <c r="P1092" t="s">
        <v>8285</v>
      </c>
      <c r="Q1092" s="5">
        <f>E1092/D1092</f>
        <v>1.1210606060606061</v>
      </c>
      <c r="R1092" s="7">
        <f>ROUND(E1092/N1092, 2)</f>
        <v>116.21</v>
      </c>
      <c r="S1092" t="s">
        <v>8337</v>
      </c>
      <c r="T1092" t="s">
        <v>8338</v>
      </c>
    </row>
    <row r="1093" spans="1:20" ht="28.8" x14ac:dyDescent="0.3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 s="11">
        <f>(I1093/86400)+25569</f>
        <v>42010.781793981485</v>
      </c>
      <c r="K1093">
        <v>1417977947</v>
      </c>
      <c r="L1093" s="11">
        <f>(K1093/86400)+25569</f>
        <v>41980.781793981485</v>
      </c>
      <c r="M1093" t="b">
        <v>0</v>
      </c>
      <c r="N1093">
        <v>383</v>
      </c>
      <c r="O1093" t="b">
        <v>1</v>
      </c>
      <c r="P1093" t="s">
        <v>8269</v>
      </c>
      <c r="Q1093" s="5">
        <f>E1093/D1093</f>
        <v>1.1210500000000001</v>
      </c>
      <c r="R1093" s="7">
        <f>ROUND(E1093/N1093, 2)</f>
        <v>58.54</v>
      </c>
      <c r="S1093" t="s">
        <v>8309</v>
      </c>
      <c r="T1093" t="s">
        <v>8314</v>
      </c>
    </row>
    <row r="1094" spans="1:20" x14ac:dyDescent="0.3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 s="11">
        <f>(I1094/86400)+25569</f>
        <v>42794.208333333328</v>
      </c>
      <c r="K1094">
        <v>1485556626</v>
      </c>
      <c r="L1094" s="11">
        <f>(K1094/86400)+25569</f>
        <v>42762.942430555559</v>
      </c>
      <c r="M1094" t="b">
        <v>0</v>
      </c>
      <c r="N1094">
        <v>81</v>
      </c>
      <c r="O1094" t="b">
        <v>1</v>
      </c>
      <c r="P1094" t="s">
        <v>8271</v>
      </c>
      <c r="Q1094" s="5">
        <f>E1094/D1094</f>
        <v>1.1210242048409682</v>
      </c>
      <c r="R1094" s="7">
        <f>ROUND(E1094/N1094, 2)</f>
        <v>69.19</v>
      </c>
      <c r="S1094" t="s">
        <v>8316</v>
      </c>
      <c r="T1094" t="s">
        <v>8317</v>
      </c>
    </row>
    <row r="1095" spans="1:20" ht="28.8" x14ac:dyDescent="0.3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 s="11">
        <f>(I1095/86400)+25569</f>
        <v>42221.458333333328</v>
      </c>
      <c r="K1095">
        <v>1435645490</v>
      </c>
      <c r="L1095" s="11">
        <f>(K1095/86400)+25569</f>
        <v>42185.267245370371</v>
      </c>
      <c r="M1095" t="b">
        <v>0</v>
      </c>
      <c r="N1095">
        <v>76</v>
      </c>
      <c r="O1095" t="b">
        <v>1</v>
      </c>
      <c r="P1095" t="s">
        <v>8271</v>
      </c>
      <c r="Q1095" s="5">
        <f>E1095/D1095</f>
        <v>1.121</v>
      </c>
      <c r="R1095" s="7">
        <f>ROUND(E1095/N1095, 2)</f>
        <v>44.25</v>
      </c>
      <c r="S1095" t="s">
        <v>8316</v>
      </c>
      <c r="T1095" t="s">
        <v>8317</v>
      </c>
    </row>
    <row r="1096" spans="1:20" ht="28.8" x14ac:dyDescent="0.3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 s="11">
        <f>(I1096/86400)+25569</f>
        <v>42158.628113425926</v>
      </c>
      <c r="K1096">
        <v>1430751869</v>
      </c>
      <c r="L1096" s="11">
        <f>(K1096/86400)+25569</f>
        <v>42128.628113425926</v>
      </c>
      <c r="M1096" t="b">
        <v>0</v>
      </c>
      <c r="N1096">
        <v>50</v>
      </c>
      <c r="O1096" t="b">
        <v>1</v>
      </c>
      <c r="P1096" t="s">
        <v>8301</v>
      </c>
      <c r="Q1096" s="5">
        <f>E1096/D1096</f>
        <v>1.1200000000000001</v>
      </c>
      <c r="R1096" s="7">
        <f>ROUND(E1096/N1096, 2)</f>
        <v>56</v>
      </c>
      <c r="S1096" t="s">
        <v>8318</v>
      </c>
      <c r="T1096" t="s">
        <v>8354</v>
      </c>
    </row>
    <row r="1097" spans="1:20" ht="28.8" x14ac:dyDescent="0.3">
      <c r="A1097">
        <v>3435</v>
      </c>
      <c r="B1097" s="3" t="s">
        <v>3434</v>
      </c>
      <c r="C1097" s="3" t="s">
        <v>7545</v>
      </c>
      <c r="D1097">
        <v>1000</v>
      </c>
      <c r="E1097">
        <v>1120</v>
      </c>
      <c r="F1097" t="s">
        <v>8219</v>
      </c>
      <c r="G1097" t="s">
        <v>8224</v>
      </c>
      <c r="H1097" t="s">
        <v>8246</v>
      </c>
      <c r="I1097">
        <v>1470538800</v>
      </c>
      <c r="J1097" s="11">
        <f>(I1097/86400)+25569</f>
        <v>42589.125</v>
      </c>
      <c r="K1097">
        <v>1469112493</v>
      </c>
      <c r="L1097" s="11">
        <f>(K1097/86400)+25569</f>
        <v>42572.61681712963</v>
      </c>
      <c r="M1097" t="b">
        <v>0</v>
      </c>
      <c r="N1097">
        <v>19</v>
      </c>
      <c r="O1097" t="b">
        <v>1</v>
      </c>
      <c r="P1097" t="s">
        <v>8271</v>
      </c>
      <c r="Q1097" s="5">
        <f>E1097/D1097</f>
        <v>1.1200000000000001</v>
      </c>
      <c r="R1097" s="7">
        <f>ROUND(E1097/N1097, 2)</f>
        <v>58.95</v>
      </c>
      <c r="S1097" t="s">
        <v>8316</v>
      </c>
      <c r="T1097" t="s">
        <v>8317</v>
      </c>
    </row>
    <row r="1098" spans="1:20" x14ac:dyDescent="0.3">
      <c r="A1098">
        <v>3397</v>
      </c>
      <c r="B1098" s="3" t="s">
        <v>3396</v>
      </c>
      <c r="C1098" s="3" t="s">
        <v>7507</v>
      </c>
      <c r="D1098">
        <v>250</v>
      </c>
      <c r="E1098">
        <v>280</v>
      </c>
      <c r="F1098" t="s">
        <v>8219</v>
      </c>
      <c r="G1098" t="s">
        <v>8225</v>
      </c>
      <c r="H1098" t="s">
        <v>8247</v>
      </c>
      <c r="I1098">
        <v>1455832800</v>
      </c>
      <c r="J1098" s="11">
        <f>(I1098/86400)+25569</f>
        <v>42418.916666666672</v>
      </c>
      <c r="K1098">
        <v>1452338929</v>
      </c>
      <c r="L1098" s="11">
        <f>(K1098/86400)+25569</f>
        <v>42378.478344907402</v>
      </c>
      <c r="M1098" t="b">
        <v>0</v>
      </c>
      <c r="N1098">
        <v>24</v>
      </c>
      <c r="O1098" t="b">
        <v>1</v>
      </c>
      <c r="P1098" t="s">
        <v>8271</v>
      </c>
      <c r="Q1098" s="5">
        <f>E1098/D1098</f>
        <v>1.1200000000000001</v>
      </c>
      <c r="R1098" s="7">
        <f>ROUND(E1098/N1098, 2)</f>
        <v>11.67</v>
      </c>
      <c r="S1098" t="s">
        <v>8316</v>
      </c>
      <c r="T1098" t="s">
        <v>8317</v>
      </c>
    </row>
    <row r="1099" spans="1:20" x14ac:dyDescent="0.3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 s="11">
        <f>(I1099/86400)+25569</f>
        <v>42292.882731481484</v>
      </c>
      <c r="K1099">
        <v>1441919468</v>
      </c>
      <c r="L1099" s="11">
        <f>(K1099/86400)+25569</f>
        <v>42257.882731481484</v>
      </c>
      <c r="M1099" t="b">
        <v>0</v>
      </c>
      <c r="N1099">
        <v>35</v>
      </c>
      <c r="O1099" t="b">
        <v>0</v>
      </c>
      <c r="P1099" t="s">
        <v>8273</v>
      </c>
      <c r="Q1099" s="5">
        <f>E1099/D1099</f>
        <v>1.1199130434782609</v>
      </c>
      <c r="R1099" s="7">
        <f>ROUND(E1099/N1099, 2)</f>
        <v>367.97</v>
      </c>
      <c r="S1099" t="s">
        <v>8318</v>
      </c>
      <c r="T1099" t="s">
        <v>8320</v>
      </c>
    </row>
    <row r="1100" spans="1:20" ht="28.8" x14ac:dyDescent="0.3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 s="11">
        <f>(I1100/86400)+25569</f>
        <v>42384.651504629626</v>
      </c>
      <c r="K1100">
        <v>1452008290</v>
      </c>
      <c r="L1100" s="11">
        <f>(K1100/86400)+25569</f>
        <v>42374.651504629626</v>
      </c>
      <c r="M1100" t="b">
        <v>0</v>
      </c>
      <c r="N1100">
        <v>18</v>
      </c>
      <c r="O1100" t="b">
        <v>1</v>
      </c>
      <c r="P1100" t="s">
        <v>8271</v>
      </c>
      <c r="Q1100" s="5">
        <f>E1100/D1100</f>
        <v>1.119</v>
      </c>
      <c r="R1100" s="7">
        <f>ROUND(E1100/N1100, 2)</f>
        <v>62.17</v>
      </c>
      <c r="S1100" t="s">
        <v>8316</v>
      </c>
      <c r="T1100" t="s">
        <v>8317</v>
      </c>
    </row>
    <row r="1101" spans="1:20" ht="28.8" x14ac:dyDescent="0.3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 s="11">
        <f>(I1101/86400)+25569</f>
        <v>42477.776412037041</v>
      </c>
      <c r="K1101">
        <v>1455737882</v>
      </c>
      <c r="L1101" s="11">
        <f>(K1101/86400)+25569</f>
        <v>42417.818078703705</v>
      </c>
      <c r="M1101" t="b">
        <v>0</v>
      </c>
      <c r="N1101">
        <v>50</v>
      </c>
      <c r="O1101" t="b">
        <v>1</v>
      </c>
      <c r="P1101" t="s">
        <v>8269</v>
      </c>
      <c r="Q1101" s="5">
        <f>E1101/D1101</f>
        <v>1.118936170212766</v>
      </c>
      <c r="R1101" s="7">
        <f>ROUND(E1101/N1101, 2)</f>
        <v>105.18</v>
      </c>
      <c r="S1101" t="s">
        <v>8309</v>
      </c>
      <c r="T1101" t="s">
        <v>8314</v>
      </c>
    </row>
    <row r="1102" spans="1:20" x14ac:dyDescent="0.3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 s="11">
        <f>(I1102/86400)+25569</f>
        <v>42749.90834490741</v>
      </c>
      <c r="K1102">
        <v>1481838481</v>
      </c>
      <c r="L1102" s="11">
        <f>(K1102/86400)+25569</f>
        <v>42719.90834490741</v>
      </c>
      <c r="M1102" t="b">
        <v>0</v>
      </c>
      <c r="N1102">
        <v>82</v>
      </c>
      <c r="O1102" t="b">
        <v>1</v>
      </c>
      <c r="P1102" t="s">
        <v>8276</v>
      </c>
      <c r="Q1102" s="5">
        <f>E1102/D1102</f>
        <v>1.1188571428571428</v>
      </c>
      <c r="R1102" s="7">
        <f>ROUND(E1102/N1102, 2)</f>
        <v>47.76</v>
      </c>
      <c r="S1102" t="s">
        <v>8324</v>
      </c>
      <c r="T1102" t="s">
        <v>8325</v>
      </c>
    </row>
    <row r="1103" spans="1:20" ht="28.8" x14ac:dyDescent="0.3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 s="11">
        <f>(I1103/86400)+25569</f>
        <v>41378.877685185187</v>
      </c>
      <c r="K1103">
        <v>1363381432</v>
      </c>
      <c r="L1103" s="11">
        <f>(K1103/86400)+25569</f>
        <v>41348.877685185187</v>
      </c>
      <c r="M1103" t="b">
        <v>1</v>
      </c>
      <c r="N1103">
        <v>146</v>
      </c>
      <c r="O1103" t="b">
        <v>1</v>
      </c>
      <c r="P1103" t="s">
        <v>8269</v>
      </c>
      <c r="Q1103" s="5">
        <f>E1103/D1103</f>
        <v>1.1187499999999999</v>
      </c>
      <c r="R1103" s="7">
        <f>ROUND(E1103/N1103, 2)</f>
        <v>61.3</v>
      </c>
      <c r="S1103" t="s">
        <v>8309</v>
      </c>
      <c r="T1103" t="s">
        <v>8314</v>
      </c>
    </row>
    <row r="1104" spans="1:20" ht="28.8" x14ac:dyDescent="0.3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 s="11">
        <f>(I1104/86400)+25569</f>
        <v>42326.625046296293</v>
      </c>
      <c r="K1104">
        <v>1445263204</v>
      </c>
      <c r="L1104" s="11">
        <f>(K1104/86400)+25569</f>
        <v>42296.583379629628</v>
      </c>
      <c r="M1104" t="b">
        <v>1</v>
      </c>
      <c r="N1104">
        <v>206</v>
      </c>
      <c r="O1104" t="b">
        <v>1</v>
      </c>
      <c r="P1104" t="s">
        <v>8285</v>
      </c>
      <c r="Q1104" s="5">
        <f>E1104/D1104</f>
        <v>1.1179285714285714</v>
      </c>
      <c r="R1104" s="7">
        <f>ROUND(E1104/N1104, 2)</f>
        <v>75.98</v>
      </c>
      <c r="S1104" t="s">
        <v>8337</v>
      </c>
      <c r="T1104" t="s">
        <v>8338</v>
      </c>
    </row>
    <row r="1105" spans="1:20" ht="28.8" x14ac:dyDescent="0.3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 s="11">
        <f>(I1105/86400)+25569</f>
        <v>41006.207638888889</v>
      </c>
      <c r="K1105">
        <v>1330094566</v>
      </c>
      <c r="L1105" s="11">
        <f>(K1105/86400)+25569</f>
        <v>40963.613032407404</v>
      </c>
      <c r="M1105" t="b">
        <v>0</v>
      </c>
      <c r="N1105">
        <v>184</v>
      </c>
      <c r="O1105" t="b">
        <v>1</v>
      </c>
      <c r="P1105" t="s">
        <v>8276</v>
      </c>
      <c r="Q1105" s="5">
        <f>E1105/D1105</f>
        <v>1.1178571428571429</v>
      </c>
      <c r="R1105" s="7">
        <f>ROUND(E1105/N1105, 2)</f>
        <v>85.05</v>
      </c>
      <c r="S1105" t="s">
        <v>8324</v>
      </c>
      <c r="T1105" t="s">
        <v>8325</v>
      </c>
    </row>
    <row r="1106" spans="1:20" ht="28.8" x14ac:dyDescent="0.3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 s="11">
        <f>(I1106/86400)+25569</f>
        <v>42394.994444444441</v>
      </c>
      <c r="K1106">
        <v>1451655808</v>
      </c>
      <c r="L1106" s="11">
        <f>(K1106/86400)+25569</f>
        <v>42370.571851851855</v>
      </c>
      <c r="M1106" t="b">
        <v>0</v>
      </c>
      <c r="N1106">
        <v>83</v>
      </c>
      <c r="O1106" t="b">
        <v>1</v>
      </c>
      <c r="P1106" t="s">
        <v>8269</v>
      </c>
      <c r="Q1106" s="5">
        <f>E1106/D1106</f>
        <v>1.1176666666666666</v>
      </c>
      <c r="R1106" s="7">
        <f>ROUND(E1106/N1106, 2)</f>
        <v>40.4</v>
      </c>
      <c r="S1106" t="s">
        <v>8309</v>
      </c>
      <c r="T1106" t="s">
        <v>8314</v>
      </c>
    </row>
    <row r="1107" spans="1:20" x14ac:dyDescent="0.3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 s="11">
        <f>(I1107/86400)+25569</f>
        <v>42098.915972222225</v>
      </c>
      <c r="K1107">
        <v>1423501507</v>
      </c>
      <c r="L1107" s="11">
        <f>(K1107/86400)+25569</f>
        <v>42044.711886574078</v>
      </c>
      <c r="M1107" t="b">
        <v>0</v>
      </c>
      <c r="N1107">
        <v>141</v>
      </c>
      <c r="O1107" t="b">
        <v>1</v>
      </c>
      <c r="P1107" t="s">
        <v>8280</v>
      </c>
      <c r="Q1107" s="5">
        <f>E1107/D1107</f>
        <v>1.1175999999999999</v>
      </c>
      <c r="R1107" s="7">
        <f>ROUND(E1107/N1107, 2)</f>
        <v>79.260000000000005</v>
      </c>
      <c r="S1107" t="s">
        <v>8324</v>
      </c>
      <c r="T1107" t="s">
        <v>8329</v>
      </c>
    </row>
    <row r="1108" spans="1:20" ht="28.8" x14ac:dyDescent="0.3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 s="11">
        <f>(I1108/86400)+25569</f>
        <v>41959.206400462965</v>
      </c>
      <c r="K1108">
        <v>1413518233</v>
      </c>
      <c r="L1108" s="11">
        <f>(K1108/86400)+25569</f>
        <v>41929.164733796293</v>
      </c>
      <c r="M1108" t="b">
        <v>0</v>
      </c>
      <c r="N1108">
        <v>150</v>
      </c>
      <c r="O1108" t="b">
        <v>1</v>
      </c>
      <c r="P1108" t="s">
        <v>8265</v>
      </c>
      <c r="Q1108" s="5">
        <f>E1108/D1108</f>
        <v>1.1172500000000001</v>
      </c>
      <c r="R1108" s="7">
        <f>ROUND(E1108/N1108, 2)</f>
        <v>148.97</v>
      </c>
      <c r="S1108" t="s">
        <v>8309</v>
      </c>
      <c r="T1108" t="s">
        <v>8310</v>
      </c>
    </row>
    <row r="1109" spans="1:20" ht="28.8" x14ac:dyDescent="0.3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 s="11">
        <f>(I1109/86400)+25569</f>
        <v>41552.208333333336</v>
      </c>
      <c r="K1109">
        <v>1378586179</v>
      </c>
      <c r="L1109" s="11">
        <f>(K1109/86400)+25569</f>
        <v>41524.858553240745</v>
      </c>
      <c r="M1109" t="b">
        <v>0</v>
      </c>
      <c r="N1109">
        <v>65</v>
      </c>
      <c r="O1109" t="b">
        <v>1</v>
      </c>
      <c r="P1109" t="s">
        <v>8300</v>
      </c>
      <c r="Q1109" s="5">
        <f>E1109/D1109</f>
        <v>1.1171428571428572</v>
      </c>
      <c r="R1109" s="7">
        <f>ROUND(E1109/N1109, 2)</f>
        <v>60.15</v>
      </c>
      <c r="S1109" t="s">
        <v>8324</v>
      </c>
      <c r="T1109" t="s">
        <v>8353</v>
      </c>
    </row>
    <row r="1110" spans="1:20" ht="28.8" x14ac:dyDescent="0.3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 s="11">
        <f>(I1110/86400)+25569</f>
        <v>42544.782638888893</v>
      </c>
      <c r="K1110">
        <v>1464979620</v>
      </c>
      <c r="L1110" s="11">
        <f>(K1110/86400)+25569</f>
        <v>42524.782638888893</v>
      </c>
      <c r="M1110" t="b">
        <v>0</v>
      </c>
      <c r="N1110">
        <v>30</v>
      </c>
      <c r="O1110" t="b">
        <v>1</v>
      </c>
      <c r="P1110" t="s">
        <v>8271</v>
      </c>
      <c r="Q1110" s="5">
        <f>E1110/D1110</f>
        <v>1.1171428571428572</v>
      </c>
      <c r="R1110" s="7">
        <f>ROUND(E1110/N1110, 2)</f>
        <v>65.17</v>
      </c>
      <c r="S1110" t="s">
        <v>8316</v>
      </c>
      <c r="T1110" t="s">
        <v>8317</v>
      </c>
    </row>
    <row r="1111" spans="1:20" ht="28.8" x14ac:dyDescent="0.3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 s="11">
        <f>(I1111/86400)+25569</f>
        <v>42659.458333333328</v>
      </c>
      <c r="K1111">
        <v>1474884417</v>
      </c>
      <c r="L1111" s="11">
        <f>(K1111/86400)+25569</f>
        <v>42639.421493055561</v>
      </c>
      <c r="M1111" t="b">
        <v>0</v>
      </c>
      <c r="N1111">
        <v>105</v>
      </c>
      <c r="O1111" t="b">
        <v>1</v>
      </c>
      <c r="P1111" t="s">
        <v>8274</v>
      </c>
      <c r="Q1111" s="5">
        <f>E1111/D1111</f>
        <v>1.117</v>
      </c>
      <c r="R1111" s="7">
        <f>ROUND(E1111/N1111, 2)</f>
        <v>53.19</v>
      </c>
      <c r="S1111" t="s">
        <v>8321</v>
      </c>
      <c r="T1111" t="s">
        <v>8322</v>
      </c>
    </row>
    <row r="1112" spans="1:20" ht="28.8" x14ac:dyDescent="0.3">
      <c r="A1112">
        <v>1677</v>
      </c>
      <c r="B1112" s="3" t="s">
        <v>1678</v>
      </c>
      <c r="C1112" s="3" t="s">
        <v>5787</v>
      </c>
      <c r="D1112">
        <v>6000</v>
      </c>
      <c r="E1112">
        <v>6700</v>
      </c>
      <c r="F1112" t="s">
        <v>8219</v>
      </c>
      <c r="G1112" t="s">
        <v>8227</v>
      </c>
      <c r="H1112" t="s">
        <v>8249</v>
      </c>
      <c r="I1112">
        <v>1460786340</v>
      </c>
      <c r="J1112" s="11">
        <f>(I1112/86400)+25569</f>
        <v>42476.249305555553</v>
      </c>
      <c r="K1112">
        <v>1455615976</v>
      </c>
      <c r="L1112" s="11">
        <f>(K1112/86400)+25569</f>
        <v>42416.407129629632</v>
      </c>
      <c r="M1112" t="b">
        <v>0</v>
      </c>
      <c r="N1112">
        <v>42</v>
      </c>
      <c r="O1112" t="b">
        <v>1</v>
      </c>
      <c r="P1112" t="s">
        <v>8292</v>
      </c>
      <c r="Q1112" s="5">
        <f>E1112/D1112</f>
        <v>1.1166666666666667</v>
      </c>
      <c r="R1112" s="7">
        <f>ROUND(E1112/N1112, 2)</f>
        <v>159.52000000000001</v>
      </c>
      <c r="S1112" t="s">
        <v>8324</v>
      </c>
      <c r="T1112" t="s">
        <v>8345</v>
      </c>
    </row>
    <row r="1113" spans="1:20" ht="28.8" x14ac:dyDescent="0.3">
      <c r="A1113">
        <v>1358</v>
      </c>
      <c r="B1113" s="3" t="s">
        <v>1359</v>
      </c>
      <c r="C1113" s="3" t="s">
        <v>5468</v>
      </c>
      <c r="D1113">
        <v>3000</v>
      </c>
      <c r="E1113">
        <v>3350</v>
      </c>
      <c r="F1113" t="s">
        <v>8219</v>
      </c>
      <c r="G1113" t="s">
        <v>8224</v>
      </c>
      <c r="H1113" t="s">
        <v>8246</v>
      </c>
      <c r="I1113">
        <v>1309009323</v>
      </c>
      <c r="J1113" s="11">
        <f>(I1113/86400)+25569</f>
        <v>40719.570868055554</v>
      </c>
      <c r="K1113">
        <v>1306417323</v>
      </c>
      <c r="L1113" s="11">
        <f>(K1113/86400)+25569</f>
        <v>40689.570868055554</v>
      </c>
      <c r="M1113" t="b">
        <v>0</v>
      </c>
      <c r="N1113">
        <v>49</v>
      </c>
      <c r="O1113" t="b">
        <v>1</v>
      </c>
      <c r="P1113" t="s">
        <v>8274</v>
      </c>
      <c r="Q1113" s="5">
        <f>E1113/D1113</f>
        <v>1.1166666666666667</v>
      </c>
      <c r="R1113" s="7">
        <f>ROUND(E1113/N1113, 2)</f>
        <v>68.37</v>
      </c>
      <c r="S1113" t="s">
        <v>8321</v>
      </c>
      <c r="T1113" t="s">
        <v>8322</v>
      </c>
    </row>
    <row r="1114" spans="1:20" x14ac:dyDescent="0.3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 s="11">
        <f>(I1114/86400)+25569</f>
        <v>42160.491620370369</v>
      </c>
      <c r="K1114">
        <v>1430912876</v>
      </c>
      <c r="L1114" s="11">
        <f>(K1114/86400)+25569</f>
        <v>42130.491620370369</v>
      </c>
      <c r="M1114" t="b">
        <v>0</v>
      </c>
      <c r="N1114">
        <v>151</v>
      </c>
      <c r="O1114" t="b">
        <v>1</v>
      </c>
      <c r="P1114" t="s">
        <v>8276</v>
      </c>
      <c r="Q1114" s="5">
        <f>E1114/D1114</f>
        <v>1.1160000000000001</v>
      </c>
      <c r="R1114" s="7">
        <f>ROUND(E1114/N1114, 2)</f>
        <v>73.91</v>
      </c>
      <c r="S1114" t="s">
        <v>8324</v>
      </c>
      <c r="T1114" t="s">
        <v>8325</v>
      </c>
    </row>
    <row r="1115" spans="1:20" ht="28.8" x14ac:dyDescent="0.3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 s="11">
        <f>(I1115/86400)+25569</f>
        <v>42322.537141203706</v>
      </c>
      <c r="K1115">
        <v>1444910009</v>
      </c>
      <c r="L1115" s="11">
        <f>(K1115/86400)+25569</f>
        <v>42292.495474537034</v>
      </c>
      <c r="M1115" t="b">
        <v>1</v>
      </c>
      <c r="N1115">
        <v>379</v>
      </c>
      <c r="O1115" t="b">
        <v>1</v>
      </c>
      <c r="P1115" t="s">
        <v>8269</v>
      </c>
      <c r="Q1115" s="5">
        <f>E1115/D1115</f>
        <v>1.1159049999999999</v>
      </c>
      <c r="R1115" s="7">
        <f>ROUND(E1115/N1115, 2)</f>
        <v>117.77</v>
      </c>
      <c r="S1115" t="s">
        <v>8309</v>
      </c>
      <c r="T1115" t="s">
        <v>8314</v>
      </c>
    </row>
    <row r="1116" spans="1:20" ht="28.8" x14ac:dyDescent="0.3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 s="11">
        <f>(I1116/86400)+25569</f>
        <v>40725.795370370368</v>
      </c>
      <c r="K1116">
        <v>1306955120</v>
      </c>
      <c r="L1116" s="11">
        <f>(K1116/86400)+25569</f>
        <v>40695.795370370368</v>
      </c>
      <c r="M1116" t="b">
        <v>0</v>
      </c>
      <c r="N1116">
        <v>51</v>
      </c>
      <c r="O1116" t="b">
        <v>1</v>
      </c>
      <c r="P1116" t="s">
        <v>8276</v>
      </c>
      <c r="Q1116" s="5">
        <f>E1116/D1116</f>
        <v>1.1152149999999998</v>
      </c>
      <c r="R1116" s="7">
        <f>ROUND(E1116/N1116, 2)</f>
        <v>43.73</v>
      </c>
      <c r="S1116" t="s">
        <v>8324</v>
      </c>
      <c r="T1116" t="s">
        <v>8325</v>
      </c>
    </row>
    <row r="1117" spans="1:20" ht="28.8" x14ac:dyDescent="0.3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 s="11">
        <f>(I1117/86400)+25569</f>
        <v>41876.207638888889</v>
      </c>
      <c r="K1117">
        <v>1406958354</v>
      </c>
      <c r="L1117" s="11">
        <f>(K1117/86400)+25569</f>
        <v>41853.240208333329</v>
      </c>
      <c r="M1117" t="b">
        <v>0</v>
      </c>
      <c r="N1117">
        <v>31</v>
      </c>
      <c r="O1117" t="b">
        <v>1</v>
      </c>
      <c r="P1117" t="s">
        <v>8271</v>
      </c>
      <c r="Q1117" s="5">
        <f>E1117/D1117</f>
        <v>1.1142857142857143</v>
      </c>
      <c r="R1117" s="7">
        <f>ROUND(E1117/N1117, 2)</f>
        <v>125.81</v>
      </c>
      <c r="S1117" t="s">
        <v>8316</v>
      </c>
      <c r="T1117" t="s">
        <v>8317</v>
      </c>
    </row>
    <row r="1118" spans="1:20" ht="28.8" x14ac:dyDescent="0.3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 s="11">
        <f>(I1118/86400)+25569</f>
        <v>41013.733333333337</v>
      </c>
      <c r="K1118">
        <v>1329442510</v>
      </c>
      <c r="L1118" s="11">
        <f>(K1118/86400)+25569</f>
        <v>40956.066087962965</v>
      </c>
      <c r="M1118" t="b">
        <v>0</v>
      </c>
      <c r="N1118">
        <v>72</v>
      </c>
      <c r="O1118" t="b">
        <v>1</v>
      </c>
      <c r="P1118" t="s">
        <v>8280</v>
      </c>
      <c r="Q1118" s="5">
        <f>E1118/D1118</f>
        <v>1.11425</v>
      </c>
      <c r="R1118" s="7">
        <f>ROUND(E1118/N1118, 2)</f>
        <v>61.9</v>
      </c>
      <c r="S1118" t="s">
        <v>8324</v>
      </c>
      <c r="T1118" t="s">
        <v>8329</v>
      </c>
    </row>
    <row r="1119" spans="1:20" ht="28.8" x14ac:dyDescent="0.3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 s="11">
        <f>(I1119/86400)+25569</f>
        <v>42708</v>
      </c>
      <c r="K1119">
        <v>1478431488</v>
      </c>
      <c r="L1119" s="11">
        <f>(K1119/86400)+25569</f>
        <v>42680.47555555556</v>
      </c>
      <c r="M1119" t="b">
        <v>0</v>
      </c>
      <c r="N1119">
        <v>103</v>
      </c>
      <c r="O1119" t="b">
        <v>1</v>
      </c>
      <c r="P1119" t="s">
        <v>8285</v>
      </c>
      <c r="Q1119" s="5">
        <f>E1119/D1119</f>
        <v>1.1140954545454547</v>
      </c>
      <c r="R1119" s="7">
        <f>ROUND(E1119/N1119, 2)</f>
        <v>23.8</v>
      </c>
      <c r="S1119" t="s">
        <v>8337</v>
      </c>
      <c r="T1119" t="s">
        <v>8338</v>
      </c>
    </row>
    <row r="1120" spans="1:20" ht="28.8" x14ac:dyDescent="0.3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 s="11">
        <f>(I1120/86400)+25569</f>
        <v>40854.194189814814</v>
      </c>
      <c r="K1120">
        <v>1316749178</v>
      </c>
      <c r="L1120" s="11">
        <f>(K1120/86400)+25569</f>
        <v>40809.15252314815</v>
      </c>
      <c r="M1120" t="b">
        <v>1</v>
      </c>
      <c r="N1120">
        <v>111</v>
      </c>
      <c r="O1120" t="b">
        <v>1</v>
      </c>
      <c r="P1120" t="s">
        <v>8269</v>
      </c>
      <c r="Q1120" s="5">
        <f>E1120/D1120</f>
        <v>1.1140000000000001</v>
      </c>
      <c r="R1120" s="7">
        <f>ROUND(E1120/N1120, 2)</f>
        <v>50.18</v>
      </c>
      <c r="S1120" t="s">
        <v>8309</v>
      </c>
      <c r="T1120" t="s">
        <v>8314</v>
      </c>
    </row>
    <row r="1121" spans="1:20" ht="28.8" x14ac:dyDescent="0.3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 s="11">
        <f>(I1121/86400)+25569</f>
        <v>41844.785925925928</v>
      </c>
      <c r="K1121">
        <v>1403635904</v>
      </c>
      <c r="L1121" s="11">
        <f>(K1121/86400)+25569</f>
        <v>41814.785925925928</v>
      </c>
      <c r="M1121" t="b">
        <v>1</v>
      </c>
      <c r="N1121">
        <v>43</v>
      </c>
      <c r="O1121" t="b">
        <v>1</v>
      </c>
      <c r="P1121" t="s">
        <v>8285</v>
      </c>
      <c r="Q1121" s="5">
        <f>E1121/D1121</f>
        <v>1.1140000000000001</v>
      </c>
      <c r="R1121" s="7">
        <f>ROUND(E1121/N1121, 2)</f>
        <v>38.86</v>
      </c>
      <c r="S1121" t="s">
        <v>8337</v>
      </c>
      <c r="T1121" t="s">
        <v>8338</v>
      </c>
    </row>
    <row r="1122" spans="1:20" x14ac:dyDescent="0.3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 s="11">
        <f>(I1122/86400)+25569</f>
        <v>41312.944456018522</v>
      </c>
      <c r="K1122">
        <v>1357684801</v>
      </c>
      <c r="L1122" s="11">
        <f>(K1122/86400)+25569</f>
        <v>41282.944456018522</v>
      </c>
      <c r="M1122" t="b">
        <v>1</v>
      </c>
      <c r="N1122">
        <v>576</v>
      </c>
      <c r="O1122" t="b">
        <v>1</v>
      </c>
      <c r="P1122" t="s">
        <v>8269</v>
      </c>
      <c r="Q1122" s="5">
        <f>E1122/D1122</f>
        <v>1.1131818181818183</v>
      </c>
      <c r="R1122" s="7">
        <f>ROUND(E1122/N1122, 2)</f>
        <v>42.52</v>
      </c>
      <c r="S1122" t="s">
        <v>8309</v>
      </c>
      <c r="T1122" t="s">
        <v>8314</v>
      </c>
    </row>
    <row r="1123" spans="1:20" ht="28.8" x14ac:dyDescent="0.3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 s="11">
        <f>(I1123/86400)+25569</f>
        <v>40900.125</v>
      </c>
      <c r="K1123">
        <v>1319467604</v>
      </c>
      <c r="L1123" s="11">
        <f>(K1123/86400)+25569</f>
        <v>40840.615787037037</v>
      </c>
      <c r="M1123" t="b">
        <v>1</v>
      </c>
      <c r="N1123">
        <v>369</v>
      </c>
      <c r="O1123" t="b">
        <v>1</v>
      </c>
      <c r="P1123" t="s">
        <v>8288</v>
      </c>
      <c r="Q1123" s="5">
        <f>E1123/D1123</f>
        <v>1.1131</v>
      </c>
      <c r="R1123" s="7">
        <f>ROUND(E1123/N1123, 2)</f>
        <v>90.5</v>
      </c>
      <c r="S1123" t="s">
        <v>8321</v>
      </c>
      <c r="T1123" t="s">
        <v>8341</v>
      </c>
    </row>
    <row r="1124" spans="1:20" ht="28.8" x14ac:dyDescent="0.3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 s="11">
        <f>(I1124/86400)+25569</f>
        <v>40862.817361111112</v>
      </c>
      <c r="K1124">
        <v>1318539484</v>
      </c>
      <c r="L1124" s="11">
        <f>(K1124/86400)+25569</f>
        <v>40829.873657407406</v>
      </c>
      <c r="M1124" t="b">
        <v>0</v>
      </c>
      <c r="N1124">
        <v>25</v>
      </c>
      <c r="O1124" t="b">
        <v>1</v>
      </c>
      <c r="P1124" t="s">
        <v>8300</v>
      </c>
      <c r="Q1124" s="5">
        <f>E1124/D1124</f>
        <v>1.1125</v>
      </c>
      <c r="R1124" s="7">
        <f>ROUND(E1124/N1124, 2)</f>
        <v>35.6</v>
      </c>
      <c r="S1124" t="s">
        <v>8324</v>
      </c>
      <c r="T1124" t="s">
        <v>8353</v>
      </c>
    </row>
    <row r="1125" spans="1:20" ht="28.8" x14ac:dyDescent="0.3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 s="11">
        <f>(I1125/86400)+25569</f>
        <v>42259.165972222225</v>
      </c>
      <c r="K1125">
        <v>1439551200</v>
      </c>
      <c r="L1125" s="11">
        <f>(K1125/86400)+25569</f>
        <v>42230.472222222219</v>
      </c>
      <c r="M1125" t="b">
        <v>1</v>
      </c>
      <c r="N1125">
        <v>193</v>
      </c>
      <c r="O1125" t="b">
        <v>1</v>
      </c>
      <c r="P1125" t="s">
        <v>8271</v>
      </c>
      <c r="Q1125" s="5">
        <f>E1125/D1125</f>
        <v>1.1122000000000001</v>
      </c>
      <c r="R1125" s="7">
        <f>ROUND(E1125/N1125, 2)</f>
        <v>57.63</v>
      </c>
      <c r="S1125" t="s">
        <v>8316</v>
      </c>
      <c r="T1125" t="s">
        <v>8317</v>
      </c>
    </row>
    <row r="1126" spans="1:20" ht="28.8" x14ac:dyDescent="0.3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 s="11">
        <f>(I1126/86400)+25569</f>
        <v>42411.957638888889</v>
      </c>
      <c r="K1126">
        <v>1452614847</v>
      </c>
      <c r="L1126" s="11">
        <f>(K1126/86400)+25569</f>
        <v>42381.671840277777</v>
      </c>
      <c r="M1126" t="b">
        <v>0</v>
      </c>
      <c r="N1126">
        <v>35</v>
      </c>
      <c r="O1126" t="b">
        <v>1</v>
      </c>
      <c r="P1126" t="s">
        <v>8271</v>
      </c>
      <c r="Q1126" s="5">
        <f>E1126/D1126</f>
        <v>1.1120000000000001</v>
      </c>
      <c r="R1126" s="7">
        <f>ROUND(E1126/N1126, 2)</f>
        <v>47.66</v>
      </c>
      <c r="S1126" t="s">
        <v>8316</v>
      </c>
      <c r="T1126" t="s">
        <v>8317</v>
      </c>
    </row>
    <row r="1127" spans="1:20" ht="28.8" x14ac:dyDescent="0.3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 s="11">
        <f>(I1127/86400)+25569</f>
        <v>42341.895833333328</v>
      </c>
      <c r="K1127">
        <v>1447614732</v>
      </c>
      <c r="L1127" s="11">
        <f>(K1127/86400)+25569</f>
        <v>42323.800138888888</v>
      </c>
      <c r="M1127" t="b">
        <v>0</v>
      </c>
      <c r="N1127">
        <v>8</v>
      </c>
      <c r="O1127" t="b">
        <v>1</v>
      </c>
      <c r="P1127" t="s">
        <v>8279</v>
      </c>
      <c r="Q1127" s="5">
        <f>E1127/D1127</f>
        <v>1.1116666666666666</v>
      </c>
      <c r="R1127" s="7">
        <f>ROUND(E1127/N1127, 2)</f>
        <v>416.88</v>
      </c>
      <c r="S1127" t="s">
        <v>8324</v>
      </c>
      <c r="T1127" t="s">
        <v>8328</v>
      </c>
    </row>
    <row r="1128" spans="1:20" ht="28.8" x14ac:dyDescent="0.3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 s="11">
        <f>(I1128/86400)+25569</f>
        <v>41805.753761574073</v>
      </c>
      <c r="K1128">
        <v>1400263525</v>
      </c>
      <c r="L1128" s="11">
        <f>(K1128/86400)+25569</f>
        <v>41775.753761574073</v>
      </c>
      <c r="M1128" t="b">
        <v>1</v>
      </c>
      <c r="N1128">
        <v>72</v>
      </c>
      <c r="O1128" t="b">
        <v>1</v>
      </c>
      <c r="P1128" t="s">
        <v>8271</v>
      </c>
      <c r="Q1128" s="5">
        <f>E1128/D1128</f>
        <v>1.1115384615384616</v>
      </c>
      <c r="R1128" s="7">
        <f>ROUND(E1128/N1128, 2)</f>
        <v>200.69</v>
      </c>
      <c r="S1128" t="s">
        <v>8316</v>
      </c>
      <c r="T1128" t="s">
        <v>8317</v>
      </c>
    </row>
    <row r="1129" spans="1:20" ht="28.8" x14ac:dyDescent="0.3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 s="11">
        <f>(I1129/86400)+25569</f>
        <v>40308.844444444447</v>
      </c>
      <c r="K1129">
        <v>1269928430</v>
      </c>
      <c r="L1129" s="11">
        <f>(K1129/86400)+25569</f>
        <v>40267.245717592596</v>
      </c>
      <c r="M1129" t="b">
        <v>1</v>
      </c>
      <c r="N1129">
        <v>58</v>
      </c>
      <c r="O1129" t="b">
        <v>1</v>
      </c>
      <c r="P1129" t="s">
        <v>8269</v>
      </c>
      <c r="Q1129" s="5">
        <f>E1129/D1129</f>
        <v>1.111</v>
      </c>
      <c r="R1129" s="7">
        <f>ROUND(E1129/N1129, 2)</f>
        <v>95.78</v>
      </c>
      <c r="S1129" t="s">
        <v>8309</v>
      </c>
      <c r="T1129" t="s">
        <v>8314</v>
      </c>
    </row>
    <row r="1130" spans="1:20" ht="28.8" x14ac:dyDescent="0.3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 s="11">
        <f>(I1130/86400)+25569</f>
        <v>42277.811805555553</v>
      </c>
      <c r="K1130">
        <v>1441143397</v>
      </c>
      <c r="L1130" s="11">
        <f>(K1130/86400)+25569</f>
        <v>42248.90042824074</v>
      </c>
      <c r="M1130" t="b">
        <v>0</v>
      </c>
      <c r="N1130">
        <v>43</v>
      </c>
      <c r="O1130" t="b">
        <v>1</v>
      </c>
      <c r="P1130" t="s">
        <v>8279</v>
      </c>
      <c r="Q1130" s="5">
        <f>E1130/D1130</f>
        <v>1.111</v>
      </c>
      <c r="R1130" s="7">
        <f>ROUND(E1130/N1130, 2)</f>
        <v>51.67</v>
      </c>
      <c r="S1130" t="s">
        <v>8324</v>
      </c>
      <c r="T1130" t="s">
        <v>8328</v>
      </c>
    </row>
    <row r="1131" spans="1:20" x14ac:dyDescent="0.3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 s="11">
        <f>(I1131/86400)+25569</f>
        <v>41175.165972222225</v>
      </c>
      <c r="K1131">
        <v>1346806909</v>
      </c>
      <c r="L1131" s="11">
        <f>(K1131/86400)+25569</f>
        <v>41157.042928240742</v>
      </c>
      <c r="M1131" t="b">
        <v>0</v>
      </c>
      <c r="N1131">
        <v>97</v>
      </c>
      <c r="O1131" t="b">
        <v>1</v>
      </c>
      <c r="P1131" t="s">
        <v>8274</v>
      </c>
      <c r="Q1131" s="5">
        <f>E1131/D1131</f>
        <v>1.1108135252761968</v>
      </c>
      <c r="R1131" s="7">
        <f>ROUND(E1131/N1131, 2)</f>
        <v>34.21</v>
      </c>
      <c r="S1131" t="s">
        <v>8321</v>
      </c>
      <c r="T1131" t="s">
        <v>8322</v>
      </c>
    </row>
    <row r="1132" spans="1:20" ht="28.8" x14ac:dyDescent="0.3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 s="11">
        <f>(I1132/86400)+25569</f>
        <v>41966.042893518519</v>
      </c>
      <c r="K1132">
        <v>1414108906</v>
      </c>
      <c r="L1132" s="11">
        <f>(K1132/86400)+25569</f>
        <v>41936.001226851848</v>
      </c>
      <c r="M1132" t="b">
        <v>0</v>
      </c>
      <c r="N1132">
        <v>354</v>
      </c>
      <c r="O1132" t="b">
        <v>1</v>
      </c>
      <c r="P1132" t="s">
        <v>8269</v>
      </c>
      <c r="Q1132" s="5">
        <f>E1132/D1132</f>
        <v>1.1107699999999998</v>
      </c>
      <c r="R1132" s="7">
        <f>ROUND(E1132/N1132, 2)</f>
        <v>109.82</v>
      </c>
      <c r="S1132" t="s">
        <v>8309</v>
      </c>
      <c r="T1132" t="s">
        <v>8314</v>
      </c>
    </row>
    <row r="1133" spans="1:20" ht="28.8" x14ac:dyDescent="0.3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 s="11">
        <f>(I1133/86400)+25569</f>
        <v>41964.708333333328</v>
      </c>
      <c r="K1133">
        <v>1414605776</v>
      </c>
      <c r="L1133" s="11">
        <f>(K1133/86400)+25569</f>
        <v>41941.752037037033</v>
      </c>
      <c r="M1133" t="b">
        <v>0</v>
      </c>
      <c r="N1133">
        <v>65</v>
      </c>
      <c r="O1133" t="b">
        <v>1</v>
      </c>
      <c r="P1133" t="s">
        <v>8271</v>
      </c>
      <c r="Q1133" s="5">
        <f>E1133/D1133</f>
        <v>1.1107499999999999</v>
      </c>
      <c r="R1133" s="7">
        <f>ROUND(E1133/N1133, 2)</f>
        <v>68.349999999999994</v>
      </c>
      <c r="S1133" t="s">
        <v>8316</v>
      </c>
      <c r="T1133" t="s">
        <v>8317</v>
      </c>
    </row>
    <row r="1134" spans="1:20" ht="28.8" x14ac:dyDescent="0.3">
      <c r="A1134">
        <v>3661</v>
      </c>
      <c r="B1134" s="3" t="s">
        <v>3658</v>
      </c>
      <c r="C1134" s="3" t="s">
        <v>7771</v>
      </c>
      <c r="D1134">
        <v>3000</v>
      </c>
      <c r="E1134">
        <v>3330</v>
      </c>
      <c r="F1134" t="s">
        <v>8219</v>
      </c>
      <c r="G1134" t="s">
        <v>8224</v>
      </c>
      <c r="H1134" t="s">
        <v>8246</v>
      </c>
      <c r="I1134">
        <v>1460260800</v>
      </c>
      <c r="J1134" s="11">
        <f>(I1134/86400)+25569</f>
        <v>42470.166666666672</v>
      </c>
      <c r="K1134">
        <v>1458336672</v>
      </c>
      <c r="L1134" s="11">
        <f>(K1134/86400)+25569</f>
        <v>42447.896666666667</v>
      </c>
      <c r="M1134" t="b">
        <v>0</v>
      </c>
      <c r="N1134">
        <v>36</v>
      </c>
      <c r="O1134" t="b">
        <v>1</v>
      </c>
      <c r="P1134" t="s">
        <v>8271</v>
      </c>
      <c r="Q1134" s="5">
        <f>E1134/D1134</f>
        <v>1.1100000000000001</v>
      </c>
      <c r="R1134" s="7">
        <f>ROUND(E1134/N1134, 2)</f>
        <v>92.5</v>
      </c>
      <c r="S1134" t="s">
        <v>8316</v>
      </c>
      <c r="T1134" t="s">
        <v>8317</v>
      </c>
    </row>
    <row r="1135" spans="1:20" ht="28.8" x14ac:dyDescent="0.3">
      <c r="A1135">
        <v>3568</v>
      </c>
      <c r="B1135" s="3" t="s">
        <v>3567</v>
      </c>
      <c r="C1135" s="3" t="s">
        <v>7678</v>
      </c>
      <c r="D1135">
        <v>1000</v>
      </c>
      <c r="E1135">
        <v>1110</v>
      </c>
      <c r="F1135" t="s">
        <v>8219</v>
      </c>
      <c r="G1135" t="s">
        <v>8224</v>
      </c>
      <c r="H1135" t="s">
        <v>8246</v>
      </c>
      <c r="I1135">
        <v>1410975994</v>
      </c>
      <c r="J1135" s="11">
        <f>(I1135/86400)+25569</f>
        <v>41899.740671296298</v>
      </c>
      <c r="K1135">
        <v>1408383994</v>
      </c>
      <c r="L1135" s="11">
        <f>(K1135/86400)+25569</f>
        <v>41869.740671296298</v>
      </c>
      <c r="M1135" t="b">
        <v>0</v>
      </c>
      <c r="N1135">
        <v>19</v>
      </c>
      <c r="O1135" t="b">
        <v>1</v>
      </c>
      <c r="P1135" t="s">
        <v>8271</v>
      </c>
      <c r="Q1135" s="5">
        <f>E1135/D1135</f>
        <v>1.1100000000000001</v>
      </c>
      <c r="R1135" s="7">
        <f>ROUND(E1135/N1135, 2)</f>
        <v>58.42</v>
      </c>
      <c r="S1135" t="s">
        <v>8316</v>
      </c>
      <c r="T1135" t="s">
        <v>8317</v>
      </c>
    </row>
    <row r="1136" spans="1:20" ht="28.8" x14ac:dyDescent="0.3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 s="11">
        <f>(I1136/86400)+25569</f>
        <v>42517.037905092591</v>
      </c>
      <c r="K1136">
        <v>1461718475</v>
      </c>
      <c r="L1136" s="11">
        <f>(K1136/86400)+25569</f>
        <v>42487.037905092591</v>
      </c>
      <c r="M1136" t="b">
        <v>0</v>
      </c>
      <c r="N1136">
        <v>71</v>
      </c>
      <c r="O1136" t="b">
        <v>1</v>
      </c>
      <c r="P1136" t="s">
        <v>8305</v>
      </c>
      <c r="Q1136" s="5">
        <f>E1136/D1136</f>
        <v>1.1096666666666666</v>
      </c>
      <c r="R1136" s="7">
        <f>ROUND(E1136/N1136, 2)</f>
        <v>93.77</v>
      </c>
      <c r="S1136" t="s">
        <v>8316</v>
      </c>
      <c r="T1136" t="s">
        <v>8358</v>
      </c>
    </row>
    <row r="1137" spans="1:20" ht="28.8" x14ac:dyDescent="0.3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 s="11">
        <f>(I1137/86400)+25569</f>
        <v>40818.290972222225</v>
      </c>
      <c r="K1137">
        <v>1314765025</v>
      </c>
      <c r="L1137" s="11">
        <f>(K1137/86400)+25569</f>
        <v>40786.187789351854</v>
      </c>
      <c r="M1137" t="b">
        <v>0</v>
      </c>
      <c r="N1137">
        <v>178</v>
      </c>
      <c r="O1137" t="b">
        <v>1</v>
      </c>
      <c r="P1137" t="s">
        <v>8266</v>
      </c>
      <c r="Q1137" s="5">
        <f>E1137/D1137</f>
        <v>1.109423</v>
      </c>
      <c r="R1137" s="7">
        <f>ROUND(E1137/N1137, 2)</f>
        <v>62.33</v>
      </c>
      <c r="S1137" t="s">
        <v>8309</v>
      </c>
      <c r="T1137" t="s">
        <v>8311</v>
      </c>
    </row>
    <row r="1138" spans="1:20" ht="28.8" x14ac:dyDescent="0.3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 s="11">
        <f>(I1138/86400)+25569</f>
        <v>40603.757569444446</v>
      </c>
      <c r="K1138">
        <v>1291227054</v>
      </c>
      <c r="L1138" s="11">
        <f>(K1138/86400)+25569</f>
        <v>40513.757569444446</v>
      </c>
      <c r="M1138" t="b">
        <v>1</v>
      </c>
      <c r="N1138">
        <v>130</v>
      </c>
      <c r="O1138" t="b">
        <v>1</v>
      </c>
      <c r="P1138" t="s">
        <v>8276</v>
      </c>
      <c r="Q1138" s="5">
        <f>E1138/D1138</f>
        <v>1.1091186666666666</v>
      </c>
      <c r="R1138" s="7">
        <f>ROUND(E1138/N1138, 2)</f>
        <v>127.98</v>
      </c>
      <c r="S1138" t="s">
        <v>8324</v>
      </c>
      <c r="T1138" t="s">
        <v>8325</v>
      </c>
    </row>
    <row r="1139" spans="1:20" ht="28.8" x14ac:dyDescent="0.3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 s="11">
        <f>(I1139/86400)+25569</f>
        <v>42663.116851851853</v>
      </c>
      <c r="K1139">
        <v>1474339696</v>
      </c>
      <c r="L1139" s="11">
        <f>(K1139/86400)+25569</f>
        <v>42633.116851851853</v>
      </c>
      <c r="M1139" t="b">
        <v>0</v>
      </c>
      <c r="N1139">
        <v>66</v>
      </c>
      <c r="O1139" t="b">
        <v>1</v>
      </c>
      <c r="P1139" t="s">
        <v>8271</v>
      </c>
      <c r="Q1139" s="5">
        <f>E1139/D1139</f>
        <v>1.1085714285714285</v>
      </c>
      <c r="R1139" s="7">
        <f>ROUND(E1139/N1139, 2)</f>
        <v>58.79</v>
      </c>
      <c r="S1139" t="s">
        <v>8316</v>
      </c>
      <c r="T1139" t="s">
        <v>8317</v>
      </c>
    </row>
    <row r="1140" spans="1:20" x14ac:dyDescent="0.3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 s="11">
        <f>(I1140/86400)+25569</f>
        <v>42165.628136574072</v>
      </c>
      <c r="K1140">
        <v>1430060671</v>
      </c>
      <c r="L1140" s="11">
        <f>(K1140/86400)+25569</f>
        <v>42120.628136574072</v>
      </c>
      <c r="M1140" t="b">
        <v>0</v>
      </c>
      <c r="N1140">
        <v>52</v>
      </c>
      <c r="O1140" t="b">
        <v>1</v>
      </c>
      <c r="P1140" t="s">
        <v>8285</v>
      </c>
      <c r="Q1140" s="5">
        <f>E1140/D1140</f>
        <v>1.1083333333333334</v>
      </c>
      <c r="R1140" s="7">
        <f>ROUND(E1140/N1140, 2)</f>
        <v>25.58</v>
      </c>
      <c r="S1140" t="s">
        <v>8337</v>
      </c>
      <c r="T1140" t="s">
        <v>8338</v>
      </c>
    </row>
    <row r="1141" spans="1:20" ht="28.8" x14ac:dyDescent="0.3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 s="11">
        <f>(I1141/86400)+25569</f>
        <v>41535.617361111115</v>
      </c>
      <c r="K1141">
        <v>1378306140</v>
      </c>
      <c r="L1141" s="11">
        <f>(K1141/86400)+25569</f>
        <v>41521.617361111115</v>
      </c>
      <c r="M1141" t="b">
        <v>0</v>
      </c>
      <c r="N1141">
        <v>10</v>
      </c>
      <c r="O1141" t="b">
        <v>1</v>
      </c>
      <c r="P1141" t="s">
        <v>8292</v>
      </c>
      <c r="Q1141" s="5">
        <f>E1141/D1141</f>
        <v>1.1080000000000001</v>
      </c>
      <c r="R1141" s="7">
        <f>ROUND(E1141/N1141, 2)</f>
        <v>554</v>
      </c>
      <c r="S1141" t="s">
        <v>8324</v>
      </c>
      <c r="T1141" t="s">
        <v>8345</v>
      </c>
    </row>
    <row r="1142" spans="1:20" ht="28.8" x14ac:dyDescent="0.3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 s="11">
        <f>(I1142/86400)+25569</f>
        <v>41722.057523148149</v>
      </c>
      <c r="K1142">
        <v>1392171770</v>
      </c>
      <c r="L1142" s="11">
        <f>(K1142/86400)+25569</f>
        <v>41682.099189814813</v>
      </c>
      <c r="M1142" t="b">
        <v>1</v>
      </c>
      <c r="N1142">
        <v>189</v>
      </c>
      <c r="O1142" t="b">
        <v>1</v>
      </c>
      <c r="P1142" t="s">
        <v>8276</v>
      </c>
      <c r="Q1142" s="5">
        <f>E1142/D1142</f>
        <v>1.1077157238734421</v>
      </c>
      <c r="R1142" s="7">
        <f>ROUND(E1142/N1142, 2)</f>
        <v>73.36</v>
      </c>
      <c r="S1142" t="s">
        <v>8324</v>
      </c>
      <c r="T1142" t="s">
        <v>8325</v>
      </c>
    </row>
    <row r="1143" spans="1:20" ht="28.8" x14ac:dyDescent="0.3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 s="11">
        <f>(I1143/86400)+25569</f>
        <v>41817.614363425928</v>
      </c>
      <c r="K1143">
        <v>1401201881</v>
      </c>
      <c r="L1143" s="11">
        <f>(K1143/86400)+25569</f>
        <v>41786.614363425928</v>
      </c>
      <c r="M1143" t="b">
        <v>1</v>
      </c>
      <c r="N1143">
        <v>211</v>
      </c>
      <c r="O1143" t="b">
        <v>1</v>
      </c>
      <c r="P1143" t="s">
        <v>8285</v>
      </c>
      <c r="Q1143" s="5">
        <f>E1143/D1143</f>
        <v>1.1076216216216217</v>
      </c>
      <c r="R1143" s="7">
        <f>ROUND(E1143/N1143, 2)</f>
        <v>97.11</v>
      </c>
      <c r="S1143" t="s">
        <v>8337</v>
      </c>
      <c r="T1143" t="s">
        <v>8338</v>
      </c>
    </row>
    <row r="1144" spans="1:20" ht="28.8" x14ac:dyDescent="0.3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 s="11">
        <f>(I1144/86400)+25569</f>
        <v>42522.904166666667</v>
      </c>
      <c r="K1144">
        <v>1462806419</v>
      </c>
      <c r="L1144" s="11">
        <f>(K1144/86400)+25569</f>
        <v>42499.629849537036</v>
      </c>
      <c r="M1144" t="b">
        <v>0</v>
      </c>
      <c r="N1144">
        <v>20</v>
      </c>
      <c r="O1144" t="b">
        <v>1</v>
      </c>
      <c r="P1144" t="s">
        <v>8271</v>
      </c>
      <c r="Q1144" s="5">
        <f>E1144/D1144</f>
        <v>1.1074999999999999</v>
      </c>
      <c r="R1144" s="7">
        <f>ROUND(E1144/N1144, 2)</f>
        <v>110.75</v>
      </c>
      <c r="S1144" t="s">
        <v>8316</v>
      </c>
      <c r="T1144" t="s">
        <v>8317</v>
      </c>
    </row>
    <row r="1145" spans="1:20" ht="28.8" x14ac:dyDescent="0.3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 s="11">
        <f>(I1145/86400)+25569</f>
        <v>40871.161990740744</v>
      </c>
      <c r="K1145">
        <v>1316919196</v>
      </c>
      <c r="L1145" s="11">
        <f>(K1145/86400)+25569</f>
        <v>40811.120324074072</v>
      </c>
      <c r="M1145" t="b">
        <v>0</v>
      </c>
      <c r="N1145">
        <v>38</v>
      </c>
      <c r="O1145" t="b">
        <v>1</v>
      </c>
      <c r="P1145" t="s">
        <v>8279</v>
      </c>
      <c r="Q1145" s="5">
        <f>E1145/D1145</f>
        <v>1.1073333333333333</v>
      </c>
      <c r="R1145" s="7">
        <f>ROUND(E1145/N1145, 2)</f>
        <v>43.71</v>
      </c>
      <c r="S1145" t="s">
        <v>8324</v>
      </c>
      <c r="T1145" t="s">
        <v>8328</v>
      </c>
    </row>
    <row r="1146" spans="1:20" ht="28.8" x14ac:dyDescent="0.3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 s="11">
        <f>(I1146/86400)+25569</f>
        <v>42176.731087962966</v>
      </c>
      <c r="K1146">
        <v>1432315966</v>
      </c>
      <c r="L1146" s="11">
        <f>(K1146/86400)+25569</f>
        <v>42146.731087962966</v>
      </c>
      <c r="M1146" t="b">
        <v>1</v>
      </c>
      <c r="N1146">
        <v>20</v>
      </c>
      <c r="O1146" t="b">
        <v>1</v>
      </c>
      <c r="P1146" t="s">
        <v>8271</v>
      </c>
      <c r="Q1146" s="5">
        <f>E1146/D1146</f>
        <v>1.1073333333333333</v>
      </c>
      <c r="R1146" s="7">
        <f>ROUND(E1146/N1146, 2)</f>
        <v>83.05</v>
      </c>
      <c r="S1146" t="s">
        <v>8316</v>
      </c>
      <c r="T1146" t="s">
        <v>8317</v>
      </c>
    </row>
    <row r="1147" spans="1:20" ht="28.8" x14ac:dyDescent="0.3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 s="11">
        <f>(I1147/86400)+25569</f>
        <v>42497.581388888888</v>
      </c>
      <c r="K1147">
        <v>1460037432</v>
      </c>
      <c r="L1147" s="11">
        <f>(K1147/86400)+25569</f>
        <v>42467.581388888888</v>
      </c>
      <c r="M1147" t="b">
        <v>0</v>
      </c>
      <c r="N1147">
        <v>350</v>
      </c>
      <c r="O1147" t="b">
        <v>1</v>
      </c>
      <c r="P1147" t="s">
        <v>8295</v>
      </c>
      <c r="Q1147" s="5">
        <f>E1147/D1147</f>
        <v>1.1073146853146854</v>
      </c>
      <c r="R1147" s="7">
        <f>ROUND(E1147/N1147, 2)</f>
        <v>226.21</v>
      </c>
      <c r="S1147" t="s">
        <v>8318</v>
      </c>
      <c r="T1147" t="s">
        <v>8348</v>
      </c>
    </row>
    <row r="1148" spans="1:20" ht="28.8" x14ac:dyDescent="0.3">
      <c r="A1148">
        <v>1281</v>
      </c>
      <c r="B1148" s="3" t="s">
        <v>1282</v>
      </c>
      <c r="C1148" s="3" t="s">
        <v>5391</v>
      </c>
      <c r="D1148">
        <v>7000</v>
      </c>
      <c r="E1148">
        <v>7750</v>
      </c>
      <c r="F1148" t="s">
        <v>8219</v>
      </c>
      <c r="G1148" t="s">
        <v>8224</v>
      </c>
      <c r="H1148" t="s">
        <v>8246</v>
      </c>
      <c r="I1148">
        <v>1375033836</v>
      </c>
      <c r="J1148" s="11">
        <f>(I1148/86400)+25569</f>
        <v>41483.743472222224</v>
      </c>
      <c r="K1148">
        <v>1373305836</v>
      </c>
      <c r="L1148" s="11">
        <f>(K1148/86400)+25569</f>
        <v>41463.743472222224</v>
      </c>
      <c r="M1148" t="b">
        <v>1</v>
      </c>
      <c r="N1148">
        <v>74</v>
      </c>
      <c r="O1148" t="b">
        <v>1</v>
      </c>
      <c r="P1148" t="s">
        <v>8276</v>
      </c>
      <c r="Q1148" s="5">
        <f>E1148/D1148</f>
        <v>1.1071428571428572</v>
      </c>
      <c r="R1148" s="7">
        <f>ROUND(E1148/N1148, 2)</f>
        <v>104.73</v>
      </c>
      <c r="S1148" t="s">
        <v>8324</v>
      </c>
      <c r="T1148" t="s">
        <v>8325</v>
      </c>
    </row>
    <row r="1149" spans="1:20" ht="28.8" x14ac:dyDescent="0.3">
      <c r="A1149">
        <v>742</v>
      </c>
      <c r="B1149" s="3" t="s">
        <v>743</v>
      </c>
      <c r="C1149" s="3" t="s">
        <v>4852</v>
      </c>
      <c r="D1149">
        <v>1400</v>
      </c>
      <c r="E1149">
        <v>1550</v>
      </c>
      <c r="F1149" t="s">
        <v>8219</v>
      </c>
      <c r="G1149" t="s">
        <v>8224</v>
      </c>
      <c r="H1149" t="s">
        <v>8246</v>
      </c>
      <c r="I1149">
        <v>1395435712</v>
      </c>
      <c r="J1149" s="11">
        <f>(I1149/86400)+25569</f>
        <v>41719.876296296294</v>
      </c>
      <c r="K1149">
        <v>1392847312</v>
      </c>
      <c r="L1149" s="11">
        <f>(K1149/86400)+25569</f>
        <v>41689.917962962965</v>
      </c>
      <c r="M1149" t="b">
        <v>0</v>
      </c>
      <c r="N1149">
        <v>23</v>
      </c>
      <c r="O1149" t="b">
        <v>1</v>
      </c>
      <c r="P1149" t="s">
        <v>8274</v>
      </c>
      <c r="Q1149" s="5">
        <f>E1149/D1149</f>
        <v>1.1071428571428572</v>
      </c>
      <c r="R1149" s="7">
        <f>ROUND(E1149/N1149, 2)</f>
        <v>67.39</v>
      </c>
      <c r="S1149" t="s">
        <v>8321</v>
      </c>
      <c r="T1149" t="s">
        <v>8322</v>
      </c>
    </row>
    <row r="1150" spans="1:20" ht="28.8" x14ac:dyDescent="0.3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 s="11">
        <f>(I1150/86400)+25569</f>
        <v>41109.186296296299</v>
      </c>
      <c r="K1150">
        <v>1340944096</v>
      </c>
      <c r="L1150" s="11">
        <f>(K1150/86400)+25569</f>
        <v>41089.186296296299</v>
      </c>
      <c r="M1150" t="b">
        <v>0</v>
      </c>
      <c r="N1150">
        <v>115</v>
      </c>
      <c r="O1150" t="b">
        <v>1</v>
      </c>
      <c r="P1150" t="s">
        <v>8279</v>
      </c>
      <c r="Q1150" s="5">
        <f>E1150/D1150</f>
        <v>1.1070833333333334</v>
      </c>
      <c r="R1150" s="7">
        <f>ROUND(E1150/N1150, 2)</f>
        <v>28.88</v>
      </c>
      <c r="S1150" t="s">
        <v>8324</v>
      </c>
      <c r="T1150" t="s">
        <v>8328</v>
      </c>
    </row>
    <row r="1151" spans="1:20" ht="28.8" x14ac:dyDescent="0.3">
      <c r="A1151">
        <v>1939</v>
      </c>
      <c r="B1151" s="3" t="s">
        <v>1940</v>
      </c>
      <c r="C1151" s="3" t="s">
        <v>6049</v>
      </c>
      <c r="D1151">
        <v>10000</v>
      </c>
      <c r="E1151">
        <v>11070</v>
      </c>
      <c r="F1151" t="s">
        <v>8219</v>
      </c>
      <c r="G1151" t="s">
        <v>8224</v>
      </c>
      <c r="H1151" t="s">
        <v>8246</v>
      </c>
      <c r="I1151">
        <v>1362955108</v>
      </c>
      <c r="J1151" s="11">
        <f>(I1151/86400)+25569</f>
        <v>41343.943379629629</v>
      </c>
      <c r="K1151">
        <v>1360366708</v>
      </c>
      <c r="L1151" s="11">
        <f>(K1151/86400)+25569</f>
        <v>41313.985046296293</v>
      </c>
      <c r="M1151" t="b">
        <v>0</v>
      </c>
      <c r="N1151">
        <v>96</v>
      </c>
      <c r="O1151" t="b">
        <v>1</v>
      </c>
      <c r="P1151" t="s">
        <v>8279</v>
      </c>
      <c r="Q1151" s="5">
        <f>E1151/D1151</f>
        <v>1.107</v>
      </c>
      <c r="R1151" s="7">
        <f>ROUND(E1151/N1151, 2)</f>
        <v>115.31</v>
      </c>
      <c r="S1151" t="s">
        <v>8324</v>
      </c>
      <c r="T1151" t="s">
        <v>8328</v>
      </c>
    </row>
    <row r="1152" spans="1:20" ht="28.8" x14ac:dyDescent="0.3">
      <c r="A1152">
        <v>1368</v>
      </c>
      <c r="B1152" s="3" t="s">
        <v>1369</v>
      </c>
      <c r="C1152" s="3" t="s">
        <v>5478</v>
      </c>
      <c r="D1152">
        <v>5000</v>
      </c>
      <c r="E1152">
        <v>5535</v>
      </c>
      <c r="F1152" t="s">
        <v>8219</v>
      </c>
      <c r="G1152" t="s">
        <v>8224</v>
      </c>
      <c r="H1152" t="s">
        <v>8246</v>
      </c>
      <c r="I1152">
        <v>1434342894</v>
      </c>
      <c r="J1152" s="11">
        <f>(I1152/86400)+25569</f>
        <v>42170.190902777773</v>
      </c>
      <c r="K1152">
        <v>1432269294</v>
      </c>
      <c r="L1152" s="11">
        <f>(K1152/86400)+25569</f>
        <v>42146.190902777773</v>
      </c>
      <c r="M1152" t="b">
        <v>0</v>
      </c>
      <c r="N1152">
        <v>87</v>
      </c>
      <c r="O1152" t="b">
        <v>1</v>
      </c>
      <c r="P1152" t="s">
        <v>8276</v>
      </c>
      <c r="Q1152" s="5">
        <f>E1152/D1152</f>
        <v>1.107</v>
      </c>
      <c r="R1152" s="7">
        <f>ROUND(E1152/N1152, 2)</f>
        <v>63.62</v>
      </c>
      <c r="S1152" t="s">
        <v>8324</v>
      </c>
      <c r="T1152" t="s">
        <v>8325</v>
      </c>
    </row>
    <row r="1153" spans="1:20" ht="28.8" x14ac:dyDescent="0.3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 s="11">
        <f>(I1153/86400)+25569</f>
        <v>41334.750787037039</v>
      </c>
      <c r="K1153">
        <v>1359568911</v>
      </c>
      <c r="L1153" s="11">
        <f>(K1153/86400)+25569</f>
        <v>41304.751284722224</v>
      </c>
      <c r="M1153" t="b">
        <v>0</v>
      </c>
      <c r="N1153">
        <v>136</v>
      </c>
      <c r="O1153" t="b">
        <v>1</v>
      </c>
      <c r="P1153" t="s">
        <v>8300</v>
      </c>
      <c r="Q1153" s="5">
        <f>E1153/D1153</f>
        <v>1.1066666666666667</v>
      </c>
      <c r="R1153" s="7">
        <f>ROUND(E1153/N1153, 2)</f>
        <v>61.03</v>
      </c>
      <c r="S1153" t="s">
        <v>8324</v>
      </c>
      <c r="T1153" t="s">
        <v>8353</v>
      </c>
    </row>
    <row r="1154" spans="1:20" ht="28.8" x14ac:dyDescent="0.3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 s="11">
        <f>(I1154/86400)+25569</f>
        <v>42410.926111111112</v>
      </c>
      <c r="K1154">
        <v>1452550416</v>
      </c>
      <c r="L1154" s="11">
        <f>(K1154/86400)+25569</f>
        <v>42380.926111111112</v>
      </c>
      <c r="M1154" t="b">
        <v>0</v>
      </c>
      <c r="N1154">
        <v>18</v>
      </c>
      <c r="O1154" t="b">
        <v>1</v>
      </c>
      <c r="P1154" t="s">
        <v>8302</v>
      </c>
      <c r="Q1154" s="5">
        <f>E1154/D1154</f>
        <v>1.1066666666666667</v>
      </c>
      <c r="R1154" s="7">
        <f>ROUND(E1154/N1154, 2)</f>
        <v>92.22</v>
      </c>
      <c r="S1154" t="s">
        <v>8318</v>
      </c>
      <c r="T1154" t="s">
        <v>8355</v>
      </c>
    </row>
    <row r="1155" spans="1:20" x14ac:dyDescent="0.3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 s="11">
        <f>(I1155/86400)+25569</f>
        <v>42201.824884259258</v>
      </c>
      <c r="K1155">
        <v>1434484070</v>
      </c>
      <c r="L1155" s="11">
        <f>(K1155/86400)+25569</f>
        <v>42171.824884259258</v>
      </c>
      <c r="M1155" t="b">
        <v>0</v>
      </c>
      <c r="N1155">
        <v>52</v>
      </c>
      <c r="O1155" t="b">
        <v>1</v>
      </c>
      <c r="P1155" t="s">
        <v>8271</v>
      </c>
      <c r="Q1155" s="5">
        <f>E1155/D1155</f>
        <v>1.1066666666666667</v>
      </c>
      <c r="R1155" s="7">
        <f>ROUND(E1155/N1155, 2)</f>
        <v>63.85</v>
      </c>
      <c r="S1155" t="s">
        <v>8316</v>
      </c>
      <c r="T1155" t="s">
        <v>8317</v>
      </c>
    </row>
    <row r="1156" spans="1:20" x14ac:dyDescent="0.3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 s="11">
        <f>(I1156/86400)+25569</f>
        <v>41816.640543981484</v>
      </c>
      <c r="K1156">
        <v>1401204143</v>
      </c>
      <c r="L1156" s="11">
        <f>(K1156/86400)+25569</f>
        <v>41786.640543981484</v>
      </c>
      <c r="M1156" t="b">
        <v>1</v>
      </c>
      <c r="N1156">
        <v>179</v>
      </c>
      <c r="O1156" t="b">
        <v>1</v>
      </c>
      <c r="P1156" t="s">
        <v>8298</v>
      </c>
      <c r="Q1156" s="5">
        <f>E1156/D1156</f>
        <v>1.1065833333333333</v>
      </c>
      <c r="R1156" s="7">
        <f>ROUND(E1156/N1156, 2)</f>
        <v>74.180000000000007</v>
      </c>
      <c r="S1156" t="s">
        <v>8335</v>
      </c>
      <c r="T1156" t="s">
        <v>8351</v>
      </c>
    </row>
    <row r="1157" spans="1:20" ht="28.8" x14ac:dyDescent="0.3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 s="11">
        <f>(I1157/86400)+25569</f>
        <v>42009.851388888885</v>
      </c>
      <c r="K1157">
        <v>1417469639</v>
      </c>
      <c r="L1157" s="11">
        <f>(K1157/86400)+25569</f>
        <v>41974.898599537039</v>
      </c>
      <c r="M1157" t="b">
        <v>0</v>
      </c>
      <c r="N1157">
        <v>43</v>
      </c>
      <c r="O1157" t="b">
        <v>1</v>
      </c>
      <c r="P1157" t="s">
        <v>8271</v>
      </c>
      <c r="Q1157" s="5">
        <f>E1157/D1157</f>
        <v>1.1063333333333334</v>
      </c>
      <c r="R1157" s="7">
        <f>ROUND(E1157/N1157, 2)</f>
        <v>77.19</v>
      </c>
      <c r="S1157" t="s">
        <v>8316</v>
      </c>
      <c r="T1157" t="s">
        <v>8317</v>
      </c>
    </row>
    <row r="1158" spans="1:20" ht="28.8" x14ac:dyDescent="0.3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 s="11">
        <f>(I1158/86400)+25569</f>
        <v>41093.875</v>
      </c>
      <c r="K1158">
        <v>1338928537</v>
      </c>
      <c r="L1158" s="11">
        <f>(K1158/86400)+25569</f>
        <v>41065.858067129629</v>
      </c>
      <c r="M1158" t="b">
        <v>0</v>
      </c>
      <c r="N1158">
        <v>15</v>
      </c>
      <c r="O1158" t="b">
        <v>1</v>
      </c>
      <c r="P1158" t="s">
        <v>8266</v>
      </c>
      <c r="Q1158" s="5">
        <f>E1158/D1158</f>
        <v>1.1060000000000001</v>
      </c>
      <c r="R1158" s="7">
        <f>ROUND(E1158/N1158, 2)</f>
        <v>73.73</v>
      </c>
      <c r="S1158" t="s">
        <v>8309</v>
      </c>
      <c r="T1158" t="s">
        <v>8311</v>
      </c>
    </row>
    <row r="1159" spans="1:20" ht="43.2" x14ac:dyDescent="0.3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 s="11">
        <f>(I1159/86400)+25569</f>
        <v>42206.419039351851</v>
      </c>
      <c r="K1159">
        <v>1434881005</v>
      </c>
      <c r="L1159" s="11">
        <f>(K1159/86400)+25569</f>
        <v>42176.419039351851</v>
      </c>
      <c r="M1159" t="b">
        <v>0</v>
      </c>
      <c r="N1159">
        <v>73</v>
      </c>
      <c r="O1159" t="b">
        <v>1</v>
      </c>
      <c r="P1159" t="s">
        <v>8271</v>
      </c>
      <c r="Q1159" s="5">
        <f>E1159/D1159</f>
        <v>1.105675</v>
      </c>
      <c r="R1159" s="7">
        <f>ROUND(E1159/N1159, 2)</f>
        <v>151.46</v>
      </c>
      <c r="S1159" t="s">
        <v>8316</v>
      </c>
      <c r="T1159" t="s">
        <v>8317</v>
      </c>
    </row>
    <row r="1160" spans="1:20" ht="28.8" x14ac:dyDescent="0.3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 s="11">
        <f>(I1160/86400)+25569</f>
        <v>42097.835104166668</v>
      </c>
      <c r="K1160">
        <v>1425502953</v>
      </c>
      <c r="L1160" s="11">
        <f>(K1160/86400)+25569</f>
        <v>42067.876770833333</v>
      </c>
      <c r="M1160" t="b">
        <v>0</v>
      </c>
      <c r="N1160">
        <v>90</v>
      </c>
      <c r="O1160" t="b">
        <v>1</v>
      </c>
      <c r="P1160" t="s">
        <v>8285</v>
      </c>
      <c r="Q1160" s="5">
        <f>E1160/D1160</f>
        <v>1.1052941176470588</v>
      </c>
      <c r="R1160" s="7">
        <f>ROUND(E1160/N1160, 2)</f>
        <v>104.39</v>
      </c>
      <c r="S1160" t="s">
        <v>8337</v>
      </c>
      <c r="T1160" t="s">
        <v>8338</v>
      </c>
    </row>
    <row r="1161" spans="1:20" ht="28.8" x14ac:dyDescent="0.3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 s="11">
        <f>(I1161/86400)+25569</f>
        <v>42431.806562500002</v>
      </c>
      <c r="K1161">
        <v>1454354487</v>
      </c>
      <c r="L1161" s="11">
        <f>(K1161/86400)+25569</f>
        <v>42401.806562500002</v>
      </c>
      <c r="M1161" t="b">
        <v>0</v>
      </c>
      <c r="N1161">
        <v>136</v>
      </c>
      <c r="O1161" t="b">
        <v>1</v>
      </c>
      <c r="P1161" t="s">
        <v>8271</v>
      </c>
      <c r="Q1161" s="5">
        <f>E1161/D1161</f>
        <v>1.1052</v>
      </c>
      <c r="R1161" s="7">
        <f>ROUND(E1161/N1161, 2)</f>
        <v>40.630000000000003</v>
      </c>
      <c r="S1161" t="s">
        <v>8316</v>
      </c>
      <c r="T1161" t="s">
        <v>8317</v>
      </c>
    </row>
    <row r="1162" spans="1:20" x14ac:dyDescent="0.3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 s="11">
        <f>(I1162/86400)+25569</f>
        <v>42389.868611111116</v>
      </c>
      <c r="K1162">
        <v>1450731048</v>
      </c>
      <c r="L1162" s="11">
        <f>(K1162/86400)+25569</f>
        <v>42359.868611111116</v>
      </c>
      <c r="M1162" t="b">
        <v>0</v>
      </c>
      <c r="N1162">
        <v>95</v>
      </c>
      <c r="O1162" t="b">
        <v>1</v>
      </c>
      <c r="P1162" t="s">
        <v>8303</v>
      </c>
      <c r="Q1162" s="5">
        <f>E1162/D1162</f>
        <v>1.1048192771084338</v>
      </c>
      <c r="R1162" s="7">
        <f>ROUND(E1162/N1162, 2)</f>
        <v>96.53</v>
      </c>
      <c r="S1162" t="s">
        <v>8316</v>
      </c>
      <c r="T1162" t="s">
        <v>8356</v>
      </c>
    </row>
    <row r="1163" spans="1:20" x14ac:dyDescent="0.3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 s="11">
        <f>(I1163/86400)+25569</f>
        <v>41557.708935185183</v>
      </c>
      <c r="K1163">
        <v>1378746052</v>
      </c>
      <c r="L1163" s="11">
        <f>(K1163/86400)+25569</f>
        <v>41526.708935185183</v>
      </c>
      <c r="M1163" t="b">
        <v>0</v>
      </c>
      <c r="N1163">
        <v>351</v>
      </c>
      <c r="O1163" t="b">
        <v>1</v>
      </c>
      <c r="P1163" t="s">
        <v>8269</v>
      </c>
      <c r="Q1163" s="5">
        <f>E1163/D1163</f>
        <v>1.10446</v>
      </c>
      <c r="R1163" s="7">
        <f>ROUND(E1163/N1163, 2)</f>
        <v>157.33000000000001</v>
      </c>
      <c r="S1163" t="s">
        <v>8309</v>
      </c>
      <c r="T1163" t="s">
        <v>8314</v>
      </c>
    </row>
    <row r="1164" spans="1:20" x14ac:dyDescent="0.3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 s="11">
        <f>(I1164/86400)+25569</f>
        <v>42808.558865740742</v>
      </c>
      <c r="K1164">
        <v>1487082286</v>
      </c>
      <c r="L1164" s="11">
        <f>(K1164/86400)+25569</f>
        <v>42780.600532407407</v>
      </c>
      <c r="M1164" t="b">
        <v>1</v>
      </c>
      <c r="N1164">
        <v>70</v>
      </c>
      <c r="O1164" t="b">
        <v>1</v>
      </c>
      <c r="P1164" t="s">
        <v>8285</v>
      </c>
      <c r="Q1164" s="5">
        <f>E1164/D1164</f>
        <v>1.1044428571428573</v>
      </c>
      <c r="R1164" s="7">
        <f>ROUND(E1164/N1164, 2)</f>
        <v>55.22</v>
      </c>
      <c r="S1164" t="s">
        <v>8337</v>
      </c>
      <c r="T1164" t="s">
        <v>8338</v>
      </c>
    </row>
    <row r="1165" spans="1:20" ht="28.8" x14ac:dyDescent="0.3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 s="11">
        <f>(I1165/86400)+25569</f>
        <v>42489.507638888885</v>
      </c>
      <c r="K1165">
        <v>1457109121</v>
      </c>
      <c r="L1165" s="11">
        <f>(K1165/86400)+25569</f>
        <v>42433.688900462963</v>
      </c>
      <c r="M1165" t="b">
        <v>0</v>
      </c>
      <c r="N1165">
        <v>134</v>
      </c>
      <c r="O1165" t="b">
        <v>1</v>
      </c>
      <c r="P1165" t="s">
        <v>8276</v>
      </c>
      <c r="Q1165" s="5">
        <f>E1165/D1165</f>
        <v>1.10406125</v>
      </c>
      <c r="R1165" s="7">
        <f>ROUND(E1165/N1165, 2)</f>
        <v>65.91</v>
      </c>
      <c r="S1165" t="s">
        <v>8324</v>
      </c>
      <c r="T1165" t="s">
        <v>8325</v>
      </c>
    </row>
    <row r="1166" spans="1:20" ht="28.8" x14ac:dyDescent="0.3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 s="11">
        <f>(I1166/86400)+25569</f>
        <v>42656</v>
      </c>
      <c r="K1166">
        <v>1473837751</v>
      </c>
      <c r="L1166" s="11">
        <f>(K1166/86400)+25569</f>
        <v>42627.307303240741</v>
      </c>
      <c r="M1166" t="b">
        <v>0</v>
      </c>
      <c r="N1166">
        <v>265</v>
      </c>
      <c r="O1166" t="b">
        <v>1</v>
      </c>
      <c r="P1166" t="s">
        <v>8303</v>
      </c>
      <c r="Q1166" s="5">
        <f>E1166/D1166</f>
        <v>1.1040080000000001</v>
      </c>
      <c r="R1166" s="7">
        <f>ROUND(E1166/N1166, 2)</f>
        <v>104.15</v>
      </c>
      <c r="S1166" t="s">
        <v>8316</v>
      </c>
      <c r="T1166" t="s">
        <v>8356</v>
      </c>
    </row>
    <row r="1167" spans="1:20" ht="28.8" x14ac:dyDescent="0.3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 s="11">
        <f>(I1167/86400)+25569</f>
        <v>42147.891423611116</v>
      </c>
      <c r="K1167">
        <v>1429824219</v>
      </c>
      <c r="L1167" s="11">
        <f>(K1167/86400)+25569</f>
        <v>42117.891423611116</v>
      </c>
      <c r="M1167" t="b">
        <v>1</v>
      </c>
      <c r="N1167">
        <v>951</v>
      </c>
      <c r="O1167" t="b">
        <v>1</v>
      </c>
      <c r="P1167" t="s">
        <v>8269</v>
      </c>
      <c r="Q1167" s="5">
        <f>E1167/D1167</f>
        <v>1.1038153846153846</v>
      </c>
      <c r="R1167" s="7">
        <f>ROUND(E1167/N1167, 2)</f>
        <v>75.44</v>
      </c>
      <c r="S1167" t="s">
        <v>8309</v>
      </c>
      <c r="T1167" t="s">
        <v>8314</v>
      </c>
    </row>
    <row r="1168" spans="1:20" x14ac:dyDescent="0.3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 s="11">
        <f>(I1168/86400)+25569</f>
        <v>41973.966053240743</v>
      </c>
      <c r="K1168">
        <v>1415661067</v>
      </c>
      <c r="L1168" s="11">
        <f>(K1168/86400)+25569</f>
        <v>41953.966053240743</v>
      </c>
      <c r="M1168" t="b">
        <v>0</v>
      </c>
      <c r="N1168">
        <v>21</v>
      </c>
      <c r="O1168" t="b">
        <v>1</v>
      </c>
      <c r="P1168" t="s">
        <v>8301</v>
      </c>
      <c r="Q1168" s="5">
        <f>E1168/D1168</f>
        <v>1.1036948748510131</v>
      </c>
      <c r="R1168" s="7">
        <f>ROUND(E1168/N1168, 2)</f>
        <v>44.1</v>
      </c>
      <c r="S1168" t="s">
        <v>8318</v>
      </c>
      <c r="T1168" t="s">
        <v>8354</v>
      </c>
    </row>
    <row r="1169" spans="1:20" x14ac:dyDescent="0.3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 s="11">
        <f>(I1169/86400)+25569</f>
        <v>41558</v>
      </c>
      <c r="K1169">
        <v>1379540288</v>
      </c>
      <c r="L1169" s="11">
        <f>(K1169/86400)+25569</f>
        <v>41535.90148148148</v>
      </c>
      <c r="M1169" t="b">
        <v>0</v>
      </c>
      <c r="N1169">
        <v>52</v>
      </c>
      <c r="O1169" t="b">
        <v>1</v>
      </c>
      <c r="P1169" t="s">
        <v>8279</v>
      </c>
      <c r="Q1169" s="5">
        <f>E1169/D1169</f>
        <v>1.1033333333333333</v>
      </c>
      <c r="R1169" s="7">
        <f>ROUND(E1169/N1169, 2)</f>
        <v>31.83</v>
      </c>
      <c r="S1169" t="s">
        <v>8324</v>
      </c>
      <c r="T1169" t="s">
        <v>8328</v>
      </c>
    </row>
    <row r="1170" spans="1:20" x14ac:dyDescent="0.3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 s="11">
        <f>(I1170/86400)+25569</f>
        <v>42242.108252314814</v>
      </c>
      <c r="K1170">
        <v>1435372553</v>
      </c>
      <c r="L1170" s="11">
        <f>(K1170/86400)+25569</f>
        <v>42182.108252314814</v>
      </c>
      <c r="M1170" t="b">
        <v>0</v>
      </c>
      <c r="N1170">
        <v>88</v>
      </c>
      <c r="O1170" t="b">
        <v>1</v>
      </c>
      <c r="P1170" t="s">
        <v>8305</v>
      </c>
      <c r="Q1170" s="5">
        <f>E1170/D1170</f>
        <v>1.1024425000000002</v>
      </c>
      <c r="R1170" s="7">
        <f>ROUND(E1170/N1170, 2)</f>
        <v>50.11</v>
      </c>
      <c r="S1170" t="s">
        <v>8316</v>
      </c>
      <c r="T1170" t="s">
        <v>8358</v>
      </c>
    </row>
    <row r="1171" spans="1:20" ht="28.8" x14ac:dyDescent="0.3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 s="11">
        <f>(I1171/86400)+25569</f>
        <v>42238.207638888889</v>
      </c>
      <c r="K1171">
        <v>1436369818</v>
      </c>
      <c r="L1171" s="11">
        <f>(K1171/86400)+25569</f>
        <v>42193.650671296295</v>
      </c>
      <c r="M1171" t="b">
        <v>0</v>
      </c>
      <c r="N1171">
        <v>13</v>
      </c>
      <c r="O1171" t="b">
        <v>1</v>
      </c>
      <c r="P1171" t="s">
        <v>8276</v>
      </c>
      <c r="Q1171" s="5">
        <f>E1171/D1171</f>
        <v>1.1020000000000001</v>
      </c>
      <c r="R1171" s="7">
        <f>ROUND(E1171/N1171, 2)</f>
        <v>42.38</v>
      </c>
      <c r="S1171" t="s">
        <v>8324</v>
      </c>
      <c r="T1171" t="s">
        <v>8325</v>
      </c>
    </row>
    <row r="1172" spans="1:20" ht="28.8" x14ac:dyDescent="0.3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 s="11">
        <f>(I1172/86400)+25569</f>
        <v>41865.757638888885</v>
      </c>
      <c r="K1172">
        <v>1405248503</v>
      </c>
      <c r="L1172" s="11">
        <f>(K1172/86400)+25569</f>
        <v>41833.450266203705</v>
      </c>
      <c r="M1172" t="b">
        <v>0</v>
      </c>
      <c r="N1172">
        <v>83</v>
      </c>
      <c r="O1172" t="b">
        <v>1</v>
      </c>
      <c r="P1172" t="s">
        <v>8292</v>
      </c>
      <c r="Q1172" s="5">
        <f>E1172/D1172</f>
        <v>1.1020000000000001</v>
      </c>
      <c r="R1172" s="7">
        <f>ROUND(E1172/N1172, 2)</f>
        <v>26.55</v>
      </c>
      <c r="S1172" t="s">
        <v>8324</v>
      </c>
      <c r="T1172" t="s">
        <v>8345</v>
      </c>
    </row>
    <row r="1173" spans="1:20" ht="28.8" x14ac:dyDescent="0.3">
      <c r="A1173">
        <v>3772</v>
      </c>
      <c r="B1173" s="3" t="s">
        <v>3769</v>
      </c>
      <c r="C1173" s="3" t="s">
        <v>7882</v>
      </c>
      <c r="D1173">
        <v>5000</v>
      </c>
      <c r="E1173">
        <v>5510</v>
      </c>
      <c r="F1173" t="s">
        <v>8219</v>
      </c>
      <c r="G1173" t="s">
        <v>8224</v>
      </c>
      <c r="H1173" t="s">
        <v>8246</v>
      </c>
      <c r="I1173">
        <v>1480399200</v>
      </c>
      <c r="J1173" s="11">
        <f>(I1173/86400)+25569</f>
        <v>42703.25</v>
      </c>
      <c r="K1173">
        <v>1478616506</v>
      </c>
      <c r="L1173" s="11">
        <f>(K1173/86400)+25569</f>
        <v>42682.616967592592</v>
      </c>
      <c r="M1173" t="b">
        <v>0</v>
      </c>
      <c r="N1173">
        <v>33</v>
      </c>
      <c r="O1173" t="b">
        <v>1</v>
      </c>
      <c r="P1173" t="s">
        <v>8305</v>
      </c>
      <c r="Q1173" s="5">
        <f>E1173/D1173</f>
        <v>1.1020000000000001</v>
      </c>
      <c r="R1173" s="7">
        <f>ROUND(E1173/N1173, 2)</f>
        <v>166.97</v>
      </c>
      <c r="S1173" t="s">
        <v>8316</v>
      </c>
      <c r="T1173" t="s">
        <v>8358</v>
      </c>
    </row>
    <row r="1174" spans="1:20" ht="28.8" x14ac:dyDescent="0.3">
      <c r="A1174">
        <v>3337</v>
      </c>
      <c r="B1174" s="3" t="s">
        <v>3337</v>
      </c>
      <c r="C1174" s="3" t="s">
        <v>7447</v>
      </c>
      <c r="D1174">
        <v>2500</v>
      </c>
      <c r="E1174">
        <v>2755</v>
      </c>
      <c r="F1174" t="s">
        <v>8219</v>
      </c>
      <c r="G1174" t="s">
        <v>8225</v>
      </c>
      <c r="H1174" t="s">
        <v>8247</v>
      </c>
      <c r="I1174">
        <v>1412974800</v>
      </c>
      <c r="J1174" s="11">
        <f>(I1174/86400)+25569</f>
        <v>41922.875</v>
      </c>
      <c r="K1174">
        <v>1411109167</v>
      </c>
      <c r="L1174" s="11">
        <f>(K1174/86400)+25569</f>
        <v>41901.282025462962</v>
      </c>
      <c r="M1174" t="b">
        <v>0</v>
      </c>
      <c r="N1174">
        <v>34</v>
      </c>
      <c r="O1174" t="b">
        <v>1</v>
      </c>
      <c r="P1174" t="s">
        <v>8271</v>
      </c>
      <c r="Q1174" s="5">
        <f>E1174/D1174</f>
        <v>1.1020000000000001</v>
      </c>
      <c r="R1174" s="7">
        <f>ROUND(E1174/N1174, 2)</f>
        <v>81.03</v>
      </c>
      <c r="S1174" t="s">
        <v>8316</v>
      </c>
      <c r="T1174" t="s">
        <v>8317</v>
      </c>
    </row>
    <row r="1175" spans="1:20" ht="28.8" x14ac:dyDescent="0.3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 s="11">
        <f>(I1175/86400)+25569</f>
        <v>42530.791666666672</v>
      </c>
      <c r="K1175">
        <v>1462481718</v>
      </c>
      <c r="L1175" s="11">
        <f>(K1175/86400)+25569</f>
        <v>42495.871736111112</v>
      </c>
      <c r="M1175" t="b">
        <v>0</v>
      </c>
      <c r="N1175">
        <v>80</v>
      </c>
      <c r="O1175" t="b">
        <v>1</v>
      </c>
      <c r="P1175" t="s">
        <v>8298</v>
      </c>
      <c r="Q1175" s="5">
        <f>E1175/D1175</f>
        <v>1.1017999999999999</v>
      </c>
      <c r="R1175" s="7">
        <f>ROUND(E1175/N1175, 2)</f>
        <v>68.86</v>
      </c>
      <c r="S1175" t="s">
        <v>8335</v>
      </c>
      <c r="T1175" t="s">
        <v>8351</v>
      </c>
    </row>
    <row r="1176" spans="1:20" ht="28.8" x14ac:dyDescent="0.3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 s="11">
        <f>(I1176/86400)+25569</f>
        <v>41811.165972222225</v>
      </c>
      <c r="K1176">
        <v>1400704672</v>
      </c>
      <c r="L1176" s="11">
        <f>(K1176/86400)+25569</f>
        <v>41780.859629629631</v>
      </c>
      <c r="M1176" t="b">
        <v>0</v>
      </c>
      <c r="N1176">
        <v>113</v>
      </c>
      <c r="O1176" t="b">
        <v>1</v>
      </c>
      <c r="P1176" t="s">
        <v>8269</v>
      </c>
      <c r="Q1176" s="5">
        <f>E1176/D1176</f>
        <v>1.1016142857142857</v>
      </c>
      <c r="R1176" s="7">
        <f>ROUND(E1176/N1176, 2)</f>
        <v>68.239999999999995</v>
      </c>
      <c r="S1176" t="s">
        <v>8309</v>
      </c>
      <c r="T1176" t="s">
        <v>8314</v>
      </c>
    </row>
    <row r="1177" spans="1:20" ht="28.8" x14ac:dyDescent="0.3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 s="11">
        <f>(I1177/86400)+25569</f>
        <v>40923.551724537036</v>
      </c>
      <c r="K1177">
        <v>1324041269</v>
      </c>
      <c r="L1177" s="11">
        <f>(K1177/86400)+25569</f>
        <v>40893.551724537036</v>
      </c>
      <c r="M1177" t="b">
        <v>0</v>
      </c>
      <c r="N1177">
        <v>167</v>
      </c>
      <c r="O1177" t="b">
        <v>1</v>
      </c>
      <c r="P1177" t="s">
        <v>8269</v>
      </c>
      <c r="Q1177" s="5">
        <f>E1177/D1177</f>
        <v>1.1015569230769231</v>
      </c>
      <c r="R1177" s="7">
        <f>ROUND(E1177/N1177, 2)</f>
        <v>42.87</v>
      </c>
      <c r="S1177" t="s">
        <v>8309</v>
      </c>
      <c r="T1177" t="s">
        <v>8314</v>
      </c>
    </row>
    <row r="1178" spans="1:20" ht="28.8" x14ac:dyDescent="0.3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 s="11">
        <f>(I1178/86400)+25569</f>
        <v>42616.041666666672</v>
      </c>
      <c r="K1178">
        <v>1468001290</v>
      </c>
      <c r="L1178" s="11">
        <f>(K1178/86400)+25569</f>
        <v>42559.755671296298</v>
      </c>
      <c r="M1178" t="b">
        <v>1</v>
      </c>
      <c r="N1178">
        <v>236</v>
      </c>
      <c r="O1178" t="b">
        <v>1</v>
      </c>
      <c r="P1178" t="s">
        <v>8269</v>
      </c>
      <c r="Q1178" s="5">
        <f>E1178/D1178</f>
        <v>1.1013360000000001</v>
      </c>
      <c r="R1178" s="7">
        <f>ROUND(E1178/N1178, 2)</f>
        <v>70</v>
      </c>
      <c r="S1178" t="s">
        <v>8309</v>
      </c>
      <c r="T1178" t="s">
        <v>8314</v>
      </c>
    </row>
    <row r="1179" spans="1:20" ht="28.8" x14ac:dyDescent="0.3">
      <c r="A1179">
        <v>3679</v>
      </c>
      <c r="B1179" s="3" t="s">
        <v>3676</v>
      </c>
      <c r="C1179" s="3" t="s">
        <v>7789</v>
      </c>
      <c r="D1179">
        <v>2000</v>
      </c>
      <c r="E1179">
        <v>2202</v>
      </c>
      <c r="F1179" t="s">
        <v>8219</v>
      </c>
      <c r="G1179" t="s">
        <v>8224</v>
      </c>
      <c r="H1179" t="s">
        <v>8246</v>
      </c>
      <c r="I1179">
        <v>1404190740</v>
      </c>
      <c r="J1179" s="11">
        <f>(I1179/86400)+25569</f>
        <v>41821.207638888889</v>
      </c>
      <c r="K1179">
        <v>1401214581</v>
      </c>
      <c r="L1179" s="11">
        <f>(K1179/86400)+25569</f>
        <v>41786.761354166665</v>
      </c>
      <c r="M1179" t="b">
        <v>0</v>
      </c>
      <c r="N1179">
        <v>30</v>
      </c>
      <c r="O1179" t="b">
        <v>1</v>
      </c>
      <c r="P1179" t="s">
        <v>8271</v>
      </c>
      <c r="Q1179" s="5">
        <f>E1179/D1179</f>
        <v>1.101</v>
      </c>
      <c r="R1179" s="7">
        <f>ROUND(E1179/N1179, 2)</f>
        <v>73.400000000000006</v>
      </c>
      <c r="S1179" t="s">
        <v>8316</v>
      </c>
      <c r="T1179" t="s">
        <v>8317</v>
      </c>
    </row>
    <row r="1180" spans="1:20" ht="28.8" x14ac:dyDescent="0.3">
      <c r="A1180">
        <v>3598</v>
      </c>
      <c r="B1180" s="3" t="s">
        <v>3597</v>
      </c>
      <c r="C1180" s="3" t="s">
        <v>7708</v>
      </c>
      <c r="D1180">
        <v>1000</v>
      </c>
      <c r="E1180">
        <v>1101</v>
      </c>
      <c r="F1180" t="s">
        <v>8219</v>
      </c>
      <c r="G1180" t="s">
        <v>8224</v>
      </c>
      <c r="H1180" t="s">
        <v>8246</v>
      </c>
      <c r="I1180">
        <v>1409720340</v>
      </c>
      <c r="J1180" s="11">
        <f>(I1180/86400)+25569</f>
        <v>41885.207638888889</v>
      </c>
      <c r="K1180">
        <v>1408129822</v>
      </c>
      <c r="L1180" s="11">
        <f>(K1180/86400)+25569</f>
        <v>41866.79886574074</v>
      </c>
      <c r="M1180" t="b">
        <v>0</v>
      </c>
      <c r="N1180">
        <v>27</v>
      </c>
      <c r="O1180" t="b">
        <v>1</v>
      </c>
      <c r="P1180" t="s">
        <v>8271</v>
      </c>
      <c r="Q1180" s="5">
        <f>E1180/D1180</f>
        <v>1.101</v>
      </c>
      <c r="R1180" s="7">
        <f>ROUND(E1180/N1180, 2)</f>
        <v>40.78</v>
      </c>
      <c r="S1180" t="s">
        <v>8316</v>
      </c>
      <c r="T1180" t="s">
        <v>8317</v>
      </c>
    </row>
    <row r="1181" spans="1:20" ht="43.2" x14ac:dyDescent="0.3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 s="11">
        <f>(I1181/86400)+25569</f>
        <v>41758.712754629625</v>
      </c>
      <c r="K1181">
        <v>1396026382</v>
      </c>
      <c r="L1181" s="11">
        <f>(K1181/86400)+25569</f>
        <v>41726.712754629625</v>
      </c>
      <c r="M1181" t="b">
        <v>1</v>
      </c>
      <c r="N1181">
        <v>385</v>
      </c>
      <c r="O1181" t="b">
        <v>1</v>
      </c>
      <c r="P1181" t="s">
        <v>8301</v>
      </c>
      <c r="Q1181" s="5">
        <f>E1181/D1181</f>
        <v>1.1005454545454545</v>
      </c>
      <c r="R1181" s="7">
        <f>ROUND(E1181/N1181, 2)</f>
        <v>31.44</v>
      </c>
      <c r="S1181" t="s">
        <v>8318</v>
      </c>
      <c r="T1181" t="s">
        <v>8354</v>
      </c>
    </row>
    <row r="1182" spans="1:20" ht="28.8" x14ac:dyDescent="0.3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 s="11">
        <f>(I1182/86400)+25569</f>
        <v>41914.597916666666</v>
      </c>
      <c r="K1182">
        <v>1410461299</v>
      </c>
      <c r="L1182" s="11">
        <f>(K1182/86400)+25569</f>
        <v>41893.783553240741</v>
      </c>
      <c r="M1182" t="b">
        <v>0</v>
      </c>
      <c r="N1182">
        <v>33</v>
      </c>
      <c r="O1182" t="b">
        <v>1</v>
      </c>
      <c r="P1182" t="s">
        <v>8271</v>
      </c>
      <c r="Q1182" s="5">
        <f>E1182/D1182</f>
        <v>1.10046</v>
      </c>
      <c r="R1182" s="7">
        <f>ROUND(E1182/N1182, 2)</f>
        <v>50.02</v>
      </c>
      <c r="S1182" t="s">
        <v>8316</v>
      </c>
      <c r="T1182" t="s">
        <v>8317</v>
      </c>
    </row>
    <row r="1183" spans="1:20" ht="28.8" x14ac:dyDescent="0.3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 s="11">
        <f>(I1183/86400)+25569</f>
        <v>41405.057222222225</v>
      </c>
      <c r="K1183">
        <v>1365643344</v>
      </c>
      <c r="L1183" s="11">
        <f>(K1183/86400)+25569</f>
        <v>41375.057222222225</v>
      </c>
      <c r="M1183" t="b">
        <v>0</v>
      </c>
      <c r="N1183">
        <v>66</v>
      </c>
      <c r="O1183" t="b">
        <v>1</v>
      </c>
      <c r="P1183" t="s">
        <v>8265</v>
      </c>
      <c r="Q1183" s="5">
        <f>E1183/D1183</f>
        <v>1.1004</v>
      </c>
      <c r="R1183" s="7">
        <f>ROUND(E1183/N1183, 2)</f>
        <v>41.68</v>
      </c>
      <c r="S1183" t="s">
        <v>8309</v>
      </c>
      <c r="T1183" t="s">
        <v>8310</v>
      </c>
    </row>
    <row r="1184" spans="1:20" ht="28.8" x14ac:dyDescent="0.3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 s="11">
        <f>(I1184/86400)+25569</f>
        <v>42388.957638888889</v>
      </c>
      <c r="K1184">
        <v>1448136417</v>
      </c>
      <c r="L1184" s="11">
        <f>(K1184/86400)+25569</f>
        <v>42329.838159722218</v>
      </c>
      <c r="M1184" t="b">
        <v>0</v>
      </c>
      <c r="N1184">
        <v>76</v>
      </c>
      <c r="O1184" t="b">
        <v>1</v>
      </c>
      <c r="P1184" t="s">
        <v>8271</v>
      </c>
      <c r="Q1184" s="5">
        <f>E1184/D1184</f>
        <v>1.1002000000000001</v>
      </c>
      <c r="R1184" s="7">
        <f>ROUND(E1184/N1184, 2)</f>
        <v>72.38</v>
      </c>
      <c r="S1184" t="s">
        <v>8316</v>
      </c>
      <c r="T1184" t="s">
        <v>8317</v>
      </c>
    </row>
    <row r="1185" spans="1:20" ht="28.8" x14ac:dyDescent="0.3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 s="11">
        <f>(I1185/86400)+25569</f>
        <v>42110.118055555555</v>
      </c>
      <c r="K1185">
        <v>1426815699</v>
      </c>
      <c r="L1185" s="11">
        <f>(K1185/86400)+25569</f>
        <v>42083.070590277777</v>
      </c>
      <c r="M1185" t="b">
        <v>0</v>
      </c>
      <c r="N1185">
        <v>128</v>
      </c>
      <c r="O1185" t="b">
        <v>1</v>
      </c>
      <c r="P1185" t="s">
        <v>8303</v>
      </c>
      <c r="Q1185" s="5">
        <f>E1185/D1185</f>
        <v>1.1000666666666667</v>
      </c>
      <c r="R1185" s="7">
        <f>ROUND(E1185/N1185, 2)</f>
        <v>128.91</v>
      </c>
      <c r="S1185" t="s">
        <v>8316</v>
      </c>
      <c r="T1185" t="s">
        <v>8356</v>
      </c>
    </row>
    <row r="1186" spans="1:20" ht="28.8" x14ac:dyDescent="0.3">
      <c r="A1186">
        <v>2537</v>
      </c>
      <c r="B1186" s="3" t="s">
        <v>2537</v>
      </c>
      <c r="C1186" s="3" t="s">
        <v>6647</v>
      </c>
      <c r="D1186">
        <v>1000</v>
      </c>
      <c r="E1186">
        <v>1100</v>
      </c>
      <c r="F1186" t="s">
        <v>8219</v>
      </c>
      <c r="G1186" t="s">
        <v>8224</v>
      </c>
      <c r="H1186" t="s">
        <v>8246</v>
      </c>
      <c r="I1186">
        <v>1312212855</v>
      </c>
      <c r="J1186" s="11">
        <f>(I1186/86400)+25569</f>
        <v>40756.648784722223</v>
      </c>
      <c r="K1186">
        <v>1307028855</v>
      </c>
      <c r="L1186" s="11">
        <f>(K1186/86400)+25569</f>
        <v>40696.648784722223</v>
      </c>
      <c r="M1186" t="b">
        <v>0</v>
      </c>
      <c r="N1186">
        <v>11</v>
      </c>
      <c r="O1186" t="b">
        <v>1</v>
      </c>
      <c r="P1186" t="s">
        <v>8300</v>
      </c>
      <c r="Q1186" s="5">
        <f>E1186/D1186</f>
        <v>1.1000000000000001</v>
      </c>
      <c r="R1186" s="7">
        <f>ROUND(E1186/N1186, 2)</f>
        <v>100</v>
      </c>
      <c r="S1186" t="s">
        <v>8324</v>
      </c>
      <c r="T1186" t="s">
        <v>8353</v>
      </c>
    </row>
    <row r="1187" spans="1:20" ht="28.8" x14ac:dyDescent="0.3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 s="11">
        <f>(I1187/86400)+25569</f>
        <v>41276.874814814815</v>
      </c>
      <c r="K1187">
        <v>1354568384</v>
      </c>
      <c r="L1187" s="11">
        <f>(K1187/86400)+25569</f>
        <v>41246.874814814815</v>
      </c>
      <c r="M1187" t="b">
        <v>0</v>
      </c>
      <c r="N1187">
        <v>11</v>
      </c>
      <c r="O1187" t="b">
        <v>1</v>
      </c>
      <c r="P1187" t="s">
        <v>8276</v>
      </c>
      <c r="Q1187" s="5">
        <f>E1187/D1187</f>
        <v>1.1000000000000001</v>
      </c>
      <c r="R1187" s="7">
        <f>ROUND(E1187/N1187, 2)</f>
        <v>50</v>
      </c>
      <c r="S1187" t="s">
        <v>8324</v>
      </c>
      <c r="T1187" t="s">
        <v>8325</v>
      </c>
    </row>
    <row r="1188" spans="1:20" ht="28.8" x14ac:dyDescent="0.3">
      <c r="A1188">
        <v>3346</v>
      </c>
      <c r="B1188" s="3" t="s">
        <v>3346</v>
      </c>
      <c r="C1188" s="3" t="s">
        <v>7456</v>
      </c>
      <c r="D1188">
        <v>1500</v>
      </c>
      <c r="E1188">
        <v>1650</v>
      </c>
      <c r="F1188" t="s">
        <v>8219</v>
      </c>
      <c r="G1188" t="s">
        <v>8224</v>
      </c>
      <c r="H1188" t="s">
        <v>8246</v>
      </c>
      <c r="I1188">
        <v>1424910910</v>
      </c>
      <c r="J1188" s="11">
        <f>(I1188/86400)+25569</f>
        <v>42061.024421296301</v>
      </c>
      <c r="K1188">
        <v>1424306110</v>
      </c>
      <c r="L1188" s="11">
        <f>(K1188/86400)+25569</f>
        <v>42054.024421296301</v>
      </c>
      <c r="M1188" t="b">
        <v>0</v>
      </c>
      <c r="N1188">
        <v>18</v>
      </c>
      <c r="O1188" t="b">
        <v>1</v>
      </c>
      <c r="P1188" t="s">
        <v>8271</v>
      </c>
      <c r="Q1188" s="5">
        <f>E1188/D1188</f>
        <v>1.1000000000000001</v>
      </c>
      <c r="R1188" s="7">
        <f>ROUND(E1188/N1188, 2)</f>
        <v>91.67</v>
      </c>
      <c r="S1188" t="s">
        <v>8316</v>
      </c>
      <c r="T1188" t="s">
        <v>8317</v>
      </c>
    </row>
    <row r="1189" spans="1:20" ht="28.8" x14ac:dyDescent="0.3">
      <c r="A1189">
        <v>3514</v>
      </c>
      <c r="B1189" s="3" t="s">
        <v>3513</v>
      </c>
      <c r="C1189" s="3" t="s">
        <v>7624</v>
      </c>
      <c r="D1189">
        <v>500</v>
      </c>
      <c r="E1189">
        <v>550</v>
      </c>
      <c r="F1189" t="s">
        <v>8219</v>
      </c>
      <c r="G1189" t="s">
        <v>8224</v>
      </c>
      <c r="H1189" t="s">
        <v>8246</v>
      </c>
      <c r="I1189">
        <v>1422853140</v>
      </c>
      <c r="J1189" s="11">
        <f>(I1189/86400)+25569</f>
        <v>42037.207638888889</v>
      </c>
      <c r="K1189">
        <v>1421439552</v>
      </c>
      <c r="L1189" s="11">
        <f>(K1189/86400)+25569</f>
        <v>42020.846666666665</v>
      </c>
      <c r="M1189" t="b">
        <v>0</v>
      </c>
      <c r="N1189">
        <v>10</v>
      </c>
      <c r="O1189" t="b">
        <v>1</v>
      </c>
      <c r="P1189" t="s">
        <v>8271</v>
      </c>
      <c r="Q1189" s="5">
        <f>E1189/D1189</f>
        <v>1.1000000000000001</v>
      </c>
      <c r="R1189" s="7">
        <f>ROUND(E1189/N1189, 2)</f>
        <v>55</v>
      </c>
      <c r="S1189" t="s">
        <v>8316</v>
      </c>
      <c r="T1189" t="s">
        <v>8317</v>
      </c>
    </row>
    <row r="1190" spans="1:20" ht="28.8" x14ac:dyDescent="0.3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 s="11">
        <f>(I1190/86400)+25569</f>
        <v>42496.303715277776</v>
      </c>
      <c r="K1190">
        <v>1459927041</v>
      </c>
      <c r="L1190" s="11">
        <f>(K1190/86400)+25569</f>
        <v>42466.303715277776</v>
      </c>
      <c r="M1190" t="b">
        <v>0</v>
      </c>
      <c r="N1190">
        <v>89</v>
      </c>
      <c r="O1190" t="b">
        <v>1</v>
      </c>
      <c r="P1190" t="s">
        <v>8271</v>
      </c>
      <c r="Q1190" s="5">
        <f>E1190/D1190</f>
        <v>1.1000000000000001</v>
      </c>
      <c r="R1190" s="7">
        <f>ROUND(E1190/N1190, 2)</f>
        <v>49.44</v>
      </c>
      <c r="S1190" t="s">
        <v>8316</v>
      </c>
      <c r="T1190" t="s">
        <v>8317</v>
      </c>
    </row>
    <row r="1191" spans="1:20" ht="28.8" x14ac:dyDescent="0.3">
      <c r="A1191">
        <v>1292</v>
      </c>
      <c r="B1191" s="3" t="s">
        <v>1293</v>
      </c>
      <c r="C1191" s="3" t="s">
        <v>5402</v>
      </c>
      <c r="D1191">
        <v>1700</v>
      </c>
      <c r="E1191">
        <v>1870</v>
      </c>
      <c r="F1191" t="s">
        <v>8219</v>
      </c>
      <c r="G1191" t="s">
        <v>8225</v>
      </c>
      <c r="H1191" t="s">
        <v>8247</v>
      </c>
      <c r="I1191">
        <v>1444172340</v>
      </c>
      <c r="J1191" s="11">
        <f>(I1191/86400)+25569</f>
        <v>42283.957638888889</v>
      </c>
      <c r="K1191">
        <v>1441822828</v>
      </c>
      <c r="L1191" s="11">
        <f>(K1191/86400)+25569</f>
        <v>42256.764212962968</v>
      </c>
      <c r="M1191" t="b">
        <v>0</v>
      </c>
      <c r="N1191">
        <v>52</v>
      </c>
      <c r="O1191" t="b">
        <v>1</v>
      </c>
      <c r="P1191" t="s">
        <v>8271</v>
      </c>
      <c r="Q1191" s="5">
        <f>E1191/D1191</f>
        <v>1.1000000000000001</v>
      </c>
      <c r="R1191" s="7">
        <f>ROUND(E1191/N1191, 2)</f>
        <v>35.96</v>
      </c>
      <c r="S1191" t="s">
        <v>8316</v>
      </c>
      <c r="T1191" t="s">
        <v>8317</v>
      </c>
    </row>
    <row r="1192" spans="1:20" ht="28.8" x14ac:dyDescent="0.3">
      <c r="A1192">
        <v>2805</v>
      </c>
      <c r="B1192" s="3" t="s">
        <v>2805</v>
      </c>
      <c r="C1192" s="3" t="s">
        <v>6915</v>
      </c>
      <c r="D1192">
        <v>400</v>
      </c>
      <c r="E1192">
        <v>440</v>
      </c>
      <c r="F1192" t="s">
        <v>8219</v>
      </c>
      <c r="G1192" t="s">
        <v>8225</v>
      </c>
      <c r="H1192" t="s">
        <v>8247</v>
      </c>
      <c r="I1192">
        <v>1440245273</v>
      </c>
      <c r="J1192" s="11">
        <f>(I1192/86400)+25569</f>
        <v>42238.505474537036</v>
      </c>
      <c r="K1192">
        <v>1438085273</v>
      </c>
      <c r="L1192" s="11">
        <f>(K1192/86400)+25569</f>
        <v>42213.505474537036</v>
      </c>
      <c r="M1192" t="b">
        <v>0</v>
      </c>
      <c r="N1192">
        <v>18</v>
      </c>
      <c r="O1192" t="b">
        <v>1</v>
      </c>
      <c r="P1192" t="s">
        <v>8271</v>
      </c>
      <c r="Q1192" s="5">
        <f>E1192/D1192</f>
        <v>1.1000000000000001</v>
      </c>
      <c r="R1192" s="7">
        <f>ROUND(E1192/N1192, 2)</f>
        <v>24.44</v>
      </c>
      <c r="S1192" t="s">
        <v>8316</v>
      </c>
      <c r="T1192" t="s">
        <v>8317</v>
      </c>
    </row>
    <row r="1193" spans="1:20" x14ac:dyDescent="0.3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 s="11">
        <f>(I1193/86400)+25569</f>
        <v>42079.792094907403</v>
      </c>
      <c r="K1193">
        <v>1423944037</v>
      </c>
      <c r="L1193" s="11">
        <f>(K1193/86400)+25569</f>
        <v>42049.833761574075</v>
      </c>
      <c r="M1193" t="b">
        <v>1</v>
      </c>
      <c r="N1193">
        <v>1071</v>
      </c>
      <c r="O1193" t="b">
        <v>1</v>
      </c>
      <c r="P1193" t="s">
        <v>8280</v>
      </c>
      <c r="Q1193" s="5">
        <f>E1193/D1193</f>
        <v>1.099283142857143</v>
      </c>
      <c r="R1193" s="7">
        <f>ROUND(E1193/N1193, 2)</f>
        <v>71.849999999999994</v>
      </c>
      <c r="S1193" t="s">
        <v>8324</v>
      </c>
      <c r="T1193" t="s">
        <v>8329</v>
      </c>
    </row>
    <row r="1194" spans="1:20" ht="28.8" x14ac:dyDescent="0.3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 s="11">
        <f>(I1194/86400)+25569</f>
        <v>41913.165972222225</v>
      </c>
      <c r="K1194">
        <v>1410840126</v>
      </c>
      <c r="L1194" s="11">
        <f>(K1194/86400)+25569</f>
        <v>41898.168124999997</v>
      </c>
      <c r="M1194" t="b">
        <v>1</v>
      </c>
      <c r="N1194">
        <v>37</v>
      </c>
      <c r="O1194" t="b">
        <v>1</v>
      </c>
      <c r="P1194" t="s">
        <v>8271</v>
      </c>
      <c r="Q1194" s="5">
        <f>E1194/D1194</f>
        <v>1.0988461538461538</v>
      </c>
      <c r="R1194" s="7">
        <f>ROUND(E1194/N1194, 2)</f>
        <v>77.22</v>
      </c>
      <c r="S1194" t="s">
        <v>8316</v>
      </c>
      <c r="T1194" t="s">
        <v>8317</v>
      </c>
    </row>
    <row r="1195" spans="1:20" ht="28.8" x14ac:dyDescent="0.3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 s="11">
        <f>(I1195/86400)+25569</f>
        <v>42294.29178240741</v>
      </c>
      <c r="K1195">
        <v>1442473210</v>
      </c>
      <c r="L1195" s="11">
        <f>(K1195/86400)+25569</f>
        <v>42264.29178240741</v>
      </c>
      <c r="M1195" t="b">
        <v>0</v>
      </c>
      <c r="N1195">
        <v>45</v>
      </c>
      <c r="O1195" t="b">
        <v>1</v>
      </c>
      <c r="P1195" t="s">
        <v>8271</v>
      </c>
      <c r="Q1195" s="5">
        <f>E1195/D1195</f>
        <v>1.0984</v>
      </c>
      <c r="R1195" s="7">
        <f>ROUND(E1195/N1195, 2)</f>
        <v>61.02</v>
      </c>
      <c r="S1195" t="s">
        <v>8316</v>
      </c>
      <c r="T1195" t="s">
        <v>8317</v>
      </c>
    </row>
    <row r="1196" spans="1:20" ht="28.8" x14ac:dyDescent="0.3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 s="11">
        <f>(I1196/86400)+25569</f>
        <v>42580.232638888891</v>
      </c>
      <c r="K1196">
        <v>1468362207</v>
      </c>
      <c r="L1196" s="11">
        <f>(K1196/86400)+25569</f>
        <v>42563.932951388888</v>
      </c>
      <c r="M1196" t="b">
        <v>0</v>
      </c>
      <c r="N1196">
        <v>47</v>
      </c>
      <c r="O1196" t="b">
        <v>1</v>
      </c>
      <c r="P1196" t="s">
        <v>8265</v>
      </c>
      <c r="Q1196" s="5">
        <f>E1196/D1196</f>
        <v>1.0977744436109027</v>
      </c>
      <c r="R1196" s="7">
        <f>ROUND(E1196/N1196, 2)</f>
        <v>93.4</v>
      </c>
      <c r="S1196" t="s">
        <v>8309</v>
      </c>
      <c r="T1196" t="s">
        <v>8310</v>
      </c>
    </row>
    <row r="1197" spans="1:20" ht="28.8" x14ac:dyDescent="0.3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 s="11">
        <f>(I1197/86400)+25569</f>
        <v>42320.104861111111</v>
      </c>
      <c r="K1197">
        <v>1444747843</v>
      </c>
      <c r="L1197" s="11">
        <f>(K1197/86400)+25569</f>
        <v>42290.61855324074</v>
      </c>
      <c r="M1197" t="b">
        <v>0</v>
      </c>
      <c r="N1197">
        <v>165</v>
      </c>
      <c r="O1197" t="b">
        <v>1</v>
      </c>
      <c r="P1197" t="s">
        <v>8271</v>
      </c>
      <c r="Q1197" s="5">
        <f>E1197/D1197</f>
        <v>1.0976666666666666</v>
      </c>
      <c r="R1197" s="7">
        <f>ROUND(E1197/N1197, 2)</f>
        <v>99.79</v>
      </c>
      <c r="S1197" t="s">
        <v>8316</v>
      </c>
      <c r="T1197" t="s">
        <v>8317</v>
      </c>
    </row>
    <row r="1198" spans="1:20" ht="28.8" x14ac:dyDescent="0.3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 s="11">
        <f>(I1198/86400)+25569</f>
        <v>41990.119085648148</v>
      </c>
      <c r="K1198">
        <v>1416192689</v>
      </c>
      <c r="L1198" s="11">
        <f>(K1198/86400)+25569</f>
        <v>41960.119085648148</v>
      </c>
      <c r="M1198" t="b">
        <v>0</v>
      </c>
      <c r="N1198">
        <v>45</v>
      </c>
      <c r="O1198" t="b">
        <v>1</v>
      </c>
      <c r="P1198" t="s">
        <v>8271</v>
      </c>
      <c r="Q1198" s="5">
        <f>E1198/D1198</f>
        <v>1.0976190476190477</v>
      </c>
      <c r="R1198" s="7">
        <f>ROUND(E1198/N1198, 2)</f>
        <v>51.22</v>
      </c>
      <c r="S1198" t="s">
        <v>8316</v>
      </c>
      <c r="T1198" t="s">
        <v>8317</v>
      </c>
    </row>
    <row r="1199" spans="1:20" ht="28.8" x14ac:dyDescent="0.3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 s="11">
        <f>(I1199/86400)+25569</f>
        <v>42643.875</v>
      </c>
      <c r="K1199">
        <v>1473200844</v>
      </c>
      <c r="L1199" s="11">
        <f>(K1199/86400)+25569</f>
        <v>42619.935694444444</v>
      </c>
      <c r="M1199" t="b">
        <v>0</v>
      </c>
      <c r="N1199">
        <v>70</v>
      </c>
      <c r="O1199" t="b">
        <v>1</v>
      </c>
      <c r="P1199" t="s">
        <v>8271</v>
      </c>
      <c r="Q1199" s="5">
        <f>E1199/D1199</f>
        <v>1.0973333333333333</v>
      </c>
      <c r="R1199" s="7">
        <f>ROUND(E1199/N1199, 2)</f>
        <v>47.03</v>
      </c>
      <c r="S1199" t="s">
        <v>8316</v>
      </c>
      <c r="T1199" t="s">
        <v>8317</v>
      </c>
    </row>
    <row r="1200" spans="1:20" ht="28.8" x14ac:dyDescent="0.3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 s="11">
        <f>(I1200/86400)+25569</f>
        <v>42556.874236111107</v>
      </c>
      <c r="K1200">
        <v>1465160334</v>
      </c>
      <c r="L1200" s="11">
        <f>(K1200/86400)+25569</f>
        <v>42526.874236111107</v>
      </c>
      <c r="M1200" t="b">
        <v>0</v>
      </c>
      <c r="N1200">
        <v>65</v>
      </c>
      <c r="O1200" t="b">
        <v>1</v>
      </c>
      <c r="P1200" t="s">
        <v>8276</v>
      </c>
      <c r="Q1200" s="5">
        <f>E1200/D1200</f>
        <v>1.0968181818181819</v>
      </c>
      <c r="R1200" s="7">
        <f>ROUND(E1200/N1200, 2)</f>
        <v>74.25</v>
      </c>
      <c r="S1200" t="s">
        <v>8324</v>
      </c>
      <c r="T1200" t="s">
        <v>8325</v>
      </c>
    </row>
    <row r="1201" spans="1:20" ht="28.8" x14ac:dyDescent="0.3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 s="11">
        <f>(I1201/86400)+25569</f>
        <v>41961.190972222219</v>
      </c>
      <c r="K1201">
        <v>1413824447</v>
      </c>
      <c r="L1201" s="11">
        <f>(K1201/86400)+25569</f>
        <v>41932.708877314813</v>
      </c>
      <c r="M1201" t="b">
        <v>0</v>
      </c>
      <c r="N1201">
        <v>348</v>
      </c>
      <c r="O1201" t="b">
        <v>1</v>
      </c>
      <c r="P1201" t="s">
        <v>8303</v>
      </c>
      <c r="Q1201" s="5">
        <f>E1201/D1201</f>
        <v>1.0967666666666667</v>
      </c>
      <c r="R1201" s="7">
        <f>ROUND(E1201/N1201, 2)</f>
        <v>94.55</v>
      </c>
      <c r="S1201" t="s">
        <v>8316</v>
      </c>
      <c r="T1201" t="s">
        <v>8356</v>
      </c>
    </row>
    <row r="1202" spans="1:20" x14ac:dyDescent="0.3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 s="11">
        <f>(I1202/86400)+25569</f>
        <v>42620.083333333328</v>
      </c>
      <c r="K1202">
        <v>1470062743</v>
      </c>
      <c r="L1202" s="11">
        <f>(K1202/86400)+25569</f>
        <v>42583.615081018521</v>
      </c>
      <c r="M1202" t="b">
        <v>0</v>
      </c>
      <c r="N1202">
        <v>392</v>
      </c>
      <c r="O1202" t="b">
        <v>1</v>
      </c>
      <c r="P1202" t="s">
        <v>8297</v>
      </c>
      <c r="Q1202" s="5">
        <f>E1202/D1202</f>
        <v>1.0967499999999999</v>
      </c>
      <c r="R1202" s="7">
        <f>ROUND(E1202/N1202, 2)</f>
        <v>55.96</v>
      </c>
      <c r="S1202" t="s">
        <v>8332</v>
      </c>
      <c r="T1202" t="s">
        <v>8350</v>
      </c>
    </row>
    <row r="1203" spans="1:20" ht="28.8" x14ac:dyDescent="0.3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 s="11">
        <f>(I1203/86400)+25569</f>
        <v>41890.882928240739</v>
      </c>
      <c r="K1203">
        <v>1408050685</v>
      </c>
      <c r="L1203" s="11">
        <f>(K1203/86400)+25569</f>
        <v>41865.882928240739</v>
      </c>
      <c r="M1203" t="b">
        <v>0</v>
      </c>
      <c r="N1203">
        <v>52</v>
      </c>
      <c r="O1203" t="b">
        <v>1</v>
      </c>
      <c r="P1203" t="s">
        <v>8305</v>
      </c>
      <c r="Q1203" s="5">
        <f>E1203/D1203</f>
        <v>1.0966666666666667</v>
      </c>
      <c r="R1203" s="7">
        <f>ROUND(E1203/N1203, 2)</f>
        <v>94.9</v>
      </c>
      <c r="S1203" t="s">
        <v>8316</v>
      </c>
      <c r="T1203" t="s">
        <v>8358</v>
      </c>
    </row>
    <row r="1204" spans="1:20" ht="28.8" x14ac:dyDescent="0.3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 s="11">
        <f>(I1204/86400)+25569</f>
        <v>42405.916666666672</v>
      </c>
      <c r="K1204">
        <v>1452520614</v>
      </c>
      <c r="L1204" s="11">
        <f>(K1204/86400)+25569</f>
        <v>42380.581180555557</v>
      </c>
      <c r="M1204" t="b">
        <v>0</v>
      </c>
      <c r="N1204">
        <v>42</v>
      </c>
      <c r="O1204" t="b">
        <v>1</v>
      </c>
      <c r="P1204" t="s">
        <v>8271</v>
      </c>
      <c r="Q1204" s="5">
        <f>E1204/D1204</f>
        <v>1.0965</v>
      </c>
      <c r="R1204" s="7">
        <f>ROUND(E1204/N1204, 2)</f>
        <v>52.21</v>
      </c>
      <c r="S1204" t="s">
        <v>8316</v>
      </c>
      <c r="T1204" t="s">
        <v>8317</v>
      </c>
    </row>
    <row r="1205" spans="1:20" x14ac:dyDescent="0.3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 s="11">
        <f>(I1205/86400)+25569</f>
        <v>41733.916666666664</v>
      </c>
      <c r="K1205">
        <v>1395407445</v>
      </c>
      <c r="L1205" s="11">
        <f>(K1205/86400)+25569</f>
        <v>41719.549131944441</v>
      </c>
      <c r="M1205" t="b">
        <v>0</v>
      </c>
      <c r="N1205">
        <v>117</v>
      </c>
      <c r="O1205" t="b">
        <v>1</v>
      </c>
      <c r="P1205" t="s">
        <v>8265</v>
      </c>
      <c r="Q1205" s="5">
        <f>E1205/D1205</f>
        <v>1.0963333333333334</v>
      </c>
      <c r="R1205" s="7">
        <f>ROUND(E1205/N1205, 2)</f>
        <v>28.11</v>
      </c>
      <c r="S1205" t="s">
        <v>8309</v>
      </c>
      <c r="T1205" t="s">
        <v>8310</v>
      </c>
    </row>
    <row r="1206" spans="1:20" ht="28.8" x14ac:dyDescent="0.3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 s="11">
        <f>(I1206/86400)+25569</f>
        <v>42089.166666666672</v>
      </c>
      <c r="K1206">
        <v>1424927159</v>
      </c>
      <c r="L1206" s="11">
        <f>(K1206/86400)+25569</f>
        <v>42061.212488425925</v>
      </c>
      <c r="M1206" t="b">
        <v>0</v>
      </c>
      <c r="N1206">
        <v>108</v>
      </c>
      <c r="O1206" t="b">
        <v>1</v>
      </c>
      <c r="P1206" t="s">
        <v>8271</v>
      </c>
      <c r="Q1206" s="5">
        <f>E1206/D1206</f>
        <v>1.0962000000000001</v>
      </c>
      <c r="R1206" s="7">
        <f>ROUND(E1206/N1206, 2)</f>
        <v>50.75</v>
      </c>
      <c r="S1206" t="s">
        <v>8316</v>
      </c>
      <c r="T1206" t="s">
        <v>8317</v>
      </c>
    </row>
    <row r="1207" spans="1:20" ht="28.8" x14ac:dyDescent="0.3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 s="11">
        <f>(I1207/86400)+25569</f>
        <v>40591.886886574073</v>
      </c>
      <c r="K1207">
        <v>1292793427</v>
      </c>
      <c r="L1207" s="11">
        <f>(K1207/86400)+25569</f>
        <v>40531.886886574073</v>
      </c>
      <c r="M1207" t="b">
        <v>1</v>
      </c>
      <c r="N1207">
        <v>60</v>
      </c>
      <c r="O1207" t="b">
        <v>1</v>
      </c>
      <c r="P1207" t="s">
        <v>8271</v>
      </c>
      <c r="Q1207" s="5">
        <f>E1207/D1207</f>
        <v>1.0955999999999999</v>
      </c>
      <c r="R1207" s="7">
        <f>ROUND(E1207/N1207, 2)</f>
        <v>91.3</v>
      </c>
      <c r="S1207" t="s">
        <v>8316</v>
      </c>
      <c r="T1207" t="s">
        <v>8317</v>
      </c>
    </row>
    <row r="1208" spans="1:20" ht="28.8" x14ac:dyDescent="0.3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 s="11">
        <f>(I1208/86400)+25569</f>
        <v>42271.85974537037</v>
      </c>
      <c r="K1208">
        <v>1440535082</v>
      </c>
      <c r="L1208" s="11">
        <f>(K1208/86400)+25569</f>
        <v>42241.85974537037</v>
      </c>
      <c r="M1208" t="b">
        <v>0</v>
      </c>
      <c r="N1208">
        <v>50</v>
      </c>
      <c r="O1208" t="b">
        <v>1</v>
      </c>
      <c r="P1208" t="s">
        <v>8280</v>
      </c>
      <c r="Q1208" s="5">
        <f>E1208/D1208</f>
        <v>1.0954999999999999</v>
      </c>
      <c r="R1208" s="7">
        <f>ROUND(E1208/N1208, 2)</f>
        <v>43.82</v>
      </c>
      <c r="S1208" t="s">
        <v>8324</v>
      </c>
      <c r="T1208" t="s">
        <v>8329</v>
      </c>
    </row>
    <row r="1209" spans="1:20" ht="28.8" x14ac:dyDescent="0.3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 s="11">
        <f>(I1209/86400)+25569</f>
        <v>42156.165972222225</v>
      </c>
      <c r="K1209">
        <v>1429120908</v>
      </c>
      <c r="L1209" s="11">
        <f>(K1209/86400)+25569</f>
        <v>42109.751250000001</v>
      </c>
      <c r="M1209" t="b">
        <v>0</v>
      </c>
      <c r="N1209">
        <v>11</v>
      </c>
      <c r="O1209" t="b">
        <v>1</v>
      </c>
      <c r="P1209" t="s">
        <v>8271</v>
      </c>
      <c r="Q1209" s="5">
        <f>E1209/D1209</f>
        <v>1.0954999999999999</v>
      </c>
      <c r="R1209" s="7">
        <f>ROUND(E1209/N1209, 2)</f>
        <v>199.18</v>
      </c>
      <c r="S1209" t="s">
        <v>8316</v>
      </c>
      <c r="T1209" t="s">
        <v>8317</v>
      </c>
    </row>
    <row r="1210" spans="1:20" ht="28.8" x14ac:dyDescent="0.3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 s="11">
        <f>(I1210/86400)+25569</f>
        <v>42155.958333333328</v>
      </c>
      <c r="K1210">
        <v>1431951611</v>
      </c>
      <c r="L1210" s="11">
        <f>(K1210/86400)+25569</f>
        <v>42142.514016203699</v>
      </c>
      <c r="M1210" t="b">
        <v>0</v>
      </c>
      <c r="N1210">
        <v>12</v>
      </c>
      <c r="O1210" t="b">
        <v>1</v>
      </c>
      <c r="P1210" t="s">
        <v>8271</v>
      </c>
      <c r="Q1210" s="5">
        <f>E1210/D1210</f>
        <v>1.0954545454545455</v>
      </c>
      <c r="R1210" s="7">
        <f>ROUND(E1210/N1210, 2)</f>
        <v>20.079999999999998</v>
      </c>
      <c r="S1210" t="s">
        <v>8316</v>
      </c>
      <c r="T1210" t="s">
        <v>8317</v>
      </c>
    </row>
    <row r="1211" spans="1:20" ht="28.8" x14ac:dyDescent="0.3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 s="11">
        <f>(I1211/86400)+25569</f>
        <v>42491.747199074074</v>
      </c>
      <c r="K1211">
        <v>1459533358</v>
      </c>
      <c r="L1211" s="11">
        <f>(K1211/86400)+25569</f>
        <v>42461.747199074074</v>
      </c>
      <c r="M1211" t="b">
        <v>0</v>
      </c>
      <c r="N1211">
        <v>238</v>
      </c>
      <c r="O1211" t="b">
        <v>1</v>
      </c>
      <c r="P1211" t="s">
        <v>8271</v>
      </c>
      <c r="Q1211" s="5">
        <f>E1211/D1211</f>
        <v>1.0952500000000001</v>
      </c>
      <c r="R1211" s="7">
        <f>ROUND(E1211/N1211, 2)</f>
        <v>92.04</v>
      </c>
      <c r="S1211" t="s">
        <v>8316</v>
      </c>
      <c r="T1211" t="s">
        <v>8317</v>
      </c>
    </row>
    <row r="1212" spans="1:20" ht="28.8" x14ac:dyDescent="0.3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 s="11">
        <f>(I1212/86400)+25569</f>
        <v>42236.835370370369</v>
      </c>
      <c r="K1212">
        <v>1437508976</v>
      </c>
      <c r="L1212" s="11">
        <f>(K1212/86400)+25569</f>
        <v>42206.835370370369</v>
      </c>
      <c r="M1212" t="b">
        <v>1</v>
      </c>
      <c r="N1212">
        <v>74</v>
      </c>
      <c r="O1212" t="b">
        <v>1</v>
      </c>
      <c r="P1212" t="s">
        <v>8271</v>
      </c>
      <c r="Q1212" s="5">
        <f>E1212/D1212</f>
        <v>1.0951612903225807</v>
      </c>
      <c r="R1212" s="7">
        <f>ROUND(E1212/N1212, 2)</f>
        <v>45.88</v>
      </c>
      <c r="S1212" t="s">
        <v>8316</v>
      </c>
      <c r="T1212" t="s">
        <v>8317</v>
      </c>
    </row>
    <row r="1213" spans="1:20" ht="28.8" x14ac:dyDescent="0.3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 s="11">
        <f>(I1213/86400)+25569</f>
        <v>41235.101388888885</v>
      </c>
      <c r="K1213">
        <v>1348363560</v>
      </c>
      <c r="L1213" s="11">
        <f>(K1213/86400)+25569</f>
        <v>41175.05972222222</v>
      </c>
      <c r="M1213" t="b">
        <v>0</v>
      </c>
      <c r="N1213">
        <v>128</v>
      </c>
      <c r="O1213" t="b">
        <v>1</v>
      </c>
      <c r="P1213" t="s">
        <v>8292</v>
      </c>
      <c r="Q1213" s="5">
        <f>E1213/D1213</f>
        <v>1.095</v>
      </c>
      <c r="R1213" s="7">
        <f>ROUND(E1213/N1213, 2)</f>
        <v>85.55</v>
      </c>
      <c r="S1213" t="s">
        <v>8324</v>
      </c>
      <c r="T1213" t="s">
        <v>8345</v>
      </c>
    </row>
    <row r="1214" spans="1:20" ht="28.8" x14ac:dyDescent="0.3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 s="11">
        <f>(I1214/86400)+25569</f>
        <v>42290.967835648145</v>
      </c>
      <c r="K1214">
        <v>1442963621</v>
      </c>
      <c r="L1214" s="11">
        <f>(K1214/86400)+25569</f>
        <v>42269.967835648145</v>
      </c>
      <c r="M1214" t="b">
        <v>0</v>
      </c>
      <c r="N1214">
        <v>132</v>
      </c>
      <c r="O1214" t="b">
        <v>1</v>
      </c>
      <c r="P1214" t="s">
        <v>8300</v>
      </c>
      <c r="Q1214" s="5">
        <f>E1214/D1214</f>
        <v>1.0948792000000001</v>
      </c>
      <c r="R1214" s="7">
        <f>ROUND(E1214/N1214, 2)</f>
        <v>103.68</v>
      </c>
      <c r="S1214" t="s">
        <v>8324</v>
      </c>
      <c r="T1214" t="s">
        <v>8353</v>
      </c>
    </row>
    <row r="1215" spans="1:20" x14ac:dyDescent="0.3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 s="11">
        <f>(I1215/86400)+25569</f>
        <v>42636.697569444441</v>
      </c>
      <c r="K1215">
        <v>1469465070</v>
      </c>
      <c r="L1215" s="11">
        <f>(K1215/86400)+25569</f>
        <v>42576.697569444441</v>
      </c>
      <c r="M1215" t="b">
        <v>0</v>
      </c>
      <c r="N1215">
        <v>54</v>
      </c>
      <c r="O1215" t="b">
        <v>1</v>
      </c>
      <c r="P1215" t="s">
        <v>8271</v>
      </c>
      <c r="Q1215" s="5">
        <f>E1215/D1215</f>
        <v>1.0942666666666667</v>
      </c>
      <c r="R1215" s="7">
        <f>ROUND(E1215/N1215, 2)</f>
        <v>151.97999999999999</v>
      </c>
      <c r="S1215" t="s">
        <v>8316</v>
      </c>
      <c r="T1215" t="s">
        <v>8317</v>
      </c>
    </row>
    <row r="1216" spans="1:20" ht="28.8" x14ac:dyDescent="0.3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 s="11">
        <f>(I1216/86400)+25569</f>
        <v>41295.332638888889</v>
      </c>
      <c r="K1216">
        <v>1357187280</v>
      </c>
      <c r="L1216" s="11">
        <f>(K1216/86400)+25569</f>
        <v>41277.186111111107</v>
      </c>
      <c r="M1216" t="b">
        <v>0</v>
      </c>
      <c r="N1216">
        <v>14</v>
      </c>
      <c r="O1216" t="b">
        <v>1</v>
      </c>
      <c r="P1216" t="s">
        <v>8276</v>
      </c>
      <c r="Q1216" s="5">
        <f>E1216/D1216</f>
        <v>1.0941176470588236</v>
      </c>
      <c r="R1216" s="7">
        <f>ROUND(E1216/N1216, 2)</f>
        <v>132.86000000000001</v>
      </c>
      <c r="S1216" t="s">
        <v>8324</v>
      </c>
      <c r="T1216" t="s">
        <v>8325</v>
      </c>
    </row>
    <row r="1217" spans="1:20" x14ac:dyDescent="0.3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 s="11">
        <f>(I1217/86400)+25569</f>
        <v>42215.165972222225</v>
      </c>
      <c r="K1217">
        <v>1435606549</v>
      </c>
      <c r="L1217" s="11">
        <f>(K1217/86400)+25569</f>
        <v>42184.81653935185</v>
      </c>
      <c r="M1217" t="b">
        <v>0</v>
      </c>
      <c r="N1217">
        <v>100</v>
      </c>
      <c r="O1217" t="b">
        <v>1</v>
      </c>
      <c r="P1217" t="s">
        <v>8274</v>
      </c>
      <c r="Q1217" s="5">
        <f>E1217/D1217</f>
        <v>1.0938000000000001</v>
      </c>
      <c r="R1217" s="7">
        <f>ROUND(E1217/N1217, 2)</f>
        <v>54.69</v>
      </c>
      <c r="S1217" t="s">
        <v>8321</v>
      </c>
      <c r="T1217" t="s">
        <v>8322</v>
      </c>
    </row>
    <row r="1218" spans="1:20" ht="28.8" x14ac:dyDescent="0.3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 s="11">
        <f>(I1218/86400)+25569</f>
        <v>42537.248715277776</v>
      </c>
      <c r="K1218">
        <v>1464847089</v>
      </c>
      <c r="L1218" s="11">
        <f>(K1218/86400)+25569</f>
        <v>42523.248715277776</v>
      </c>
      <c r="M1218" t="b">
        <v>0</v>
      </c>
      <c r="N1218">
        <v>19</v>
      </c>
      <c r="O1218" t="b">
        <v>1</v>
      </c>
      <c r="P1218" t="s">
        <v>8271</v>
      </c>
      <c r="Q1218" s="5">
        <f>E1218/D1218</f>
        <v>1.09375</v>
      </c>
      <c r="R1218" s="7">
        <f>ROUND(E1218/N1218, 2)</f>
        <v>46.05</v>
      </c>
      <c r="S1218" t="s">
        <v>8316</v>
      </c>
      <c r="T1218" t="s">
        <v>8317</v>
      </c>
    </row>
    <row r="1219" spans="1:20" ht="28.8" x14ac:dyDescent="0.3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 s="11">
        <f>(I1219/86400)+25569</f>
        <v>41188.415972222225</v>
      </c>
      <c r="K1219">
        <v>1347137731</v>
      </c>
      <c r="L1219" s="11">
        <f>(K1219/86400)+25569</f>
        <v>41160.871886574074</v>
      </c>
      <c r="M1219" t="b">
        <v>0</v>
      </c>
      <c r="N1219">
        <v>54</v>
      </c>
      <c r="O1219" t="b">
        <v>1</v>
      </c>
      <c r="P1219" t="s">
        <v>8279</v>
      </c>
      <c r="Q1219" s="5">
        <f>E1219/D1219</f>
        <v>1.0936440000000001</v>
      </c>
      <c r="R1219" s="7">
        <f>ROUND(E1219/N1219, 2)</f>
        <v>50.63</v>
      </c>
      <c r="S1219" t="s">
        <v>8324</v>
      </c>
      <c r="T1219" t="s">
        <v>8328</v>
      </c>
    </row>
    <row r="1220" spans="1:20" ht="28.8" x14ac:dyDescent="0.3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 s="11">
        <f>(I1220/86400)+25569</f>
        <v>40890.152731481481</v>
      </c>
      <c r="K1220">
        <v>1320287996</v>
      </c>
      <c r="L1220" s="11">
        <f>(K1220/86400)+25569</f>
        <v>40850.111064814817</v>
      </c>
      <c r="M1220" t="b">
        <v>1</v>
      </c>
      <c r="N1220">
        <v>103</v>
      </c>
      <c r="O1220" t="b">
        <v>1</v>
      </c>
      <c r="P1220" t="s">
        <v>8279</v>
      </c>
      <c r="Q1220" s="5">
        <f>E1220/D1220</f>
        <v>1.0935829457364341</v>
      </c>
      <c r="R1220" s="7">
        <f>ROUND(E1220/N1220, 2)</f>
        <v>68.48</v>
      </c>
      <c r="S1220" t="s">
        <v>8324</v>
      </c>
      <c r="T1220" t="s">
        <v>8328</v>
      </c>
    </row>
    <row r="1221" spans="1:20" ht="28.8" x14ac:dyDescent="0.3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 s="11">
        <f>(I1221/86400)+25569</f>
        <v>42402.7268287037</v>
      </c>
      <c r="K1221">
        <v>1453137998</v>
      </c>
      <c r="L1221" s="11">
        <f>(K1221/86400)+25569</f>
        <v>42387.7268287037</v>
      </c>
      <c r="M1221" t="b">
        <v>0</v>
      </c>
      <c r="N1221">
        <v>156</v>
      </c>
      <c r="O1221" t="b">
        <v>1</v>
      </c>
      <c r="P1221" t="s">
        <v>8303</v>
      </c>
      <c r="Q1221" s="5">
        <f>E1221/D1221</f>
        <v>1.0934166666666667</v>
      </c>
      <c r="R1221" s="7">
        <f>ROUND(E1221/N1221, 2)</f>
        <v>84.11</v>
      </c>
      <c r="S1221" t="s">
        <v>8316</v>
      </c>
      <c r="T1221" t="s">
        <v>8356</v>
      </c>
    </row>
    <row r="1222" spans="1:20" ht="28.8" x14ac:dyDescent="0.3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 s="11">
        <f>(I1222/86400)+25569</f>
        <v>42338.714328703703</v>
      </c>
      <c r="K1222">
        <v>1445875718</v>
      </c>
      <c r="L1222" s="11">
        <f>(K1222/86400)+25569</f>
        <v>42303.672662037032</v>
      </c>
      <c r="M1222" t="b">
        <v>1</v>
      </c>
      <c r="N1222">
        <v>73</v>
      </c>
      <c r="O1222" t="b">
        <v>1</v>
      </c>
      <c r="P1222" t="s">
        <v>8271</v>
      </c>
      <c r="Q1222" s="5">
        <f>E1222/D1222</f>
        <v>1.0924</v>
      </c>
      <c r="R1222" s="7">
        <f>ROUND(E1222/N1222, 2)</f>
        <v>74.819999999999993</v>
      </c>
      <c r="S1222" t="s">
        <v>8316</v>
      </c>
      <c r="T1222" t="s">
        <v>8317</v>
      </c>
    </row>
    <row r="1223" spans="1:20" ht="28.8" x14ac:dyDescent="0.3">
      <c r="A1223">
        <v>3702</v>
      </c>
      <c r="B1223" s="3" t="s">
        <v>3699</v>
      </c>
      <c r="C1223" s="3" t="s">
        <v>7812</v>
      </c>
      <c r="D1223">
        <v>3000</v>
      </c>
      <c r="E1223">
        <v>3275</v>
      </c>
      <c r="F1223" t="s">
        <v>8219</v>
      </c>
      <c r="G1223" t="s">
        <v>8225</v>
      </c>
      <c r="H1223" t="s">
        <v>8247</v>
      </c>
      <c r="I1223">
        <v>1468191540</v>
      </c>
      <c r="J1223" s="11">
        <f>(I1223/86400)+25569</f>
        <v>42561.957638888889</v>
      </c>
      <c r="K1223">
        <v>1464958484</v>
      </c>
      <c r="L1223" s="11">
        <f>(K1223/86400)+25569</f>
        <v>42524.53800925926</v>
      </c>
      <c r="M1223" t="b">
        <v>0</v>
      </c>
      <c r="N1223">
        <v>21</v>
      </c>
      <c r="O1223" t="b">
        <v>1</v>
      </c>
      <c r="P1223" t="s">
        <v>8271</v>
      </c>
      <c r="Q1223" s="5">
        <f>E1223/D1223</f>
        <v>1.0916666666666666</v>
      </c>
      <c r="R1223" s="7">
        <f>ROUND(E1223/N1223, 2)</f>
        <v>155.94999999999999</v>
      </c>
      <c r="S1223" t="s">
        <v>8316</v>
      </c>
      <c r="T1223" t="s">
        <v>8317</v>
      </c>
    </row>
    <row r="1224" spans="1:20" ht="28.8" x14ac:dyDescent="0.3">
      <c r="A1224">
        <v>2980</v>
      </c>
      <c r="B1224" s="3" t="s">
        <v>2980</v>
      </c>
      <c r="C1224" s="3" t="s">
        <v>7090</v>
      </c>
      <c r="D1224">
        <v>3000</v>
      </c>
      <c r="E1224">
        <v>3275</v>
      </c>
      <c r="F1224" t="s">
        <v>8219</v>
      </c>
      <c r="G1224" t="s">
        <v>8224</v>
      </c>
      <c r="H1224" t="s">
        <v>8246</v>
      </c>
      <c r="I1224">
        <v>1440381600</v>
      </c>
      <c r="J1224" s="11">
        <f>(I1224/86400)+25569</f>
        <v>42240.083333333328</v>
      </c>
      <c r="K1224">
        <v>1438639130</v>
      </c>
      <c r="L1224" s="11">
        <f>(K1224/86400)+25569</f>
        <v>42219.915856481486</v>
      </c>
      <c r="M1224" t="b">
        <v>0</v>
      </c>
      <c r="N1224">
        <v>24</v>
      </c>
      <c r="O1224" t="b">
        <v>1</v>
      </c>
      <c r="P1224" t="s">
        <v>8271</v>
      </c>
      <c r="Q1224" s="5">
        <f>E1224/D1224</f>
        <v>1.0916666666666666</v>
      </c>
      <c r="R1224" s="7">
        <f>ROUND(E1224/N1224, 2)</f>
        <v>136.46</v>
      </c>
      <c r="S1224" t="s">
        <v>8316</v>
      </c>
      <c r="T1224" t="s">
        <v>8317</v>
      </c>
    </row>
    <row r="1225" spans="1:20" ht="28.8" x14ac:dyDescent="0.3">
      <c r="A1225">
        <v>3688</v>
      </c>
      <c r="B1225" s="3" t="s">
        <v>3685</v>
      </c>
      <c r="C1225" s="3" t="s">
        <v>7798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1407524004</v>
      </c>
      <c r="J1225" s="11">
        <f>(I1225/86400)+25569</f>
        <v>41859.787083333329</v>
      </c>
      <c r="K1225">
        <v>1404932004</v>
      </c>
      <c r="L1225" s="11">
        <f>(K1225/86400)+25569</f>
        <v>41829.787083333329</v>
      </c>
      <c r="M1225" t="b">
        <v>0</v>
      </c>
      <c r="N1225">
        <v>39</v>
      </c>
      <c r="O1225" t="b">
        <v>1</v>
      </c>
      <c r="P1225" t="s">
        <v>8271</v>
      </c>
      <c r="Q1225" s="5">
        <f>E1225/D1225</f>
        <v>1.0916666666666666</v>
      </c>
      <c r="R1225" s="7">
        <f>ROUND(E1225/N1225, 2)</f>
        <v>83.97</v>
      </c>
      <c r="S1225" t="s">
        <v>8316</v>
      </c>
      <c r="T1225" t="s">
        <v>8317</v>
      </c>
    </row>
    <row r="1226" spans="1:20" ht="28.8" x14ac:dyDescent="0.3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 s="11">
        <f>(I1226/86400)+25569</f>
        <v>42125.011701388888</v>
      </c>
      <c r="K1226">
        <v>1425259011</v>
      </c>
      <c r="L1226" s="11">
        <f>(K1226/86400)+25569</f>
        <v>42065.053368055553</v>
      </c>
      <c r="M1226" t="b">
        <v>0</v>
      </c>
      <c r="N1226">
        <v>113</v>
      </c>
      <c r="O1226" t="b">
        <v>1</v>
      </c>
      <c r="P1226" t="s">
        <v>8276</v>
      </c>
      <c r="Q1226" s="5">
        <f>E1226/D1226</f>
        <v>1.0915999999999999</v>
      </c>
      <c r="R1226" s="7">
        <f>ROUND(E1226/N1226, 2)</f>
        <v>24.15</v>
      </c>
      <c r="S1226" t="s">
        <v>8324</v>
      </c>
      <c r="T1226" t="s">
        <v>8325</v>
      </c>
    </row>
    <row r="1227" spans="1:20" ht="28.8" x14ac:dyDescent="0.3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 s="11">
        <f>(I1227/86400)+25569</f>
        <v>41358.774583333332</v>
      </c>
      <c r="K1227">
        <v>1360352124</v>
      </c>
      <c r="L1227" s="11">
        <f>(K1227/86400)+25569</f>
        <v>41313.816250000003</v>
      </c>
      <c r="M1227" t="b">
        <v>1</v>
      </c>
      <c r="N1227">
        <v>135</v>
      </c>
      <c r="O1227" t="b">
        <v>1</v>
      </c>
      <c r="P1227" t="s">
        <v>8269</v>
      </c>
      <c r="Q1227" s="5">
        <f>E1227/D1227</f>
        <v>1.0915333333333332</v>
      </c>
      <c r="R1227" s="7">
        <f>ROUND(E1227/N1227, 2)</f>
        <v>121.28</v>
      </c>
      <c r="S1227" t="s">
        <v>8309</v>
      </c>
      <c r="T1227" t="s">
        <v>8314</v>
      </c>
    </row>
    <row r="1228" spans="1:20" ht="28.8" x14ac:dyDescent="0.3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 s="11">
        <f>(I1228/86400)+25569</f>
        <v>41908.627187500002</v>
      </c>
      <c r="K1228">
        <v>1409151789</v>
      </c>
      <c r="L1228" s="11">
        <f>(K1228/86400)+25569</f>
        <v>41878.627187500002</v>
      </c>
      <c r="M1228" t="b">
        <v>0</v>
      </c>
      <c r="N1228">
        <v>101</v>
      </c>
      <c r="O1228" t="b">
        <v>1</v>
      </c>
      <c r="P1228" t="s">
        <v>8265</v>
      </c>
      <c r="Q1228" s="5">
        <f>E1228/D1228</f>
        <v>1.0913513513513513</v>
      </c>
      <c r="R1228" s="7">
        <f>ROUND(E1228/N1228, 2)</f>
        <v>199.9</v>
      </c>
      <c r="S1228" t="s">
        <v>8309</v>
      </c>
      <c r="T1228" t="s">
        <v>8310</v>
      </c>
    </row>
    <row r="1229" spans="1:20" x14ac:dyDescent="0.3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 s="11">
        <f>(I1229/86400)+25569</f>
        <v>42811.773622685185</v>
      </c>
      <c r="K1229">
        <v>1487360041</v>
      </c>
      <c r="L1229" s="11">
        <f>(K1229/86400)+25569</f>
        <v>42783.815289351856</v>
      </c>
      <c r="M1229" t="b">
        <v>0</v>
      </c>
      <c r="N1229">
        <v>101</v>
      </c>
      <c r="O1229" t="b">
        <v>0</v>
      </c>
      <c r="P1229" t="s">
        <v>8293</v>
      </c>
      <c r="Q1229" s="5">
        <f>E1229/D1229</f>
        <v>1.0912500000000001</v>
      </c>
      <c r="R1229" s="7">
        <f>ROUND(E1229/N1229, 2)</f>
        <v>86.44</v>
      </c>
      <c r="S1229" t="s">
        <v>8324</v>
      </c>
      <c r="T1229" t="s">
        <v>8346</v>
      </c>
    </row>
    <row r="1230" spans="1:20" ht="28.8" x14ac:dyDescent="0.3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 s="11">
        <f>(I1230/86400)+25569</f>
        <v>42121.716666666667</v>
      </c>
      <c r="K1230">
        <v>1427224606</v>
      </c>
      <c r="L1230" s="11">
        <f>(K1230/86400)+25569</f>
        <v>42087.803310185191</v>
      </c>
      <c r="M1230" t="b">
        <v>0</v>
      </c>
      <c r="N1230">
        <v>19</v>
      </c>
      <c r="O1230" t="b">
        <v>1</v>
      </c>
      <c r="P1230" t="s">
        <v>8276</v>
      </c>
      <c r="Q1230" s="5">
        <f>E1230/D1230</f>
        <v>1.0910714285714285</v>
      </c>
      <c r="R1230" s="7">
        <f>ROUND(E1230/N1230, 2)</f>
        <v>160.79</v>
      </c>
      <c r="S1230" t="s">
        <v>8324</v>
      </c>
      <c r="T1230" t="s">
        <v>8325</v>
      </c>
    </row>
    <row r="1231" spans="1:20" ht="28.8" x14ac:dyDescent="0.3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 s="11">
        <f>(I1231/86400)+25569</f>
        <v>41524.934386574074</v>
      </c>
      <c r="K1231">
        <v>1373408731</v>
      </c>
      <c r="L1231" s="11">
        <f>(K1231/86400)+25569</f>
        <v>41464.934386574074</v>
      </c>
      <c r="M1231" t="b">
        <v>0</v>
      </c>
      <c r="N1231">
        <v>25</v>
      </c>
      <c r="O1231" t="b">
        <v>1</v>
      </c>
      <c r="P1231" t="s">
        <v>8274</v>
      </c>
      <c r="Q1231" s="5">
        <f>E1231/D1231</f>
        <v>1.091</v>
      </c>
      <c r="R1231" s="7">
        <f>ROUND(E1231/N1231, 2)</f>
        <v>43.64</v>
      </c>
      <c r="S1231" t="s">
        <v>8321</v>
      </c>
      <c r="T1231" t="s">
        <v>8322</v>
      </c>
    </row>
    <row r="1232" spans="1:20" ht="28.8" x14ac:dyDescent="0.3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 s="11">
        <f>(I1232/86400)+25569</f>
        <v>42352</v>
      </c>
      <c r="K1232">
        <v>1447594176</v>
      </c>
      <c r="L1232" s="11">
        <f>(K1232/86400)+25569</f>
        <v>42323.562222222223</v>
      </c>
      <c r="M1232" t="b">
        <v>0</v>
      </c>
      <c r="N1232">
        <v>46</v>
      </c>
      <c r="O1232" t="b">
        <v>1</v>
      </c>
      <c r="P1232" t="s">
        <v>8271</v>
      </c>
      <c r="Q1232" s="5">
        <f>E1232/D1232</f>
        <v>1.091</v>
      </c>
      <c r="R1232" s="7">
        <f>ROUND(E1232/N1232, 2)</f>
        <v>71.150000000000006</v>
      </c>
      <c r="S1232" t="s">
        <v>8316</v>
      </c>
      <c r="T1232" t="s">
        <v>8317</v>
      </c>
    </row>
    <row r="1233" spans="1:20" ht="28.8" x14ac:dyDescent="0.3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 s="11">
        <f>(I1233/86400)+25569</f>
        <v>42449.562037037038</v>
      </c>
      <c r="K1233">
        <v>1455892160</v>
      </c>
      <c r="L1233" s="11">
        <f>(K1233/86400)+25569</f>
        <v>42419.603703703702</v>
      </c>
      <c r="M1233" t="b">
        <v>0</v>
      </c>
      <c r="N1233">
        <v>33</v>
      </c>
      <c r="O1233" t="b">
        <v>1</v>
      </c>
      <c r="P1233" t="s">
        <v>8285</v>
      </c>
      <c r="Q1233" s="5">
        <f>E1233/D1233</f>
        <v>1.0907407407407408</v>
      </c>
      <c r="R1233" s="7">
        <f>ROUND(E1233/N1233, 2)</f>
        <v>89.24</v>
      </c>
      <c r="S1233" t="s">
        <v>8337</v>
      </c>
      <c r="T1233" t="s">
        <v>8338</v>
      </c>
    </row>
    <row r="1234" spans="1:20" ht="28.8" x14ac:dyDescent="0.3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 s="11">
        <f>(I1234/86400)+25569</f>
        <v>42173.445219907408</v>
      </c>
      <c r="K1234">
        <v>1432032067</v>
      </c>
      <c r="L1234" s="11">
        <f>(K1234/86400)+25569</f>
        <v>42143.445219907408</v>
      </c>
      <c r="M1234" t="b">
        <v>0</v>
      </c>
      <c r="N1234">
        <v>57</v>
      </c>
      <c r="O1234" t="b">
        <v>1</v>
      </c>
      <c r="P1234" t="s">
        <v>8271</v>
      </c>
      <c r="Q1234" s="5">
        <f>E1234/D1234</f>
        <v>1.0903333333333334</v>
      </c>
      <c r="R1234" s="7">
        <f>ROUND(E1234/N1234, 2)</f>
        <v>57.39</v>
      </c>
      <c r="S1234" t="s">
        <v>8316</v>
      </c>
      <c r="T1234" t="s">
        <v>8317</v>
      </c>
    </row>
    <row r="1235" spans="1:20" ht="28.8" x14ac:dyDescent="0.3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 s="11">
        <f>(I1235/86400)+25569</f>
        <v>42192.729548611111</v>
      </c>
      <c r="K1235">
        <v>1433698233</v>
      </c>
      <c r="L1235" s="11">
        <f>(K1235/86400)+25569</f>
        <v>42162.729548611111</v>
      </c>
      <c r="M1235" t="b">
        <v>0</v>
      </c>
      <c r="N1235">
        <v>39</v>
      </c>
      <c r="O1235" t="b">
        <v>1</v>
      </c>
      <c r="P1235" t="s">
        <v>8271</v>
      </c>
      <c r="Q1235" s="5">
        <f>E1235/D1235</f>
        <v>1.0900000000000001</v>
      </c>
      <c r="R1235" s="7">
        <f>ROUND(E1235/N1235, 2)</f>
        <v>41.92</v>
      </c>
      <c r="S1235" t="s">
        <v>8316</v>
      </c>
      <c r="T1235" t="s">
        <v>8317</v>
      </c>
    </row>
    <row r="1236" spans="1:20" x14ac:dyDescent="0.3">
      <c r="A1236">
        <v>3183</v>
      </c>
      <c r="B1236" s="3" t="s">
        <v>3183</v>
      </c>
      <c r="C1236" s="3" t="s">
        <v>7293</v>
      </c>
      <c r="D1236">
        <v>2500</v>
      </c>
      <c r="E1236">
        <v>2725</v>
      </c>
      <c r="F1236" t="s">
        <v>8219</v>
      </c>
      <c r="G1236" t="s">
        <v>8224</v>
      </c>
      <c r="H1236" t="s">
        <v>8246</v>
      </c>
      <c r="I1236">
        <v>1377284669</v>
      </c>
      <c r="J1236" s="11">
        <f>(I1236/86400)+25569</f>
        <v>41509.79478009259</v>
      </c>
      <c r="K1236">
        <v>1375729469</v>
      </c>
      <c r="L1236" s="11">
        <f>(K1236/86400)+25569</f>
        <v>41491.79478009259</v>
      </c>
      <c r="M1236" t="b">
        <v>1</v>
      </c>
      <c r="N1236">
        <v>68</v>
      </c>
      <c r="O1236" t="b">
        <v>1</v>
      </c>
      <c r="P1236" t="s">
        <v>8271</v>
      </c>
      <c r="Q1236" s="5">
        <f>E1236/D1236</f>
        <v>1.0900000000000001</v>
      </c>
      <c r="R1236" s="7">
        <f>ROUND(E1236/N1236, 2)</f>
        <v>40.07</v>
      </c>
      <c r="S1236" t="s">
        <v>8316</v>
      </c>
      <c r="T1236" t="s">
        <v>8317</v>
      </c>
    </row>
    <row r="1237" spans="1:20" ht="28.8" x14ac:dyDescent="0.3">
      <c r="A1237">
        <v>3181</v>
      </c>
      <c r="B1237" s="3" t="s">
        <v>3181</v>
      </c>
      <c r="C1237" s="3" t="s">
        <v>7291</v>
      </c>
      <c r="D1237">
        <v>500</v>
      </c>
      <c r="E1237">
        <v>545</v>
      </c>
      <c r="F1237" t="s">
        <v>8219</v>
      </c>
      <c r="G1237" t="s">
        <v>8225</v>
      </c>
      <c r="H1237" t="s">
        <v>8247</v>
      </c>
      <c r="I1237">
        <v>1402848000</v>
      </c>
      <c r="J1237" s="11">
        <f>(I1237/86400)+25569</f>
        <v>41805.666666666664</v>
      </c>
      <c r="K1237">
        <v>1400570787</v>
      </c>
      <c r="L1237" s="11">
        <f>(K1237/86400)+25569</f>
        <v>41779.310034722221</v>
      </c>
      <c r="M1237" t="b">
        <v>1</v>
      </c>
      <c r="N1237">
        <v>15</v>
      </c>
      <c r="O1237" t="b">
        <v>1</v>
      </c>
      <c r="P1237" t="s">
        <v>8271</v>
      </c>
      <c r="Q1237" s="5">
        <f>E1237/D1237</f>
        <v>1.0900000000000001</v>
      </c>
      <c r="R1237" s="7">
        <f>ROUND(E1237/N1237, 2)</f>
        <v>36.33</v>
      </c>
      <c r="S1237" t="s">
        <v>8316</v>
      </c>
      <c r="T1237" t="s">
        <v>8317</v>
      </c>
    </row>
    <row r="1238" spans="1:20" x14ac:dyDescent="0.3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 s="11">
        <f>(I1238/86400)+25569</f>
        <v>41768.875</v>
      </c>
      <c r="K1238">
        <v>1394536048</v>
      </c>
      <c r="L1238" s="11">
        <f>(K1238/86400)+25569</f>
        <v>41709.463518518518</v>
      </c>
      <c r="M1238" t="b">
        <v>1</v>
      </c>
      <c r="N1238">
        <v>2436</v>
      </c>
      <c r="O1238" t="b">
        <v>1</v>
      </c>
      <c r="P1238" t="s">
        <v>8269</v>
      </c>
      <c r="Q1238" s="5">
        <f>E1238/D1238</f>
        <v>1.089324126984127</v>
      </c>
      <c r="R1238" s="7">
        <f>ROUND(E1238/N1238, 2)</f>
        <v>56.34</v>
      </c>
      <c r="S1238" t="s">
        <v>8309</v>
      </c>
      <c r="T1238" t="s">
        <v>8314</v>
      </c>
    </row>
    <row r="1239" spans="1:20" ht="28.8" x14ac:dyDescent="0.3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 s="11">
        <f>(I1239/86400)+25569</f>
        <v>41401.207638888889</v>
      </c>
      <c r="K1239">
        <v>1366251510</v>
      </c>
      <c r="L1239" s="11">
        <f>(K1239/86400)+25569</f>
        <v>41382.096180555556</v>
      </c>
      <c r="M1239" t="b">
        <v>0</v>
      </c>
      <c r="N1239">
        <v>13</v>
      </c>
      <c r="O1239" t="b">
        <v>1</v>
      </c>
      <c r="P1239" t="s">
        <v>8276</v>
      </c>
      <c r="Q1239" s="5">
        <f>E1239/D1239</f>
        <v>1.0888888888888888</v>
      </c>
      <c r="R1239" s="7">
        <f>ROUND(E1239/N1239, 2)</f>
        <v>75.38</v>
      </c>
      <c r="S1239" t="s">
        <v>8324</v>
      </c>
      <c r="T1239" t="s">
        <v>8325</v>
      </c>
    </row>
    <row r="1240" spans="1:20" x14ac:dyDescent="0.3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 s="11">
        <f>(I1240/86400)+25569</f>
        <v>42125.582638888889</v>
      </c>
      <c r="K1240">
        <v>1427747906</v>
      </c>
      <c r="L1240" s="11">
        <f>(K1240/86400)+25569</f>
        <v>42093.860023148147</v>
      </c>
      <c r="M1240" t="b">
        <v>0</v>
      </c>
      <c r="N1240">
        <v>18</v>
      </c>
      <c r="O1240" t="b">
        <v>1</v>
      </c>
      <c r="P1240" t="s">
        <v>8300</v>
      </c>
      <c r="Q1240" s="5">
        <f>E1240/D1240</f>
        <v>1.0888</v>
      </c>
      <c r="R1240" s="7">
        <f>ROUND(E1240/N1240, 2)</f>
        <v>75.61</v>
      </c>
      <c r="S1240" t="s">
        <v>8324</v>
      </c>
      <c r="T1240" t="s">
        <v>8353</v>
      </c>
    </row>
    <row r="1241" spans="1:20" ht="28.8" x14ac:dyDescent="0.3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 s="11">
        <f>(I1241/86400)+25569</f>
        <v>42477.98951388889</v>
      </c>
      <c r="K1241">
        <v>1455756294</v>
      </c>
      <c r="L1241" s="11">
        <f>(K1241/86400)+25569</f>
        <v>42418.031180555554</v>
      </c>
      <c r="M1241" t="b">
        <v>0</v>
      </c>
      <c r="N1241">
        <v>69</v>
      </c>
      <c r="O1241" t="b">
        <v>1</v>
      </c>
      <c r="P1241" t="s">
        <v>8303</v>
      </c>
      <c r="Q1241" s="5">
        <f>E1241/D1241</f>
        <v>1.0883333333333334</v>
      </c>
      <c r="R1241" s="7">
        <f>ROUND(E1241/N1241, 2)</f>
        <v>94.64</v>
      </c>
      <c r="S1241" t="s">
        <v>8316</v>
      </c>
      <c r="T1241" t="s">
        <v>8356</v>
      </c>
    </row>
    <row r="1242" spans="1:20" ht="28.8" x14ac:dyDescent="0.3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 s="11">
        <f>(I1242/86400)+25569</f>
        <v>42496.608310185184</v>
      </c>
      <c r="K1242">
        <v>1459953358</v>
      </c>
      <c r="L1242" s="11">
        <f>(K1242/86400)+25569</f>
        <v>42466.608310185184</v>
      </c>
      <c r="M1242" t="b">
        <v>1</v>
      </c>
      <c r="N1242">
        <v>117</v>
      </c>
      <c r="O1242" t="b">
        <v>1</v>
      </c>
      <c r="P1242" t="s">
        <v>8271</v>
      </c>
      <c r="Q1242" s="5">
        <f>E1242/D1242</f>
        <v>1.0881428571428571</v>
      </c>
      <c r="R1242" s="7">
        <f>ROUND(E1242/N1242, 2)</f>
        <v>65.099999999999994</v>
      </c>
      <c r="S1242" t="s">
        <v>8316</v>
      </c>
      <c r="T1242" t="s">
        <v>8317</v>
      </c>
    </row>
    <row r="1243" spans="1:20" x14ac:dyDescent="0.3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 s="11">
        <f>(I1243/86400)+25569</f>
        <v>42262.818749999999</v>
      </c>
      <c r="K1243">
        <v>1439494863</v>
      </c>
      <c r="L1243" s="11">
        <f>(K1243/86400)+25569</f>
        <v>42229.820173611108</v>
      </c>
      <c r="M1243" t="b">
        <v>0</v>
      </c>
      <c r="N1243">
        <v>574</v>
      </c>
      <c r="O1243" t="b">
        <v>1</v>
      </c>
      <c r="P1243" t="s">
        <v>8265</v>
      </c>
      <c r="Q1243" s="5">
        <f>E1243/D1243</f>
        <v>1.0880768571428572</v>
      </c>
      <c r="R1243" s="7">
        <f>ROUND(E1243/N1243, 2)</f>
        <v>66.349999999999994</v>
      </c>
      <c r="S1243" t="s">
        <v>8309</v>
      </c>
      <c r="T1243" t="s">
        <v>8310</v>
      </c>
    </row>
    <row r="1244" spans="1:20" ht="28.8" x14ac:dyDescent="0.3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 s="11">
        <f>(I1244/86400)+25569</f>
        <v>42165.810694444444</v>
      </c>
      <c r="K1244">
        <v>1431372444</v>
      </c>
      <c r="L1244" s="11">
        <f>(K1244/86400)+25569</f>
        <v>42135.810694444444</v>
      </c>
      <c r="M1244" t="b">
        <v>0</v>
      </c>
      <c r="N1244">
        <v>41</v>
      </c>
      <c r="O1244" t="b">
        <v>1</v>
      </c>
      <c r="P1244" t="s">
        <v>8271</v>
      </c>
      <c r="Q1244" s="5">
        <f>E1244/D1244</f>
        <v>1.0880000000000001</v>
      </c>
      <c r="R1244" s="7">
        <f>ROUND(E1244/N1244, 2)</f>
        <v>26.54</v>
      </c>
      <c r="S1244" t="s">
        <v>8316</v>
      </c>
      <c r="T1244" t="s">
        <v>8317</v>
      </c>
    </row>
    <row r="1245" spans="1:20" x14ac:dyDescent="0.3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 s="11">
        <f>(I1245/86400)+25569</f>
        <v>41398.560289351852</v>
      </c>
      <c r="K1245">
        <v>1365082009</v>
      </c>
      <c r="L1245" s="11">
        <f>(K1245/86400)+25569</f>
        <v>41368.560289351852</v>
      </c>
      <c r="M1245" t="b">
        <v>0</v>
      </c>
      <c r="N1245">
        <v>307</v>
      </c>
      <c r="O1245" t="b">
        <v>1</v>
      </c>
      <c r="P1245" t="s">
        <v>8303</v>
      </c>
      <c r="Q1245" s="5">
        <f>E1245/D1245</f>
        <v>1.0878684000000001</v>
      </c>
      <c r="R1245" s="7">
        <f>ROUND(E1245/N1245, 2)</f>
        <v>88.59</v>
      </c>
      <c r="S1245" t="s">
        <v>8316</v>
      </c>
      <c r="T1245" t="s">
        <v>8356</v>
      </c>
    </row>
    <row r="1246" spans="1:20" x14ac:dyDescent="0.3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 s="11">
        <f>(I1246/86400)+25569</f>
        <v>41629.197222222225</v>
      </c>
      <c r="K1246">
        <v>1386806254</v>
      </c>
      <c r="L1246" s="11">
        <f>(K1246/86400)+25569</f>
        <v>41619.998310185183</v>
      </c>
      <c r="M1246" t="b">
        <v>0</v>
      </c>
      <c r="N1246">
        <v>14</v>
      </c>
      <c r="O1246" t="b">
        <v>1</v>
      </c>
      <c r="P1246" t="s">
        <v>8276</v>
      </c>
      <c r="Q1246" s="5">
        <f>E1246/D1246</f>
        <v>1.0874999999999999</v>
      </c>
      <c r="R1246" s="7">
        <f>ROUND(E1246/N1246, 2)</f>
        <v>31.07</v>
      </c>
      <c r="S1246" t="s">
        <v>8324</v>
      </c>
      <c r="T1246" t="s">
        <v>8325</v>
      </c>
    </row>
    <row r="1247" spans="1:20" ht="28.8" x14ac:dyDescent="0.3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 s="11">
        <f>(I1247/86400)+25569</f>
        <v>42742.875</v>
      </c>
      <c r="K1247">
        <v>1481058170</v>
      </c>
      <c r="L1247" s="11">
        <f>(K1247/86400)+25569</f>
        <v>42710.876967592594</v>
      </c>
      <c r="M1247" t="b">
        <v>0</v>
      </c>
      <c r="N1247">
        <v>34</v>
      </c>
      <c r="O1247" t="b">
        <v>1</v>
      </c>
      <c r="P1247" t="s">
        <v>8285</v>
      </c>
      <c r="Q1247" s="5">
        <f>E1247/D1247</f>
        <v>1.0874999999999999</v>
      </c>
      <c r="R1247" s="7">
        <f>ROUND(E1247/N1247, 2)</f>
        <v>63.97</v>
      </c>
      <c r="S1247" t="s">
        <v>8337</v>
      </c>
      <c r="T1247" t="s">
        <v>8338</v>
      </c>
    </row>
    <row r="1248" spans="1:20" ht="28.8" x14ac:dyDescent="0.3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 s="11">
        <f>(I1248/86400)+25569</f>
        <v>40893.242141203707</v>
      </c>
      <c r="K1248">
        <v>1318826921</v>
      </c>
      <c r="L1248" s="11">
        <f>(K1248/86400)+25569</f>
        <v>40833.200474537036</v>
      </c>
      <c r="M1248" t="b">
        <v>0</v>
      </c>
      <c r="N1248">
        <v>149</v>
      </c>
      <c r="O1248" t="b">
        <v>1</v>
      </c>
      <c r="P1248" t="s">
        <v>8276</v>
      </c>
      <c r="Q1248" s="5">
        <f>E1248/D1248</f>
        <v>1.0874800874800874</v>
      </c>
      <c r="R1248" s="7">
        <f>ROUND(E1248/N1248, 2)</f>
        <v>40.549999999999997</v>
      </c>
      <c r="S1248" t="s">
        <v>8324</v>
      </c>
      <c r="T1248" t="s">
        <v>8325</v>
      </c>
    </row>
    <row r="1249" spans="1:20" ht="28.8" x14ac:dyDescent="0.3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 s="11">
        <f>(I1249/86400)+25569</f>
        <v>41637.332638888889</v>
      </c>
      <c r="K1249">
        <v>1386011038</v>
      </c>
      <c r="L1249" s="11">
        <f>(K1249/86400)+25569</f>
        <v>41610.794421296298</v>
      </c>
      <c r="M1249" t="b">
        <v>0</v>
      </c>
      <c r="N1249">
        <v>236</v>
      </c>
      <c r="O1249" t="b">
        <v>1</v>
      </c>
      <c r="P1249" t="s">
        <v>8303</v>
      </c>
      <c r="Q1249" s="5">
        <f>E1249/D1249</f>
        <v>1.0871389999999999</v>
      </c>
      <c r="R1249" s="7">
        <f>ROUND(E1249/N1249, 2)</f>
        <v>92.13</v>
      </c>
      <c r="S1249" t="s">
        <v>8316</v>
      </c>
      <c r="T1249" t="s">
        <v>8356</v>
      </c>
    </row>
    <row r="1250" spans="1:20" ht="28.8" x14ac:dyDescent="0.3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 s="11">
        <f>(I1250/86400)+25569</f>
        <v>42523.916666666672</v>
      </c>
      <c r="K1250">
        <v>1463852904</v>
      </c>
      <c r="L1250" s="11">
        <f>(K1250/86400)+25569</f>
        <v>42511.741944444446</v>
      </c>
      <c r="M1250" t="b">
        <v>0</v>
      </c>
      <c r="N1250">
        <v>49</v>
      </c>
      <c r="O1250" t="b">
        <v>1</v>
      </c>
      <c r="P1250" t="s">
        <v>8271</v>
      </c>
      <c r="Q1250" s="5">
        <f>E1250/D1250</f>
        <v>1.0870406189555126</v>
      </c>
      <c r="R1250" s="7">
        <f>ROUND(E1250/N1250, 2)</f>
        <v>34.409999999999997</v>
      </c>
      <c r="S1250" t="s">
        <v>8316</v>
      </c>
      <c r="T1250" t="s">
        <v>8317</v>
      </c>
    </row>
    <row r="1251" spans="1:20" ht="28.8" x14ac:dyDescent="0.3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 s="11">
        <f>(I1251/86400)+25569</f>
        <v>42522.717233796298</v>
      </c>
      <c r="K1251">
        <v>1462209169</v>
      </c>
      <c r="L1251" s="11">
        <f>(K1251/86400)+25569</f>
        <v>42492.717233796298</v>
      </c>
      <c r="M1251" t="b">
        <v>0</v>
      </c>
      <c r="N1251">
        <v>130</v>
      </c>
      <c r="O1251" t="b">
        <v>1</v>
      </c>
      <c r="P1251" t="s">
        <v>8271</v>
      </c>
      <c r="Q1251" s="5">
        <f>E1251/D1251</f>
        <v>1.0867285714285715</v>
      </c>
      <c r="R1251" s="7">
        <f>ROUND(E1251/N1251, 2)</f>
        <v>29.26</v>
      </c>
      <c r="S1251" t="s">
        <v>8316</v>
      </c>
      <c r="T1251" t="s">
        <v>8317</v>
      </c>
    </row>
    <row r="1252" spans="1:20" ht="28.8" x14ac:dyDescent="0.3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 s="11">
        <f>(I1252/86400)+25569</f>
        <v>41731.775462962964</v>
      </c>
      <c r="K1252">
        <v>1393443400</v>
      </c>
      <c r="L1252" s="11">
        <f>(K1252/86400)+25569</f>
        <v>41696.817129629628</v>
      </c>
      <c r="M1252" t="b">
        <v>1</v>
      </c>
      <c r="N1252">
        <v>89</v>
      </c>
      <c r="O1252" t="b">
        <v>1</v>
      </c>
      <c r="P1252" t="s">
        <v>8279</v>
      </c>
      <c r="Q1252" s="5">
        <f>E1252/D1252</f>
        <v>1.0866</v>
      </c>
      <c r="R1252" s="7">
        <f>ROUND(E1252/N1252, 2)</f>
        <v>61.04</v>
      </c>
      <c r="S1252" t="s">
        <v>8324</v>
      </c>
      <c r="T1252" t="s">
        <v>8328</v>
      </c>
    </row>
    <row r="1253" spans="1:20" ht="28.8" x14ac:dyDescent="0.3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 s="11">
        <f>(I1253/86400)+25569</f>
        <v>42649.583333333328</v>
      </c>
      <c r="K1253">
        <v>1473160292</v>
      </c>
      <c r="L1253" s="11">
        <f>(K1253/86400)+25569</f>
        <v>42619.466342592597</v>
      </c>
      <c r="M1253" t="b">
        <v>1</v>
      </c>
      <c r="N1253">
        <v>116</v>
      </c>
      <c r="O1253" t="b">
        <v>1</v>
      </c>
      <c r="P1253" t="s">
        <v>8285</v>
      </c>
      <c r="Q1253" s="5">
        <f>E1253/D1253</f>
        <v>1.0865882352941176</v>
      </c>
      <c r="R1253" s="7">
        <f>ROUND(E1253/N1253, 2)</f>
        <v>159.24</v>
      </c>
      <c r="S1253" t="s">
        <v>8337</v>
      </c>
      <c r="T1253" t="s">
        <v>8338</v>
      </c>
    </row>
    <row r="1254" spans="1:20" ht="28.8" x14ac:dyDescent="0.3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 s="11">
        <f>(I1254/86400)+25569</f>
        <v>42476</v>
      </c>
      <c r="K1254">
        <v>1458157512</v>
      </c>
      <c r="L1254" s="11">
        <f>(K1254/86400)+25569</f>
        <v>42445.823055555556</v>
      </c>
      <c r="M1254" t="b">
        <v>1</v>
      </c>
      <c r="N1254">
        <v>206</v>
      </c>
      <c r="O1254" t="b">
        <v>1</v>
      </c>
      <c r="P1254" t="s">
        <v>8276</v>
      </c>
      <c r="Q1254" s="5">
        <f>E1254/D1254</f>
        <v>1.0864893617021276</v>
      </c>
      <c r="R1254" s="7">
        <f>ROUND(E1254/N1254, 2)</f>
        <v>99.16</v>
      </c>
      <c r="S1254" t="s">
        <v>8324</v>
      </c>
      <c r="T1254" t="s">
        <v>8325</v>
      </c>
    </row>
    <row r="1255" spans="1:20" ht="28.8" x14ac:dyDescent="0.3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 s="11">
        <f>(I1255/86400)+25569</f>
        <v>42327.833553240736</v>
      </c>
      <c r="K1255">
        <v>1445367619</v>
      </c>
      <c r="L1255" s="11">
        <f>(K1255/86400)+25569</f>
        <v>42297.791886574079</v>
      </c>
      <c r="M1255" t="b">
        <v>1</v>
      </c>
      <c r="N1255">
        <v>613</v>
      </c>
      <c r="O1255" t="b">
        <v>1</v>
      </c>
      <c r="P1255" t="s">
        <v>8269</v>
      </c>
      <c r="Q1255" s="5">
        <f>E1255/D1255</f>
        <v>1.0861819426615318</v>
      </c>
      <c r="R1255" s="7">
        <f>ROUND(E1255/N1255, 2)</f>
        <v>103.52</v>
      </c>
      <c r="S1255" t="s">
        <v>8309</v>
      </c>
      <c r="T1255" t="s">
        <v>8314</v>
      </c>
    </row>
    <row r="1256" spans="1:20" ht="28.8" x14ac:dyDescent="0.3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 s="11">
        <f>(I1256/86400)+25569</f>
        <v>42810.784039351856</v>
      </c>
      <c r="K1256">
        <v>1487101741</v>
      </c>
      <c r="L1256" s="11">
        <f>(K1256/86400)+25569</f>
        <v>42780.825706018513</v>
      </c>
      <c r="M1256" t="b">
        <v>0</v>
      </c>
      <c r="N1256">
        <v>117</v>
      </c>
      <c r="O1256" t="b">
        <v>0</v>
      </c>
      <c r="P1256" t="s">
        <v>8271</v>
      </c>
      <c r="Q1256" s="5">
        <f>E1256/D1256</f>
        <v>1.0860666666666667</v>
      </c>
      <c r="R1256" s="7">
        <f>ROUND(E1256/N1256, 2)</f>
        <v>139.24</v>
      </c>
      <c r="S1256" t="s">
        <v>8316</v>
      </c>
      <c r="T1256" t="s">
        <v>8317</v>
      </c>
    </row>
    <row r="1257" spans="1:20" ht="28.8" x14ac:dyDescent="0.3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 s="11">
        <f>(I1257/86400)+25569</f>
        <v>42515.754525462966</v>
      </c>
      <c r="K1257">
        <v>1461607591</v>
      </c>
      <c r="L1257" s="11">
        <f>(K1257/86400)+25569</f>
        <v>42485.754525462966</v>
      </c>
      <c r="M1257" t="b">
        <v>0</v>
      </c>
      <c r="N1257">
        <v>61</v>
      </c>
      <c r="O1257" t="b">
        <v>1</v>
      </c>
      <c r="P1257" t="s">
        <v>8298</v>
      </c>
      <c r="Q1257" s="5">
        <f>E1257/D1257</f>
        <v>1.0860000000000001</v>
      </c>
      <c r="R1257" s="7">
        <f>ROUND(E1257/N1257, 2)</f>
        <v>53.41</v>
      </c>
      <c r="S1257" t="s">
        <v>8335</v>
      </c>
      <c r="T1257" t="s">
        <v>8351</v>
      </c>
    </row>
    <row r="1258" spans="1:20" ht="28.8" x14ac:dyDescent="0.3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 s="11">
        <f>(I1258/86400)+25569</f>
        <v>41961.724606481483</v>
      </c>
      <c r="K1258">
        <v>1413735806</v>
      </c>
      <c r="L1258" s="11">
        <f>(K1258/86400)+25569</f>
        <v>41931.682939814811</v>
      </c>
      <c r="M1258" t="b">
        <v>1</v>
      </c>
      <c r="N1258">
        <v>100</v>
      </c>
      <c r="O1258" t="b">
        <v>1</v>
      </c>
      <c r="P1258" t="s">
        <v>8271</v>
      </c>
      <c r="Q1258" s="5">
        <f>E1258/D1258</f>
        <v>1.0860000000000001</v>
      </c>
      <c r="R1258" s="7">
        <f>ROUND(E1258/N1258, 2)</f>
        <v>54.3</v>
      </c>
      <c r="S1258" t="s">
        <v>8316</v>
      </c>
      <c r="T1258" t="s">
        <v>8317</v>
      </c>
    </row>
    <row r="1259" spans="1:20" x14ac:dyDescent="0.3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 s="11">
        <f>(I1259/86400)+25569</f>
        <v>42117.290972222225</v>
      </c>
      <c r="K1259">
        <v>1427121931</v>
      </c>
      <c r="L1259" s="11">
        <f>(K1259/86400)+25569</f>
        <v>42086.614942129629</v>
      </c>
      <c r="M1259" t="b">
        <v>0</v>
      </c>
      <c r="N1259">
        <v>86</v>
      </c>
      <c r="O1259" t="b">
        <v>1</v>
      </c>
      <c r="P1259" t="s">
        <v>8271</v>
      </c>
      <c r="Q1259" s="5">
        <f>E1259/D1259</f>
        <v>1.0857142857142856</v>
      </c>
      <c r="R1259" s="7">
        <f>ROUND(E1259/N1259, 2)</f>
        <v>44.19</v>
      </c>
      <c r="S1259" t="s">
        <v>8316</v>
      </c>
      <c r="T1259" t="s">
        <v>8317</v>
      </c>
    </row>
    <row r="1260" spans="1:20" ht="28.8" x14ac:dyDescent="0.3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 s="11">
        <f>(I1260/86400)+25569</f>
        <v>41850.945613425924</v>
      </c>
      <c r="K1260">
        <v>1404168101</v>
      </c>
      <c r="L1260" s="11">
        <f>(K1260/86400)+25569</f>
        <v>41820.945613425924</v>
      </c>
      <c r="M1260" t="b">
        <v>0</v>
      </c>
      <c r="N1260">
        <v>72</v>
      </c>
      <c r="O1260" t="b">
        <v>1</v>
      </c>
      <c r="P1260" t="s">
        <v>8271</v>
      </c>
      <c r="Q1260" s="5">
        <f>E1260/D1260</f>
        <v>1.0854949999999999</v>
      </c>
      <c r="R1260" s="7">
        <f>ROUND(E1260/N1260, 2)</f>
        <v>30.15</v>
      </c>
      <c r="S1260" t="s">
        <v>8316</v>
      </c>
      <c r="T1260" t="s">
        <v>8317</v>
      </c>
    </row>
    <row r="1261" spans="1:20" x14ac:dyDescent="0.3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 s="11">
        <f>(I1261/86400)+25569</f>
        <v>41374.662858796299</v>
      </c>
      <c r="K1261">
        <v>1363017271</v>
      </c>
      <c r="L1261" s="11">
        <f>(K1261/86400)+25569</f>
        <v>41344.662858796299</v>
      </c>
      <c r="M1261" t="b">
        <v>1</v>
      </c>
      <c r="N1261">
        <v>150</v>
      </c>
      <c r="O1261" t="b">
        <v>1</v>
      </c>
      <c r="P1261" t="s">
        <v>8288</v>
      </c>
      <c r="Q1261" s="5">
        <f>E1261/D1261</f>
        <v>1.085175</v>
      </c>
      <c r="R1261" s="7">
        <f>ROUND(E1261/N1261, 2)</f>
        <v>28.94</v>
      </c>
      <c r="S1261" t="s">
        <v>8321</v>
      </c>
      <c r="T1261" t="s">
        <v>8341</v>
      </c>
    </row>
    <row r="1262" spans="1:20" ht="28.8" x14ac:dyDescent="0.3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 s="11">
        <f>(I1262/86400)+25569</f>
        <v>41974.850868055553</v>
      </c>
      <c r="K1262">
        <v>1415737515</v>
      </c>
      <c r="L1262" s="11">
        <f>(K1262/86400)+25569</f>
        <v>41954.850868055553</v>
      </c>
      <c r="M1262" t="b">
        <v>0</v>
      </c>
      <c r="N1262">
        <v>50</v>
      </c>
      <c r="O1262" t="b">
        <v>1</v>
      </c>
      <c r="P1262" t="s">
        <v>8305</v>
      </c>
      <c r="Q1262" s="5">
        <f>E1262/D1262</f>
        <v>1.0851428571428572</v>
      </c>
      <c r="R1262" s="7">
        <f>ROUND(E1262/N1262, 2)</f>
        <v>75.959999999999994</v>
      </c>
      <c r="S1262" t="s">
        <v>8316</v>
      </c>
      <c r="T1262" t="s">
        <v>8358</v>
      </c>
    </row>
    <row r="1263" spans="1:20" ht="28.8" x14ac:dyDescent="0.3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 s="11">
        <f>(I1263/86400)+25569</f>
        <v>41269.83625</v>
      </c>
      <c r="K1263">
        <v>1353960252</v>
      </c>
      <c r="L1263" s="11">
        <f>(K1263/86400)+25569</f>
        <v>41239.83625</v>
      </c>
      <c r="M1263" t="b">
        <v>0</v>
      </c>
      <c r="N1263">
        <v>104</v>
      </c>
      <c r="O1263" t="b">
        <v>1</v>
      </c>
      <c r="P1263" t="s">
        <v>8303</v>
      </c>
      <c r="Q1263" s="5">
        <f>E1263/D1263</f>
        <v>1.0850614285714286</v>
      </c>
      <c r="R1263" s="7">
        <f>ROUND(E1263/N1263, 2)</f>
        <v>73.03</v>
      </c>
      <c r="S1263" t="s">
        <v>8316</v>
      </c>
      <c r="T1263" t="s">
        <v>8356</v>
      </c>
    </row>
    <row r="1264" spans="1:20" ht="28.8" x14ac:dyDescent="0.3">
      <c r="A1264">
        <v>3583</v>
      </c>
      <c r="B1264" s="3" t="s">
        <v>3582</v>
      </c>
      <c r="C1264" s="3" t="s">
        <v>7693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1460970805</v>
      </c>
      <c r="J1264" s="11">
        <f>(I1264/86400)+25569</f>
        <v>42478.384317129632</v>
      </c>
      <c r="K1264">
        <v>1455790405</v>
      </c>
      <c r="L1264" s="11">
        <f>(K1264/86400)+25569</f>
        <v>42418.425983796296</v>
      </c>
      <c r="M1264" t="b">
        <v>0</v>
      </c>
      <c r="N1264">
        <v>24</v>
      </c>
      <c r="O1264" t="b">
        <v>1</v>
      </c>
      <c r="P1264" t="s">
        <v>8271</v>
      </c>
      <c r="Q1264" s="5">
        <f>E1264/D1264</f>
        <v>1.085</v>
      </c>
      <c r="R1264" s="7">
        <f>ROUND(E1264/N1264, 2)</f>
        <v>135.63</v>
      </c>
      <c r="S1264" t="s">
        <v>8316</v>
      </c>
      <c r="T1264" t="s">
        <v>8317</v>
      </c>
    </row>
    <row r="1265" spans="1:20" ht="28.8" x14ac:dyDescent="0.3">
      <c r="A1265">
        <v>3410</v>
      </c>
      <c r="B1265" s="3" t="s">
        <v>3409</v>
      </c>
      <c r="C1265" s="3" t="s">
        <v>7520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1465196400</v>
      </c>
      <c r="J1265" s="11">
        <f>(I1265/86400)+25569</f>
        <v>42527.291666666672</v>
      </c>
      <c r="K1265">
        <v>1462841990</v>
      </c>
      <c r="L1265" s="11">
        <f>(K1265/86400)+25569</f>
        <v>42500.041550925926</v>
      </c>
      <c r="M1265" t="b">
        <v>0</v>
      </c>
      <c r="N1265">
        <v>40</v>
      </c>
      <c r="O1265" t="b">
        <v>1</v>
      </c>
      <c r="P1265" t="s">
        <v>8271</v>
      </c>
      <c r="Q1265" s="5">
        <f>E1265/D1265</f>
        <v>1.085</v>
      </c>
      <c r="R1265" s="7">
        <f>ROUND(E1265/N1265, 2)</f>
        <v>81.38</v>
      </c>
      <c r="S1265" t="s">
        <v>8316</v>
      </c>
      <c r="T1265" t="s">
        <v>8317</v>
      </c>
    </row>
    <row r="1266" spans="1:20" x14ac:dyDescent="0.3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 s="11">
        <f>(I1266/86400)+25569</f>
        <v>42544.666956018518</v>
      </c>
      <c r="K1266">
        <v>1464105625</v>
      </c>
      <c r="L1266" s="11">
        <f>(K1266/86400)+25569</f>
        <v>42514.666956018518</v>
      </c>
      <c r="M1266" t="b">
        <v>0</v>
      </c>
      <c r="N1266">
        <v>96</v>
      </c>
      <c r="O1266" t="b">
        <v>1</v>
      </c>
      <c r="P1266" t="s">
        <v>8280</v>
      </c>
      <c r="Q1266" s="5">
        <f>E1266/D1266</f>
        <v>1.0849703703703704</v>
      </c>
      <c r="R1266" s="7">
        <f>ROUND(E1266/N1266, 2)</f>
        <v>61.03</v>
      </c>
      <c r="S1266" t="s">
        <v>8324</v>
      </c>
      <c r="T1266" t="s">
        <v>8329</v>
      </c>
    </row>
    <row r="1267" spans="1:20" ht="28.8" x14ac:dyDescent="0.3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 s="11">
        <f>(I1267/86400)+25569</f>
        <v>42412.207638888889</v>
      </c>
      <c r="K1267">
        <v>1452625822</v>
      </c>
      <c r="L1267" s="11">
        <f>(K1267/86400)+25569</f>
        <v>42381.79886574074</v>
      </c>
      <c r="M1267" t="b">
        <v>0</v>
      </c>
      <c r="N1267">
        <v>321</v>
      </c>
      <c r="O1267" t="b">
        <v>1</v>
      </c>
      <c r="P1267" t="s">
        <v>8297</v>
      </c>
      <c r="Q1267" s="5">
        <f>E1267/D1267</f>
        <v>1.0846283333333333</v>
      </c>
      <c r="R1267" s="7">
        <f>ROUND(E1267/N1267, 2)</f>
        <v>60.82</v>
      </c>
      <c r="S1267" t="s">
        <v>8332</v>
      </c>
      <c r="T1267" t="s">
        <v>8350</v>
      </c>
    </row>
    <row r="1268" spans="1:20" ht="28.8" x14ac:dyDescent="0.3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 s="11">
        <f>(I1268/86400)+25569</f>
        <v>42151.114583333328</v>
      </c>
      <c r="K1268">
        <v>1429651266</v>
      </c>
      <c r="L1268" s="11">
        <f>(K1268/86400)+25569</f>
        <v>42115.889652777776</v>
      </c>
      <c r="M1268" t="b">
        <v>0</v>
      </c>
      <c r="N1268">
        <v>74</v>
      </c>
      <c r="O1268" t="b">
        <v>1</v>
      </c>
      <c r="P1268" t="s">
        <v>8271</v>
      </c>
      <c r="Q1268" s="5">
        <f>E1268/D1268</f>
        <v>1.0843750000000001</v>
      </c>
      <c r="R1268" s="7">
        <f>ROUND(E1268/N1268, 2)</f>
        <v>46.89</v>
      </c>
      <c r="S1268" t="s">
        <v>8316</v>
      </c>
      <c r="T1268" t="s">
        <v>8317</v>
      </c>
    </row>
    <row r="1269" spans="1:20" x14ac:dyDescent="0.3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 s="11">
        <f>(I1269/86400)+25569</f>
        <v>41320.598483796297</v>
      </c>
      <c r="K1269">
        <v>1358346109</v>
      </c>
      <c r="L1269" s="11">
        <f>(K1269/86400)+25569</f>
        <v>41290.598483796297</v>
      </c>
      <c r="M1269" t="b">
        <v>1</v>
      </c>
      <c r="N1269">
        <v>321</v>
      </c>
      <c r="O1269" t="b">
        <v>1</v>
      </c>
      <c r="P1269" t="s">
        <v>8288</v>
      </c>
      <c r="Q1269" s="5">
        <f>E1269/D1269</f>
        <v>1.0842485875706214</v>
      </c>
      <c r="R1269" s="7">
        <f>ROUND(E1269/N1269, 2)</f>
        <v>149.46</v>
      </c>
      <c r="S1269" t="s">
        <v>8321</v>
      </c>
      <c r="T1269" t="s">
        <v>8341</v>
      </c>
    </row>
    <row r="1270" spans="1:20" ht="28.8" x14ac:dyDescent="0.3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 s="11">
        <f>(I1270/86400)+25569</f>
        <v>41228</v>
      </c>
      <c r="K1270">
        <v>1351210481</v>
      </c>
      <c r="L1270" s="11">
        <f>(K1270/86400)+25569</f>
        <v>41208.010196759264</v>
      </c>
      <c r="M1270" t="b">
        <v>0</v>
      </c>
      <c r="N1270">
        <v>41</v>
      </c>
      <c r="O1270" t="b">
        <v>1</v>
      </c>
      <c r="P1270" t="s">
        <v>8266</v>
      </c>
      <c r="Q1270" s="5">
        <f>E1270/D1270</f>
        <v>1.084090909090909</v>
      </c>
      <c r="R1270" s="7">
        <f>ROUND(E1270/N1270, 2)</f>
        <v>58.17</v>
      </c>
      <c r="S1270" t="s">
        <v>8309</v>
      </c>
      <c r="T1270" t="s">
        <v>8311</v>
      </c>
    </row>
    <row r="1271" spans="1:20" ht="28.8" x14ac:dyDescent="0.3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 s="11">
        <f>(I1271/86400)+25569</f>
        <v>41811.207638888889</v>
      </c>
      <c r="K1271">
        <v>1400106171</v>
      </c>
      <c r="L1271" s="11">
        <f>(K1271/86400)+25569</f>
        <v>41773.932534722218</v>
      </c>
      <c r="M1271" t="b">
        <v>0</v>
      </c>
      <c r="N1271">
        <v>50</v>
      </c>
      <c r="O1271" t="b">
        <v>1</v>
      </c>
      <c r="P1271" t="s">
        <v>8279</v>
      </c>
      <c r="Q1271" s="5">
        <f>E1271/D1271</f>
        <v>1.0840000000000001</v>
      </c>
      <c r="R1271" s="7">
        <f>ROUND(E1271/N1271, 2)</f>
        <v>54.2</v>
      </c>
      <c r="S1271" t="s">
        <v>8324</v>
      </c>
      <c r="T1271" t="s">
        <v>8328</v>
      </c>
    </row>
    <row r="1272" spans="1:20" ht="28.8" x14ac:dyDescent="0.3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 s="11">
        <f>(I1272/86400)+25569</f>
        <v>41223.073680555557</v>
      </c>
      <c r="K1272">
        <v>1349916366</v>
      </c>
      <c r="L1272" s="11">
        <f>(K1272/86400)+25569</f>
        <v>41193.032013888893</v>
      </c>
      <c r="M1272" t="b">
        <v>1</v>
      </c>
      <c r="N1272">
        <v>332</v>
      </c>
      <c r="O1272" t="b">
        <v>1</v>
      </c>
      <c r="P1272" t="s">
        <v>8269</v>
      </c>
      <c r="Q1272" s="5">
        <f>E1272/D1272</f>
        <v>1.08395</v>
      </c>
      <c r="R1272" s="7">
        <f>ROUND(E1272/N1272, 2)</f>
        <v>65.3</v>
      </c>
      <c r="S1272" t="s">
        <v>8309</v>
      </c>
      <c r="T1272" t="s">
        <v>8314</v>
      </c>
    </row>
    <row r="1273" spans="1:20" ht="28.8" x14ac:dyDescent="0.3">
      <c r="A1273">
        <v>2084</v>
      </c>
      <c r="B1273" s="3" t="s">
        <v>2085</v>
      </c>
      <c r="C1273" s="3" t="s">
        <v>6194</v>
      </c>
      <c r="D1273">
        <v>3000</v>
      </c>
      <c r="E1273">
        <v>3250</v>
      </c>
      <c r="F1273" t="s">
        <v>8219</v>
      </c>
      <c r="G1273" t="s">
        <v>8224</v>
      </c>
      <c r="H1273" t="s">
        <v>8246</v>
      </c>
      <c r="I1273">
        <v>1399186740</v>
      </c>
      <c r="J1273" s="11">
        <f>(I1273/86400)+25569</f>
        <v>41763.290972222225</v>
      </c>
      <c r="K1273">
        <v>1396468782</v>
      </c>
      <c r="L1273" s="11">
        <f>(K1273/86400)+25569</f>
        <v>41731.833124999997</v>
      </c>
      <c r="M1273" t="b">
        <v>0</v>
      </c>
      <c r="N1273">
        <v>46</v>
      </c>
      <c r="O1273" t="b">
        <v>1</v>
      </c>
      <c r="P1273" t="s">
        <v>8279</v>
      </c>
      <c r="Q1273" s="5">
        <f>E1273/D1273</f>
        <v>1.0833333333333333</v>
      </c>
      <c r="R1273" s="7">
        <f>ROUND(E1273/N1273, 2)</f>
        <v>70.650000000000006</v>
      </c>
      <c r="S1273" t="s">
        <v>8324</v>
      </c>
      <c r="T1273" t="s">
        <v>8328</v>
      </c>
    </row>
    <row r="1274" spans="1:20" ht="28.8" x14ac:dyDescent="0.3">
      <c r="A1274">
        <v>1286</v>
      </c>
      <c r="B1274" s="3" t="s">
        <v>1287</v>
      </c>
      <c r="C1274" s="3" t="s">
        <v>5396</v>
      </c>
      <c r="D1274">
        <v>1500</v>
      </c>
      <c r="E1274">
        <v>1625</v>
      </c>
      <c r="F1274" t="s">
        <v>8219</v>
      </c>
      <c r="G1274" t="s">
        <v>8225</v>
      </c>
      <c r="H1274" t="s">
        <v>8247</v>
      </c>
      <c r="I1274">
        <v>1424181600</v>
      </c>
      <c r="J1274" s="11">
        <f>(I1274/86400)+25569</f>
        <v>42052.583333333328</v>
      </c>
      <c r="K1274">
        <v>1423041227</v>
      </c>
      <c r="L1274" s="11">
        <f>(K1274/86400)+25569</f>
        <v>42039.384571759263</v>
      </c>
      <c r="M1274" t="b">
        <v>0</v>
      </c>
      <c r="N1274">
        <v>20</v>
      </c>
      <c r="O1274" t="b">
        <v>1</v>
      </c>
      <c r="P1274" t="s">
        <v>8271</v>
      </c>
      <c r="Q1274" s="5">
        <f>E1274/D1274</f>
        <v>1.0833333333333333</v>
      </c>
      <c r="R1274" s="7">
        <f>ROUND(E1274/N1274, 2)</f>
        <v>81.25</v>
      </c>
      <c r="S1274" t="s">
        <v>8316</v>
      </c>
      <c r="T1274" t="s">
        <v>8317</v>
      </c>
    </row>
    <row r="1275" spans="1:20" x14ac:dyDescent="0.3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 s="11">
        <f>(I1275/86400)+25569</f>
        <v>42288.083333333328</v>
      </c>
      <c r="K1275">
        <v>1442804633</v>
      </c>
      <c r="L1275" s="11">
        <f>(K1275/86400)+25569</f>
        <v>42268.127696759257</v>
      </c>
      <c r="M1275" t="b">
        <v>0</v>
      </c>
      <c r="N1275">
        <v>35</v>
      </c>
      <c r="O1275" t="b">
        <v>1</v>
      </c>
      <c r="P1275" t="s">
        <v>8271</v>
      </c>
      <c r="Q1275" s="5">
        <f>E1275/D1275</f>
        <v>1.0825925925925926</v>
      </c>
      <c r="R1275" s="7">
        <f>ROUND(E1275/N1275, 2)</f>
        <v>83.51</v>
      </c>
      <c r="S1275" t="s">
        <v>8316</v>
      </c>
      <c r="T1275" t="s">
        <v>8317</v>
      </c>
    </row>
    <row r="1276" spans="1:20" ht="28.8" x14ac:dyDescent="0.3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 s="11">
        <f>(I1276/86400)+25569</f>
        <v>41815.707708333335</v>
      </c>
      <c r="K1276">
        <v>1401123546</v>
      </c>
      <c r="L1276" s="11">
        <f>(K1276/86400)+25569</f>
        <v>41785.707708333335</v>
      </c>
      <c r="M1276" t="b">
        <v>0</v>
      </c>
      <c r="N1276">
        <v>35</v>
      </c>
      <c r="O1276" t="b">
        <v>1</v>
      </c>
      <c r="P1276" t="s">
        <v>8271</v>
      </c>
      <c r="Q1276" s="5">
        <f>E1276/D1276</f>
        <v>1.0825</v>
      </c>
      <c r="R1276" s="7">
        <f>ROUND(E1276/N1276, 2)</f>
        <v>30.93</v>
      </c>
      <c r="S1276" t="s">
        <v>8316</v>
      </c>
      <c r="T1276" t="s">
        <v>8317</v>
      </c>
    </row>
    <row r="1277" spans="1:20" ht="28.8" x14ac:dyDescent="0.3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 s="11">
        <f>(I1277/86400)+25569</f>
        <v>40668.092974537038</v>
      </c>
      <c r="K1277">
        <v>1301969633</v>
      </c>
      <c r="L1277" s="11">
        <f>(K1277/86400)+25569</f>
        <v>40638.092974537038</v>
      </c>
      <c r="M1277" t="b">
        <v>0</v>
      </c>
      <c r="N1277">
        <v>56</v>
      </c>
      <c r="O1277" t="b">
        <v>1</v>
      </c>
      <c r="P1277" t="s">
        <v>8276</v>
      </c>
      <c r="Q1277" s="5">
        <f>E1277/D1277</f>
        <v>1.082492</v>
      </c>
      <c r="R1277" s="7">
        <f>ROUND(E1277/N1277, 2)</f>
        <v>48.33</v>
      </c>
      <c r="S1277" t="s">
        <v>8324</v>
      </c>
      <c r="T1277" t="s">
        <v>8325</v>
      </c>
    </row>
    <row r="1278" spans="1:20" x14ac:dyDescent="0.3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 s="11">
        <f>(I1278/86400)+25569</f>
        <v>41177.165972222225</v>
      </c>
      <c r="K1278">
        <v>1346345999</v>
      </c>
      <c r="L1278" s="11">
        <f>(K1278/86400)+25569</f>
        <v>41151.708321759259</v>
      </c>
      <c r="M1278" t="b">
        <v>0</v>
      </c>
      <c r="N1278">
        <v>27</v>
      </c>
      <c r="O1278" t="b">
        <v>1</v>
      </c>
      <c r="P1278" t="s">
        <v>8276</v>
      </c>
      <c r="Q1278" s="5">
        <f>E1278/D1278</f>
        <v>1.0823529411764705</v>
      </c>
      <c r="R1278" s="7">
        <f>ROUND(E1278/N1278, 2)</f>
        <v>34.07</v>
      </c>
      <c r="S1278" t="s">
        <v>8324</v>
      </c>
      <c r="T1278" t="s">
        <v>8325</v>
      </c>
    </row>
    <row r="1279" spans="1:20" ht="28.8" x14ac:dyDescent="0.3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 s="11">
        <f>(I1279/86400)+25569</f>
        <v>42168.684189814812</v>
      </c>
      <c r="K1279">
        <v>1431620714</v>
      </c>
      <c r="L1279" s="11">
        <f>(K1279/86400)+25569</f>
        <v>42138.684189814812</v>
      </c>
      <c r="M1279" t="b">
        <v>0</v>
      </c>
      <c r="N1279">
        <v>180</v>
      </c>
      <c r="O1279" t="b">
        <v>1</v>
      </c>
      <c r="P1279" t="s">
        <v>8295</v>
      </c>
      <c r="Q1279" s="5">
        <f>E1279/D1279</f>
        <v>1.0821333333333334</v>
      </c>
      <c r="R1279" s="7">
        <f>ROUND(E1279/N1279, 2)</f>
        <v>90.18</v>
      </c>
      <c r="S1279" t="s">
        <v>8318</v>
      </c>
      <c r="T1279" t="s">
        <v>8348</v>
      </c>
    </row>
    <row r="1280" spans="1:20" x14ac:dyDescent="0.3">
      <c r="A1280">
        <v>3773</v>
      </c>
      <c r="B1280" s="3" t="s">
        <v>3770</v>
      </c>
      <c r="C1280" s="3" t="s">
        <v>7883</v>
      </c>
      <c r="D1280">
        <v>5000</v>
      </c>
      <c r="E1280">
        <v>5410</v>
      </c>
      <c r="F1280" t="s">
        <v>8219</v>
      </c>
      <c r="G1280" t="s">
        <v>8224</v>
      </c>
      <c r="H1280" t="s">
        <v>8246</v>
      </c>
      <c r="I1280">
        <v>1479175680</v>
      </c>
      <c r="J1280" s="11">
        <f>(I1280/86400)+25569</f>
        <v>42689.088888888888</v>
      </c>
      <c r="K1280">
        <v>1476317247</v>
      </c>
      <c r="L1280" s="11">
        <f>(K1280/86400)+25569</f>
        <v>42656.005173611113</v>
      </c>
      <c r="M1280" t="b">
        <v>0</v>
      </c>
      <c r="N1280">
        <v>57</v>
      </c>
      <c r="O1280" t="b">
        <v>1</v>
      </c>
      <c r="P1280" t="s">
        <v>8305</v>
      </c>
      <c r="Q1280" s="5">
        <f>E1280/D1280</f>
        <v>1.0820000000000001</v>
      </c>
      <c r="R1280" s="7">
        <f>ROUND(E1280/N1280, 2)</f>
        <v>94.91</v>
      </c>
      <c r="S1280" t="s">
        <v>8316</v>
      </c>
      <c r="T1280" t="s">
        <v>8358</v>
      </c>
    </row>
    <row r="1281" spans="1:20" ht="28.8" x14ac:dyDescent="0.3">
      <c r="A1281">
        <v>2810</v>
      </c>
      <c r="B1281" s="3" t="s">
        <v>2810</v>
      </c>
      <c r="C1281" s="3" t="s">
        <v>6920</v>
      </c>
      <c r="D1281">
        <v>2500</v>
      </c>
      <c r="E1281">
        <v>2705</v>
      </c>
      <c r="F1281" t="s">
        <v>8219</v>
      </c>
      <c r="G1281" t="s">
        <v>8224</v>
      </c>
      <c r="H1281" t="s">
        <v>8246</v>
      </c>
      <c r="I1281">
        <v>1401595140</v>
      </c>
      <c r="J1281" s="11">
        <f>(I1281/86400)+25569</f>
        <v>41791.165972222225</v>
      </c>
      <c r="K1281">
        <v>1398828064</v>
      </c>
      <c r="L1281" s="11">
        <f>(K1281/86400)+25569</f>
        <v>41759.13962962963</v>
      </c>
      <c r="M1281" t="b">
        <v>0</v>
      </c>
      <c r="N1281">
        <v>57</v>
      </c>
      <c r="O1281" t="b">
        <v>1</v>
      </c>
      <c r="P1281" t="s">
        <v>8271</v>
      </c>
      <c r="Q1281" s="5">
        <f>E1281/D1281</f>
        <v>1.0820000000000001</v>
      </c>
      <c r="R1281" s="7">
        <f>ROUND(E1281/N1281, 2)</f>
        <v>47.46</v>
      </c>
      <c r="S1281" t="s">
        <v>8316</v>
      </c>
      <c r="T1281" t="s">
        <v>8317</v>
      </c>
    </row>
    <row r="1282" spans="1:20" ht="28.8" x14ac:dyDescent="0.3">
      <c r="A1282">
        <v>3446</v>
      </c>
      <c r="B1282" s="3" t="s">
        <v>3445</v>
      </c>
      <c r="C1282" s="3" t="s">
        <v>7556</v>
      </c>
      <c r="D1282">
        <v>1000</v>
      </c>
      <c r="E1282">
        <v>1082</v>
      </c>
      <c r="F1282" t="s">
        <v>8219</v>
      </c>
      <c r="G1282" t="s">
        <v>8225</v>
      </c>
      <c r="H1282" t="s">
        <v>8247</v>
      </c>
      <c r="I1282">
        <v>1423138800</v>
      </c>
      <c r="J1282" s="11">
        <f>(I1282/86400)+25569</f>
        <v>42040.513888888891</v>
      </c>
      <c r="K1282">
        <v>1421092725</v>
      </c>
      <c r="L1282" s="11">
        <f>(K1282/86400)+25569</f>
        <v>42016.832465277781</v>
      </c>
      <c r="M1282" t="b">
        <v>0</v>
      </c>
      <c r="N1282">
        <v>25</v>
      </c>
      <c r="O1282" t="b">
        <v>1</v>
      </c>
      <c r="P1282" t="s">
        <v>8271</v>
      </c>
      <c r="Q1282" s="5">
        <f>E1282/D1282</f>
        <v>1.0820000000000001</v>
      </c>
      <c r="R1282" s="7">
        <f>ROUND(E1282/N1282, 2)</f>
        <v>43.28</v>
      </c>
      <c r="S1282" t="s">
        <v>8316</v>
      </c>
      <c r="T1282" t="s">
        <v>8317</v>
      </c>
    </row>
    <row r="1283" spans="1:20" ht="28.8" x14ac:dyDescent="0.3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 s="11">
        <f>(I1283/86400)+25569</f>
        <v>41903.083333333336</v>
      </c>
      <c r="K1283">
        <v>1409620903</v>
      </c>
      <c r="L1283" s="11">
        <f>(K1283/86400)+25569</f>
        <v>41884.056747685187</v>
      </c>
      <c r="M1283" t="b">
        <v>0</v>
      </c>
      <c r="N1283">
        <v>87</v>
      </c>
      <c r="O1283" t="b">
        <v>1</v>
      </c>
      <c r="P1283" t="s">
        <v>8271</v>
      </c>
      <c r="Q1283" s="5">
        <f>E1283/D1283</f>
        <v>1.0813333333333333</v>
      </c>
      <c r="R1283" s="7">
        <f>ROUND(E1283/N1283, 2)</f>
        <v>46.61</v>
      </c>
      <c r="S1283" t="s">
        <v>8316</v>
      </c>
      <c r="T1283" t="s">
        <v>8317</v>
      </c>
    </row>
    <row r="1284" spans="1:20" ht="28.8" x14ac:dyDescent="0.3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 s="11">
        <f>(I1284/86400)+25569</f>
        <v>42483</v>
      </c>
      <c r="K1284">
        <v>1458748809</v>
      </c>
      <c r="L1284" s="11">
        <f>(K1284/86400)+25569</f>
        <v>42452.666770833333</v>
      </c>
      <c r="M1284" t="b">
        <v>0</v>
      </c>
      <c r="N1284">
        <v>218</v>
      </c>
      <c r="O1284" t="b">
        <v>1</v>
      </c>
      <c r="P1284" t="s">
        <v>8297</v>
      </c>
      <c r="Q1284" s="5">
        <f>E1284/D1284</f>
        <v>1.0811999999999999</v>
      </c>
      <c r="R1284" s="7">
        <f>ROUND(E1284/N1284, 2)</f>
        <v>37.200000000000003</v>
      </c>
      <c r="S1284" t="s">
        <v>8332</v>
      </c>
      <c r="T1284" t="s">
        <v>8350</v>
      </c>
    </row>
    <row r="1285" spans="1:20" ht="28.8" x14ac:dyDescent="0.3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 s="11">
        <f>(I1285/86400)+25569</f>
        <v>42123.760046296295</v>
      </c>
      <c r="K1285">
        <v>1427739268</v>
      </c>
      <c r="L1285" s="11">
        <f>(K1285/86400)+25569</f>
        <v>42093.760046296295</v>
      </c>
      <c r="M1285" t="b">
        <v>1</v>
      </c>
      <c r="N1285">
        <v>89</v>
      </c>
      <c r="O1285" t="b">
        <v>1</v>
      </c>
      <c r="P1285" t="s">
        <v>8269</v>
      </c>
      <c r="Q1285" s="5">
        <f>E1285/D1285</f>
        <v>1.0808333333333333</v>
      </c>
      <c r="R1285" s="7">
        <f>ROUND(E1285/N1285, 2)</f>
        <v>72.87</v>
      </c>
      <c r="S1285" t="s">
        <v>8309</v>
      </c>
      <c r="T1285" t="s">
        <v>8314</v>
      </c>
    </row>
    <row r="1286" spans="1:20" ht="28.8" x14ac:dyDescent="0.3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 s="11">
        <f>(I1286/86400)+25569</f>
        <v>41026.897222222222</v>
      </c>
      <c r="K1286">
        <v>1332452960</v>
      </c>
      <c r="L1286" s="11">
        <f>(K1286/86400)+25569</f>
        <v>40990.909259259257</v>
      </c>
      <c r="M1286" t="b">
        <v>0</v>
      </c>
      <c r="N1286">
        <v>184</v>
      </c>
      <c r="O1286" t="b">
        <v>1</v>
      </c>
      <c r="P1286" t="s">
        <v>8269</v>
      </c>
      <c r="Q1286" s="5">
        <f>E1286/D1286</f>
        <v>1.0804450000000001</v>
      </c>
      <c r="R1286" s="7">
        <f>ROUND(E1286/N1286, 2)</f>
        <v>58.72</v>
      </c>
      <c r="S1286" t="s">
        <v>8309</v>
      </c>
      <c r="T1286" t="s">
        <v>8314</v>
      </c>
    </row>
    <row r="1287" spans="1:20" ht="28.8" x14ac:dyDescent="0.3">
      <c r="A1287">
        <v>2449</v>
      </c>
      <c r="B1287" s="3" t="s">
        <v>2450</v>
      </c>
      <c r="C1287" s="3" t="s">
        <v>6559</v>
      </c>
      <c r="D1287">
        <v>10000</v>
      </c>
      <c r="E1287">
        <v>10800</v>
      </c>
      <c r="F1287" t="s">
        <v>8219</v>
      </c>
      <c r="G1287" t="s">
        <v>8224</v>
      </c>
      <c r="H1287" t="s">
        <v>8246</v>
      </c>
      <c r="I1287">
        <v>1417321515</v>
      </c>
      <c r="J1287" s="11">
        <f>(I1287/86400)+25569</f>
        <v>41973.184201388889</v>
      </c>
      <c r="K1287">
        <v>1414725915</v>
      </c>
      <c r="L1287" s="11">
        <f>(K1287/86400)+25569</f>
        <v>41943.142534722225</v>
      </c>
      <c r="M1287" t="b">
        <v>0</v>
      </c>
      <c r="N1287">
        <v>120</v>
      </c>
      <c r="O1287" t="b">
        <v>1</v>
      </c>
      <c r="P1287" t="s">
        <v>8298</v>
      </c>
      <c r="Q1287" s="5">
        <f>E1287/D1287</f>
        <v>1.08</v>
      </c>
      <c r="R1287" s="7">
        <f>ROUND(E1287/N1287, 2)</f>
        <v>90</v>
      </c>
      <c r="S1287" t="s">
        <v>8335</v>
      </c>
      <c r="T1287" t="s">
        <v>8351</v>
      </c>
    </row>
    <row r="1288" spans="1:20" x14ac:dyDescent="0.3">
      <c r="A1288">
        <v>1663</v>
      </c>
      <c r="B1288" s="3" t="s">
        <v>1664</v>
      </c>
      <c r="C1288" s="3" t="s">
        <v>5773</v>
      </c>
      <c r="D1288">
        <v>1000</v>
      </c>
      <c r="E1288">
        <v>1080</v>
      </c>
      <c r="F1288" t="s">
        <v>8219</v>
      </c>
      <c r="G1288" t="s">
        <v>8224</v>
      </c>
      <c r="H1288" t="s">
        <v>8246</v>
      </c>
      <c r="I1288">
        <v>1422750707</v>
      </c>
      <c r="J1288" s="11">
        <f>(I1288/86400)+25569</f>
        <v>42036.02207175926</v>
      </c>
      <c r="K1288">
        <v>1420158707</v>
      </c>
      <c r="L1288" s="11">
        <f>(K1288/86400)+25569</f>
        <v>42006.02207175926</v>
      </c>
      <c r="M1288" t="b">
        <v>0</v>
      </c>
      <c r="N1288">
        <v>32</v>
      </c>
      <c r="O1288" t="b">
        <v>1</v>
      </c>
      <c r="P1288" t="s">
        <v>8292</v>
      </c>
      <c r="Q1288" s="5">
        <f>E1288/D1288</f>
        <v>1.08</v>
      </c>
      <c r="R1288" s="7">
        <f>ROUND(E1288/N1288, 2)</f>
        <v>33.75</v>
      </c>
      <c r="S1288" t="s">
        <v>8324</v>
      </c>
      <c r="T1288" t="s">
        <v>8345</v>
      </c>
    </row>
    <row r="1289" spans="1:20" ht="28.8" x14ac:dyDescent="0.3">
      <c r="A1289">
        <v>1753</v>
      </c>
      <c r="B1289" s="3" t="s">
        <v>1754</v>
      </c>
      <c r="C1289" s="3" t="s">
        <v>5863</v>
      </c>
      <c r="D1289">
        <v>15000</v>
      </c>
      <c r="E1289">
        <v>16200</v>
      </c>
      <c r="F1289" t="s">
        <v>8219</v>
      </c>
      <c r="G1289" t="s">
        <v>8232</v>
      </c>
      <c r="H1289" t="s">
        <v>8253</v>
      </c>
      <c r="I1289">
        <v>1458579568</v>
      </c>
      <c r="J1289" s="11">
        <f>(I1289/86400)+25569</f>
        <v>42450.707962962959</v>
      </c>
      <c r="K1289">
        <v>1455991168</v>
      </c>
      <c r="L1289" s="11">
        <f>(K1289/86400)+25569</f>
        <v>42420.74962962963</v>
      </c>
      <c r="M1289" t="b">
        <v>0</v>
      </c>
      <c r="N1289">
        <v>35</v>
      </c>
      <c r="O1289" t="b">
        <v>1</v>
      </c>
      <c r="P1289" t="s">
        <v>8285</v>
      </c>
      <c r="Q1289" s="5">
        <f>E1289/D1289</f>
        <v>1.08</v>
      </c>
      <c r="R1289" s="7">
        <f>ROUND(E1289/N1289, 2)</f>
        <v>462.86</v>
      </c>
      <c r="S1289" t="s">
        <v>8337</v>
      </c>
      <c r="T1289" t="s">
        <v>8338</v>
      </c>
    </row>
    <row r="1290" spans="1:20" ht="28.8" x14ac:dyDescent="0.3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 s="11">
        <f>(I1290/86400)+25569</f>
        <v>41805.636157407411</v>
      </c>
      <c r="K1290">
        <v>1400253364</v>
      </c>
      <c r="L1290" s="11">
        <f>(K1290/86400)+25569</f>
        <v>41775.636157407411</v>
      </c>
      <c r="M1290" t="b">
        <v>0</v>
      </c>
      <c r="N1290">
        <v>37</v>
      </c>
      <c r="O1290" t="b">
        <v>1</v>
      </c>
      <c r="P1290" t="s">
        <v>8305</v>
      </c>
      <c r="Q1290" s="5">
        <f>E1290/D1290</f>
        <v>1.08</v>
      </c>
      <c r="R1290" s="7">
        <f>ROUND(E1290/N1290, 2)</f>
        <v>72.97</v>
      </c>
      <c r="S1290" t="s">
        <v>8316</v>
      </c>
      <c r="T1290" t="s">
        <v>8358</v>
      </c>
    </row>
    <row r="1291" spans="1:20" ht="28.8" x14ac:dyDescent="0.3">
      <c r="A1291">
        <v>3697</v>
      </c>
      <c r="B1291" s="3" t="s">
        <v>3694</v>
      </c>
      <c r="C1291" s="3" t="s">
        <v>7807</v>
      </c>
      <c r="D1291">
        <v>2000</v>
      </c>
      <c r="E1291">
        <v>2160</v>
      </c>
      <c r="F1291" t="s">
        <v>8219</v>
      </c>
      <c r="G1291" t="s">
        <v>8225</v>
      </c>
      <c r="H1291" t="s">
        <v>8247</v>
      </c>
      <c r="I1291">
        <v>1462878648</v>
      </c>
      <c r="J1291" s="11">
        <f>(I1291/86400)+25569</f>
        <v>42500.465833333335</v>
      </c>
      <c r="K1291">
        <v>1461064248</v>
      </c>
      <c r="L1291" s="11">
        <f>(K1291/86400)+25569</f>
        <v>42479.465833333335</v>
      </c>
      <c r="M1291" t="b">
        <v>0</v>
      </c>
      <c r="N1291">
        <v>30</v>
      </c>
      <c r="O1291" t="b">
        <v>1</v>
      </c>
      <c r="P1291" t="s">
        <v>8271</v>
      </c>
      <c r="Q1291" s="5">
        <f>E1291/D1291</f>
        <v>1.08</v>
      </c>
      <c r="R1291" s="7">
        <f>ROUND(E1291/N1291, 2)</f>
        <v>72</v>
      </c>
      <c r="S1291" t="s">
        <v>8316</v>
      </c>
      <c r="T1291" t="s">
        <v>8317</v>
      </c>
    </row>
    <row r="1292" spans="1:20" ht="28.8" x14ac:dyDescent="0.3">
      <c r="A1292">
        <v>3824</v>
      </c>
      <c r="B1292" s="3" t="s">
        <v>3821</v>
      </c>
      <c r="C1292" s="3" t="s">
        <v>7933</v>
      </c>
      <c r="D1292">
        <v>250</v>
      </c>
      <c r="E1292">
        <v>270</v>
      </c>
      <c r="F1292" t="s">
        <v>8219</v>
      </c>
      <c r="G1292" t="s">
        <v>8225</v>
      </c>
      <c r="H1292" t="s">
        <v>8247</v>
      </c>
      <c r="I1292">
        <v>1470058860</v>
      </c>
      <c r="J1292" s="11">
        <f>(I1292/86400)+25569</f>
        <v>42583.570138888885</v>
      </c>
      <c r="K1292">
        <v>1469026903</v>
      </c>
      <c r="L1292" s="11">
        <f>(K1292/86400)+25569</f>
        <v>42571.626192129625</v>
      </c>
      <c r="M1292" t="b">
        <v>0</v>
      </c>
      <c r="N1292">
        <v>7</v>
      </c>
      <c r="O1292" t="b">
        <v>1</v>
      </c>
      <c r="P1292" t="s">
        <v>8271</v>
      </c>
      <c r="Q1292" s="5">
        <f>E1292/D1292</f>
        <v>1.08</v>
      </c>
      <c r="R1292" s="7">
        <f>ROUND(E1292/N1292, 2)</f>
        <v>38.57</v>
      </c>
      <c r="S1292" t="s">
        <v>8316</v>
      </c>
      <c r="T1292" t="s">
        <v>8317</v>
      </c>
    </row>
    <row r="1293" spans="1:20" ht="28.8" x14ac:dyDescent="0.3">
      <c r="A1293">
        <v>3133</v>
      </c>
      <c r="B1293" s="3" t="s">
        <v>3133</v>
      </c>
      <c r="C1293" s="3" t="s">
        <v>7243</v>
      </c>
      <c r="D1293">
        <v>500</v>
      </c>
      <c r="E1293">
        <v>540</v>
      </c>
      <c r="F1293" t="s">
        <v>8222</v>
      </c>
      <c r="G1293" t="s">
        <v>8225</v>
      </c>
      <c r="H1293" t="s">
        <v>8247</v>
      </c>
      <c r="I1293">
        <v>1490358834</v>
      </c>
      <c r="J1293" s="11">
        <f>(I1293/86400)+25569</f>
        <v>42818.523541666669</v>
      </c>
      <c r="K1293">
        <v>1487770434</v>
      </c>
      <c r="L1293" s="11">
        <f>(K1293/86400)+25569</f>
        <v>42788.565208333333</v>
      </c>
      <c r="M1293" t="b">
        <v>0</v>
      </c>
      <c r="N1293">
        <v>16</v>
      </c>
      <c r="O1293" t="b">
        <v>0</v>
      </c>
      <c r="P1293" t="s">
        <v>8271</v>
      </c>
      <c r="Q1293" s="5">
        <f>E1293/D1293</f>
        <v>1.08</v>
      </c>
      <c r="R1293" s="7">
        <f>ROUND(E1293/N1293, 2)</f>
        <v>33.75</v>
      </c>
      <c r="S1293" t="s">
        <v>8316</v>
      </c>
      <c r="T1293" t="s">
        <v>8317</v>
      </c>
    </row>
    <row r="1294" spans="1:20" ht="28.8" x14ac:dyDescent="0.3">
      <c r="A1294">
        <v>3319</v>
      </c>
      <c r="B1294" s="3" t="s">
        <v>3319</v>
      </c>
      <c r="C1294" s="3" t="s">
        <v>7429</v>
      </c>
      <c r="D1294">
        <v>500</v>
      </c>
      <c r="E1294">
        <v>540</v>
      </c>
      <c r="F1294" t="s">
        <v>8219</v>
      </c>
      <c r="G1294" t="s">
        <v>8225</v>
      </c>
      <c r="H1294" t="s">
        <v>8247</v>
      </c>
      <c r="I1294">
        <v>1422712986</v>
      </c>
      <c r="J1294" s="11">
        <f>(I1294/86400)+25569</f>
        <v>42035.585486111115</v>
      </c>
      <c r="K1294">
        <v>1418824986</v>
      </c>
      <c r="L1294" s="11">
        <f>(K1294/86400)+25569</f>
        <v>41990.585486111115</v>
      </c>
      <c r="M1294" t="b">
        <v>0</v>
      </c>
      <c r="N1294">
        <v>16</v>
      </c>
      <c r="O1294" t="b">
        <v>1</v>
      </c>
      <c r="P1294" t="s">
        <v>8271</v>
      </c>
      <c r="Q1294" s="5">
        <f>E1294/D1294</f>
        <v>1.08</v>
      </c>
      <c r="R1294" s="7">
        <f>ROUND(E1294/N1294, 2)</f>
        <v>33.75</v>
      </c>
      <c r="S1294" t="s">
        <v>8316</v>
      </c>
      <c r="T1294" t="s">
        <v>8317</v>
      </c>
    </row>
    <row r="1295" spans="1:20" ht="28.8" x14ac:dyDescent="0.3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 s="11">
        <f>(I1295/86400)+25569</f>
        <v>42064.5</v>
      </c>
      <c r="K1295">
        <v>1422534260</v>
      </c>
      <c r="L1295" s="11">
        <f>(K1295/86400)+25569</f>
        <v>42033.516898148147</v>
      </c>
      <c r="M1295" t="b">
        <v>0</v>
      </c>
      <c r="N1295">
        <v>38</v>
      </c>
      <c r="O1295" t="b">
        <v>1</v>
      </c>
      <c r="P1295" t="s">
        <v>8265</v>
      </c>
      <c r="Q1295" s="5">
        <f>E1295/D1295</f>
        <v>1.0794999999999999</v>
      </c>
      <c r="R1295" s="7">
        <f>ROUND(E1295/N1295, 2)</f>
        <v>56.82</v>
      </c>
      <c r="S1295" t="s">
        <v>8309</v>
      </c>
      <c r="T1295" t="s">
        <v>8310</v>
      </c>
    </row>
    <row r="1296" spans="1:20" ht="28.8" x14ac:dyDescent="0.3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 s="11">
        <f>(I1296/86400)+25569</f>
        <v>42735.764513888891</v>
      </c>
      <c r="K1296">
        <v>1480616454</v>
      </c>
      <c r="L1296" s="11">
        <f>(K1296/86400)+25569</f>
        <v>42705.764513888891</v>
      </c>
      <c r="M1296" t="b">
        <v>0</v>
      </c>
      <c r="N1296">
        <v>35</v>
      </c>
      <c r="O1296" t="b">
        <v>1</v>
      </c>
      <c r="P1296" t="s">
        <v>8295</v>
      </c>
      <c r="Q1296" s="5">
        <f>E1296/D1296</f>
        <v>1.0791999999999999</v>
      </c>
      <c r="R1296" s="7">
        <f>ROUND(E1296/N1296, 2)</f>
        <v>154.16999999999999</v>
      </c>
      <c r="S1296" t="s">
        <v>8318</v>
      </c>
      <c r="T1296" t="s">
        <v>8348</v>
      </c>
    </row>
    <row r="1297" spans="1:20" ht="28.8" x14ac:dyDescent="0.3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 s="11">
        <f>(I1297/86400)+25569</f>
        <v>42503.57</v>
      </c>
      <c r="K1297">
        <v>1460554848</v>
      </c>
      <c r="L1297" s="11">
        <f>(K1297/86400)+25569</f>
        <v>42473.57</v>
      </c>
      <c r="M1297" t="b">
        <v>1</v>
      </c>
      <c r="N1297">
        <v>186</v>
      </c>
      <c r="O1297" t="b">
        <v>1</v>
      </c>
      <c r="P1297" t="s">
        <v>8269</v>
      </c>
      <c r="Q1297" s="5">
        <f>E1297/D1297</f>
        <v>1.0791200000000001</v>
      </c>
      <c r="R1297" s="7">
        <f>ROUND(E1297/N1297, 2)</f>
        <v>145.04</v>
      </c>
      <c r="S1297" t="s">
        <v>8309</v>
      </c>
      <c r="T1297" t="s">
        <v>8314</v>
      </c>
    </row>
    <row r="1298" spans="1:20" ht="28.8" x14ac:dyDescent="0.3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 s="11">
        <f>(I1298/86400)+25569</f>
        <v>42666.347233796296</v>
      </c>
      <c r="K1298">
        <v>1472026801</v>
      </c>
      <c r="L1298" s="11">
        <f>(K1298/86400)+25569</f>
        <v>42606.347233796296</v>
      </c>
      <c r="M1298" t="b">
        <v>1</v>
      </c>
      <c r="N1298">
        <v>71</v>
      </c>
      <c r="O1298" t="b">
        <v>1</v>
      </c>
      <c r="P1298" t="s">
        <v>8285</v>
      </c>
      <c r="Q1298" s="5">
        <f>E1298/D1298</f>
        <v>1.0789146666666667</v>
      </c>
      <c r="R1298" s="7">
        <f>ROUND(E1298/N1298, 2)</f>
        <v>56.98</v>
      </c>
      <c r="S1298" t="s">
        <v>8337</v>
      </c>
      <c r="T1298" t="s">
        <v>8338</v>
      </c>
    </row>
    <row r="1299" spans="1:20" x14ac:dyDescent="0.3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 s="11">
        <f>(I1299/86400)+25569</f>
        <v>42208.207638888889</v>
      </c>
      <c r="K1299">
        <v>1435806054</v>
      </c>
      <c r="L1299" s="11">
        <f>(K1299/86400)+25569</f>
        <v>42187.125625000001</v>
      </c>
      <c r="M1299" t="b">
        <v>0</v>
      </c>
      <c r="N1299">
        <v>109</v>
      </c>
      <c r="O1299" t="b">
        <v>1</v>
      </c>
      <c r="P1299" t="s">
        <v>8298</v>
      </c>
      <c r="Q1299" s="5">
        <f>E1299/D1299</f>
        <v>1.0788</v>
      </c>
      <c r="R1299" s="7">
        <f>ROUND(E1299/N1299, 2)</f>
        <v>74.23</v>
      </c>
      <c r="S1299" t="s">
        <v>8335</v>
      </c>
      <c r="T1299" t="s">
        <v>8351</v>
      </c>
    </row>
    <row r="1300" spans="1:20" ht="28.8" x14ac:dyDescent="0.3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 s="11">
        <f>(I1300/86400)+25569</f>
        <v>42381.208333333328</v>
      </c>
      <c r="K1300">
        <v>1449029266</v>
      </c>
      <c r="L1300" s="11">
        <f>(K1300/86400)+25569</f>
        <v>42340.172060185185</v>
      </c>
      <c r="M1300" t="b">
        <v>1</v>
      </c>
      <c r="N1300">
        <v>248</v>
      </c>
      <c r="O1300" t="b">
        <v>1</v>
      </c>
      <c r="P1300" t="s">
        <v>8288</v>
      </c>
      <c r="Q1300" s="5">
        <f>E1300/D1300</f>
        <v>1.0787731249999999</v>
      </c>
      <c r="R1300" s="7">
        <f>ROUND(E1300/N1300, 2)</f>
        <v>69.599999999999994</v>
      </c>
      <c r="S1300" t="s">
        <v>8321</v>
      </c>
      <c r="T1300" t="s">
        <v>8341</v>
      </c>
    </row>
    <row r="1301" spans="1:20" ht="28.8" x14ac:dyDescent="0.3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 s="11">
        <f>(I1301/86400)+25569</f>
        <v>41747.958333333336</v>
      </c>
      <c r="K1301">
        <v>1395155478</v>
      </c>
      <c r="L1301" s="11">
        <f>(K1301/86400)+25569</f>
        <v>41716.632847222223</v>
      </c>
      <c r="M1301" t="b">
        <v>1</v>
      </c>
      <c r="N1301">
        <v>79</v>
      </c>
      <c r="O1301" t="b">
        <v>1</v>
      </c>
      <c r="P1301" t="s">
        <v>8279</v>
      </c>
      <c r="Q1301" s="5">
        <f>E1301/D1301</f>
        <v>1.0786666666666667</v>
      </c>
      <c r="R1301" s="7">
        <f>ROUND(E1301/N1301, 2)</f>
        <v>40.96</v>
      </c>
      <c r="S1301" t="s">
        <v>8324</v>
      </c>
      <c r="T1301" t="s">
        <v>8328</v>
      </c>
    </row>
    <row r="1302" spans="1:20" ht="28.8" x14ac:dyDescent="0.3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 s="11">
        <f>(I1302/86400)+25569</f>
        <v>41963.333310185189</v>
      </c>
      <c r="K1302">
        <v>1413874798</v>
      </c>
      <c r="L1302" s="11">
        <f>(K1302/86400)+25569</f>
        <v>41933.291643518518</v>
      </c>
      <c r="M1302" t="b">
        <v>1</v>
      </c>
      <c r="N1302">
        <v>202</v>
      </c>
      <c r="O1302" t="b">
        <v>1</v>
      </c>
      <c r="P1302" t="s">
        <v>8271</v>
      </c>
      <c r="Q1302" s="5">
        <f>E1302/D1302</f>
        <v>1.0786500000000001</v>
      </c>
      <c r="R1302" s="7">
        <f>ROUND(E1302/N1302, 2)</f>
        <v>106.8</v>
      </c>
      <c r="S1302" t="s">
        <v>8316</v>
      </c>
      <c r="T1302" t="s">
        <v>8317</v>
      </c>
    </row>
    <row r="1303" spans="1:20" ht="28.8" x14ac:dyDescent="0.3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 s="11">
        <f>(I1303/86400)+25569</f>
        <v>41355.484085648146</v>
      </c>
      <c r="K1303">
        <v>1361363825</v>
      </c>
      <c r="L1303" s="11">
        <f>(K1303/86400)+25569</f>
        <v>41325.525752314818</v>
      </c>
      <c r="M1303" t="b">
        <v>0</v>
      </c>
      <c r="N1303">
        <v>32</v>
      </c>
      <c r="O1303" t="b">
        <v>1</v>
      </c>
      <c r="P1303" t="s">
        <v>8276</v>
      </c>
      <c r="Q1303" s="5">
        <f>E1303/D1303</f>
        <v>1.0783333333333334</v>
      </c>
      <c r="R1303" s="7">
        <f>ROUND(E1303/N1303, 2)</f>
        <v>60.66</v>
      </c>
      <c r="S1303" t="s">
        <v>8324</v>
      </c>
      <c r="T1303" t="s">
        <v>8325</v>
      </c>
    </row>
    <row r="1304" spans="1:20" x14ac:dyDescent="0.3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 s="11">
        <f>(I1304/86400)+25569</f>
        <v>42447.847361111111</v>
      </c>
      <c r="K1304">
        <v>1454448012</v>
      </c>
      <c r="L1304" s="11">
        <f>(K1304/86400)+25569</f>
        <v>42402.889027777783</v>
      </c>
      <c r="M1304" t="b">
        <v>0</v>
      </c>
      <c r="N1304">
        <v>14</v>
      </c>
      <c r="O1304" t="b">
        <v>1</v>
      </c>
      <c r="P1304" t="s">
        <v>8271</v>
      </c>
      <c r="Q1304" s="5">
        <f>E1304/D1304</f>
        <v>1.0780000000000001</v>
      </c>
      <c r="R1304" s="7">
        <f>ROUND(E1304/N1304, 2)</f>
        <v>77</v>
      </c>
      <c r="S1304" t="s">
        <v>8316</v>
      </c>
      <c r="T1304" t="s">
        <v>8317</v>
      </c>
    </row>
    <row r="1305" spans="1:20" ht="28.8" x14ac:dyDescent="0.3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 s="11">
        <f>(I1305/86400)+25569</f>
        <v>42179.083333333328</v>
      </c>
      <c r="K1305">
        <v>1433254268</v>
      </c>
      <c r="L1305" s="11">
        <f>(K1305/86400)+25569</f>
        <v>42157.591064814813</v>
      </c>
      <c r="M1305" t="b">
        <v>0</v>
      </c>
      <c r="N1305">
        <v>29</v>
      </c>
      <c r="O1305" t="b">
        <v>1</v>
      </c>
      <c r="P1305" t="s">
        <v>8271</v>
      </c>
      <c r="Q1305" s="5">
        <f>E1305/D1305</f>
        <v>1.0778267254038179</v>
      </c>
      <c r="R1305" s="7">
        <f>ROUND(E1305/N1305, 2)</f>
        <v>126.55</v>
      </c>
      <c r="S1305" t="s">
        <v>8316</v>
      </c>
      <c r="T1305" t="s">
        <v>8317</v>
      </c>
    </row>
    <row r="1306" spans="1:20" ht="28.8" x14ac:dyDescent="0.3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 s="11">
        <f>(I1306/86400)+25569</f>
        <v>42550.979108796295</v>
      </c>
      <c r="K1306">
        <v>1465428595</v>
      </c>
      <c r="L1306" s="11">
        <f>(K1306/86400)+25569</f>
        <v>42529.979108796295</v>
      </c>
      <c r="M1306" t="b">
        <v>0</v>
      </c>
      <c r="N1306">
        <v>86</v>
      </c>
      <c r="O1306" t="b">
        <v>1</v>
      </c>
      <c r="P1306" t="s">
        <v>8285</v>
      </c>
      <c r="Q1306" s="5">
        <f>E1306/D1306</f>
        <v>1.0777777777777777</v>
      </c>
      <c r="R1306" s="7">
        <f>ROUND(E1306/N1306, 2)</f>
        <v>112.79</v>
      </c>
      <c r="S1306" t="s">
        <v>8337</v>
      </c>
      <c r="T1306" t="s">
        <v>8338</v>
      </c>
    </row>
    <row r="1307" spans="1:20" ht="28.8" x14ac:dyDescent="0.3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 s="11">
        <f>(I1307/86400)+25569</f>
        <v>42784.207638888889</v>
      </c>
      <c r="K1307">
        <v>1484115418</v>
      </c>
      <c r="L1307" s="11">
        <f>(K1307/86400)+25569</f>
        <v>42746.261782407411</v>
      </c>
      <c r="M1307" t="b">
        <v>0</v>
      </c>
      <c r="N1307">
        <v>11</v>
      </c>
      <c r="O1307" t="b">
        <v>1</v>
      </c>
      <c r="P1307" t="s">
        <v>8271</v>
      </c>
      <c r="Q1307" s="5">
        <f>E1307/D1307</f>
        <v>1.0777777777777777</v>
      </c>
      <c r="R1307" s="7">
        <f>ROUND(E1307/N1307, 2)</f>
        <v>44.09</v>
      </c>
      <c r="S1307" t="s">
        <v>8316</v>
      </c>
      <c r="T1307" t="s">
        <v>8317</v>
      </c>
    </row>
    <row r="1308" spans="1:20" ht="28.8" x14ac:dyDescent="0.3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 s="11">
        <f>(I1308/86400)+25569</f>
        <v>40727.498449074075</v>
      </c>
      <c r="K1308">
        <v>1307102266</v>
      </c>
      <c r="L1308" s="11">
        <f>(K1308/86400)+25569</f>
        <v>40697.498449074075</v>
      </c>
      <c r="M1308" t="b">
        <v>1</v>
      </c>
      <c r="N1308">
        <v>118</v>
      </c>
      <c r="O1308" t="b">
        <v>1</v>
      </c>
      <c r="P1308" t="s">
        <v>8269</v>
      </c>
      <c r="Q1308" s="5">
        <f>E1308/D1308</f>
        <v>1.077758</v>
      </c>
      <c r="R1308" s="7">
        <f>ROUND(E1308/N1308, 2)</f>
        <v>45.67</v>
      </c>
      <c r="S1308" t="s">
        <v>8309</v>
      </c>
      <c r="T1308" t="s">
        <v>8314</v>
      </c>
    </row>
    <row r="1309" spans="1:20" ht="28.8" x14ac:dyDescent="0.3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 s="11">
        <f>(I1309/86400)+25569</f>
        <v>42195.291666666672</v>
      </c>
      <c r="K1309">
        <v>1434415812</v>
      </c>
      <c r="L1309" s="11">
        <f>(K1309/86400)+25569</f>
        <v>42171.034861111111</v>
      </c>
      <c r="M1309" t="b">
        <v>0</v>
      </c>
      <c r="N1309">
        <v>19</v>
      </c>
      <c r="O1309" t="b">
        <v>1</v>
      </c>
      <c r="P1309" t="s">
        <v>8271</v>
      </c>
      <c r="Q1309" s="5">
        <f>E1309/D1309</f>
        <v>1.0774999999999999</v>
      </c>
      <c r="R1309" s="7">
        <f>ROUND(E1309/N1309, 2)</f>
        <v>113.42</v>
      </c>
      <c r="S1309" t="s">
        <v>8316</v>
      </c>
      <c r="T1309" t="s">
        <v>8317</v>
      </c>
    </row>
    <row r="1310" spans="1:20" x14ac:dyDescent="0.3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 s="11">
        <f>(I1310/86400)+25569</f>
        <v>41987.756840277776</v>
      </c>
      <c r="K1310">
        <v>1415988591</v>
      </c>
      <c r="L1310" s="11">
        <f>(K1310/86400)+25569</f>
        <v>41957.756840277776</v>
      </c>
      <c r="M1310" t="b">
        <v>0</v>
      </c>
      <c r="N1310">
        <v>97</v>
      </c>
      <c r="O1310" t="b">
        <v>1</v>
      </c>
      <c r="P1310" t="s">
        <v>8303</v>
      </c>
      <c r="Q1310" s="5">
        <f>E1310/D1310</f>
        <v>1.0774999999999999</v>
      </c>
      <c r="R1310" s="7">
        <f>ROUND(E1310/N1310, 2)</f>
        <v>88.87</v>
      </c>
      <c r="S1310" t="s">
        <v>8316</v>
      </c>
      <c r="T1310" t="s">
        <v>8356</v>
      </c>
    </row>
    <row r="1311" spans="1:20" ht="28.8" x14ac:dyDescent="0.3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 s="11">
        <f>(I1311/86400)+25569</f>
        <v>42133.399479166663</v>
      </c>
      <c r="K1311">
        <v>1428572115</v>
      </c>
      <c r="L1311" s="11">
        <f>(K1311/86400)+25569</f>
        <v>42103.399479166663</v>
      </c>
      <c r="M1311" t="b">
        <v>0</v>
      </c>
      <c r="N1311">
        <v>64</v>
      </c>
      <c r="O1311" t="b">
        <v>1</v>
      </c>
      <c r="P1311" t="s">
        <v>8271</v>
      </c>
      <c r="Q1311" s="5">
        <f>E1311/D1311</f>
        <v>1.0773333333333333</v>
      </c>
      <c r="R1311" s="7">
        <f>ROUND(E1311/N1311, 2)</f>
        <v>25.25</v>
      </c>
      <c r="S1311" t="s">
        <v>8316</v>
      </c>
      <c r="T1311" t="s">
        <v>8317</v>
      </c>
    </row>
    <row r="1312" spans="1:20" ht="28.8" x14ac:dyDescent="0.3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 s="11">
        <f>(I1312/86400)+25569</f>
        <v>41955.752233796295</v>
      </c>
      <c r="K1312">
        <v>1413997393</v>
      </c>
      <c r="L1312" s="11">
        <f>(K1312/86400)+25569</f>
        <v>41934.71056712963</v>
      </c>
      <c r="M1312" t="b">
        <v>0</v>
      </c>
      <c r="N1312">
        <v>58</v>
      </c>
      <c r="O1312" t="b">
        <v>1</v>
      </c>
      <c r="P1312" t="s">
        <v>8279</v>
      </c>
      <c r="Q1312" s="5">
        <f>E1312/D1312</f>
        <v>1.0773299999999999</v>
      </c>
      <c r="R1312" s="7">
        <f>ROUND(E1312/N1312, 2)</f>
        <v>37.15</v>
      </c>
      <c r="S1312" t="s">
        <v>8324</v>
      </c>
      <c r="T1312" t="s">
        <v>8328</v>
      </c>
    </row>
    <row r="1313" spans="1:20" ht="28.8" x14ac:dyDescent="0.3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 s="11">
        <f>(I1313/86400)+25569</f>
        <v>41877.715069444443</v>
      </c>
      <c r="K1313">
        <v>1407258582</v>
      </c>
      <c r="L1313" s="11">
        <f>(K1313/86400)+25569</f>
        <v>41856.715069444443</v>
      </c>
      <c r="M1313" t="b">
        <v>0</v>
      </c>
      <c r="N1313">
        <v>15</v>
      </c>
      <c r="O1313" t="b">
        <v>1</v>
      </c>
      <c r="P1313" t="s">
        <v>8271</v>
      </c>
      <c r="Q1313" s="5">
        <f>E1313/D1313</f>
        <v>1.0772727272727274</v>
      </c>
      <c r="R1313" s="7">
        <f>ROUND(E1313/N1313, 2)</f>
        <v>79</v>
      </c>
      <c r="S1313" t="s">
        <v>8316</v>
      </c>
      <c r="T1313" t="s">
        <v>8317</v>
      </c>
    </row>
    <row r="1314" spans="1:20" ht="28.8" x14ac:dyDescent="0.3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 s="11">
        <f>(I1314/86400)+25569</f>
        <v>40672.249305555553</v>
      </c>
      <c r="K1314">
        <v>1301975637</v>
      </c>
      <c r="L1314" s="11">
        <f>(K1314/86400)+25569</f>
        <v>40638.162465277775</v>
      </c>
      <c r="M1314" t="b">
        <v>0</v>
      </c>
      <c r="N1314">
        <v>35</v>
      </c>
      <c r="O1314" t="b">
        <v>1</v>
      </c>
      <c r="P1314" t="s">
        <v>8269</v>
      </c>
      <c r="Q1314" s="5">
        <f>E1314/D1314</f>
        <v>1.0770464285714285</v>
      </c>
      <c r="R1314" s="7">
        <f>ROUND(E1314/N1314, 2)</f>
        <v>86.16</v>
      </c>
      <c r="S1314" t="s">
        <v>8309</v>
      </c>
      <c r="T1314" t="s">
        <v>8314</v>
      </c>
    </row>
    <row r="1315" spans="1:20" ht="28.8" x14ac:dyDescent="0.3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 s="11">
        <f>(I1315/86400)+25569</f>
        <v>41623.082002314812</v>
      </c>
      <c r="K1315">
        <v>1384480685</v>
      </c>
      <c r="L1315" s="11">
        <f>(K1315/86400)+25569</f>
        <v>41593.082002314812</v>
      </c>
      <c r="M1315" t="b">
        <v>1</v>
      </c>
      <c r="N1315">
        <v>77</v>
      </c>
      <c r="O1315" t="b">
        <v>1</v>
      </c>
      <c r="P1315" t="s">
        <v>8279</v>
      </c>
      <c r="Q1315" s="5">
        <f>E1315/D1315</f>
        <v>1.077</v>
      </c>
      <c r="R1315" s="7">
        <f>ROUND(E1315/N1315, 2)</f>
        <v>41.96</v>
      </c>
      <c r="S1315" t="s">
        <v>8324</v>
      </c>
      <c r="T1315" t="s">
        <v>8328</v>
      </c>
    </row>
    <row r="1316" spans="1:20" x14ac:dyDescent="0.3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 s="11">
        <f>(I1316/86400)+25569</f>
        <v>41704.08494212963</v>
      </c>
      <c r="K1316">
        <v>1391479339</v>
      </c>
      <c r="L1316" s="11">
        <f>(K1316/86400)+25569</f>
        <v>41674.08494212963</v>
      </c>
      <c r="M1316" t="b">
        <v>0</v>
      </c>
      <c r="N1316">
        <v>55</v>
      </c>
      <c r="O1316" t="b">
        <v>1</v>
      </c>
      <c r="P1316" t="s">
        <v>8269</v>
      </c>
      <c r="Q1316" s="5">
        <f>E1316/D1316</f>
        <v>1.0765957446808512</v>
      </c>
      <c r="R1316" s="7">
        <f>ROUND(E1316/N1316, 2)</f>
        <v>55.2</v>
      </c>
      <c r="S1316" t="s">
        <v>8309</v>
      </c>
      <c r="T1316" t="s">
        <v>8314</v>
      </c>
    </row>
    <row r="1317" spans="1:20" ht="28.8" x14ac:dyDescent="0.3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 s="11">
        <f>(I1317/86400)+25569</f>
        <v>41802.727893518517</v>
      </c>
      <c r="K1317">
        <v>1400002090</v>
      </c>
      <c r="L1317" s="11">
        <f>(K1317/86400)+25569</f>
        <v>41772.727893518517</v>
      </c>
      <c r="M1317" t="b">
        <v>0</v>
      </c>
      <c r="N1317">
        <v>58</v>
      </c>
      <c r="O1317" t="b">
        <v>1</v>
      </c>
      <c r="P1317" t="s">
        <v>8305</v>
      </c>
      <c r="Q1317" s="5">
        <f>E1317/D1317</f>
        <v>1.0765274999999999</v>
      </c>
      <c r="R1317" s="7">
        <f>ROUND(E1317/N1317, 2)</f>
        <v>74.239999999999995</v>
      </c>
      <c r="S1317" t="s">
        <v>8316</v>
      </c>
      <c r="T1317" t="s">
        <v>8358</v>
      </c>
    </row>
    <row r="1318" spans="1:20" ht="28.8" x14ac:dyDescent="0.3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 s="11">
        <f>(I1318/86400)+25569</f>
        <v>42046.641435185185</v>
      </c>
      <c r="K1318">
        <v>1421076220</v>
      </c>
      <c r="L1318" s="11">
        <f>(K1318/86400)+25569</f>
        <v>42016.641435185185</v>
      </c>
      <c r="M1318" t="b">
        <v>0</v>
      </c>
      <c r="N1318">
        <v>76</v>
      </c>
      <c r="O1318" t="b">
        <v>1</v>
      </c>
      <c r="P1318" t="s">
        <v>8280</v>
      </c>
      <c r="Q1318" s="5">
        <f>E1318/D1318</f>
        <v>1.0765217391304347</v>
      </c>
      <c r="R1318" s="7">
        <f>ROUND(E1318/N1318, 2)</f>
        <v>65.16</v>
      </c>
      <c r="S1318" t="s">
        <v>8324</v>
      </c>
      <c r="T1318" t="s">
        <v>8329</v>
      </c>
    </row>
    <row r="1319" spans="1:20" ht="28.8" x14ac:dyDescent="0.3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 s="11">
        <f>(I1319/86400)+25569</f>
        <v>41882.547222222223</v>
      </c>
      <c r="K1319">
        <v>1407400306</v>
      </c>
      <c r="L1319" s="11">
        <f>(K1319/86400)+25569</f>
        <v>41858.355393518519</v>
      </c>
      <c r="M1319" t="b">
        <v>0</v>
      </c>
      <c r="N1319">
        <v>21</v>
      </c>
      <c r="O1319" t="b">
        <v>1</v>
      </c>
      <c r="P1319" t="s">
        <v>8271</v>
      </c>
      <c r="Q1319" s="5">
        <f>E1319/D1319</f>
        <v>1.0763636363636364</v>
      </c>
      <c r="R1319" s="7">
        <f>ROUND(E1319/N1319, 2)</f>
        <v>28.19</v>
      </c>
      <c r="S1319" t="s">
        <v>8316</v>
      </c>
      <c r="T1319" t="s">
        <v>8317</v>
      </c>
    </row>
    <row r="1320" spans="1:20" ht="28.8" x14ac:dyDescent="0.3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 s="11">
        <f>(I1320/86400)+25569</f>
        <v>41399.708460648151</v>
      </c>
      <c r="K1320">
        <v>1363885211</v>
      </c>
      <c r="L1320" s="11">
        <f>(K1320/86400)+25569</f>
        <v>41354.708460648151</v>
      </c>
      <c r="M1320" t="b">
        <v>1</v>
      </c>
      <c r="N1320">
        <v>137</v>
      </c>
      <c r="O1320" t="b">
        <v>1</v>
      </c>
      <c r="P1320" t="s">
        <v>8269</v>
      </c>
      <c r="Q1320" s="5">
        <f>E1320/D1320</f>
        <v>1.0763413333333334</v>
      </c>
      <c r="R1320" s="7">
        <f>ROUND(E1320/N1320, 2)</f>
        <v>117.85</v>
      </c>
      <c r="S1320" t="s">
        <v>8309</v>
      </c>
      <c r="T1320" t="s">
        <v>8314</v>
      </c>
    </row>
    <row r="1321" spans="1:20" ht="28.8" x14ac:dyDescent="0.3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 s="11">
        <f>(I1321/86400)+25569</f>
        <v>41992.861192129625</v>
      </c>
      <c r="K1321">
        <v>1413834007</v>
      </c>
      <c r="L1321" s="11">
        <f>(K1321/86400)+25569</f>
        <v>41932.819525462961</v>
      </c>
      <c r="M1321" t="b">
        <v>0</v>
      </c>
      <c r="N1321">
        <v>70</v>
      </c>
      <c r="O1321" t="b">
        <v>1</v>
      </c>
      <c r="P1321" t="s">
        <v>8265</v>
      </c>
      <c r="Q1321" s="5">
        <f>E1321/D1321</f>
        <v>1.0761100000000001</v>
      </c>
      <c r="R1321" s="7">
        <f>ROUND(E1321/N1321, 2)</f>
        <v>76.87</v>
      </c>
      <c r="S1321" t="s">
        <v>8309</v>
      </c>
      <c r="T1321" t="s">
        <v>8310</v>
      </c>
    </row>
    <row r="1322" spans="1:20" ht="28.8" x14ac:dyDescent="0.3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 s="11">
        <f>(I1322/86400)+25569</f>
        <v>42228.231006944443</v>
      </c>
      <c r="K1322">
        <v>1435469559</v>
      </c>
      <c r="L1322" s="11">
        <f>(K1322/86400)+25569</f>
        <v>42183.231006944443</v>
      </c>
      <c r="M1322" t="b">
        <v>0</v>
      </c>
      <c r="N1322">
        <v>24</v>
      </c>
      <c r="O1322" t="b">
        <v>1</v>
      </c>
      <c r="P1322" t="s">
        <v>8271</v>
      </c>
      <c r="Q1322" s="5">
        <f>E1322/D1322</f>
        <v>1.0760000000000001</v>
      </c>
      <c r="R1322" s="7">
        <f>ROUND(E1322/N1322, 2)</f>
        <v>89.67</v>
      </c>
      <c r="S1322" t="s">
        <v>8316</v>
      </c>
      <c r="T1322" t="s">
        <v>8317</v>
      </c>
    </row>
    <row r="1323" spans="1:20" ht="28.8" x14ac:dyDescent="0.3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 s="11">
        <f>(I1323/86400)+25569</f>
        <v>42575.478333333333</v>
      </c>
      <c r="K1323">
        <v>1466767728</v>
      </c>
      <c r="L1323" s="11">
        <f>(K1323/86400)+25569</f>
        <v>42545.478333333333</v>
      </c>
      <c r="M1323" t="b">
        <v>0</v>
      </c>
      <c r="N1323">
        <v>38</v>
      </c>
      <c r="O1323" t="b">
        <v>1</v>
      </c>
      <c r="P1323" t="s">
        <v>8271</v>
      </c>
      <c r="Q1323" s="5">
        <f>E1323/D1323</f>
        <v>1.0755999999999999</v>
      </c>
      <c r="R1323" s="7">
        <f>ROUND(E1323/N1323, 2)</f>
        <v>70.760000000000005</v>
      </c>
      <c r="S1323" t="s">
        <v>8316</v>
      </c>
      <c r="T1323" t="s">
        <v>8317</v>
      </c>
    </row>
    <row r="1324" spans="1:20" ht="28.8" x14ac:dyDescent="0.3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 s="11">
        <f>(I1324/86400)+25569</f>
        <v>42104.231180555551</v>
      </c>
      <c r="K1324">
        <v>1423463574</v>
      </c>
      <c r="L1324" s="11">
        <f>(K1324/86400)+25569</f>
        <v>42044.272847222222</v>
      </c>
      <c r="M1324" t="b">
        <v>0</v>
      </c>
      <c r="N1324">
        <v>119</v>
      </c>
      <c r="O1324" t="b">
        <v>1</v>
      </c>
      <c r="P1324" t="s">
        <v>8295</v>
      </c>
      <c r="Q1324" s="5">
        <f>E1324/D1324</f>
        <v>1.07538</v>
      </c>
      <c r="R1324" s="7">
        <f>ROUND(E1324/N1324, 2)</f>
        <v>451.84</v>
      </c>
      <c r="S1324" t="s">
        <v>8318</v>
      </c>
      <c r="T1324" t="s">
        <v>8348</v>
      </c>
    </row>
    <row r="1325" spans="1:20" ht="28.8" x14ac:dyDescent="0.3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 s="11">
        <f>(I1325/86400)+25569</f>
        <v>41028.166666666664</v>
      </c>
      <c r="K1325">
        <v>1332978688</v>
      </c>
      <c r="L1325" s="11">
        <f>(K1325/86400)+25569</f>
        <v>40996.994074074071</v>
      </c>
      <c r="M1325" t="b">
        <v>0</v>
      </c>
      <c r="N1325">
        <v>71</v>
      </c>
      <c r="O1325" t="b">
        <v>1</v>
      </c>
      <c r="P1325" t="s">
        <v>8276</v>
      </c>
      <c r="Q1325" s="5">
        <f>E1325/D1325</f>
        <v>1.0753333333333333</v>
      </c>
      <c r="R1325" s="7">
        <f>ROUND(E1325/N1325, 2)</f>
        <v>45.44</v>
      </c>
      <c r="S1325" t="s">
        <v>8324</v>
      </c>
      <c r="T1325" t="s">
        <v>8325</v>
      </c>
    </row>
    <row r="1326" spans="1:20" x14ac:dyDescent="0.3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 s="11">
        <f>(I1326/86400)+25569</f>
        <v>41862.249305555553</v>
      </c>
      <c r="K1326">
        <v>1405453354</v>
      </c>
      <c r="L1326" s="11">
        <f>(K1326/86400)+25569</f>
        <v>41835.821226851855</v>
      </c>
      <c r="M1326" t="b">
        <v>0</v>
      </c>
      <c r="N1326">
        <v>57</v>
      </c>
      <c r="O1326" t="b">
        <v>1</v>
      </c>
      <c r="P1326" t="s">
        <v>8266</v>
      </c>
      <c r="Q1326" s="5">
        <f>E1326/D1326</f>
        <v>1.0752857142857142</v>
      </c>
      <c r="R1326" s="7">
        <f>ROUND(E1326/N1326, 2)</f>
        <v>132.05000000000001</v>
      </c>
      <c r="S1326" t="s">
        <v>8309</v>
      </c>
      <c r="T1326" t="s">
        <v>8311</v>
      </c>
    </row>
    <row r="1327" spans="1:20" ht="28.8" x14ac:dyDescent="0.3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 s="11">
        <f>(I1327/86400)+25569</f>
        <v>42552.958333333328</v>
      </c>
      <c r="K1327">
        <v>1462492178</v>
      </c>
      <c r="L1327" s="11">
        <f>(K1327/86400)+25569</f>
        <v>42495.992800925931</v>
      </c>
      <c r="M1327" t="b">
        <v>0</v>
      </c>
      <c r="N1327">
        <v>70</v>
      </c>
      <c r="O1327" t="b">
        <v>1</v>
      </c>
      <c r="P1327" t="s">
        <v>8271</v>
      </c>
      <c r="Q1327" s="5">
        <f>E1327/D1327</f>
        <v>1.0751999999999999</v>
      </c>
      <c r="R1327" s="7">
        <f>ROUND(E1327/N1327, 2)</f>
        <v>76.8</v>
      </c>
      <c r="S1327" t="s">
        <v>8316</v>
      </c>
      <c r="T1327" t="s">
        <v>8317</v>
      </c>
    </row>
    <row r="1328" spans="1:20" ht="28.8" x14ac:dyDescent="0.3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 s="11">
        <f>(I1328/86400)+25569</f>
        <v>42613.233333333337</v>
      </c>
      <c r="K1328">
        <v>1472110513</v>
      </c>
      <c r="L1328" s="11">
        <f>(K1328/86400)+25569</f>
        <v>42607.316122685181</v>
      </c>
      <c r="M1328" t="b">
        <v>0</v>
      </c>
      <c r="N1328">
        <v>9</v>
      </c>
      <c r="O1328" t="b">
        <v>1</v>
      </c>
      <c r="P1328" t="s">
        <v>8298</v>
      </c>
      <c r="Q1328" s="5">
        <f>E1328/D1328</f>
        <v>1.075</v>
      </c>
      <c r="R1328" s="7">
        <f>ROUND(E1328/N1328, 2)</f>
        <v>47.78</v>
      </c>
      <c r="S1328" t="s">
        <v>8335</v>
      </c>
      <c r="T1328" t="s">
        <v>8351</v>
      </c>
    </row>
    <row r="1329" spans="1:20" ht="28.8" x14ac:dyDescent="0.3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 s="11">
        <f>(I1329/86400)+25569</f>
        <v>42181.958333333328</v>
      </c>
      <c r="K1329">
        <v>1434999621</v>
      </c>
      <c r="L1329" s="11">
        <f>(K1329/86400)+25569</f>
        <v>42177.791909722218</v>
      </c>
      <c r="M1329" t="b">
        <v>0</v>
      </c>
      <c r="N1329">
        <v>42</v>
      </c>
      <c r="O1329" t="b">
        <v>1</v>
      </c>
      <c r="P1329" t="s">
        <v>8303</v>
      </c>
      <c r="Q1329" s="5">
        <f>E1329/D1329</f>
        <v>1.075</v>
      </c>
      <c r="R1329" s="7">
        <f>ROUND(E1329/N1329, 2)</f>
        <v>76.790000000000006</v>
      </c>
      <c r="S1329" t="s">
        <v>8316</v>
      </c>
      <c r="T1329" t="s">
        <v>8356</v>
      </c>
    </row>
    <row r="1330" spans="1:20" ht="28.8" x14ac:dyDescent="0.3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 s="11">
        <f>(I1330/86400)+25569</f>
        <v>42527.083333333328</v>
      </c>
      <c r="K1330">
        <v>1461985967</v>
      </c>
      <c r="L1330" s="11">
        <f>(K1330/86400)+25569</f>
        <v>42490.133877314816</v>
      </c>
      <c r="M1330" t="b">
        <v>0</v>
      </c>
      <c r="N1330">
        <v>60</v>
      </c>
      <c r="O1330" t="b">
        <v>1</v>
      </c>
      <c r="P1330" t="s">
        <v>8271</v>
      </c>
      <c r="Q1330" s="5">
        <f>E1330/D1330</f>
        <v>1.0742857142857143</v>
      </c>
      <c r="R1330" s="7">
        <f>ROUND(E1330/N1330, 2)</f>
        <v>62.67</v>
      </c>
      <c r="S1330" t="s">
        <v>8316</v>
      </c>
      <c r="T1330" t="s">
        <v>8317</v>
      </c>
    </row>
    <row r="1331" spans="1:20" ht="28.8" x14ac:dyDescent="0.3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 s="11">
        <f>(I1331/86400)+25569</f>
        <v>42538.541550925926</v>
      </c>
      <c r="K1331">
        <v>1463576390</v>
      </c>
      <c r="L1331" s="11">
        <f>(K1331/86400)+25569</f>
        <v>42508.541550925926</v>
      </c>
      <c r="M1331" t="b">
        <v>1</v>
      </c>
      <c r="N1331">
        <v>1762</v>
      </c>
      <c r="O1331" t="b">
        <v>1</v>
      </c>
      <c r="P1331" t="s">
        <v>8301</v>
      </c>
      <c r="Q1331" s="5">
        <f>E1331/D1331</f>
        <v>1.0742157000000001</v>
      </c>
      <c r="R1331" s="7">
        <f>ROUND(E1331/N1331, 2)</f>
        <v>60.97</v>
      </c>
      <c r="S1331" t="s">
        <v>8318</v>
      </c>
      <c r="T1331" t="s">
        <v>8354</v>
      </c>
    </row>
    <row r="1332" spans="1:20" ht="28.8" x14ac:dyDescent="0.3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 s="11">
        <f>(I1332/86400)+25569</f>
        <v>42504</v>
      </c>
      <c r="K1332">
        <v>1461605020</v>
      </c>
      <c r="L1332" s="11">
        <f>(K1332/86400)+25569</f>
        <v>42485.724768518514</v>
      </c>
      <c r="M1332" t="b">
        <v>0</v>
      </c>
      <c r="N1332">
        <v>60</v>
      </c>
      <c r="O1332" t="b">
        <v>1</v>
      </c>
      <c r="P1332" t="s">
        <v>8266</v>
      </c>
      <c r="Q1332" s="5">
        <f>E1332/D1332</f>
        <v>1.074090909090909</v>
      </c>
      <c r="R1332" s="7">
        <f>ROUND(E1332/N1332, 2)</f>
        <v>39.380000000000003</v>
      </c>
      <c r="S1332" t="s">
        <v>8309</v>
      </c>
      <c r="T1332" t="s">
        <v>8311</v>
      </c>
    </row>
    <row r="1333" spans="1:20" x14ac:dyDescent="0.3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 s="11">
        <f>(I1333/86400)+25569</f>
        <v>41067.621527777781</v>
      </c>
      <c r="K1333">
        <v>1334783704</v>
      </c>
      <c r="L1333" s="11">
        <f>(K1333/86400)+25569</f>
        <v>41017.885462962964</v>
      </c>
      <c r="M1333" t="b">
        <v>1</v>
      </c>
      <c r="N1333">
        <v>220</v>
      </c>
      <c r="O1333" t="b">
        <v>1</v>
      </c>
      <c r="P1333" t="s">
        <v>8269</v>
      </c>
      <c r="Q1333" s="5">
        <f>E1333/D1333</f>
        <v>1.0740000000000001</v>
      </c>
      <c r="R1333" s="7">
        <f>ROUND(E1333/N1333, 2)</f>
        <v>97.64</v>
      </c>
      <c r="S1333" t="s">
        <v>8309</v>
      </c>
      <c r="T1333" t="s">
        <v>8314</v>
      </c>
    </row>
    <row r="1334" spans="1:20" ht="28.8" x14ac:dyDescent="0.3">
      <c r="A1334">
        <v>1031</v>
      </c>
      <c r="B1334" s="3" t="s">
        <v>1032</v>
      </c>
      <c r="C1334" s="3" t="s">
        <v>5141</v>
      </c>
      <c r="D1334">
        <v>10000</v>
      </c>
      <c r="E1334">
        <v>10740</v>
      </c>
      <c r="F1334" t="s">
        <v>8219</v>
      </c>
      <c r="G1334" t="s">
        <v>8224</v>
      </c>
      <c r="H1334" t="s">
        <v>8246</v>
      </c>
      <c r="I1334">
        <v>1450290010</v>
      </c>
      <c r="J1334" s="11">
        <f>(I1334/86400)+25569</f>
        <v>42354.764004629629</v>
      </c>
      <c r="K1334">
        <v>1447698010</v>
      </c>
      <c r="L1334" s="11">
        <f>(K1334/86400)+25569</f>
        <v>42324.764004629629</v>
      </c>
      <c r="M1334" t="b">
        <v>0</v>
      </c>
      <c r="N1334">
        <v>99</v>
      </c>
      <c r="O1334" t="b">
        <v>1</v>
      </c>
      <c r="P1334" t="s">
        <v>8280</v>
      </c>
      <c r="Q1334" s="5">
        <f>E1334/D1334</f>
        <v>1.0740000000000001</v>
      </c>
      <c r="R1334" s="7">
        <f>ROUND(E1334/N1334, 2)</f>
        <v>108.48</v>
      </c>
      <c r="S1334" t="s">
        <v>8324</v>
      </c>
      <c r="T1334" t="s">
        <v>8329</v>
      </c>
    </row>
    <row r="1335" spans="1:20" ht="28.8" x14ac:dyDescent="0.3">
      <c r="A1335">
        <v>2289</v>
      </c>
      <c r="B1335" s="3" t="s">
        <v>2290</v>
      </c>
      <c r="C1335" s="3" t="s">
        <v>6399</v>
      </c>
      <c r="D1335">
        <v>1500</v>
      </c>
      <c r="E1335">
        <v>1611</v>
      </c>
      <c r="F1335" t="s">
        <v>8219</v>
      </c>
      <c r="G1335" t="s">
        <v>8224</v>
      </c>
      <c r="H1335" t="s">
        <v>8246</v>
      </c>
      <c r="I1335">
        <v>1386372120</v>
      </c>
      <c r="J1335" s="11">
        <f>(I1335/86400)+25569</f>
        <v>41614.973611111112</v>
      </c>
      <c r="K1335">
        <v>1382659060</v>
      </c>
      <c r="L1335" s="11">
        <f>(K1335/86400)+25569</f>
        <v>41571.998379629629</v>
      </c>
      <c r="M1335" t="b">
        <v>0</v>
      </c>
      <c r="N1335">
        <v>25</v>
      </c>
      <c r="O1335" t="b">
        <v>1</v>
      </c>
      <c r="P1335" t="s">
        <v>8276</v>
      </c>
      <c r="Q1335" s="5">
        <f>E1335/D1335</f>
        <v>1.0740000000000001</v>
      </c>
      <c r="R1335" s="7">
        <f>ROUND(E1335/N1335, 2)</f>
        <v>64.44</v>
      </c>
      <c r="S1335" t="s">
        <v>8324</v>
      </c>
      <c r="T1335" t="s">
        <v>8325</v>
      </c>
    </row>
    <row r="1336" spans="1:20" ht="28.8" x14ac:dyDescent="0.3">
      <c r="A1336">
        <v>740</v>
      </c>
      <c r="B1336" s="3" t="s">
        <v>741</v>
      </c>
      <c r="C1336" s="3" t="s">
        <v>4850</v>
      </c>
      <c r="D1336">
        <v>3000</v>
      </c>
      <c r="E1336">
        <v>3222</v>
      </c>
      <c r="F1336" t="s">
        <v>8219</v>
      </c>
      <c r="G1336" t="s">
        <v>8224</v>
      </c>
      <c r="H1336" t="s">
        <v>8246</v>
      </c>
      <c r="I1336">
        <v>1434857482</v>
      </c>
      <c r="J1336" s="11">
        <f>(I1336/86400)+25569</f>
        <v>42176.146782407406</v>
      </c>
      <c r="K1336">
        <v>1433647882</v>
      </c>
      <c r="L1336" s="11">
        <f>(K1336/86400)+25569</f>
        <v>42162.146782407406</v>
      </c>
      <c r="M1336" t="b">
        <v>0</v>
      </c>
      <c r="N1336">
        <v>19</v>
      </c>
      <c r="O1336" t="b">
        <v>1</v>
      </c>
      <c r="P1336" t="s">
        <v>8274</v>
      </c>
      <c r="Q1336" s="5">
        <f>E1336/D1336</f>
        <v>1.0740000000000001</v>
      </c>
      <c r="R1336" s="7">
        <f>ROUND(E1336/N1336, 2)</f>
        <v>169.58</v>
      </c>
      <c r="S1336" t="s">
        <v>8321</v>
      </c>
      <c r="T1336" t="s">
        <v>8322</v>
      </c>
    </row>
    <row r="1337" spans="1:20" ht="28.8" x14ac:dyDescent="0.3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 s="11">
        <f>(I1337/86400)+25569</f>
        <v>42627.791666666672</v>
      </c>
      <c r="K1337">
        <v>1472498042</v>
      </c>
      <c r="L1337" s="11">
        <f>(K1337/86400)+25569</f>
        <v>42611.801412037035</v>
      </c>
      <c r="M1337" t="b">
        <v>1</v>
      </c>
      <c r="N1337">
        <v>21</v>
      </c>
      <c r="O1337" t="b">
        <v>1</v>
      </c>
      <c r="P1337" t="s">
        <v>8271</v>
      </c>
      <c r="Q1337" s="5">
        <f>E1337/D1337</f>
        <v>1.0740000000000001</v>
      </c>
      <c r="R1337" s="7">
        <f>ROUND(E1337/N1337, 2)</f>
        <v>204.57</v>
      </c>
      <c r="S1337" t="s">
        <v>8316</v>
      </c>
      <c r="T1337" t="s">
        <v>8317</v>
      </c>
    </row>
    <row r="1338" spans="1:20" ht="28.8" x14ac:dyDescent="0.3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 s="11">
        <f>(I1338/86400)+25569</f>
        <v>41928.165972222225</v>
      </c>
      <c r="K1338">
        <v>1412216665</v>
      </c>
      <c r="L1338" s="11">
        <f>(K1338/86400)+25569</f>
        <v>41914.100289351853</v>
      </c>
      <c r="M1338" t="b">
        <v>0</v>
      </c>
      <c r="N1338">
        <v>15</v>
      </c>
      <c r="O1338" t="b">
        <v>1</v>
      </c>
      <c r="P1338" t="s">
        <v>8271</v>
      </c>
      <c r="Q1338" s="5">
        <f>E1338/D1338</f>
        <v>1.0740000000000001</v>
      </c>
      <c r="R1338" s="7">
        <f>ROUND(E1338/N1338, 2)</f>
        <v>35.799999999999997</v>
      </c>
      <c r="S1338" t="s">
        <v>8316</v>
      </c>
      <c r="T1338" t="s">
        <v>8317</v>
      </c>
    </row>
    <row r="1339" spans="1:20" ht="28.8" x14ac:dyDescent="0.3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 s="11">
        <f>(I1339/86400)+25569</f>
        <v>40755.290972222225</v>
      </c>
      <c r="K1339">
        <v>1306608888</v>
      </c>
      <c r="L1339" s="11">
        <f>(K1339/86400)+25569</f>
        <v>40691.788055555553</v>
      </c>
      <c r="M1339" t="b">
        <v>0</v>
      </c>
      <c r="N1339">
        <v>24</v>
      </c>
      <c r="O1339" t="b">
        <v>1</v>
      </c>
      <c r="P1339" t="s">
        <v>8276</v>
      </c>
      <c r="Q1339" s="5">
        <f>E1339/D1339</f>
        <v>1.0736666666666668</v>
      </c>
      <c r="R1339" s="7">
        <f>ROUND(E1339/N1339, 2)</f>
        <v>134.21</v>
      </c>
      <c r="S1339" t="s">
        <v>8324</v>
      </c>
      <c r="T1339" t="s">
        <v>8325</v>
      </c>
    </row>
    <row r="1340" spans="1:20" ht="28.8" x14ac:dyDescent="0.3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 s="11">
        <f>(I1340/86400)+25569</f>
        <v>41057.655011574076</v>
      </c>
      <c r="K1340">
        <v>1335541393</v>
      </c>
      <c r="L1340" s="11">
        <f>(K1340/86400)+25569</f>
        <v>41026.655011574076</v>
      </c>
      <c r="M1340" t="b">
        <v>0</v>
      </c>
      <c r="N1340">
        <v>35</v>
      </c>
      <c r="O1340" t="b">
        <v>1</v>
      </c>
      <c r="P1340" t="s">
        <v>8300</v>
      </c>
      <c r="Q1340" s="5">
        <f>E1340/D1340</f>
        <v>1.0734999999999999</v>
      </c>
      <c r="R1340" s="7">
        <f>ROUND(E1340/N1340, 2)</f>
        <v>61.34</v>
      </c>
      <c r="S1340" t="s">
        <v>8324</v>
      </c>
      <c r="T1340" t="s">
        <v>8353</v>
      </c>
    </row>
    <row r="1341" spans="1:20" ht="28.8" x14ac:dyDescent="0.3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 s="11">
        <f>(I1341/86400)+25569</f>
        <v>41162.163194444445</v>
      </c>
      <c r="K1341">
        <v>1344917580</v>
      </c>
      <c r="L1341" s="11">
        <f>(K1341/86400)+25569</f>
        <v>41135.175694444442</v>
      </c>
      <c r="M1341" t="b">
        <v>0</v>
      </c>
      <c r="N1341">
        <v>191</v>
      </c>
      <c r="O1341" t="b">
        <v>1</v>
      </c>
      <c r="P1341" t="s">
        <v>8279</v>
      </c>
      <c r="Q1341" s="5">
        <f>E1341/D1341</f>
        <v>1.0731250000000001</v>
      </c>
      <c r="R1341" s="7">
        <f>ROUND(E1341/N1341, 2)</f>
        <v>89.9</v>
      </c>
      <c r="S1341" t="s">
        <v>8324</v>
      </c>
      <c r="T1341" t="s">
        <v>8328</v>
      </c>
    </row>
    <row r="1342" spans="1:20" ht="28.8" x14ac:dyDescent="0.3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 s="11">
        <f>(I1342/86400)+25569</f>
        <v>42048.99863425926</v>
      </c>
      <c r="K1342">
        <v>1421279882</v>
      </c>
      <c r="L1342" s="11">
        <f>(K1342/86400)+25569</f>
        <v>42018.99863425926</v>
      </c>
      <c r="M1342" t="b">
        <v>0</v>
      </c>
      <c r="N1342">
        <v>73</v>
      </c>
      <c r="O1342" t="b">
        <v>1</v>
      </c>
      <c r="P1342" t="s">
        <v>8276</v>
      </c>
      <c r="Q1342" s="5">
        <f>E1342/D1342</f>
        <v>1.073</v>
      </c>
      <c r="R1342" s="7">
        <f>ROUND(E1342/N1342, 2)</f>
        <v>88.19</v>
      </c>
      <c r="S1342" t="s">
        <v>8324</v>
      </c>
      <c r="T1342" t="s">
        <v>8325</v>
      </c>
    </row>
    <row r="1343" spans="1:20" x14ac:dyDescent="0.3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 s="11">
        <f>(I1343/86400)+25569</f>
        <v>42163.666666666672</v>
      </c>
      <c r="K1343">
        <v>1432559424</v>
      </c>
      <c r="L1343" s="11">
        <f>(K1343/86400)+25569</f>
        <v>42149.548888888894</v>
      </c>
      <c r="M1343" t="b">
        <v>0</v>
      </c>
      <c r="N1343">
        <v>174</v>
      </c>
      <c r="O1343" t="b">
        <v>1</v>
      </c>
      <c r="P1343" t="s">
        <v>8265</v>
      </c>
      <c r="Q1343" s="5">
        <f>E1343/D1343</f>
        <v>1.0726249999999999</v>
      </c>
      <c r="R1343" s="7">
        <f>ROUND(E1343/N1343, 2)</f>
        <v>49.32</v>
      </c>
      <c r="S1343" t="s">
        <v>8309</v>
      </c>
      <c r="T1343" t="s">
        <v>8310</v>
      </c>
    </row>
    <row r="1344" spans="1:20" ht="28.8" x14ac:dyDescent="0.3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 s="11">
        <f>(I1344/86400)+25569</f>
        <v>41017.697638888887</v>
      </c>
      <c r="K1344">
        <v>1332175476</v>
      </c>
      <c r="L1344" s="11">
        <f>(K1344/86400)+25569</f>
        <v>40987.697638888887</v>
      </c>
      <c r="M1344" t="b">
        <v>0</v>
      </c>
      <c r="N1344">
        <v>46</v>
      </c>
      <c r="O1344" t="b">
        <v>1</v>
      </c>
      <c r="P1344" t="s">
        <v>8276</v>
      </c>
      <c r="Q1344" s="5">
        <f>E1344/D1344</f>
        <v>1.072505</v>
      </c>
      <c r="R1344" s="7">
        <f>ROUND(E1344/N1344, 2)</f>
        <v>46.63</v>
      </c>
      <c r="S1344" t="s">
        <v>8324</v>
      </c>
      <c r="T1344" t="s">
        <v>8325</v>
      </c>
    </row>
    <row r="1345" spans="1:20" ht="28.8" x14ac:dyDescent="0.3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 s="11">
        <f>(I1345/86400)+25569</f>
        <v>41618.083981481483</v>
      </c>
      <c r="K1345">
        <v>1383616856</v>
      </c>
      <c r="L1345" s="11">
        <f>(K1345/86400)+25569</f>
        <v>41583.083981481483</v>
      </c>
      <c r="M1345" t="b">
        <v>0</v>
      </c>
      <c r="N1345">
        <v>47</v>
      </c>
      <c r="O1345" t="b">
        <v>1</v>
      </c>
      <c r="P1345" t="s">
        <v>8266</v>
      </c>
      <c r="Q1345" s="5">
        <f>E1345/D1345</f>
        <v>1.0725</v>
      </c>
      <c r="R1345" s="7">
        <f>ROUND(E1345/N1345, 2)</f>
        <v>273.83</v>
      </c>
      <c r="S1345" t="s">
        <v>8309</v>
      </c>
      <c r="T1345" t="s">
        <v>8311</v>
      </c>
    </row>
    <row r="1346" spans="1:20" ht="28.8" x14ac:dyDescent="0.3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 s="11">
        <f>(I1346/86400)+25569</f>
        <v>42301.165972222225</v>
      </c>
      <c r="K1346">
        <v>1444236216</v>
      </c>
      <c r="L1346" s="11">
        <f>(K1346/86400)+25569</f>
        <v>42284.69694444444</v>
      </c>
      <c r="M1346" t="b">
        <v>0</v>
      </c>
      <c r="N1346">
        <v>20</v>
      </c>
      <c r="O1346" t="b">
        <v>1</v>
      </c>
      <c r="P1346" t="s">
        <v>8271</v>
      </c>
      <c r="Q1346" s="5">
        <f>E1346/D1346</f>
        <v>1.0725</v>
      </c>
      <c r="R1346" s="7">
        <f>ROUND(E1346/N1346, 2)</f>
        <v>107.25</v>
      </c>
      <c r="S1346" t="s">
        <v>8316</v>
      </c>
      <c r="T1346" t="s">
        <v>8317</v>
      </c>
    </row>
    <row r="1347" spans="1:20" ht="28.8" x14ac:dyDescent="0.3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 s="11">
        <f>(I1347/86400)+25569</f>
        <v>42236.458333333328</v>
      </c>
      <c r="K1347">
        <v>1438459303</v>
      </c>
      <c r="L1347" s="11">
        <f>(K1347/86400)+25569</f>
        <v>42217.834525462968</v>
      </c>
      <c r="M1347" t="b">
        <v>0</v>
      </c>
      <c r="N1347">
        <v>81</v>
      </c>
      <c r="O1347" t="b">
        <v>1</v>
      </c>
      <c r="P1347" t="s">
        <v>8300</v>
      </c>
      <c r="Q1347" s="5">
        <f>E1347/D1347</f>
        <v>1.0724974999999999</v>
      </c>
      <c r="R1347" s="7">
        <f>ROUND(E1347/N1347, 2)</f>
        <v>52.96</v>
      </c>
      <c r="S1347" t="s">
        <v>8324</v>
      </c>
      <c r="T1347" t="s">
        <v>8353</v>
      </c>
    </row>
    <row r="1348" spans="1:20" ht="28.8" x14ac:dyDescent="0.3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 s="11">
        <f>(I1348/86400)+25569</f>
        <v>42022.773356481484</v>
      </c>
      <c r="K1348">
        <v>1418150018</v>
      </c>
      <c r="L1348" s="11">
        <f>(K1348/86400)+25569</f>
        <v>41982.773356481484</v>
      </c>
      <c r="M1348" t="b">
        <v>0</v>
      </c>
      <c r="N1348">
        <v>33</v>
      </c>
      <c r="O1348" t="b">
        <v>1</v>
      </c>
      <c r="P1348" t="s">
        <v>8305</v>
      </c>
      <c r="Q1348" s="5">
        <f>E1348/D1348</f>
        <v>1.0724</v>
      </c>
      <c r="R1348" s="7">
        <f>ROUND(E1348/N1348, 2)</f>
        <v>81.239999999999995</v>
      </c>
      <c r="S1348" t="s">
        <v>8316</v>
      </c>
      <c r="T1348" t="s">
        <v>8358</v>
      </c>
    </row>
    <row r="1349" spans="1:20" x14ac:dyDescent="0.3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 s="11">
        <f>(I1349/86400)+25569</f>
        <v>41210.208333333336</v>
      </c>
      <c r="K1349">
        <v>1348285321</v>
      </c>
      <c r="L1349" s="11">
        <f>(K1349/86400)+25569</f>
        <v>41174.154178240744</v>
      </c>
      <c r="M1349" t="b">
        <v>0</v>
      </c>
      <c r="N1349">
        <v>58</v>
      </c>
      <c r="O1349" t="b">
        <v>1</v>
      </c>
      <c r="P1349" t="s">
        <v>8279</v>
      </c>
      <c r="Q1349" s="5">
        <f>E1349/D1349</f>
        <v>1.0721700000000001</v>
      </c>
      <c r="R1349" s="7">
        <f>ROUND(E1349/N1349, 2)</f>
        <v>36.97</v>
      </c>
      <c r="S1349" t="s">
        <v>8324</v>
      </c>
      <c r="T1349" t="s">
        <v>8328</v>
      </c>
    </row>
    <row r="1350" spans="1:20" ht="28.8" x14ac:dyDescent="0.3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 s="11">
        <f>(I1350/86400)+25569</f>
        <v>42718.875902777778</v>
      </c>
      <c r="K1350">
        <v>1479157278</v>
      </c>
      <c r="L1350" s="11">
        <f>(K1350/86400)+25569</f>
        <v>42688.875902777778</v>
      </c>
      <c r="M1350" t="b">
        <v>0</v>
      </c>
      <c r="N1350">
        <v>128</v>
      </c>
      <c r="O1350" t="b">
        <v>1</v>
      </c>
      <c r="P1350" t="s">
        <v>8297</v>
      </c>
      <c r="Q1350" s="5">
        <f>E1350/D1350</f>
        <v>1.0721428571428571</v>
      </c>
      <c r="R1350" s="7">
        <f>ROUND(E1350/N1350, 2)</f>
        <v>58.63</v>
      </c>
      <c r="S1350" t="s">
        <v>8332</v>
      </c>
      <c r="T1350" t="s">
        <v>8350</v>
      </c>
    </row>
    <row r="1351" spans="1:20" x14ac:dyDescent="0.3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 s="11">
        <f>(I1351/86400)+25569</f>
        <v>41821.993414351848</v>
      </c>
      <c r="K1351">
        <v>1401666631</v>
      </c>
      <c r="L1351" s="11">
        <f>(K1351/86400)+25569</f>
        <v>41791.993414351848</v>
      </c>
      <c r="M1351" t="b">
        <v>1</v>
      </c>
      <c r="N1351">
        <v>46</v>
      </c>
      <c r="O1351" t="b">
        <v>1</v>
      </c>
      <c r="P1351" t="s">
        <v>8271</v>
      </c>
      <c r="Q1351" s="5">
        <f>E1351/D1351</f>
        <v>1.0720930232558139</v>
      </c>
      <c r="R1351" s="7">
        <f>ROUND(E1351/N1351, 2)</f>
        <v>100.22</v>
      </c>
      <c r="S1351" t="s">
        <v>8316</v>
      </c>
      <c r="T1351" t="s">
        <v>8317</v>
      </c>
    </row>
    <row r="1352" spans="1:20" x14ac:dyDescent="0.3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 s="11">
        <f>(I1352/86400)+25569</f>
        <v>42321.711435185185</v>
      </c>
      <c r="K1352">
        <v>1443801868</v>
      </c>
      <c r="L1352" s="11">
        <f>(K1352/86400)+25569</f>
        <v>42279.669768518521</v>
      </c>
      <c r="M1352" t="b">
        <v>0</v>
      </c>
      <c r="N1352">
        <v>78</v>
      </c>
      <c r="O1352" t="b">
        <v>1</v>
      </c>
      <c r="P1352" t="s">
        <v>8276</v>
      </c>
      <c r="Q1352" s="5">
        <f>E1352/D1352</f>
        <v>1.071842</v>
      </c>
      <c r="R1352" s="7">
        <f>ROUND(E1352/N1352, 2)</f>
        <v>68.709999999999994</v>
      </c>
      <c r="S1352" t="s">
        <v>8324</v>
      </c>
      <c r="T1352" t="s">
        <v>8325</v>
      </c>
    </row>
    <row r="1353" spans="1:20" ht="28.8" x14ac:dyDescent="0.3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 s="11">
        <f>(I1353/86400)+25569</f>
        <v>42733.214409722219</v>
      </c>
      <c r="K1353">
        <v>1480396125</v>
      </c>
      <c r="L1353" s="11">
        <f>(K1353/86400)+25569</f>
        <v>42703.214409722219</v>
      </c>
      <c r="M1353" t="b">
        <v>0</v>
      </c>
      <c r="N1353">
        <v>73</v>
      </c>
      <c r="O1353" t="b">
        <v>1</v>
      </c>
      <c r="P1353" t="s">
        <v>8276</v>
      </c>
      <c r="Q1353" s="5">
        <f>E1353/D1353</f>
        <v>1.071</v>
      </c>
      <c r="R1353" s="7">
        <f>ROUND(E1353/N1353, 2)</f>
        <v>73.36</v>
      </c>
      <c r="S1353" t="s">
        <v>8324</v>
      </c>
      <c r="T1353" t="s">
        <v>8325</v>
      </c>
    </row>
    <row r="1354" spans="1:20" ht="28.8" x14ac:dyDescent="0.3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 s="11">
        <f>(I1354/86400)+25569</f>
        <v>41826.422326388885</v>
      </c>
      <c r="K1354">
        <v>1402049289</v>
      </c>
      <c r="L1354" s="11">
        <f>(K1354/86400)+25569</f>
        <v>41796.422326388885</v>
      </c>
      <c r="M1354" t="b">
        <v>0</v>
      </c>
      <c r="N1354">
        <v>67</v>
      </c>
      <c r="O1354" t="b">
        <v>1</v>
      </c>
      <c r="P1354" t="s">
        <v>8271</v>
      </c>
      <c r="Q1354" s="5">
        <f>E1354/D1354</f>
        <v>1.071</v>
      </c>
      <c r="R1354" s="7">
        <f>ROUND(E1354/N1354, 2)</f>
        <v>31.97</v>
      </c>
      <c r="S1354" t="s">
        <v>8316</v>
      </c>
      <c r="T1354" t="s">
        <v>8317</v>
      </c>
    </row>
    <row r="1355" spans="1:20" ht="28.8" x14ac:dyDescent="0.3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 s="11">
        <f>(I1355/86400)+25569</f>
        <v>42131.758587962962</v>
      </c>
      <c r="K1355">
        <v>1428430342</v>
      </c>
      <c r="L1355" s="11">
        <f>(K1355/86400)+25569</f>
        <v>42101.758587962962</v>
      </c>
      <c r="M1355" t="b">
        <v>0</v>
      </c>
      <c r="N1355">
        <v>70</v>
      </c>
      <c r="O1355" t="b">
        <v>1</v>
      </c>
      <c r="P1355" t="s">
        <v>8276</v>
      </c>
      <c r="Q1355" s="5">
        <f>E1355/D1355</f>
        <v>1.0708672667523933</v>
      </c>
      <c r="R1355" s="7">
        <f>ROUND(E1355/N1355, 2)</f>
        <v>107.07</v>
      </c>
      <c r="S1355" t="s">
        <v>8324</v>
      </c>
      <c r="T1355" t="s">
        <v>8325</v>
      </c>
    </row>
    <row r="1356" spans="1:20" ht="28.8" x14ac:dyDescent="0.3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 s="11">
        <f>(I1356/86400)+25569</f>
        <v>42446.726261574076</v>
      </c>
      <c r="K1356">
        <v>1455647149</v>
      </c>
      <c r="L1356" s="11">
        <f>(K1356/86400)+25569</f>
        <v>42416.767928240741</v>
      </c>
      <c r="M1356" t="b">
        <v>0</v>
      </c>
      <c r="N1356">
        <v>17</v>
      </c>
      <c r="O1356" t="b">
        <v>1</v>
      </c>
      <c r="P1356" t="s">
        <v>8273</v>
      </c>
      <c r="Q1356" s="5">
        <f>E1356/D1356</f>
        <v>1.0705</v>
      </c>
      <c r="R1356" s="7">
        <f>ROUND(E1356/N1356, 2)</f>
        <v>125.94</v>
      </c>
      <c r="S1356" t="s">
        <v>8318</v>
      </c>
      <c r="T1356" t="s">
        <v>8320</v>
      </c>
    </row>
    <row r="1357" spans="1:20" ht="28.8" x14ac:dyDescent="0.3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 s="11">
        <f>(I1357/86400)+25569</f>
        <v>41300.21497685185</v>
      </c>
      <c r="K1357">
        <v>1356584974</v>
      </c>
      <c r="L1357" s="11">
        <f>(K1357/86400)+25569</f>
        <v>41270.21497685185</v>
      </c>
      <c r="M1357" t="b">
        <v>0</v>
      </c>
      <c r="N1357">
        <v>44</v>
      </c>
      <c r="O1357" t="b">
        <v>1</v>
      </c>
      <c r="P1357" t="s">
        <v>8279</v>
      </c>
      <c r="Q1357" s="5">
        <f>E1357/D1357</f>
        <v>1.0704545454545455</v>
      </c>
      <c r="R1357" s="7">
        <f>ROUND(E1357/N1357, 2)</f>
        <v>53.52</v>
      </c>
      <c r="S1357" t="s">
        <v>8324</v>
      </c>
      <c r="T1357" t="s">
        <v>8328</v>
      </c>
    </row>
    <row r="1358" spans="1:20" ht="28.8" x14ac:dyDescent="0.3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 s="11">
        <f>(I1358/86400)+25569</f>
        <v>41543.449282407411</v>
      </c>
      <c r="K1358">
        <v>1375008418</v>
      </c>
      <c r="L1358" s="11">
        <f>(K1358/86400)+25569</f>
        <v>41483.449282407411</v>
      </c>
      <c r="M1358" t="b">
        <v>0</v>
      </c>
      <c r="N1358">
        <v>63</v>
      </c>
      <c r="O1358" t="b">
        <v>1</v>
      </c>
      <c r="P1358" t="s">
        <v>8300</v>
      </c>
      <c r="Q1358" s="5">
        <f>E1358/D1358</f>
        <v>1.0702857142857143</v>
      </c>
      <c r="R1358" s="7">
        <f>ROUND(E1358/N1358, 2)</f>
        <v>59.46</v>
      </c>
      <c r="S1358" t="s">
        <v>8324</v>
      </c>
      <c r="T1358" t="s">
        <v>8353</v>
      </c>
    </row>
    <row r="1359" spans="1:20" x14ac:dyDescent="0.3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 s="11">
        <f>(I1359/86400)+25569</f>
        <v>41944.917858796296</v>
      </c>
      <c r="K1359">
        <v>1412287303</v>
      </c>
      <c r="L1359" s="11">
        <f>(K1359/86400)+25569</f>
        <v>41914.917858796296</v>
      </c>
      <c r="M1359" t="b">
        <v>0</v>
      </c>
      <c r="N1359">
        <v>43</v>
      </c>
      <c r="O1359" t="b">
        <v>1</v>
      </c>
      <c r="P1359" t="s">
        <v>8276</v>
      </c>
      <c r="Q1359" s="5">
        <f>E1359/D1359</f>
        <v>1.07</v>
      </c>
      <c r="R1359" s="7">
        <f>ROUND(E1359/N1359, 2)</f>
        <v>99.53</v>
      </c>
      <c r="S1359" t="s">
        <v>8324</v>
      </c>
      <c r="T1359" t="s">
        <v>8325</v>
      </c>
    </row>
    <row r="1360" spans="1:20" ht="28.8" x14ac:dyDescent="0.3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 s="11">
        <f>(I1360/86400)+25569</f>
        <v>41085.683333333334</v>
      </c>
      <c r="K1360">
        <v>1339549982</v>
      </c>
      <c r="L1360" s="11">
        <f>(K1360/86400)+25569</f>
        <v>41073.050717592589</v>
      </c>
      <c r="M1360" t="b">
        <v>0</v>
      </c>
      <c r="N1360">
        <v>38</v>
      </c>
      <c r="O1360" t="b">
        <v>1</v>
      </c>
      <c r="P1360" t="s">
        <v>8276</v>
      </c>
      <c r="Q1360" s="5">
        <f>E1360/D1360</f>
        <v>1.07</v>
      </c>
      <c r="R1360" s="7">
        <f>ROUND(E1360/N1360, 2)</f>
        <v>36.61</v>
      </c>
      <c r="S1360" t="s">
        <v>8324</v>
      </c>
      <c r="T1360" t="s">
        <v>8325</v>
      </c>
    </row>
    <row r="1361" spans="1:20" ht="28.8" x14ac:dyDescent="0.3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 s="11">
        <f>(I1361/86400)+25569</f>
        <v>40932.809872685189</v>
      </c>
      <c r="K1361">
        <v>1325618773</v>
      </c>
      <c r="L1361" s="11">
        <f>(K1361/86400)+25569</f>
        <v>40911.809872685189</v>
      </c>
      <c r="M1361" t="b">
        <v>0</v>
      </c>
      <c r="N1361">
        <v>80</v>
      </c>
      <c r="O1361" t="b">
        <v>1</v>
      </c>
      <c r="P1361" t="s">
        <v>8279</v>
      </c>
      <c r="Q1361" s="5">
        <f>E1361/D1361</f>
        <v>1.0699047619047619</v>
      </c>
      <c r="R1361" s="7">
        <f>ROUND(E1361/N1361, 2)</f>
        <v>70.209999999999994</v>
      </c>
      <c r="S1361" t="s">
        <v>8324</v>
      </c>
      <c r="T1361" t="s">
        <v>8328</v>
      </c>
    </row>
    <row r="1362" spans="1:20" ht="28.8" x14ac:dyDescent="0.3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 s="11">
        <f>(I1362/86400)+25569</f>
        <v>41944.720833333333</v>
      </c>
      <c r="K1362">
        <v>1412360309</v>
      </c>
      <c r="L1362" s="11">
        <f>(K1362/86400)+25569</f>
        <v>41915.762835648144</v>
      </c>
      <c r="M1362" t="b">
        <v>0</v>
      </c>
      <c r="N1362">
        <v>72</v>
      </c>
      <c r="O1362" t="b">
        <v>1</v>
      </c>
      <c r="P1362" t="s">
        <v>8271</v>
      </c>
      <c r="Q1362" s="5">
        <f>E1362/D1362</f>
        <v>1.0686</v>
      </c>
      <c r="R1362" s="7">
        <f>ROUND(E1362/N1362, 2)</f>
        <v>74.209999999999994</v>
      </c>
      <c r="S1362" t="s">
        <v>8316</v>
      </c>
      <c r="T1362" t="s">
        <v>8317</v>
      </c>
    </row>
    <row r="1363" spans="1:20" ht="28.8" x14ac:dyDescent="0.3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 s="11">
        <f>(I1363/86400)+25569</f>
        <v>42187.470185185186</v>
      </c>
      <c r="K1363">
        <v>1433243824</v>
      </c>
      <c r="L1363" s="11">
        <f>(K1363/86400)+25569</f>
        <v>42157.470185185186</v>
      </c>
      <c r="M1363" t="b">
        <v>0</v>
      </c>
      <c r="N1363">
        <v>98</v>
      </c>
      <c r="O1363" t="b">
        <v>1</v>
      </c>
      <c r="P1363" t="s">
        <v>8271</v>
      </c>
      <c r="Q1363" s="5">
        <f>E1363/D1363</f>
        <v>1.0685</v>
      </c>
      <c r="R1363" s="7">
        <f>ROUND(E1363/N1363, 2)</f>
        <v>109.03</v>
      </c>
      <c r="S1363" t="s">
        <v>8316</v>
      </c>
      <c r="T1363" t="s">
        <v>8317</v>
      </c>
    </row>
    <row r="1364" spans="1:20" ht="28.8" x14ac:dyDescent="0.3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 s="11">
        <f>(I1364/86400)+25569</f>
        <v>42528.167719907404</v>
      </c>
      <c r="K1364">
        <v>1462248091</v>
      </c>
      <c r="L1364" s="11">
        <f>(K1364/86400)+25569</f>
        <v>42493.167719907404</v>
      </c>
      <c r="M1364" t="b">
        <v>1</v>
      </c>
      <c r="N1364">
        <v>235</v>
      </c>
      <c r="O1364" t="b">
        <v>1</v>
      </c>
      <c r="P1364" t="s">
        <v>8285</v>
      </c>
      <c r="Q1364" s="5">
        <f>E1364/D1364</f>
        <v>1.0681333333333334</v>
      </c>
      <c r="R1364" s="7">
        <f>ROUND(E1364/N1364, 2)</f>
        <v>170.45</v>
      </c>
      <c r="S1364" t="s">
        <v>8337</v>
      </c>
      <c r="T1364" t="s">
        <v>8338</v>
      </c>
    </row>
    <row r="1365" spans="1:20" ht="28.8" x14ac:dyDescent="0.3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 s="11">
        <f>(I1365/86400)+25569</f>
        <v>42718.5</v>
      </c>
      <c r="K1365">
        <v>1479070867</v>
      </c>
      <c r="L1365" s="11">
        <f>(K1365/86400)+25569</f>
        <v>42687.875775462962</v>
      </c>
      <c r="M1365" t="b">
        <v>0</v>
      </c>
      <c r="N1365">
        <v>95</v>
      </c>
      <c r="O1365" t="b">
        <v>1</v>
      </c>
      <c r="P1365" t="s">
        <v>8269</v>
      </c>
      <c r="Q1365" s="5">
        <f>E1365/D1365</f>
        <v>1.0680499999999999</v>
      </c>
      <c r="R1365" s="7">
        <f>ROUND(E1365/N1365, 2)</f>
        <v>224.85</v>
      </c>
      <c r="S1365" t="s">
        <v>8309</v>
      </c>
      <c r="T1365" t="s">
        <v>8314</v>
      </c>
    </row>
    <row r="1366" spans="1:20" ht="28.8" x14ac:dyDescent="0.3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 s="11">
        <f>(I1366/86400)+25569</f>
        <v>42237.746678240743</v>
      </c>
      <c r="K1366">
        <v>1437587713</v>
      </c>
      <c r="L1366" s="11">
        <f>(K1366/86400)+25569</f>
        <v>42207.746678240743</v>
      </c>
      <c r="M1366" t="b">
        <v>0</v>
      </c>
      <c r="N1366">
        <v>80</v>
      </c>
      <c r="O1366" t="b">
        <v>1</v>
      </c>
      <c r="P1366" t="s">
        <v>8302</v>
      </c>
      <c r="Q1366" s="5">
        <f>E1366/D1366</f>
        <v>1.0680000000000001</v>
      </c>
      <c r="R1366" s="7">
        <f>ROUND(E1366/N1366, 2)</f>
        <v>267</v>
      </c>
      <c r="S1366" t="s">
        <v>8318</v>
      </c>
      <c r="T1366" t="s">
        <v>8355</v>
      </c>
    </row>
    <row r="1367" spans="1:20" ht="28.8" x14ac:dyDescent="0.3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 s="11">
        <f>(I1367/86400)+25569</f>
        <v>42348.593703703707</v>
      </c>
      <c r="K1367">
        <v>1447164896</v>
      </c>
      <c r="L1367" s="11">
        <f>(K1367/86400)+25569</f>
        <v>42318.593703703707</v>
      </c>
      <c r="M1367" t="b">
        <v>0</v>
      </c>
      <c r="N1367">
        <v>72</v>
      </c>
      <c r="O1367" t="b">
        <v>1</v>
      </c>
      <c r="P1367" t="s">
        <v>8271</v>
      </c>
      <c r="Q1367" s="5">
        <f>E1367/D1367</f>
        <v>1.0680000000000001</v>
      </c>
      <c r="R1367" s="7">
        <f>ROUND(E1367/N1367, 2)</f>
        <v>37.08</v>
      </c>
      <c r="S1367" t="s">
        <v>8316</v>
      </c>
      <c r="T1367" t="s">
        <v>8317</v>
      </c>
    </row>
    <row r="1368" spans="1:20" ht="28.8" x14ac:dyDescent="0.3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 s="11">
        <f>(I1368/86400)+25569</f>
        <v>41799.805729166663</v>
      </c>
      <c r="K1368">
        <v>1399490415</v>
      </c>
      <c r="L1368" s="11">
        <f>(K1368/86400)+25569</f>
        <v>41766.805729166663</v>
      </c>
      <c r="M1368" t="b">
        <v>1</v>
      </c>
      <c r="N1368">
        <v>71</v>
      </c>
      <c r="O1368" t="b">
        <v>1</v>
      </c>
      <c r="P1368" t="s">
        <v>8271</v>
      </c>
      <c r="Q1368" s="5">
        <f>E1368/D1368</f>
        <v>1.0676000000000001</v>
      </c>
      <c r="R1368" s="7">
        <f>ROUND(E1368/N1368, 2)</f>
        <v>37.590000000000003</v>
      </c>
      <c r="S1368" t="s">
        <v>8316</v>
      </c>
      <c r="T1368" t="s">
        <v>8317</v>
      </c>
    </row>
    <row r="1369" spans="1:20" ht="28.8" x14ac:dyDescent="0.3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 s="11">
        <f>(I1369/86400)+25569</f>
        <v>40978.16815972222</v>
      </c>
      <c r="K1369">
        <v>1328760129</v>
      </c>
      <c r="L1369" s="11">
        <f>(K1369/86400)+25569</f>
        <v>40948.16815972222</v>
      </c>
      <c r="M1369" t="b">
        <v>1</v>
      </c>
      <c r="N1369">
        <v>73</v>
      </c>
      <c r="O1369" t="b">
        <v>1</v>
      </c>
      <c r="P1369" t="s">
        <v>8279</v>
      </c>
      <c r="Q1369" s="5">
        <f>E1369/D1369</f>
        <v>1.0675857142857144</v>
      </c>
      <c r="R1369" s="7">
        <f>ROUND(E1369/N1369, 2)</f>
        <v>51.19</v>
      </c>
      <c r="S1369" t="s">
        <v>8324</v>
      </c>
      <c r="T1369" t="s">
        <v>8328</v>
      </c>
    </row>
    <row r="1370" spans="1:20" ht="28.8" x14ac:dyDescent="0.3">
      <c r="A1370">
        <v>1186</v>
      </c>
      <c r="B1370" s="3" t="s">
        <v>1187</v>
      </c>
      <c r="C1370" s="3" t="s">
        <v>5296</v>
      </c>
      <c r="D1370">
        <v>7500</v>
      </c>
      <c r="E1370">
        <v>8005</v>
      </c>
      <c r="F1370" t="s">
        <v>8219</v>
      </c>
      <c r="G1370" t="s">
        <v>8225</v>
      </c>
      <c r="H1370" t="s">
        <v>8247</v>
      </c>
      <c r="I1370">
        <v>1433198520</v>
      </c>
      <c r="J1370" s="11">
        <f>(I1370/86400)+25569</f>
        <v>42156.945833333331</v>
      </c>
      <c r="K1370">
        <v>1430340195</v>
      </c>
      <c r="L1370" s="11">
        <f>(K1370/86400)+25569</f>
        <v>42123.86336805555</v>
      </c>
      <c r="M1370" t="b">
        <v>0</v>
      </c>
      <c r="N1370">
        <v>123</v>
      </c>
      <c r="O1370" t="b">
        <v>1</v>
      </c>
      <c r="P1370" t="s">
        <v>8285</v>
      </c>
      <c r="Q1370" s="5">
        <f>E1370/D1370</f>
        <v>1.0673333333333332</v>
      </c>
      <c r="R1370" s="7">
        <f>ROUND(E1370/N1370, 2)</f>
        <v>65.08</v>
      </c>
      <c r="S1370" t="s">
        <v>8337</v>
      </c>
      <c r="T1370" t="s">
        <v>8338</v>
      </c>
    </row>
    <row r="1371" spans="1:20" ht="28.8" x14ac:dyDescent="0.3">
      <c r="A1371">
        <v>738</v>
      </c>
      <c r="B1371" s="3" t="s">
        <v>739</v>
      </c>
      <c r="C1371" s="3" t="s">
        <v>4848</v>
      </c>
      <c r="D1371">
        <v>1500</v>
      </c>
      <c r="E1371">
        <v>1601</v>
      </c>
      <c r="F1371" t="s">
        <v>8219</v>
      </c>
      <c r="G1371" t="s">
        <v>8224</v>
      </c>
      <c r="H1371" t="s">
        <v>8246</v>
      </c>
      <c r="I1371">
        <v>1417409940</v>
      </c>
      <c r="J1371" s="11">
        <f>(I1371/86400)+25569</f>
        <v>41974.207638888889</v>
      </c>
      <c r="K1371">
        <v>1414765794</v>
      </c>
      <c r="L1371" s="11">
        <f>(K1371/86400)+25569</f>
        <v>41943.604097222225</v>
      </c>
      <c r="M1371" t="b">
        <v>0</v>
      </c>
      <c r="N1371">
        <v>41</v>
      </c>
      <c r="O1371" t="b">
        <v>1</v>
      </c>
      <c r="P1371" t="s">
        <v>8274</v>
      </c>
      <c r="Q1371" s="5">
        <f>E1371/D1371</f>
        <v>1.0673333333333332</v>
      </c>
      <c r="R1371" s="7">
        <f>ROUND(E1371/N1371, 2)</f>
        <v>39.049999999999997</v>
      </c>
      <c r="S1371" t="s">
        <v>8321</v>
      </c>
      <c r="T1371" t="s">
        <v>8322</v>
      </c>
    </row>
    <row r="1372" spans="1:20" ht="28.8" x14ac:dyDescent="0.3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 s="11">
        <f>(I1372/86400)+25569</f>
        <v>40618.48474537037</v>
      </c>
      <c r="K1372">
        <v>1297687082</v>
      </c>
      <c r="L1372" s="11">
        <f>(K1372/86400)+25569</f>
        <v>40588.526412037041</v>
      </c>
      <c r="M1372" t="b">
        <v>1</v>
      </c>
      <c r="N1372">
        <v>188</v>
      </c>
      <c r="O1372" t="b">
        <v>1</v>
      </c>
      <c r="P1372" t="s">
        <v>8269</v>
      </c>
      <c r="Q1372" s="5">
        <f>E1372/D1372</f>
        <v>1.0673325</v>
      </c>
      <c r="R1372" s="7">
        <f>ROUND(E1372/N1372, 2)</f>
        <v>45.42</v>
      </c>
      <c r="S1372" t="s">
        <v>8309</v>
      </c>
      <c r="T1372" t="s">
        <v>8314</v>
      </c>
    </row>
    <row r="1373" spans="1:20" ht="28.8" x14ac:dyDescent="0.3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 s="11">
        <f>(I1373/86400)+25569</f>
        <v>42509.626875000002</v>
      </c>
      <c r="K1373">
        <v>1461078162</v>
      </c>
      <c r="L1373" s="11">
        <f>(K1373/86400)+25569</f>
        <v>42479.626875000002</v>
      </c>
      <c r="M1373" t="b">
        <v>1</v>
      </c>
      <c r="N1373">
        <v>560</v>
      </c>
      <c r="O1373" t="b">
        <v>1</v>
      </c>
      <c r="P1373" t="s">
        <v>8269</v>
      </c>
      <c r="Q1373" s="5">
        <f>E1373/D1373</f>
        <v>1.0672648571428571</v>
      </c>
      <c r="R1373" s="7">
        <f>ROUND(E1373/N1373, 2)</f>
        <v>66.7</v>
      </c>
      <c r="S1373" t="s">
        <v>8309</v>
      </c>
      <c r="T1373" t="s">
        <v>8314</v>
      </c>
    </row>
    <row r="1374" spans="1:20" ht="28.8" x14ac:dyDescent="0.3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 s="11">
        <f>(I1374/86400)+25569</f>
        <v>41913.165972222225</v>
      </c>
      <c r="K1374">
        <v>1410555998</v>
      </c>
      <c r="L1374" s="11">
        <f>(K1374/86400)+25569</f>
        <v>41894.879606481481</v>
      </c>
      <c r="M1374" t="b">
        <v>1</v>
      </c>
      <c r="N1374">
        <v>55</v>
      </c>
      <c r="O1374" t="b">
        <v>1</v>
      </c>
      <c r="P1374" t="s">
        <v>8269</v>
      </c>
      <c r="Q1374" s="5">
        <f>E1374/D1374</f>
        <v>1.0671428571428572</v>
      </c>
      <c r="R1374" s="7">
        <f>ROUND(E1374/N1374, 2)</f>
        <v>67.91</v>
      </c>
      <c r="S1374" t="s">
        <v>8309</v>
      </c>
      <c r="T1374" t="s">
        <v>8314</v>
      </c>
    </row>
    <row r="1375" spans="1:20" ht="28.8" x14ac:dyDescent="0.3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 s="11">
        <f>(I1375/86400)+25569</f>
        <v>41852.041666666664</v>
      </c>
      <c r="K1375">
        <v>1403599778</v>
      </c>
      <c r="L1375" s="11">
        <f>(K1375/86400)+25569</f>
        <v>41814.367800925924</v>
      </c>
      <c r="M1375" t="b">
        <v>0</v>
      </c>
      <c r="N1375">
        <v>94</v>
      </c>
      <c r="O1375" t="b">
        <v>1</v>
      </c>
      <c r="P1375" t="s">
        <v>8305</v>
      </c>
      <c r="Q1375" s="5">
        <f>E1375/D1375</f>
        <v>1.0671250000000001</v>
      </c>
      <c r="R1375" s="7">
        <f>ROUND(E1375/N1375, 2)</f>
        <v>90.82</v>
      </c>
      <c r="S1375" t="s">
        <v>8316</v>
      </c>
      <c r="T1375" t="s">
        <v>8358</v>
      </c>
    </row>
    <row r="1376" spans="1:20" ht="28.8" x14ac:dyDescent="0.3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 s="11">
        <f>(I1376/86400)+25569</f>
        <v>40863.674861111111</v>
      </c>
      <c r="K1376">
        <v>1318864308</v>
      </c>
      <c r="L1376" s="11">
        <f>(K1376/86400)+25569</f>
        <v>40833.633194444446</v>
      </c>
      <c r="M1376" t="b">
        <v>0</v>
      </c>
      <c r="N1376">
        <v>65</v>
      </c>
      <c r="O1376" t="b">
        <v>1</v>
      </c>
      <c r="P1376" t="s">
        <v>8279</v>
      </c>
      <c r="Q1376" s="5">
        <f>E1376/D1376</f>
        <v>1.0669999999999999</v>
      </c>
      <c r="R1376" s="7">
        <f>ROUND(E1376/N1376, 2)</f>
        <v>49.25</v>
      </c>
      <c r="S1376" t="s">
        <v>8324</v>
      </c>
      <c r="T1376" t="s">
        <v>8328</v>
      </c>
    </row>
    <row r="1377" spans="1:20" ht="28.8" x14ac:dyDescent="0.3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 s="11">
        <f>(I1377/86400)+25569</f>
        <v>42263.747349537036</v>
      </c>
      <c r="K1377">
        <v>1439834171</v>
      </c>
      <c r="L1377" s="11">
        <f>(K1377/86400)+25569</f>
        <v>42233.747349537036</v>
      </c>
      <c r="M1377" t="b">
        <v>0</v>
      </c>
      <c r="N1377">
        <v>41</v>
      </c>
      <c r="O1377" t="b">
        <v>1</v>
      </c>
      <c r="P1377" t="s">
        <v>8303</v>
      </c>
      <c r="Q1377" s="5">
        <f>E1377/D1377</f>
        <v>1.0668571428571429</v>
      </c>
      <c r="R1377" s="7">
        <f>ROUND(E1377/N1377, 2)</f>
        <v>45.54</v>
      </c>
      <c r="S1377" t="s">
        <v>8316</v>
      </c>
      <c r="T1377" t="s">
        <v>8356</v>
      </c>
    </row>
    <row r="1378" spans="1:20" ht="28.8" x14ac:dyDescent="0.3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 s="11">
        <f>(I1378/86400)+25569</f>
        <v>40576.332638888889</v>
      </c>
      <c r="K1378">
        <v>1292316697</v>
      </c>
      <c r="L1378" s="11">
        <f>(K1378/86400)+25569</f>
        <v>40526.36917824074</v>
      </c>
      <c r="M1378" t="b">
        <v>1</v>
      </c>
      <c r="N1378">
        <v>168</v>
      </c>
      <c r="O1378" t="b">
        <v>1</v>
      </c>
      <c r="P1378" t="s">
        <v>8269</v>
      </c>
      <c r="Q1378" s="5">
        <f>E1378/D1378</f>
        <v>1.0668444444444445</v>
      </c>
      <c r="R1378" s="7">
        <f>ROUND(E1378/N1378, 2)</f>
        <v>28.58</v>
      </c>
      <c r="S1378" t="s">
        <v>8309</v>
      </c>
      <c r="T1378" t="s">
        <v>8314</v>
      </c>
    </row>
    <row r="1379" spans="1:20" ht="28.8" x14ac:dyDescent="0.3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 s="11">
        <f>(I1379/86400)+25569</f>
        <v>42505.057164351849</v>
      </c>
      <c r="K1379">
        <v>1460683339</v>
      </c>
      <c r="L1379" s="11">
        <f>(K1379/86400)+25569</f>
        <v>42475.057164351849</v>
      </c>
      <c r="M1379" t="b">
        <v>0</v>
      </c>
      <c r="N1379">
        <v>20</v>
      </c>
      <c r="O1379" t="b">
        <v>1</v>
      </c>
      <c r="P1379" t="s">
        <v>8271</v>
      </c>
      <c r="Q1379" s="5">
        <f>E1379/D1379</f>
        <v>1.0668</v>
      </c>
      <c r="R1379" s="7">
        <f>ROUND(E1379/N1379, 2)</f>
        <v>53.34</v>
      </c>
      <c r="S1379" t="s">
        <v>8316</v>
      </c>
      <c r="T1379" t="s">
        <v>8317</v>
      </c>
    </row>
    <row r="1380" spans="1:20" ht="28.8" x14ac:dyDescent="0.3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 s="11">
        <f>(I1380/86400)+25569</f>
        <v>41342.987696759257</v>
      </c>
      <c r="K1380">
        <v>1359848537</v>
      </c>
      <c r="L1380" s="11">
        <f>(K1380/86400)+25569</f>
        <v>41307.987696759257</v>
      </c>
      <c r="M1380" t="b">
        <v>1</v>
      </c>
      <c r="N1380">
        <v>107</v>
      </c>
      <c r="O1380" t="b">
        <v>1</v>
      </c>
      <c r="P1380" t="s">
        <v>8279</v>
      </c>
      <c r="Q1380" s="5">
        <f>E1380/D1380</f>
        <v>1.0667450000000001</v>
      </c>
      <c r="R1380" s="7">
        <f>ROUND(E1380/N1380, 2)</f>
        <v>59.82</v>
      </c>
      <c r="S1380" t="s">
        <v>8324</v>
      </c>
      <c r="T1380" t="s">
        <v>8328</v>
      </c>
    </row>
    <row r="1381" spans="1:20" ht="28.8" x14ac:dyDescent="0.3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 s="11">
        <f>(I1381/86400)+25569</f>
        <v>41108.91201388889</v>
      </c>
      <c r="K1381">
        <v>1340056398</v>
      </c>
      <c r="L1381" s="11">
        <f>(K1381/86400)+25569</f>
        <v>41078.91201388889</v>
      </c>
      <c r="M1381" t="b">
        <v>0</v>
      </c>
      <c r="N1381">
        <v>89</v>
      </c>
      <c r="O1381" t="b">
        <v>1</v>
      </c>
      <c r="P1381" t="s">
        <v>8269</v>
      </c>
      <c r="Q1381" s="5">
        <f>E1381/D1381</f>
        <v>1.0666666666666667</v>
      </c>
      <c r="R1381" s="7">
        <f>ROUND(E1381/N1381, 2)</f>
        <v>89.89</v>
      </c>
      <c r="S1381" t="s">
        <v>8309</v>
      </c>
      <c r="T1381" t="s">
        <v>8314</v>
      </c>
    </row>
    <row r="1382" spans="1:20" ht="28.8" x14ac:dyDescent="0.3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 s="11">
        <f>(I1382/86400)+25569</f>
        <v>41097.564884259264</v>
      </c>
      <c r="K1382">
        <v>1340372006</v>
      </c>
      <c r="L1382" s="11">
        <f>(K1382/86400)+25569</f>
        <v>41082.564884259264</v>
      </c>
      <c r="M1382" t="b">
        <v>0</v>
      </c>
      <c r="N1382">
        <v>196</v>
      </c>
      <c r="O1382" t="b">
        <v>1</v>
      </c>
      <c r="P1382" t="s">
        <v>8269</v>
      </c>
      <c r="Q1382" s="5">
        <f>E1382/D1382</f>
        <v>1.0666666666666667</v>
      </c>
      <c r="R1382" s="7">
        <f>ROUND(E1382/N1382, 2)</f>
        <v>81.63</v>
      </c>
      <c r="S1382" t="s">
        <v>8309</v>
      </c>
      <c r="T1382" t="s">
        <v>8314</v>
      </c>
    </row>
    <row r="1383" spans="1:20" ht="28.8" x14ac:dyDescent="0.3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 s="11">
        <f>(I1383/86400)+25569</f>
        <v>42169.014525462961</v>
      </c>
      <c r="K1383">
        <v>1431649255</v>
      </c>
      <c r="L1383" s="11">
        <f>(K1383/86400)+25569</f>
        <v>42139.014525462961</v>
      </c>
      <c r="M1383" t="b">
        <v>0</v>
      </c>
      <c r="N1383">
        <v>54</v>
      </c>
      <c r="O1383" t="b">
        <v>1</v>
      </c>
      <c r="P1383" t="s">
        <v>8303</v>
      </c>
      <c r="Q1383" s="5">
        <f>E1383/D1383</f>
        <v>1.0666666666666667</v>
      </c>
      <c r="R1383" s="7">
        <f>ROUND(E1383/N1383, 2)</f>
        <v>74.069999999999993</v>
      </c>
      <c r="S1383" t="s">
        <v>8316</v>
      </c>
      <c r="T1383" t="s">
        <v>8356</v>
      </c>
    </row>
    <row r="1384" spans="1:20" ht="28.8" x14ac:dyDescent="0.3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 s="11">
        <f>(I1384/86400)+25569</f>
        <v>41034.802407407406</v>
      </c>
      <c r="K1384">
        <v>1333653333</v>
      </c>
      <c r="L1384" s="11">
        <f>(K1384/86400)+25569</f>
        <v>41004.802465277782</v>
      </c>
      <c r="M1384" t="b">
        <v>1</v>
      </c>
      <c r="N1384">
        <v>75</v>
      </c>
      <c r="O1384" t="b">
        <v>1</v>
      </c>
      <c r="P1384" t="s">
        <v>8279</v>
      </c>
      <c r="Q1384" s="5">
        <f>E1384/D1384</f>
        <v>1.0665777537961894</v>
      </c>
      <c r="R1384" s="7">
        <f>ROUND(E1384/N1384, 2)</f>
        <v>27.94</v>
      </c>
      <c r="S1384" t="s">
        <v>8324</v>
      </c>
      <c r="T1384" t="s">
        <v>8328</v>
      </c>
    </row>
    <row r="1385" spans="1:20" x14ac:dyDescent="0.3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 s="11">
        <f>(I1385/86400)+25569</f>
        <v>42790.498935185184</v>
      </c>
      <c r="K1385">
        <v>1485345508</v>
      </c>
      <c r="L1385" s="11">
        <f>(K1385/86400)+25569</f>
        <v>42760.498935185184</v>
      </c>
      <c r="M1385" t="b">
        <v>1</v>
      </c>
      <c r="N1385">
        <v>167</v>
      </c>
      <c r="O1385" t="b">
        <v>1</v>
      </c>
      <c r="P1385" t="s">
        <v>8269</v>
      </c>
      <c r="Q1385" s="5">
        <f>E1385/D1385</f>
        <v>1.0663570159857905</v>
      </c>
      <c r="R1385" s="7">
        <f>ROUND(E1385/N1385, 2)</f>
        <v>71.900000000000006</v>
      </c>
      <c r="S1385" t="s">
        <v>8309</v>
      </c>
      <c r="T1385" t="s">
        <v>8314</v>
      </c>
    </row>
    <row r="1386" spans="1:20" ht="28.8" x14ac:dyDescent="0.3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 s="11">
        <f>(I1386/86400)+25569</f>
        <v>42538.581412037034</v>
      </c>
      <c r="K1386">
        <v>1463493434</v>
      </c>
      <c r="L1386" s="11">
        <f>(K1386/86400)+25569</f>
        <v>42507.581412037034</v>
      </c>
      <c r="M1386" t="b">
        <v>1</v>
      </c>
      <c r="N1386">
        <v>438</v>
      </c>
      <c r="O1386" t="b">
        <v>1</v>
      </c>
      <c r="P1386" t="s">
        <v>8269</v>
      </c>
      <c r="Q1386" s="5">
        <f>E1386/D1386</f>
        <v>1.0660499999999999</v>
      </c>
      <c r="R1386" s="7">
        <f>ROUND(E1386/N1386, 2)</f>
        <v>97.36</v>
      </c>
      <c r="S1386" t="s">
        <v>8309</v>
      </c>
      <c r="T1386" t="s">
        <v>8314</v>
      </c>
    </row>
    <row r="1387" spans="1:20" ht="28.8" x14ac:dyDescent="0.3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 s="11">
        <f>(I1387/86400)+25569</f>
        <v>42274.843055555553</v>
      </c>
      <c r="K1387">
        <v>1441790658</v>
      </c>
      <c r="L1387" s="11">
        <f>(K1387/86400)+25569</f>
        <v>42256.391875000001</v>
      </c>
      <c r="M1387" t="b">
        <v>0</v>
      </c>
      <c r="N1387">
        <v>98</v>
      </c>
      <c r="O1387" t="b">
        <v>1</v>
      </c>
      <c r="P1387" t="s">
        <v>8265</v>
      </c>
      <c r="Q1387" s="5">
        <f>E1387/D1387</f>
        <v>1.0660000000000001</v>
      </c>
      <c r="R1387" s="7">
        <f>ROUND(E1387/N1387, 2)</f>
        <v>21.76</v>
      </c>
      <c r="S1387" t="s">
        <v>8309</v>
      </c>
      <c r="T1387" t="s">
        <v>8310</v>
      </c>
    </row>
    <row r="1388" spans="1:20" ht="28.8" x14ac:dyDescent="0.3">
      <c r="A1388">
        <v>1889</v>
      </c>
      <c r="B1388" s="3" t="s">
        <v>1890</v>
      </c>
      <c r="C1388" s="3" t="s">
        <v>5999</v>
      </c>
      <c r="D1388">
        <v>2000</v>
      </c>
      <c r="E1388">
        <v>2132</v>
      </c>
      <c r="F1388" t="s">
        <v>8219</v>
      </c>
      <c r="G1388" t="s">
        <v>8224</v>
      </c>
      <c r="H1388" t="s">
        <v>8246</v>
      </c>
      <c r="I1388">
        <v>1363024946</v>
      </c>
      <c r="J1388" s="11">
        <f>(I1388/86400)+25569</f>
        <v>41344.751689814817</v>
      </c>
      <c r="K1388">
        <v>1359140546</v>
      </c>
      <c r="L1388" s="11">
        <f>(K1388/86400)+25569</f>
        <v>41299.793356481481</v>
      </c>
      <c r="M1388" t="b">
        <v>0</v>
      </c>
      <c r="N1388">
        <v>44</v>
      </c>
      <c r="O1388" t="b">
        <v>1</v>
      </c>
      <c r="P1388" t="s">
        <v>8279</v>
      </c>
      <c r="Q1388" s="5">
        <f>E1388/D1388</f>
        <v>1.0660000000000001</v>
      </c>
      <c r="R1388" s="7">
        <f>ROUND(E1388/N1388, 2)</f>
        <v>48.45</v>
      </c>
      <c r="S1388" t="s">
        <v>8324</v>
      </c>
      <c r="T1388" t="s">
        <v>8328</v>
      </c>
    </row>
    <row r="1389" spans="1:20" x14ac:dyDescent="0.3">
      <c r="A1389">
        <v>1759</v>
      </c>
      <c r="B1389" s="3" t="s">
        <v>1760</v>
      </c>
      <c r="C1389" s="3" t="s">
        <v>5869</v>
      </c>
      <c r="D1389">
        <v>5000</v>
      </c>
      <c r="E1389">
        <v>5330</v>
      </c>
      <c r="F1389" t="s">
        <v>8219</v>
      </c>
      <c r="G1389" t="s">
        <v>8224</v>
      </c>
      <c r="H1389" t="s">
        <v>8246</v>
      </c>
      <c r="I1389">
        <v>1427309629</v>
      </c>
      <c r="J1389" s="11">
        <f>(I1389/86400)+25569</f>
        <v>42088.787372685183</v>
      </c>
      <c r="K1389">
        <v>1425585229</v>
      </c>
      <c r="L1389" s="11">
        <f>(K1389/86400)+25569</f>
        <v>42068.829039351855</v>
      </c>
      <c r="M1389" t="b">
        <v>0</v>
      </c>
      <c r="N1389">
        <v>49</v>
      </c>
      <c r="O1389" t="b">
        <v>1</v>
      </c>
      <c r="P1389" t="s">
        <v>8285</v>
      </c>
      <c r="Q1389" s="5">
        <f>E1389/D1389</f>
        <v>1.0660000000000001</v>
      </c>
      <c r="R1389" s="7">
        <f>ROUND(E1389/N1389, 2)</f>
        <v>108.78</v>
      </c>
      <c r="S1389" t="s">
        <v>8337</v>
      </c>
      <c r="T1389" t="s">
        <v>8338</v>
      </c>
    </row>
    <row r="1390" spans="1:20" ht="28.8" x14ac:dyDescent="0.3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 s="11">
        <f>(I1390/86400)+25569</f>
        <v>42360.958333333328</v>
      </c>
      <c r="K1390">
        <v>1448284433</v>
      </c>
      <c r="L1390" s="11">
        <f>(K1390/86400)+25569</f>
        <v>42331.551307870366</v>
      </c>
      <c r="M1390" t="b">
        <v>1</v>
      </c>
      <c r="N1390">
        <v>158</v>
      </c>
      <c r="O1390" t="b">
        <v>1</v>
      </c>
      <c r="P1390" t="s">
        <v>8269</v>
      </c>
      <c r="Q1390" s="5">
        <f>E1390/D1390</f>
        <v>1.0658000000000001</v>
      </c>
      <c r="R1390" s="7">
        <f>ROUND(E1390/N1390, 2)</f>
        <v>134.91</v>
      </c>
      <c r="S1390" t="s">
        <v>8309</v>
      </c>
      <c r="T1390" t="s">
        <v>8314</v>
      </c>
    </row>
    <row r="1391" spans="1:20" ht="28.8" x14ac:dyDescent="0.3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 s="11">
        <f>(I1391/86400)+25569</f>
        <v>42305.731666666667</v>
      </c>
      <c r="K1391">
        <v>1443461616</v>
      </c>
      <c r="L1391" s="11">
        <f>(K1391/86400)+25569</f>
        <v>42275.731666666667</v>
      </c>
      <c r="M1391" t="b">
        <v>0</v>
      </c>
      <c r="N1391">
        <v>52</v>
      </c>
      <c r="O1391" t="b">
        <v>1</v>
      </c>
      <c r="P1391" t="s">
        <v>8271</v>
      </c>
      <c r="Q1391" s="5">
        <f>E1391/D1391</f>
        <v>1.0657142857142856</v>
      </c>
      <c r="R1391" s="7">
        <f>ROUND(E1391/N1391, 2)</f>
        <v>71.73</v>
      </c>
      <c r="S1391" t="s">
        <v>8316</v>
      </c>
      <c r="T1391" t="s">
        <v>8317</v>
      </c>
    </row>
    <row r="1392" spans="1:20" ht="28.8" x14ac:dyDescent="0.3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 s="11">
        <f>(I1392/86400)+25569</f>
        <v>42466.895833333328</v>
      </c>
      <c r="K1392">
        <v>1458416585</v>
      </c>
      <c r="L1392" s="11">
        <f>(K1392/86400)+25569</f>
        <v>42448.821585648147</v>
      </c>
      <c r="M1392" t="b">
        <v>0</v>
      </c>
      <c r="N1392">
        <v>46</v>
      </c>
      <c r="O1392" t="b">
        <v>1</v>
      </c>
      <c r="P1392" t="s">
        <v>8271</v>
      </c>
      <c r="Q1392" s="5">
        <f>E1392/D1392</f>
        <v>1.0654545454545454</v>
      </c>
      <c r="R1392" s="7">
        <f>ROUND(E1392/N1392, 2)</f>
        <v>63.7</v>
      </c>
      <c r="S1392" t="s">
        <v>8316</v>
      </c>
      <c r="T1392" t="s">
        <v>8317</v>
      </c>
    </row>
    <row r="1393" spans="1:20" x14ac:dyDescent="0.3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 s="11">
        <f>(I1393/86400)+25569</f>
        <v>42190.708530092597</v>
      </c>
      <c r="K1393">
        <v>1433523617</v>
      </c>
      <c r="L1393" s="11">
        <f>(K1393/86400)+25569</f>
        <v>42160.708530092597</v>
      </c>
      <c r="M1393" t="b">
        <v>0</v>
      </c>
      <c r="N1393">
        <v>40</v>
      </c>
      <c r="O1393" t="b">
        <v>1</v>
      </c>
      <c r="P1393" t="s">
        <v>8279</v>
      </c>
      <c r="Q1393" s="5">
        <f>E1393/D1393</f>
        <v>1.06525</v>
      </c>
      <c r="R1393" s="7">
        <f>ROUND(E1393/N1393, 2)</f>
        <v>106.53</v>
      </c>
      <c r="S1393" t="s">
        <v>8324</v>
      </c>
      <c r="T1393" t="s">
        <v>8328</v>
      </c>
    </row>
    <row r="1394" spans="1:20" ht="28.8" x14ac:dyDescent="0.3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 s="11">
        <f>(I1394/86400)+25569</f>
        <v>42523.434236111112</v>
      </c>
      <c r="K1394">
        <v>1462443918</v>
      </c>
      <c r="L1394" s="11">
        <f>(K1394/86400)+25569</f>
        <v>42495.434236111112</v>
      </c>
      <c r="M1394" t="b">
        <v>0</v>
      </c>
      <c r="N1394">
        <v>76</v>
      </c>
      <c r="O1394" t="b">
        <v>1</v>
      </c>
      <c r="P1394" t="s">
        <v>8271</v>
      </c>
      <c r="Q1394" s="5">
        <f>E1394/D1394</f>
        <v>1.0651999999999999</v>
      </c>
      <c r="R1394" s="7">
        <f>ROUND(E1394/N1394, 2)</f>
        <v>35.04</v>
      </c>
      <c r="S1394" t="s">
        <v>8316</v>
      </c>
      <c r="T1394" t="s">
        <v>8317</v>
      </c>
    </row>
    <row r="1395" spans="1:20" ht="28.8" x14ac:dyDescent="0.3">
      <c r="A1395">
        <v>2552</v>
      </c>
      <c r="B1395" s="3" t="s">
        <v>2552</v>
      </c>
      <c r="C1395" s="3" t="s">
        <v>6662</v>
      </c>
      <c r="D1395">
        <v>3000</v>
      </c>
      <c r="E1395">
        <v>3195</v>
      </c>
      <c r="F1395" t="s">
        <v>8219</v>
      </c>
      <c r="G1395" t="s">
        <v>8224</v>
      </c>
      <c r="H1395" t="s">
        <v>8246</v>
      </c>
      <c r="I1395">
        <v>1488741981</v>
      </c>
      <c r="J1395" s="11">
        <f>(I1395/86400)+25569</f>
        <v>42799.809965277775</v>
      </c>
      <c r="K1395">
        <v>1486149981</v>
      </c>
      <c r="L1395" s="11">
        <f>(K1395/86400)+25569</f>
        <v>42769.809965277775</v>
      </c>
      <c r="M1395" t="b">
        <v>0</v>
      </c>
      <c r="N1395">
        <v>18</v>
      </c>
      <c r="O1395" t="b">
        <v>1</v>
      </c>
      <c r="P1395" t="s">
        <v>8300</v>
      </c>
      <c r="Q1395" s="5">
        <f>E1395/D1395</f>
        <v>1.0649999999999999</v>
      </c>
      <c r="R1395" s="7">
        <f>ROUND(E1395/N1395, 2)</f>
        <v>177.5</v>
      </c>
      <c r="S1395" t="s">
        <v>8324</v>
      </c>
      <c r="T1395" t="s">
        <v>8353</v>
      </c>
    </row>
    <row r="1396" spans="1:20" ht="28.8" x14ac:dyDescent="0.3">
      <c r="A1396">
        <v>2111</v>
      </c>
      <c r="B1396" s="3" t="s">
        <v>2112</v>
      </c>
      <c r="C1396" s="3" t="s">
        <v>6221</v>
      </c>
      <c r="D1396">
        <v>2000</v>
      </c>
      <c r="E1396">
        <v>2130</v>
      </c>
      <c r="F1396" t="s">
        <v>8219</v>
      </c>
      <c r="G1396" t="s">
        <v>8224</v>
      </c>
      <c r="H1396" t="s">
        <v>8246</v>
      </c>
      <c r="I1396">
        <v>1313370000</v>
      </c>
      <c r="J1396" s="11">
        <f>(I1396/86400)+25569</f>
        <v>40770.041666666664</v>
      </c>
      <c r="K1396">
        <v>1307594625</v>
      </c>
      <c r="L1396" s="11">
        <f>(K1396/86400)+25569</f>
        <v>40703.197048611109</v>
      </c>
      <c r="M1396" t="b">
        <v>0</v>
      </c>
      <c r="N1396">
        <v>39</v>
      </c>
      <c r="O1396" t="b">
        <v>1</v>
      </c>
      <c r="P1396" t="s">
        <v>8279</v>
      </c>
      <c r="Q1396" s="5">
        <f>E1396/D1396</f>
        <v>1.0649999999999999</v>
      </c>
      <c r="R1396" s="7">
        <f>ROUND(E1396/N1396, 2)</f>
        <v>54.62</v>
      </c>
      <c r="S1396" t="s">
        <v>8324</v>
      </c>
      <c r="T1396" t="s">
        <v>8328</v>
      </c>
    </row>
    <row r="1397" spans="1:20" ht="28.8" x14ac:dyDescent="0.3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 s="11">
        <f>(I1397/86400)+25569</f>
        <v>41804.072337962964</v>
      </c>
      <c r="K1397">
        <v>1401846250</v>
      </c>
      <c r="L1397" s="11">
        <f>(K1397/86400)+25569</f>
        <v>41794.072337962964</v>
      </c>
      <c r="M1397" t="b">
        <v>0</v>
      </c>
      <c r="N1397">
        <v>58</v>
      </c>
      <c r="O1397" t="b">
        <v>1</v>
      </c>
      <c r="P1397" t="s">
        <v>8265</v>
      </c>
      <c r="Q1397" s="5">
        <f>E1397/D1397</f>
        <v>1.064875</v>
      </c>
      <c r="R1397" s="7">
        <f>ROUND(E1397/N1397, 2)</f>
        <v>146.88</v>
      </c>
      <c r="S1397" t="s">
        <v>8309</v>
      </c>
      <c r="T1397" t="s">
        <v>8310</v>
      </c>
    </row>
    <row r="1398" spans="1:20" ht="28.8" x14ac:dyDescent="0.3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 s="11">
        <f>(I1398/86400)+25569</f>
        <v>42274.597685185188</v>
      </c>
      <c r="K1398">
        <v>1439907640</v>
      </c>
      <c r="L1398" s="11">
        <f>(K1398/86400)+25569</f>
        <v>42234.597685185188</v>
      </c>
      <c r="M1398" t="b">
        <v>1</v>
      </c>
      <c r="N1398">
        <v>176</v>
      </c>
      <c r="O1398" t="b">
        <v>1</v>
      </c>
      <c r="P1398" t="s">
        <v>8285</v>
      </c>
      <c r="Q1398" s="5">
        <f>E1398/D1398</f>
        <v>1.0647599999999999</v>
      </c>
      <c r="R1398" s="7">
        <f>ROUND(E1398/N1398, 2)</f>
        <v>151.24</v>
      </c>
      <c r="S1398" t="s">
        <v>8337</v>
      </c>
      <c r="T1398" t="s">
        <v>8338</v>
      </c>
    </row>
    <row r="1399" spans="1:20" ht="28.8" x14ac:dyDescent="0.3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 s="11">
        <f>(I1399/86400)+25569</f>
        <v>42365.59774305555</v>
      </c>
      <c r="K1399">
        <v>1444828845</v>
      </c>
      <c r="L1399" s="11">
        <f>(K1399/86400)+25569</f>
        <v>42291.556076388893</v>
      </c>
      <c r="M1399" t="b">
        <v>0</v>
      </c>
      <c r="N1399">
        <v>17</v>
      </c>
      <c r="O1399" t="b">
        <v>1</v>
      </c>
      <c r="P1399" t="s">
        <v>8266</v>
      </c>
      <c r="Q1399" s="5">
        <f>E1399/D1399</f>
        <v>1.0646666666666667</v>
      </c>
      <c r="R1399" s="7">
        <f>ROUND(E1399/N1399, 2)</f>
        <v>375.76</v>
      </c>
      <c r="S1399" t="s">
        <v>8309</v>
      </c>
      <c r="T1399" t="s">
        <v>8311</v>
      </c>
    </row>
    <row r="1400" spans="1:20" ht="28.8" x14ac:dyDescent="0.3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 s="11">
        <f>(I1400/86400)+25569</f>
        <v>40376.415972222225</v>
      </c>
      <c r="K1400">
        <v>1275415679</v>
      </c>
      <c r="L1400" s="11">
        <f>(K1400/86400)+25569</f>
        <v>40330.755543981482</v>
      </c>
      <c r="M1400" t="b">
        <v>1</v>
      </c>
      <c r="N1400">
        <v>88</v>
      </c>
      <c r="O1400" t="b">
        <v>1</v>
      </c>
      <c r="P1400" t="s">
        <v>8269</v>
      </c>
      <c r="Q1400" s="5">
        <f>E1400/D1400</f>
        <v>1.0640000000000001</v>
      </c>
      <c r="R1400" s="7">
        <f>ROUND(E1400/N1400, 2)</f>
        <v>120.91</v>
      </c>
      <c r="S1400" t="s">
        <v>8309</v>
      </c>
      <c r="T1400" t="s">
        <v>8314</v>
      </c>
    </row>
    <row r="1401" spans="1:20" ht="28.8" x14ac:dyDescent="0.3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 s="11">
        <f>(I1401/86400)+25569</f>
        <v>42202.876388888893</v>
      </c>
      <c r="K1401">
        <v>1435554104</v>
      </c>
      <c r="L1401" s="11">
        <f>(K1401/86400)+25569</f>
        <v>42184.209537037037</v>
      </c>
      <c r="M1401" t="b">
        <v>0</v>
      </c>
      <c r="N1401">
        <v>26</v>
      </c>
      <c r="O1401" t="b">
        <v>1</v>
      </c>
      <c r="P1401" t="s">
        <v>8271</v>
      </c>
      <c r="Q1401" s="5">
        <f>E1401/D1401</f>
        <v>1.0640000000000001</v>
      </c>
      <c r="R1401" s="7">
        <f>ROUND(E1401/N1401, 2)</f>
        <v>40.92</v>
      </c>
      <c r="S1401" t="s">
        <v>8316</v>
      </c>
      <c r="T1401" t="s">
        <v>8317</v>
      </c>
    </row>
    <row r="1402" spans="1:20" ht="28.8" x14ac:dyDescent="0.3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 s="11">
        <f>(I1402/86400)+25569</f>
        <v>41964.204861111109</v>
      </c>
      <c r="K1402">
        <v>1415392666</v>
      </c>
      <c r="L1402" s="11">
        <f>(K1402/86400)+25569</f>
        <v>41950.859560185185</v>
      </c>
      <c r="M1402" t="b">
        <v>0</v>
      </c>
      <c r="N1402">
        <v>33</v>
      </c>
      <c r="O1402" t="b">
        <v>1</v>
      </c>
      <c r="P1402" t="s">
        <v>8271</v>
      </c>
      <c r="Q1402" s="5">
        <f>E1402/D1402</f>
        <v>1.0633333333333332</v>
      </c>
      <c r="R1402" s="7">
        <f>ROUND(E1402/N1402, 2)</f>
        <v>96.67</v>
      </c>
      <c r="S1402" t="s">
        <v>8316</v>
      </c>
      <c r="T1402" t="s">
        <v>8317</v>
      </c>
    </row>
    <row r="1403" spans="1:20" ht="28.8" x14ac:dyDescent="0.3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 s="11">
        <f>(I1403/86400)+25569</f>
        <v>41899.542314814811</v>
      </c>
      <c r="K1403">
        <v>1408366856</v>
      </c>
      <c r="L1403" s="11">
        <f>(K1403/86400)+25569</f>
        <v>41869.542314814811</v>
      </c>
      <c r="M1403" t="b">
        <v>0</v>
      </c>
      <c r="N1403">
        <v>342</v>
      </c>
      <c r="O1403" t="b">
        <v>1</v>
      </c>
      <c r="P1403" t="s">
        <v>8265</v>
      </c>
      <c r="Q1403" s="5">
        <f>E1403/D1403</f>
        <v>1.0632110000000001</v>
      </c>
      <c r="R1403" s="7">
        <f>ROUND(E1403/N1403, 2)</f>
        <v>93.26</v>
      </c>
      <c r="S1403" t="s">
        <v>8309</v>
      </c>
      <c r="T1403" t="s">
        <v>8310</v>
      </c>
    </row>
    <row r="1404" spans="1:20" ht="28.8" x14ac:dyDescent="0.3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 s="11">
        <f>(I1404/86400)+25569</f>
        <v>42041.628136574072</v>
      </c>
      <c r="K1404">
        <v>1420643071</v>
      </c>
      <c r="L1404" s="11">
        <f>(K1404/86400)+25569</f>
        <v>42011.628136574072</v>
      </c>
      <c r="M1404" t="b">
        <v>1</v>
      </c>
      <c r="N1404">
        <v>352</v>
      </c>
      <c r="O1404" t="b">
        <v>1</v>
      </c>
      <c r="P1404" t="s">
        <v>8298</v>
      </c>
      <c r="Q1404" s="5">
        <f>E1404/D1404</f>
        <v>1.06308</v>
      </c>
      <c r="R1404" s="7">
        <f>ROUND(E1404/N1404, 2)</f>
        <v>75.5</v>
      </c>
      <c r="S1404" t="s">
        <v>8335</v>
      </c>
      <c r="T1404" t="s">
        <v>8351</v>
      </c>
    </row>
    <row r="1405" spans="1:20" ht="28.8" x14ac:dyDescent="0.3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 s="11">
        <f>(I1405/86400)+25569</f>
        <v>42436.207638888889</v>
      </c>
      <c r="K1405">
        <v>1455919438</v>
      </c>
      <c r="L1405" s="11">
        <f>(K1405/86400)+25569</f>
        <v>42419.919421296298</v>
      </c>
      <c r="M1405" t="b">
        <v>0</v>
      </c>
      <c r="N1405">
        <v>42</v>
      </c>
      <c r="O1405" t="b">
        <v>1</v>
      </c>
      <c r="P1405" t="s">
        <v>8271</v>
      </c>
      <c r="Q1405" s="5">
        <f>E1405/D1405</f>
        <v>1.0629999999999999</v>
      </c>
      <c r="R1405" s="7">
        <f>ROUND(E1405/N1405, 2)</f>
        <v>25.31</v>
      </c>
      <c r="S1405" t="s">
        <v>8316</v>
      </c>
      <c r="T1405" t="s">
        <v>8317</v>
      </c>
    </row>
    <row r="1406" spans="1:20" ht="28.8" x14ac:dyDescent="0.3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 s="11">
        <f>(I1406/86400)+25569</f>
        <v>42788.559629629628</v>
      </c>
      <c r="K1406">
        <v>1485177952</v>
      </c>
      <c r="L1406" s="11">
        <f>(K1406/86400)+25569</f>
        <v>42758.559629629628</v>
      </c>
      <c r="M1406" t="b">
        <v>0</v>
      </c>
      <c r="N1406">
        <v>41</v>
      </c>
      <c r="O1406" t="b">
        <v>1</v>
      </c>
      <c r="P1406" t="s">
        <v>8271</v>
      </c>
      <c r="Q1406" s="5">
        <f>E1406/D1406</f>
        <v>1.0629949999999999</v>
      </c>
      <c r="R1406" s="7">
        <f>ROUND(E1406/N1406, 2)</f>
        <v>51.85</v>
      </c>
      <c r="S1406" t="s">
        <v>8316</v>
      </c>
      <c r="T1406" t="s">
        <v>8317</v>
      </c>
    </row>
    <row r="1407" spans="1:20" ht="28.8" x14ac:dyDescent="0.3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 s="11">
        <f>(I1407/86400)+25569</f>
        <v>42228</v>
      </c>
      <c r="K1407">
        <v>1436575280</v>
      </c>
      <c r="L1407" s="11">
        <f>(K1407/86400)+25569</f>
        <v>42196.028703703705</v>
      </c>
      <c r="M1407" t="b">
        <v>0</v>
      </c>
      <c r="N1407">
        <v>104</v>
      </c>
      <c r="O1407" t="b">
        <v>1</v>
      </c>
      <c r="P1407" t="s">
        <v>8271</v>
      </c>
      <c r="Q1407" s="5">
        <f>E1407/D1407</f>
        <v>1.0627272727272727</v>
      </c>
      <c r="R1407" s="7">
        <f>ROUND(E1407/N1407, 2)</f>
        <v>56.2</v>
      </c>
      <c r="S1407" t="s">
        <v>8316</v>
      </c>
      <c r="T1407" t="s">
        <v>8317</v>
      </c>
    </row>
    <row r="1408" spans="1:20" ht="28.8" x14ac:dyDescent="0.3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 s="11">
        <f>(I1408/86400)+25569</f>
        <v>42095.845694444448</v>
      </c>
      <c r="K1408">
        <v>1425331068</v>
      </c>
      <c r="L1408" s="11">
        <f>(K1408/86400)+25569</f>
        <v>42065.887361111112</v>
      </c>
      <c r="M1408" t="b">
        <v>0</v>
      </c>
      <c r="N1408">
        <v>69</v>
      </c>
      <c r="O1408" t="b">
        <v>1</v>
      </c>
      <c r="P1408" t="s">
        <v>8271</v>
      </c>
      <c r="Q1408" s="5">
        <f>E1408/D1408</f>
        <v>1.0626666666666666</v>
      </c>
      <c r="R1408" s="7">
        <f>ROUND(E1408/N1408, 2)</f>
        <v>23.1</v>
      </c>
      <c r="S1408" t="s">
        <v>8316</v>
      </c>
      <c r="T1408" t="s">
        <v>8317</v>
      </c>
    </row>
    <row r="1409" spans="1:20" ht="28.8" x14ac:dyDescent="0.3">
      <c r="A1409">
        <v>98</v>
      </c>
      <c r="B1409" s="3" t="s">
        <v>100</v>
      </c>
      <c r="C1409" s="3" t="s">
        <v>4209</v>
      </c>
      <c r="D1409">
        <v>3200</v>
      </c>
      <c r="E1409">
        <v>3400</v>
      </c>
      <c r="F1409" t="s">
        <v>8219</v>
      </c>
      <c r="G1409" t="s">
        <v>8224</v>
      </c>
      <c r="H1409" t="s">
        <v>8246</v>
      </c>
      <c r="I1409">
        <v>1354923000</v>
      </c>
      <c r="J1409" s="11">
        <f>(I1409/86400)+25569</f>
        <v>41250.979166666664</v>
      </c>
      <c r="K1409">
        <v>1351796674</v>
      </c>
      <c r="L1409" s="11">
        <f>(K1409/86400)+25569</f>
        <v>41214.794837962967</v>
      </c>
      <c r="M1409" t="b">
        <v>0</v>
      </c>
      <c r="N1409">
        <v>60</v>
      </c>
      <c r="O1409" t="b">
        <v>1</v>
      </c>
      <c r="P1409" t="s">
        <v>8266</v>
      </c>
      <c r="Q1409" s="5">
        <f>E1409/D1409</f>
        <v>1.0625</v>
      </c>
      <c r="R1409" s="7">
        <f>ROUND(E1409/N1409, 2)</f>
        <v>56.67</v>
      </c>
      <c r="S1409" t="s">
        <v>8309</v>
      </c>
      <c r="T1409" t="s">
        <v>8311</v>
      </c>
    </row>
    <row r="1410" spans="1:20" ht="28.8" x14ac:dyDescent="0.3">
      <c r="A1410">
        <v>97</v>
      </c>
      <c r="B1410" s="3" t="s">
        <v>99</v>
      </c>
      <c r="C1410" s="3" t="s">
        <v>4208</v>
      </c>
      <c r="D1410">
        <v>400</v>
      </c>
      <c r="E1410">
        <v>425</v>
      </c>
      <c r="F1410" t="s">
        <v>8219</v>
      </c>
      <c r="G1410" t="s">
        <v>8224</v>
      </c>
      <c r="H1410" t="s">
        <v>8246</v>
      </c>
      <c r="I1410">
        <v>1310440482</v>
      </c>
      <c r="J1410" s="11">
        <f>(I1410/86400)+25569</f>
        <v>40736.135208333333</v>
      </c>
      <c r="K1410">
        <v>1307848482</v>
      </c>
      <c r="L1410" s="11">
        <f>(K1410/86400)+25569</f>
        <v>40706.135208333333</v>
      </c>
      <c r="M1410" t="b">
        <v>0</v>
      </c>
      <c r="N1410">
        <v>8</v>
      </c>
      <c r="O1410" t="b">
        <v>1</v>
      </c>
      <c r="P1410" t="s">
        <v>8266</v>
      </c>
      <c r="Q1410" s="5">
        <f>E1410/D1410</f>
        <v>1.0625</v>
      </c>
      <c r="R1410" s="7">
        <f>ROUND(E1410/N1410, 2)</f>
        <v>53.13</v>
      </c>
      <c r="S1410" t="s">
        <v>8309</v>
      </c>
      <c r="T1410" t="s">
        <v>8311</v>
      </c>
    </row>
    <row r="1411" spans="1:20" x14ac:dyDescent="0.3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 s="11">
        <f>(I1411/86400)+25569</f>
        <v>42791.057106481487</v>
      </c>
      <c r="K1411">
        <v>1484097734</v>
      </c>
      <c r="L1411" s="11">
        <f>(K1411/86400)+25569</f>
        <v>42746.057106481487</v>
      </c>
      <c r="M1411" t="b">
        <v>0</v>
      </c>
      <c r="N1411">
        <v>23</v>
      </c>
      <c r="O1411" t="b">
        <v>1</v>
      </c>
      <c r="P1411" t="s">
        <v>8271</v>
      </c>
      <c r="Q1411" s="5">
        <f>E1411/D1411</f>
        <v>1.0625</v>
      </c>
      <c r="R1411" s="7">
        <f>ROUND(E1411/N1411, 2)</f>
        <v>184.78</v>
      </c>
      <c r="S1411" t="s">
        <v>8316</v>
      </c>
      <c r="T1411" t="s">
        <v>8317</v>
      </c>
    </row>
    <row r="1412" spans="1:20" ht="28.8" x14ac:dyDescent="0.3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 s="11">
        <f>(I1412/86400)+25569</f>
        <v>42218.813530092593</v>
      </c>
      <c r="K1412">
        <v>1436383889</v>
      </c>
      <c r="L1412" s="11">
        <f>(K1412/86400)+25569</f>
        <v>42193.813530092593</v>
      </c>
      <c r="M1412" t="b">
        <v>0</v>
      </c>
      <c r="N1412">
        <v>28</v>
      </c>
      <c r="O1412" t="b">
        <v>1</v>
      </c>
      <c r="P1412" t="s">
        <v>8305</v>
      </c>
      <c r="Q1412" s="5">
        <f>E1412/D1412</f>
        <v>1.0624</v>
      </c>
      <c r="R1412" s="7">
        <f>ROUND(E1412/N1412, 2)</f>
        <v>47.43</v>
      </c>
      <c r="S1412" t="s">
        <v>8316</v>
      </c>
      <c r="T1412" t="s">
        <v>8358</v>
      </c>
    </row>
    <row r="1413" spans="1:20" ht="28.8" x14ac:dyDescent="0.3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 s="11">
        <f>(I1413/86400)+25569</f>
        <v>40614.166666666664</v>
      </c>
      <c r="K1413">
        <v>1297451245</v>
      </c>
      <c r="L1413" s="11">
        <f>(K1413/86400)+25569</f>
        <v>40585.796817129631</v>
      </c>
      <c r="M1413" t="b">
        <v>0</v>
      </c>
      <c r="N1413">
        <v>59</v>
      </c>
      <c r="O1413" t="b">
        <v>1</v>
      </c>
      <c r="P1413" t="s">
        <v>8276</v>
      </c>
      <c r="Q1413" s="5">
        <f>E1413/D1413</f>
        <v>1.0622116666666668</v>
      </c>
      <c r="R1413" s="7">
        <f>ROUND(E1413/N1413, 2)</f>
        <v>108.02</v>
      </c>
      <c r="S1413" t="s">
        <v>8324</v>
      </c>
      <c r="T1413" t="s">
        <v>8325</v>
      </c>
    </row>
    <row r="1414" spans="1:20" ht="28.8" x14ac:dyDescent="0.3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 s="11">
        <f>(I1414/86400)+25569</f>
        <v>42529.039629629631</v>
      </c>
      <c r="K1414">
        <v>1462755424</v>
      </c>
      <c r="L1414" s="11">
        <f>(K1414/86400)+25569</f>
        <v>42499.039629629631</v>
      </c>
      <c r="M1414" t="b">
        <v>0</v>
      </c>
      <c r="N1414">
        <v>18</v>
      </c>
      <c r="O1414" t="b">
        <v>1</v>
      </c>
      <c r="P1414" t="s">
        <v>8271</v>
      </c>
      <c r="Q1414" s="5">
        <f>E1414/D1414</f>
        <v>1.0619047619047619</v>
      </c>
      <c r="R1414" s="7">
        <f>ROUND(E1414/N1414, 2)</f>
        <v>61.94</v>
      </c>
      <c r="S1414" t="s">
        <v>8316</v>
      </c>
      <c r="T1414" t="s">
        <v>8317</v>
      </c>
    </row>
    <row r="1415" spans="1:20" ht="28.8" x14ac:dyDescent="0.3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 s="11">
        <f>(I1415/86400)+25569</f>
        <v>42644.165972222225</v>
      </c>
      <c r="K1415">
        <v>1472753745</v>
      </c>
      <c r="L1415" s="11">
        <f>(K1415/86400)+25569</f>
        <v>42614.760937500003</v>
      </c>
      <c r="M1415" t="b">
        <v>1</v>
      </c>
      <c r="N1415">
        <v>97</v>
      </c>
      <c r="O1415" t="b">
        <v>1</v>
      </c>
      <c r="P1415" t="s">
        <v>8271</v>
      </c>
      <c r="Q1415" s="5">
        <f>E1415/D1415</f>
        <v>1.0616782608695652</v>
      </c>
      <c r="R1415" s="7">
        <f>ROUND(E1415/N1415, 2)</f>
        <v>251.74</v>
      </c>
      <c r="S1415" t="s">
        <v>8316</v>
      </c>
      <c r="T1415" t="s">
        <v>8317</v>
      </c>
    </row>
    <row r="1416" spans="1:20" ht="28.8" x14ac:dyDescent="0.3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 s="11">
        <f>(I1416/86400)+25569</f>
        <v>41156.561886574076</v>
      </c>
      <c r="K1416">
        <v>1343741347</v>
      </c>
      <c r="L1416" s="11">
        <f>(K1416/86400)+25569</f>
        <v>41121.561886574076</v>
      </c>
      <c r="M1416" t="b">
        <v>1</v>
      </c>
      <c r="N1416">
        <v>413</v>
      </c>
      <c r="O1416" t="b">
        <v>1</v>
      </c>
      <c r="P1416" t="s">
        <v>8276</v>
      </c>
      <c r="Q1416" s="5">
        <f>E1416/D1416</f>
        <v>1.0612433333333333</v>
      </c>
      <c r="R1416" s="7">
        <f>ROUND(E1416/N1416, 2)</f>
        <v>38.54</v>
      </c>
      <c r="S1416" t="s">
        <v>8324</v>
      </c>
      <c r="T1416" t="s">
        <v>8325</v>
      </c>
    </row>
    <row r="1417" spans="1:20" ht="28.8" x14ac:dyDescent="0.3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 s="11">
        <f>(I1417/86400)+25569</f>
        <v>41956.984351851846</v>
      </c>
      <c r="K1417">
        <v>1413326248</v>
      </c>
      <c r="L1417" s="11">
        <f>(K1417/86400)+25569</f>
        <v>41926.942685185189</v>
      </c>
      <c r="M1417" t="b">
        <v>0</v>
      </c>
      <c r="N1417">
        <v>45</v>
      </c>
      <c r="O1417" t="b">
        <v>1</v>
      </c>
      <c r="P1417" t="s">
        <v>8271</v>
      </c>
      <c r="Q1417" s="5">
        <f>E1417/D1417</f>
        <v>1.0612068965517241</v>
      </c>
      <c r="R1417" s="7">
        <f>ROUND(E1417/N1417, 2)</f>
        <v>136.78</v>
      </c>
      <c r="S1417" t="s">
        <v>8316</v>
      </c>
      <c r="T1417" t="s">
        <v>8317</v>
      </c>
    </row>
    <row r="1418" spans="1:20" ht="28.8" x14ac:dyDescent="0.3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 s="11">
        <f>(I1418/86400)+25569</f>
        <v>42177.208333333328</v>
      </c>
      <c r="K1418">
        <v>1431903495</v>
      </c>
      <c r="L1418" s="11">
        <f>(K1418/86400)+25569</f>
        <v>42141.95711805555</v>
      </c>
      <c r="M1418" t="b">
        <v>0</v>
      </c>
      <c r="N1418">
        <v>47</v>
      </c>
      <c r="O1418" t="b">
        <v>1</v>
      </c>
      <c r="P1418" t="s">
        <v>8276</v>
      </c>
      <c r="Q1418" s="5">
        <f>E1418/D1418</f>
        <v>1.0607500000000001</v>
      </c>
      <c r="R1418" s="7">
        <f>ROUND(E1418/N1418, 2)</f>
        <v>90.28</v>
      </c>
      <c r="S1418" t="s">
        <v>8324</v>
      </c>
      <c r="T1418" t="s">
        <v>8325</v>
      </c>
    </row>
    <row r="1419" spans="1:20" ht="28.8" x14ac:dyDescent="0.3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 s="11">
        <f>(I1419/86400)+25569</f>
        <v>42270.598217592589</v>
      </c>
      <c r="K1419">
        <v>1441290086</v>
      </c>
      <c r="L1419" s="11">
        <f>(K1419/86400)+25569</f>
        <v>42250.598217592589</v>
      </c>
      <c r="M1419" t="b">
        <v>0</v>
      </c>
      <c r="N1419">
        <v>102</v>
      </c>
      <c r="O1419" t="b">
        <v>1</v>
      </c>
      <c r="P1419" t="s">
        <v>8271</v>
      </c>
      <c r="Q1419" s="5">
        <f>E1419/D1419</f>
        <v>1.0603</v>
      </c>
      <c r="R1419" s="7">
        <f>ROUND(E1419/N1419, 2)</f>
        <v>103.95</v>
      </c>
      <c r="S1419" t="s">
        <v>8316</v>
      </c>
      <c r="T1419" t="s">
        <v>8317</v>
      </c>
    </row>
    <row r="1420" spans="1:20" ht="28.8" x14ac:dyDescent="0.3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 s="11">
        <f>(I1420/86400)+25569</f>
        <v>41948.890567129631</v>
      </c>
      <c r="K1420">
        <v>1413404545</v>
      </c>
      <c r="L1420" s="11">
        <f>(K1420/86400)+25569</f>
        <v>41927.848900462966</v>
      </c>
      <c r="M1420" t="b">
        <v>0</v>
      </c>
      <c r="N1420">
        <v>9</v>
      </c>
      <c r="O1420" t="b">
        <v>1</v>
      </c>
      <c r="P1420" t="s">
        <v>8271</v>
      </c>
      <c r="Q1420" s="5">
        <f>E1420/D1420</f>
        <v>1.0602199999999999</v>
      </c>
      <c r="R1420" s="7">
        <f>ROUND(E1420/N1420, 2)</f>
        <v>58.9</v>
      </c>
      <c r="S1420" t="s">
        <v>8316</v>
      </c>
      <c r="T1420" t="s">
        <v>8317</v>
      </c>
    </row>
    <row r="1421" spans="1:20" ht="28.8" x14ac:dyDescent="0.3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 s="11">
        <f>(I1421/86400)+25569</f>
        <v>42642.656493055554</v>
      </c>
      <c r="K1421">
        <v>1472571921</v>
      </c>
      <c r="L1421" s="11">
        <f>(K1421/86400)+25569</f>
        <v>42612.656493055554</v>
      </c>
      <c r="M1421" t="b">
        <v>0</v>
      </c>
      <c r="N1421">
        <v>25</v>
      </c>
      <c r="O1421" t="b">
        <v>1</v>
      </c>
      <c r="P1421" t="s">
        <v>8301</v>
      </c>
      <c r="Q1421" s="5">
        <f>E1421/D1421</f>
        <v>1.0602150537634409</v>
      </c>
      <c r="R1421" s="7">
        <f>ROUND(E1421/N1421, 2)</f>
        <v>39.44</v>
      </c>
      <c r="S1421" t="s">
        <v>8318</v>
      </c>
      <c r="T1421" t="s">
        <v>8354</v>
      </c>
    </row>
    <row r="1422" spans="1:20" x14ac:dyDescent="0.3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 s="11">
        <f>(I1422/86400)+25569</f>
        <v>41661.902766203704</v>
      </c>
      <c r="K1422">
        <v>1387834799</v>
      </c>
      <c r="L1422" s="11">
        <f>(K1422/86400)+25569</f>
        <v>41631.902766203704</v>
      </c>
      <c r="M1422" t="b">
        <v>0</v>
      </c>
      <c r="N1422">
        <v>39</v>
      </c>
      <c r="O1422" t="b">
        <v>1</v>
      </c>
      <c r="P1422" t="s">
        <v>8266</v>
      </c>
      <c r="Q1422" s="5">
        <f>E1422/D1422</f>
        <v>1.0601933333333333</v>
      </c>
      <c r="R1422" s="7">
        <f>ROUND(E1422/N1422, 2)</f>
        <v>40.78</v>
      </c>
      <c r="S1422" t="s">
        <v>8309</v>
      </c>
      <c r="T1422" t="s">
        <v>8311</v>
      </c>
    </row>
    <row r="1423" spans="1:20" ht="28.8" x14ac:dyDescent="0.3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 s="11">
        <f>(I1423/86400)+25569</f>
        <v>41830.423043981486</v>
      </c>
      <c r="K1423">
        <v>1402394951</v>
      </c>
      <c r="L1423" s="11">
        <f>(K1423/86400)+25569</f>
        <v>41800.423043981486</v>
      </c>
      <c r="M1423" t="b">
        <v>1</v>
      </c>
      <c r="N1423">
        <v>943</v>
      </c>
      <c r="O1423" t="b">
        <v>1</v>
      </c>
      <c r="P1423" t="s">
        <v>8295</v>
      </c>
      <c r="Q1423" s="5">
        <f>E1423/D1423</f>
        <v>1.0600260000000001</v>
      </c>
      <c r="R1423" s="7">
        <f>ROUND(E1423/N1423, 2)</f>
        <v>56.2</v>
      </c>
      <c r="S1423" t="s">
        <v>8318</v>
      </c>
      <c r="T1423" t="s">
        <v>8348</v>
      </c>
    </row>
    <row r="1424" spans="1:20" ht="28.8" x14ac:dyDescent="0.3">
      <c r="A1424">
        <v>1272</v>
      </c>
      <c r="B1424" s="3" t="s">
        <v>1273</v>
      </c>
      <c r="C1424" s="3" t="s">
        <v>5382</v>
      </c>
      <c r="D1424">
        <v>5000</v>
      </c>
      <c r="E1424">
        <v>5300</v>
      </c>
      <c r="F1424" t="s">
        <v>8219</v>
      </c>
      <c r="G1424" t="s">
        <v>8224</v>
      </c>
      <c r="H1424" t="s">
        <v>8246</v>
      </c>
      <c r="I1424">
        <v>1276574400</v>
      </c>
      <c r="J1424" s="11">
        <f>(I1424/86400)+25569</f>
        <v>40344.166666666664</v>
      </c>
      <c r="K1424">
        <v>1270576379</v>
      </c>
      <c r="L1424" s="11">
        <f>(K1424/86400)+25569</f>
        <v>40274.745127314818</v>
      </c>
      <c r="M1424" t="b">
        <v>1</v>
      </c>
      <c r="N1424">
        <v>28</v>
      </c>
      <c r="O1424" t="b">
        <v>1</v>
      </c>
      <c r="P1424" t="s">
        <v>8276</v>
      </c>
      <c r="Q1424" s="5">
        <f>E1424/D1424</f>
        <v>1.06</v>
      </c>
      <c r="R1424" s="7">
        <f>ROUND(E1424/N1424, 2)</f>
        <v>189.29</v>
      </c>
      <c r="S1424" t="s">
        <v>8324</v>
      </c>
      <c r="T1424" t="s">
        <v>8325</v>
      </c>
    </row>
    <row r="1425" spans="1:20" ht="28.8" x14ac:dyDescent="0.3">
      <c r="A1425">
        <v>1209</v>
      </c>
      <c r="B1425" s="3" t="s">
        <v>1210</v>
      </c>
      <c r="C1425" s="3" t="s">
        <v>5319</v>
      </c>
      <c r="D1425">
        <v>6000</v>
      </c>
      <c r="E1425">
        <v>6360</v>
      </c>
      <c r="F1425" t="s">
        <v>8219</v>
      </c>
      <c r="G1425" t="s">
        <v>8224</v>
      </c>
      <c r="H1425" t="s">
        <v>8246</v>
      </c>
      <c r="I1425">
        <v>1488053905</v>
      </c>
      <c r="J1425" s="11">
        <f>(I1425/86400)+25569</f>
        <v>42791.846122685187</v>
      </c>
      <c r="K1425">
        <v>1485461905</v>
      </c>
      <c r="L1425" s="11">
        <f>(K1425/86400)+25569</f>
        <v>42761.846122685187</v>
      </c>
      <c r="M1425" t="b">
        <v>0</v>
      </c>
      <c r="N1425">
        <v>46</v>
      </c>
      <c r="O1425" t="b">
        <v>1</v>
      </c>
      <c r="P1425" t="s">
        <v>8285</v>
      </c>
      <c r="Q1425" s="5">
        <f>E1425/D1425</f>
        <v>1.06</v>
      </c>
      <c r="R1425" s="7">
        <f>ROUND(E1425/N1425, 2)</f>
        <v>138.26</v>
      </c>
      <c r="S1425" t="s">
        <v>8337</v>
      </c>
      <c r="T1425" t="s">
        <v>8338</v>
      </c>
    </row>
    <row r="1426" spans="1:20" ht="28.8" x14ac:dyDescent="0.3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 s="11">
        <f>(I1426/86400)+25569</f>
        <v>41897.255555555559</v>
      </c>
      <c r="K1426">
        <v>1408604363</v>
      </c>
      <c r="L1426" s="11">
        <f>(K1426/86400)+25569</f>
        <v>41872.291238425925</v>
      </c>
      <c r="M1426" t="b">
        <v>0</v>
      </c>
      <c r="N1426">
        <v>9</v>
      </c>
      <c r="O1426" t="b">
        <v>1</v>
      </c>
      <c r="P1426" t="s">
        <v>8305</v>
      </c>
      <c r="Q1426" s="5">
        <f>E1426/D1426</f>
        <v>1.06</v>
      </c>
      <c r="R1426" s="7">
        <f>ROUND(E1426/N1426, 2)</f>
        <v>88.33</v>
      </c>
      <c r="S1426" t="s">
        <v>8316</v>
      </c>
      <c r="T1426" t="s">
        <v>8358</v>
      </c>
    </row>
    <row r="1427" spans="1:20" x14ac:dyDescent="0.3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 s="11">
        <f>(I1427/86400)+25569</f>
        <v>42599.165972222225</v>
      </c>
      <c r="K1427">
        <v>1470227660</v>
      </c>
      <c r="L1427" s="11">
        <f>(K1427/86400)+25569</f>
        <v>42585.523842592593</v>
      </c>
      <c r="M1427" t="b">
        <v>0</v>
      </c>
      <c r="N1427">
        <v>47</v>
      </c>
      <c r="O1427" t="b">
        <v>1</v>
      </c>
      <c r="P1427" t="s">
        <v>8271</v>
      </c>
      <c r="Q1427" s="5">
        <f>E1427/D1427</f>
        <v>1.06</v>
      </c>
      <c r="R1427" s="7">
        <f>ROUND(E1427/N1427, 2)</f>
        <v>78.94</v>
      </c>
      <c r="S1427" t="s">
        <v>8316</v>
      </c>
      <c r="T1427" t="s">
        <v>8317</v>
      </c>
    </row>
    <row r="1428" spans="1:20" ht="28.8" x14ac:dyDescent="0.3">
      <c r="A1428">
        <v>3525</v>
      </c>
      <c r="B1428" s="3" t="s">
        <v>3524</v>
      </c>
      <c r="C1428" s="3" t="s">
        <v>7635</v>
      </c>
      <c r="D1428">
        <v>500</v>
      </c>
      <c r="E1428">
        <v>530</v>
      </c>
      <c r="F1428" t="s">
        <v>8219</v>
      </c>
      <c r="G1428" t="s">
        <v>8224</v>
      </c>
      <c r="H1428" t="s">
        <v>8246</v>
      </c>
      <c r="I1428">
        <v>1439136000</v>
      </c>
      <c r="J1428" s="11">
        <f>(I1428/86400)+25569</f>
        <v>42225.666666666672</v>
      </c>
      <c r="K1428">
        <v>1438188106</v>
      </c>
      <c r="L1428" s="11">
        <f>(K1428/86400)+25569</f>
        <v>42214.6956712963</v>
      </c>
      <c r="M1428" t="b">
        <v>0</v>
      </c>
      <c r="N1428">
        <v>7</v>
      </c>
      <c r="O1428" t="b">
        <v>1</v>
      </c>
      <c r="P1428" t="s">
        <v>8271</v>
      </c>
      <c r="Q1428" s="5">
        <f>E1428/D1428</f>
        <v>1.06</v>
      </c>
      <c r="R1428" s="7">
        <f>ROUND(E1428/N1428, 2)</f>
        <v>75.709999999999994</v>
      </c>
      <c r="S1428" t="s">
        <v>8316</v>
      </c>
      <c r="T1428" t="s">
        <v>8317</v>
      </c>
    </row>
    <row r="1429" spans="1:20" ht="28.8" x14ac:dyDescent="0.3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 s="11">
        <f>(I1429/86400)+25569</f>
        <v>42495.16851851852</v>
      </c>
      <c r="K1429">
        <v>1459828960</v>
      </c>
      <c r="L1429" s="11">
        <f>(K1429/86400)+25569</f>
        <v>42465.16851851852</v>
      </c>
      <c r="M1429" t="b">
        <v>0</v>
      </c>
      <c r="N1429">
        <v>9</v>
      </c>
      <c r="O1429" t="b">
        <v>1</v>
      </c>
      <c r="P1429" t="s">
        <v>8303</v>
      </c>
      <c r="Q1429" s="5">
        <f>E1429/D1429</f>
        <v>1.06</v>
      </c>
      <c r="R1429" s="7">
        <f>ROUND(E1429/N1429, 2)</f>
        <v>70.67</v>
      </c>
      <c r="S1429" t="s">
        <v>8316</v>
      </c>
      <c r="T1429" t="s">
        <v>8356</v>
      </c>
    </row>
    <row r="1430" spans="1:20" ht="28.8" x14ac:dyDescent="0.3">
      <c r="A1430">
        <v>2970</v>
      </c>
      <c r="B1430" s="3" t="s">
        <v>2970</v>
      </c>
      <c r="C1430" s="3" t="s">
        <v>7080</v>
      </c>
      <c r="D1430">
        <v>6000</v>
      </c>
      <c r="E1430">
        <v>6360</v>
      </c>
      <c r="F1430" t="s">
        <v>8219</v>
      </c>
      <c r="G1430" t="s">
        <v>8224</v>
      </c>
      <c r="H1430" t="s">
        <v>8246</v>
      </c>
      <c r="I1430">
        <v>1405699451</v>
      </c>
      <c r="J1430" s="11">
        <f>(I1430/86400)+25569</f>
        <v>41838.669571759259</v>
      </c>
      <c r="K1430">
        <v>1403107451</v>
      </c>
      <c r="L1430" s="11">
        <f>(K1430/86400)+25569</f>
        <v>41808.669571759259</v>
      </c>
      <c r="M1430" t="b">
        <v>0</v>
      </c>
      <c r="N1430">
        <v>91</v>
      </c>
      <c r="O1430" t="b">
        <v>1</v>
      </c>
      <c r="P1430" t="s">
        <v>8271</v>
      </c>
      <c r="Q1430" s="5">
        <f>E1430/D1430</f>
        <v>1.06</v>
      </c>
      <c r="R1430" s="7">
        <f>ROUND(E1430/N1430, 2)</f>
        <v>69.89</v>
      </c>
      <c r="S1430" t="s">
        <v>8316</v>
      </c>
      <c r="T1430" t="s">
        <v>8317</v>
      </c>
    </row>
    <row r="1431" spans="1:20" ht="28.8" x14ac:dyDescent="0.3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 s="11">
        <f>(I1431/86400)+25569</f>
        <v>42205.165972222225</v>
      </c>
      <c r="K1431">
        <v>1434405044</v>
      </c>
      <c r="L1431" s="11">
        <f>(K1431/86400)+25569</f>
        <v>42170.910231481481</v>
      </c>
      <c r="M1431" t="b">
        <v>0</v>
      </c>
      <c r="N1431">
        <v>41</v>
      </c>
      <c r="O1431" t="b">
        <v>1</v>
      </c>
      <c r="P1431" t="s">
        <v>8271</v>
      </c>
      <c r="Q1431" s="5">
        <f>E1431/D1431</f>
        <v>1.06</v>
      </c>
      <c r="R1431" s="7">
        <f>ROUND(E1431/N1431, 2)</f>
        <v>64.63</v>
      </c>
      <c r="S1431" t="s">
        <v>8316</v>
      </c>
      <c r="T1431" t="s">
        <v>8317</v>
      </c>
    </row>
    <row r="1432" spans="1:20" ht="28.8" x14ac:dyDescent="0.3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 s="11">
        <f>(I1432/86400)+25569</f>
        <v>41964.626168981486</v>
      </c>
      <c r="K1432">
        <v>1413986501</v>
      </c>
      <c r="L1432" s="11">
        <f>(K1432/86400)+25569</f>
        <v>41934.584502314814</v>
      </c>
      <c r="M1432" t="b">
        <v>0</v>
      </c>
      <c r="N1432">
        <v>237</v>
      </c>
      <c r="O1432" t="b">
        <v>1</v>
      </c>
      <c r="P1432" t="s">
        <v>8269</v>
      </c>
      <c r="Q1432" s="5">
        <f>E1432/D1432</f>
        <v>1.05982</v>
      </c>
      <c r="R1432" s="7">
        <f>ROUND(E1432/N1432, 2)</f>
        <v>111.8</v>
      </c>
      <c r="S1432" t="s">
        <v>8309</v>
      </c>
      <c r="T1432" t="s">
        <v>8314</v>
      </c>
    </row>
    <row r="1433" spans="1:20" ht="28.8" x14ac:dyDescent="0.3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 s="11">
        <f>(I1433/86400)+25569</f>
        <v>42607.452731481477</v>
      </c>
      <c r="K1433">
        <v>1469443916</v>
      </c>
      <c r="L1433" s="11">
        <f>(K1433/86400)+25569</f>
        <v>42576.452731481477</v>
      </c>
      <c r="M1433" t="b">
        <v>0</v>
      </c>
      <c r="N1433">
        <v>48</v>
      </c>
      <c r="O1433" t="b">
        <v>1</v>
      </c>
      <c r="P1433" t="s">
        <v>8269</v>
      </c>
      <c r="Q1433" s="5">
        <f>E1433/D1433</f>
        <v>1.0595918367346939</v>
      </c>
      <c r="R1433" s="7">
        <f>ROUND(E1433/N1433, 2)</f>
        <v>54.08</v>
      </c>
      <c r="S1433" t="s">
        <v>8309</v>
      </c>
      <c r="T1433" t="s">
        <v>8314</v>
      </c>
    </row>
    <row r="1434" spans="1:20" ht="28.8" x14ac:dyDescent="0.3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 s="11">
        <f>(I1434/86400)+25569</f>
        <v>41580.867673611108</v>
      </c>
      <c r="K1434">
        <v>1380833367</v>
      </c>
      <c r="L1434" s="11">
        <f>(K1434/86400)+25569</f>
        <v>41550.867673611108</v>
      </c>
      <c r="M1434" t="b">
        <v>1</v>
      </c>
      <c r="N1434">
        <v>67</v>
      </c>
      <c r="O1434" t="b">
        <v>1</v>
      </c>
      <c r="P1434" t="s">
        <v>8271</v>
      </c>
      <c r="Q1434" s="5">
        <f>E1434/D1434</f>
        <v>1.0595454545454546</v>
      </c>
      <c r="R1434" s="7">
        <f>ROUND(E1434/N1434, 2)</f>
        <v>34.79</v>
      </c>
      <c r="S1434" t="s">
        <v>8316</v>
      </c>
      <c r="T1434" t="s">
        <v>8317</v>
      </c>
    </row>
    <row r="1435" spans="1:20" ht="28.8" x14ac:dyDescent="0.3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 s="11">
        <f>(I1435/86400)+25569</f>
        <v>42444.875</v>
      </c>
      <c r="K1435">
        <v>1456183649</v>
      </c>
      <c r="L1435" s="11">
        <f>(K1435/86400)+25569</f>
        <v>42422.977418981478</v>
      </c>
      <c r="M1435" t="b">
        <v>0</v>
      </c>
      <c r="N1435">
        <v>72</v>
      </c>
      <c r="O1435" t="b">
        <v>1</v>
      </c>
      <c r="P1435" t="s">
        <v>8271</v>
      </c>
      <c r="Q1435" s="5">
        <f>E1435/D1435</f>
        <v>1.0593333333333332</v>
      </c>
      <c r="R1435" s="7">
        <f>ROUND(E1435/N1435, 2)</f>
        <v>44.14</v>
      </c>
      <c r="S1435" t="s">
        <v>8316</v>
      </c>
      <c r="T1435" t="s">
        <v>8317</v>
      </c>
    </row>
    <row r="1436" spans="1:20" ht="28.8" x14ac:dyDescent="0.3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 s="11">
        <f>(I1436/86400)+25569</f>
        <v>41837.624374999999</v>
      </c>
      <c r="K1436">
        <v>1403017146</v>
      </c>
      <c r="L1436" s="11">
        <f>(K1436/86400)+25569</f>
        <v>41807.624374999999</v>
      </c>
      <c r="M1436" t="b">
        <v>1</v>
      </c>
      <c r="N1436">
        <v>125</v>
      </c>
      <c r="O1436" t="b">
        <v>1</v>
      </c>
      <c r="P1436" t="s">
        <v>8298</v>
      </c>
      <c r="Q1436" s="5">
        <f>E1436/D1436</f>
        <v>1.0591999999999999</v>
      </c>
      <c r="R1436" s="7">
        <f>ROUND(E1436/N1436, 2)</f>
        <v>211.84</v>
      </c>
      <c r="S1436" t="s">
        <v>8335</v>
      </c>
      <c r="T1436" t="s">
        <v>8351</v>
      </c>
    </row>
    <row r="1437" spans="1:20" ht="28.8" x14ac:dyDescent="0.3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 s="11">
        <f>(I1437/86400)+25569</f>
        <v>42302.999305555553</v>
      </c>
      <c r="K1437">
        <v>1443665293</v>
      </c>
      <c r="L1437" s="11">
        <f>(K1437/86400)+25569</f>
        <v>42278.089039351849</v>
      </c>
      <c r="M1437" t="b">
        <v>1</v>
      </c>
      <c r="N1437">
        <v>104</v>
      </c>
      <c r="O1437" t="b">
        <v>1</v>
      </c>
      <c r="P1437" t="s">
        <v>8271</v>
      </c>
      <c r="Q1437" s="5">
        <f>E1437/D1437</f>
        <v>1.0591914022517912</v>
      </c>
      <c r="R1437" s="7">
        <f>ROUND(E1437/N1437, 2)</f>
        <v>59.7</v>
      </c>
      <c r="S1437" t="s">
        <v>8316</v>
      </c>
      <c r="T1437" t="s">
        <v>8317</v>
      </c>
    </row>
    <row r="1438" spans="1:20" ht="28.8" x14ac:dyDescent="0.3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 s="11">
        <f>(I1438/86400)+25569</f>
        <v>41872.686111111107</v>
      </c>
      <c r="K1438">
        <v>1406811593</v>
      </c>
      <c r="L1438" s="11">
        <f>(K1438/86400)+25569</f>
        <v>41851.541585648149</v>
      </c>
      <c r="M1438" t="b">
        <v>0</v>
      </c>
      <c r="N1438">
        <v>37</v>
      </c>
      <c r="O1438" t="b">
        <v>1</v>
      </c>
      <c r="P1438" t="s">
        <v>8271</v>
      </c>
      <c r="Q1438" s="5">
        <f>E1438/D1438</f>
        <v>1.0589999999999999</v>
      </c>
      <c r="R1438" s="7">
        <f>ROUND(E1438/N1438, 2)</f>
        <v>143.11000000000001</v>
      </c>
      <c r="S1438" t="s">
        <v>8316</v>
      </c>
      <c r="T1438" t="s">
        <v>8317</v>
      </c>
    </row>
    <row r="1439" spans="1:20" ht="28.8" x14ac:dyDescent="0.3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 s="11">
        <f>(I1439/86400)+25569</f>
        <v>42197.434166666666</v>
      </c>
      <c r="K1439">
        <v>1434104712</v>
      </c>
      <c r="L1439" s="11">
        <f>(K1439/86400)+25569</f>
        <v>42167.434166666666</v>
      </c>
      <c r="M1439" t="b">
        <v>1</v>
      </c>
      <c r="N1439">
        <v>57</v>
      </c>
      <c r="O1439" t="b">
        <v>1</v>
      </c>
      <c r="P1439" t="s">
        <v>8271</v>
      </c>
      <c r="Q1439" s="5">
        <f>E1439/D1439</f>
        <v>1.0586</v>
      </c>
      <c r="R1439" s="7">
        <f>ROUND(E1439/N1439, 2)</f>
        <v>46.43</v>
      </c>
      <c r="S1439" t="s">
        <v>8316</v>
      </c>
      <c r="T1439" t="s">
        <v>8317</v>
      </c>
    </row>
    <row r="1440" spans="1:20" ht="28.8" x14ac:dyDescent="0.3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 s="11">
        <f>(I1440/86400)+25569</f>
        <v>41871.850034722222</v>
      </c>
      <c r="K1440">
        <v>1405974243</v>
      </c>
      <c r="L1440" s="11">
        <f>(K1440/86400)+25569</f>
        <v>41841.850034722222</v>
      </c>
      <c r="M1440" t="b">
        <v>0</v>
      </c>
      <c r="N1440">
        <v>159</v>
      </c>
      <c r="O1440" t="b">
        <v>1</v>
      </c>
      <c r="P1440" t="s">
        <v>8303</v>
      </c>
      <c r="Q1440" s="5">
        <f>E1440/D1440</f>
        <v>1.0584090909090909</v>
      </c>
      <c r="R1440" s="7">
        <f>ROUND(E1440/N1440, 2)</f>
        <v>146.44999999999999</v>
      </c>
      <c r="S1440" t="s">
        <v>8316</v>
      </c>
      <c r="T1440" t="s">
        <v>8356</v>
      </c>
    </row>
    <row r="1441" spans="1:20" ht="28.8" x14ac:dyDescent="0.3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 s="11">
        <f>(I1441/86400)+25569</f>
        <v>42767.957638888889</v>
      </c>
      <c r="K1441">
        <v>1483393836</v>
      </c>
      <c r="L1441" s="11">
        <f>(K1441/86400)+25569</f>
        <v>42737.910138888888</v>
      </c>
      <c r="M1441" t="b">
        <v>0</v>
      </c>
      <c r="N1441">
        <v>46</v>
      </c>
      <c r="O1441" t="b">
        <v>1</v>
      </c>
      <c r="P1441" t="s">
        <v>8271</v>
      </c>
      <c r="Q1441" s="5">
        <f>E1441/D1441</f>
        <v>1.0582</v>
      </c>
      <c r="R1441" s="7">
        <f>ROUND(E1441/N1441, 2)</f>
        <v>115.02</v>
      </c>
      <c r="S1441" t="s">
        <v>8316</v>
      </c>
      <c r="T1441" t="s">
        <v>8317</v>
      </c>
    </row>
    <row r="1442" spans="1:20" ht="28.8" x14ac:dyDescent="0.3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 s="11">
        <f>(I1442/86400)+25569</f>
        <v>41644.651493055557</v>
      </c>
      <c r="K1442">
        <v>1386344289</v>
      </c>
      <c r="L1442" s="11">
        <f>(K1442/86400)+25569</f>
        <v>41614.651493055557</v>
      </c>
      <c r="M1442" t="b">
        <v>0</v>
      </c>
      <c r="N1442">
        <v>75</v>
      </c>
      <c r="O1442" t="b">
        <v>1</v>
      </c>
      <c r="P1442" t="s">
        <v>8297</v>
      </c>
      <c r="Q1442" s="5">
        <f>E1442/D1442</f>
        <v>1.0581826105905425</v>
      </c>
      <c r="R1442" s="7">
        <f>ROUND(E1442/N1442, 2)</f>
        <v>64.75</v>
      </c>
      <c r="S1442" t="s">
        <v>8332</v>
      </c>
      <c r="T1442" t="s">
        <v>8350</v>
      </c>
    </row>
    <row r="1443" spans="1:20" ht="28.8" x14ac:dyDescent="0.3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 s="11">
        <f>(I1443/86400)+25569</f>
        <v>42155.642071759255</v>
      </c>
      <c r="K1443">
        <v>1428333875</v>
      </c>
      <c r="L1443" s="11">
        <f>(K1443/86400)+25569</f>
        <v>42100.642071759255</v>
      </c>
      <c r="M1443" t="b">
        <v>0</v>
      </c>
      <c r="N1443">
        <v>152</v>
      </c>
      <c r="O1443" t="b">
        <v>1</v>
      </c>
      <c r="P1443" t="s">
        <v>8273</v>
      </c>
      <c r="Q1443" s="5">
        <f>E1443/D1443</f>
        <v>1.0580799999999999</v>
      </c>
      <c r="R1443" s="7">
        <f>ROUND(E1443/N1443, 2)</f>
        <v>174.03</v>
      </c>
      <c r="S1443" t="s">
        <v>8318</v>
      </c>
      <c r="T1443" t="s">
        <v>8320</v>
      </c>
    </row>
    <row r="1444" spans="1:20" ht="28.8" x14ac:dyDescent="0.3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 s="11">
        <f>(I1444/86400)+25569</f>
        <v>42182.640833333338</v>
      </c>
      <c r="K1444">
        <v>1432826568</v>
      </c>
      <c r="L1444" s="11">
        <f>(K1444/86400)+25569</f>
        <v>42152.640833333338</v>
      </c>
      <c r="M1444" t="b">
        <v>0</v>
      </c>
      <c r="N1444">
        <v>100</v>
      </c>
      <c r="O1444" t="b">
        <v>1</v>
      </c>
      <c r="P1444" t="s">
        <v>8297</v>
      </c>
      <c r="Q1444" s="5">
        <f>E1444/D1444</f>
        <v>1.0580000000000001</v>
      </c>
      <c r="R1444" s="7">
        <f>ROUND(E1444/N1444, 2)</f>
        <v>206.31</v>
      </c>
      <c r="S1444" t="s">
        <v>8332</v>
      </c>
      <c r="T1444" t="s">
        <v>8350</v>
      </c>
    </row>
    <row r="1445" spans="1:20" ht="28.8" x14ac:dyDescent="0.3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 s="11">
        <f>(I1445/86400)+25569</f>
        <v>41949.031944444447</v>
      </c>
      <c r="K1445">
        <v>1413065230</v>
      </c>
      <c r="L1445" s="11">
        <f>(K1445/86400)+25569</f>
        <v>41923.921643518523</v>
      </c>
      <c r="M1445" t="b">
        <v>0</v>
      </c>
      <c r="N1445">
        <v>44</v>
      </c>
      <c r="O1445" t="b">
        <v>1</v>
      </c>
      <c r="P1445" t="s">
        <v>8271</v>
      </c>
      <c r="Q1445" s="5">
        <f>E1445/D1445</f>
        <v>1.0580000000000001</v>
      </c>
      <c r="R1445" s="7">
        <f>ROUND(E1445/N1445, 2)</f>
        <v>36.07</v>
      </c>
      <c r="S1445" t="s">
        <v>8316</v>
      </c>
      <c r="T1445" t="s">
        <v>8317</v>
      </c>
    </row>
    <row r="1446" spans="1:20" ht="28.8" x14ac:dyDescent="0.3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 s="11">
        <f>(I1446/86400)+25569</f>
        <v>42673.642800925925</v>
      </c>
      <c r="K1446">
        <v>1475249138</v>
      </c>
      <c r="L1446" s="11">
        <f>(K1446/86400)+25569</f>
        <v>42643.642800925925</v>
      </c>
      <c r="M1446" t="b">
        <v>1</v>
      </c>
      <c r="N1446">
        <v>403</v>
      </c>
      <c r="O1446" t="b">
        <v>1</v>
      </c>
      <c r="P1446" t="s">
        <v>8298</v>
      </c>
      <c r="Q1446" s="5">
        <f>E1446/D1446</f>
        <v>1.0577749999999999</v>
      </c>
      <c r="R1446" s="7">
        <f>ROUND(E1446/N1446, 2)</f>
        <v>104.99</v>
      </c>
      <c r="S1446" t="s">
        <v>8335</v>
      </c>
      <c r="T1446" t="s">
        <v>8351</v>
      </c>
    </row>
    <row r="1447" spans="1:20" x14ac:dyDescent="0.3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 s="11">
        <f>(I1447/86400)+25569</f>
        <v>42482.579988425925</v>
      </c>
      <c r="K1447">
        <v>1458741311</v>
      </c>
      <c r="L1447" s="11">
        <f>(K1447/86400)+25569</f>
        <v>42452.579988425925</v>
      </c>
      <c r="M1447" t="b">
        <v>0</v>
      </c>
      <c r="N1447">
        <v>404</v>
      </c>
      <c r="O1447" t="b">
        <v>1</v>
      </c>
      <c r="P1447" t="s">
        <v>8295</v>
      </c>
      <c r="Q1447" s="5">
        <f>E1447/D1447</f>
        <v>1.05745</v>
      </c>
      <c r="R1447" s="7">
        <f>ROUND(E1447/N1447, 2)</f>
        <v>261.75</v>
      </c>
      <c r="S1447" t="s">
        <v>8318</v>
      </c>
      <c r="T1447" t="s">
        <v>8348</v>
      </c>
    </row>
    <row r="1448" spans="1:20" ht="28.8" x14ac:dyDescent="0.3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 s="11">
        <f>(I1448/86400)+25569</f>
        <v>41778.875</v>
      </c>
      <c r="K1448">
        <v>1398348859</v>
      </c>
      <c r="L1448" s="11">
        <f>(K1448/86400)+25569</f>
        <v>41753.593275462961</v>
      </c>
      <c r="M1448" t="b">
        <v>0</v>
      </c>
      <c r="N1448">
        <v>126</v>
      </c>
      <c r="O1448" t="b">
        <v>1</v>
      </c>
      <c r="P1448" t="s">
        <v>8271</v>
      </c>
      <c r="Q1448" s="5">
        <f>E1448/D1448</f>
        <v>1.0569999999999999</v>
      </c>
      <c r="R1448" s="7">
        <f>ROUND(E1448/N1448, 2)</f>
        <v>41.94</v>
      </c>
      <c r="S1448" t="s">
        <v>8316</v>
      </c>
      <c r="T1448" t="s">
        <v>8317</v>
      </c>
    </row>
    <row r="1449" spans="1:20" ht="28.8" x14ac:dyDescent="0.3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 s="11">
        <f>(I1449/86400)+25569</f>
        <v>42208.75167824074</v>
      </c>
      <c r="K1449">
        <v>1436464945</v>
      </c>
      <c r="L1449" s="11">
        <f>(K1449/86400)+25569</f>
        <v>42194.75167824074</v>
      </c>
      <c r="M1449" t="b">
        <v>0</v>
      </c>
      <c r="N1449">
        <v>14</v>
      </c>
      <c r="O1449" t="b">
        <v>1</v>
      </c>
      <c r="P1449" t="s">
        <v>8280</v>
      </c>
      <c r="Q1449" s="5">
        <f>E1449/D1449</f>
        <v>1.0566666666666666</v>
      </c>
      <c r="R1449" s="7">
        <f>ROUND(E1449/N1449, 2)</f>
        <v>22.64</v>
      </c>
      <c r="S1449" t="s">
        <v>8324</v>
      </c>
      <c r="T1449" t="s">
        <v>8329</v>
      </c>
    </row>
    <row r="1450" spans="1:20" ht="43.2" x14ac:dyDescent="0.3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 s="11">
        <f>(I1450/86400)+25569</f>
        <v>42163.160578703704</v>
      </c>
      <c r="K1450">
        <v>1428551474</v>
      </c>
      <c r="L1450" s="11">
        <f>(K1450/86400)+25569</f>
        <v>42103.160578703704</v>
      </c>
      <c r="M1450" t="b">
        <v>0</v>
      </c>
      <c r="N1450">
        <v>69</v>
      </c>
      <c r="O1450" t="b">
        <v>1</v>
      </c>
      <c r="P1450" t="s">
        <v>8301</v>
      </c>
      <c r="Q1450" s="5">
        <f>E1450/D1450</f>
        <v>1.0566666666666666</v>
      </c>
      <c r="R1450" s="7">
        <f>ROUND(E1450/N1450, 2)</f>
        <v>45.94</v>
      </c>
      <c r="S1450" t="s">
        <v>8318</v>
      </c>
      <c r="T1450" t="s">
        <v>8354</v>
      </c>
    </row>
    <row r="1451" spans="1:20" ht="28.8" x14ac:dyDescent="0.3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 s="11">
        <f>(I1451/86400)+25569</f>
        <v>42031.967442129629</v>
      </c>
      <c r="K1451">
        <v>1421190787</v>
      </c>
      <c r="L1451" s="11">
        <f>(K1451/86400)+25569</f>
        <v>42017.967442129629</v>
      </c>
      <c r="M1451" t="b">
        <v>0</v>
      </c>
      <c r="N1451">
        <v>20</v>
      </c>
      <c r="O1451" t="b">
        <v>1</v>
      </c>
      <c r="P1451" t="s">
        <v>8279</v>
      </c>
      <c r="Q1451" s="5">
        <f>E1451/D1451</f>
        <v>1.056</v>
      </c>
      <c r="R1451" s="7">
        <f>ROUND(E1451/N1451, 2)</f>
        <v>52.8</v>
      </c>
      <c r="S1451" t="s">
        <v>8324</v>
      </c>
      <c r="T1451" t="s">
        <v>8328</v>
      </c>
    </row>
    <row r="1452" spans="1:20" ht="28.8" x14ac:dyDescent="0.3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 s="11">
        <f>(I1452/86400)+25569</f>
        <v>41431.565868055557</v>
      </c>
      <c r="K1452">
        <v>1367933691</v>
      </c>
      <c r="L1452" s="11">
        <f>(K1452/86400)+25569</f>
        <v>41401.565868055557</v>
      </c>
      <c r="M1452" t="b">
        <v>1</v>
      </c>
      <c r="N1452">
        <v>437</v>
      </c>
      <c r="O1452" t="b">
        <v>1</v>
      </c>
      <c r="P1452" t="s">
        <v>8269</v>
      </c>
      <c r="Q1452" s="5">
        <f>E1452/D1452</f>
        <v>1.0558333333333334</v>
      </c>
      <c r="R1452" s="7">
        <f>ROUND(E1452/N1452, 2)</f>
        <v>72.48</v>
      </c>
      <c r="S1452" t="s">
        <v>8309</v>
      </c>
      <c r="T1452" t="s">
        <v>8314</v>
      </c>
    </row>
    <row r="1453" spans="1:20" ht="28.8" x14ac:dyDescent="0.3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 s="11">
        <f>(I1453/86400)+25569</f>
        <v>40612.694560185184</v>
      </c>
      <c r="K1453">
        <v>1295887210</v>
      </c>
      <c r="L1453" s="11">
        <f>(K1453/86400)+25569</f>
        <v>40567.694560185184</v>
      </c>
      <c r="M1453" t="b">
        <v>1</v>
      </c>
      <c r="N1453">
        <v>202</v>
      </c>
      <c r="O1453" t="b">
        <v>1</v>
      </c>
      <c r="P1453" t="s">
        <v>8269</v>
      </c>
      <c r="Q1453" s="5">
        <f>E1453/D1453</f>
        <v>1.0556666666666668</v>
      </c>
      <c r="R1453" s="7">
        <f>ROUND(E1453/N1453, 2)</f>
        <v>62.71</v>
      </c>
      <c r="S1453" t="s">
        <v>8309</v>
      </c>
      <c r="T1453" t="s">
        <v>8314</v>
      </c>
    </row>
    <row r="1454" spans="1:20" ht="28.8" x14ac:dyDescent="0.3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 s="11">
        <f>(I1454/86400)+25569</f>
        <v>40776.837465277778</v>
      </c>
      <c r="K1454">
        <v>1310069157</v>
      </c>
      <c r="L1454" s="11">
        <f>(K1454/86400)+25569</f>
        <v>40731.837465277778</v>
      </c>
      <c r="M1454" t="b">
        <v>0</v>
      </c>
      <c r="N1454">
        <v>130</v>
      </c>
      <c r="O1454" t="b">
        <v>1</v>
      </c>
      <c r="P1454" t="s">
        <v>8274</v>
      </c>
      <c r="Q1454" s="5">
        <f>E1454/D1454</f>
        <v>1.05566</v>
      </c>
      <c r="R1454" s="7">
        <f>ROUND(E1454/N1454, 2)</f>
        <v>60.9</v>
      </c>
      <c r="S1454" t="s">
        <v>8321</v>
      </c>
      <c r="T1454" t="s">
        <v>8322</v>
      </c>
    </row>
    <row r="1455" spans="1:20" ht="28.8" x14ac:dyDescent="0.3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 s="11">
        <f>(I1455/86400)+25569</f>
        <v>42763.94131944445</v>
      </c>
      <c r="K1455">
        <v>1483050930</v>
      </c>
      <c r="L1455" s="11">
        <f>(K1455/86400)+25569</f>
        <v>42733.94131944445</v>
      </c>
      <c r="M1455" t="b">
        <v>0</v>
      </c>
      <c r="N1455">
        <v>110</v>
      </c>
      <c r="O1455" t="b">
        <v>1</v>
      </c>
      <c r="P1455" t="s">
        <v>8274</v>
      </c>
      <c r="Q1455" s="5">
        <f>E1455/D1455</f>
        <v>1.0556000000000001</v>
      </c>
      <c r="R1455" s="7">
        <f>ROUND(E1455/N1455, 2)</f>
        <v>95.96</v>
      </c>
      <c r="S1455" t="s">
        <v>8321</v>
      </c>
      <c r="T1455" t="s">
        <v>8322</v>
      </c>
    </row>
    <row r="1456" spans="1:20" ht="28.8" x14ac:dyDescent="0.3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 s="11">
        <f>(I1456/86400)+25569</f>
        <v>40381.25</v>
      </c>
      <c r="K1456">
        <v>1275851354</v>
      </c>
      <c r="L1456" s="11">
        <f>(K1456/86400)+25569</f>
        <v>40335.798078703701</v>
      </c>
      <c r="M1456" t="b">
        <v>0</v>
      </c>
      <c r="N1456">
        <v>120</v>
      </c>
      <c r="O1456" t="b">
        <v>1</v>
      </c>
      <c r="P1456" t="s">
        <v>8279</v>
      </c>
      <c r="Q1456" s="5">
        <f>E1456/D1456</f>
        <v>1.0555000000000001</v>
      </c>
      <c r="R1456" s="7">
        <f>ROUND(E1456/N1456, 2)</f>
        <v>87.96</v>
      </c>
      <c r="S1456" t="s">
        <v>8324</v>
      </c>
      <c r="T1456" t="s">
        <v>8328</v>
      </c>
    </row>
    <row r="1457" spans="1:20" ht="28.8" x14ac:dyDescent="0.3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 s="11">
        <f>(I1457/86400)+25569</f>
        <v>41830.380428240736</v>
      </c>
      <c r="K1457">
        <v>1402391269</v>
      </c>
      <c r="L1457" s="11">
        <f>(K1457/86400)+25569</f>
        <v>41800.380428240736</v>
      </c>
      <c r="M1457" t="b">
        <v>0</v>
      </c>
      <c r="N1457">
        <v>168</v>
      </c>
      <c r="O1457" t="b">
        <v>1</v>
      </c>
      <c r="P1457" t="s">
        <v>8271</v>
      </c>
      <c r="Q1457" s="5">
        <f>E1457/D1457</f>
        <v>1.0555000000000001</v>
      </c>
      <c r="R1457" s="7">
        <f>ROUND(E1457/N1457, 2)</f>
        <v>62.83</v>
      </c>
      <c r="S1457" t="s">
        <v>8316</v>
      </c>
      <c r="T1457" t="s">
        <v>8317</v>
      </c>
    </row>
    <row r="1458" spans="1:20" ht="28.8" x14ac:dyDescent="0.3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 s="11">
        <f>(I1458/86400)+25569</f>
        <v>41267.991400462961</v>
      </c>
      <c r="K1458">
        <v>1352504857</v>
      </c>
      <c r="L1458" s="11">
        <f>(K1458/86400)+25569</f>
        <v>41222.991400462961</v>
      </c>
      <c r="M1458" t="b">
        <v>0</v>
      </c>
      <c r="N1458">
        <v>34</v>
      </c>
      <c r="O1458" t="b">
        <v>1</v>
      </c>
      <c r="P1458" t="s">
        <v>8300</v>
      </c>
      <c r="Q1458" s="5">
        <f>E1458/D1458</f>
        <v>1.0550335570469798</v>
      </c>
      <c r="R1458" s="7">
        <f>ROUND(E1458/N1458, 2)</f>
        <v>23.12</v>
      </c>
      <c r="S1458" t="s">
        <v>8324</v>
      </c>
      <c r="T1458" t="s">
        <v>8353</v>
      </c>
    </row>
    <row r="1459" spans="1:20" ht="28.8" x14ac:dyDescent="0.3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 s="11">
        <f>(I1459/86400)+25569</f>
        <v>42315.166666666672</v>
      </c>
      <c r="K1459">
        <v>1444821127</v>
      </c>
      <c r="L1459" s="11">
        <f>(K1459/86400)+25569</f>
        <v>42291.46674768519</v>
      </c>
      <c r="M1459" t="b">
        <v>1</v>
      </c>
      <c r="N1459">
        <v>167</v>
      </c>
      <c r="O1459" t="b">
        <v>1</v>
      </c>
      <c r="P1459" t="s">
        <v>8269</v>
      </c>
      <c r="Q1459" s="5">
        <f>E1459/D1459</f>
        <v>1.0549999999999999</v>
      </c>
      <c r="R1459" s="7">
        <f>ROUND(E1459/N1459, 2)</f>
        <v>63.17</v>
      </c>
      <c r="S1459" t="s">
        <v>8309</v>
      </c>
      <c r="T1459" t="s">
        <v>8314</v>
      </c>
    </row>
    <row r="1460" spans="1:20" ht="28.8" x14ac:dyDescent="0.3">
      <c r="A1460">
        <v>3499</v>
      </c>
      <c r="B1460" s="3" t="s">
        <v>3498</v>
      </c>
      <c r="C1460" s="3" t="s">
        <v>7609</v>
      </c>
      <c r="D1460">
        <v>2000</v>
      </c>
      <c r="E1460">
        <v>2110</v>
      </c>
      <c r="F1460" t="s">
        <v>8219</v>
      </c>
      <c r="G1460" t="s">
        <v>8224</v>
      </c>
      <c r="H1460" t="s">
        <v>8246</v>
      </c>
      <c r="I1460">
        <v>1435733940</v>
      </c>
      <c r="J1460" s="11">
        <f>(I1460/86400)+25569</f>
        <v>42186.290972222225</v>
      </c>
      <c r="K1460">
        <v>1431046325</v>
      </c>
      <c r="L1460" s="11">
        <f>(K1460/86400)+25569</f>
        <v>42132.036168981482</v>
      </c>
      <c r="M1460" t="b">
        <v>0</v>
      </c>
      <c r="N1460">
        <v>35</v>
      </c>
      <c r="O1460" t="b">
        <v>1</v>
      </c>
      <c r="P1460" t="s">
        <v>8271</v>
      </c>
      <c r="Q1460" s="5">
        <f>E1460/D1460</f>
        <v>1.0549999999999999</v>
      </c>
      <c r="R1460" s="7">
        <f>ROUND(E1460/N1460, 2)</f>
        <v>60.29</v>
      </c>
      <c r="S1460" t="s">
        <v>8316</v>
      </c>
      <c r="T1460" t="s">
        <v>8317</v>
      </c>
    </row>
    <row r="1461" spans="1:20" ht="28.8" x14ac:dyDescent="0.3">
      <c r="A1461">
        <v>2986</v>
      </c>
      <c r="B1461" s="3" t="s">
        <v>2986</v>
      </c>
      <c r="C1461" s="3" t="s">
        <v>7096</v>
      </c>
      <c r="D1461">
        <v>2400</v>
      </c>
      <c r="E1461">
        <v>2532</v>
      </c>
      <c r="F1461" t="s">
        <v>8219</v>
      </c>
      <c r="G1461" t="s">
        <v>8225</v>
      </c>
      <c r="H1461" t="s">
        <v>8247</v>
      </c>
      <c r="I1461">
        <v>1462100406</v>
      </c>
      <c r="J1461" s="11">
        <f>(I1461/86400)+25569</f>
        <v>42491.458402777775</v>
      </c>
      <c r="K1461">
        <v>1456920006</v>
      </c>
      <c r="L1461" s="11">
        <f>(K1461/86400)+25569</f>
        <v>42431.500069444446</v>
      </c>
      <c r="M1461" t="b">
        <v>0</v>
      </c>
      <c r="N1461">
        <v>56</v>
      </c>
      <c r="O1461" t="b">
        <v>1</v>
      </c>
      <c r="P1461" t="s">
        <v>8303</v>
      </c>
      <c r="Q1461" s="5">
        <f>E1461/D1461</f>
        <v>1.0549999999999999</v>
      </c>
      <c r="R1461" s="7">
        <f>ROUND(E1461/N1461, 2)</f>
        <v>45.21</v>
      </c>
      <c r="S1461" t="s">
        <v>8316</v>
      </c>
      <c r="T1461" t="s">
        <v>8356</v>
      </c>
    </row>
    <row r="1462" spans="1:20" ht="28.8" x14ac:dyDescent="0.3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 s="11">
        <f>(I1462/86400)+25569</f>
        <v>42583.791666666672</v>
      </c>
      <c r="K1462">
        <v>1467648456</v>
      </c>
      <c r="L1462" s="11">
        <f>(K1462/86400)+25569</f>
        <v>42555.671944444446</v>
      </c>
      <c r="M1462" t="b">
        <v>0</v>
      </c>
      <c r="N1462">
        <v>25</v>
      </c>
      <c r="O1462" t="b">
        <v>1</v>
      </c>
      <c r="P1462" t="s">
        <v>8271</v>
      </c>
      <c r="Q1462" s="5">
        <f>E1462/D1462</f>
        <v>1.0549000000000002</v>
      </c>
      <c r="R1462" s="7">
        <f>ROUND(E1462/N1462, 2)</f>
        <v>21.1</v>
      </c>
      <c r="S1462" t="s">
        <v>8316</v>
      </c>
      <c r="T1462" t="s">
        <v>8317</v>
      </c>
    </row>
    <row r="1463" spans="1:20" ht="28.8" x14ac:dyDescent="0.3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 s="11">
        <f>(I1463/86400)+25569</f>
        <v>40724.638460648144</v>
      </c>
      <c r="K1463">
        <v>1306855163</v>
      </c>
      <c r="L1463" s="11">
        <f>(K1463/86400)+25569</f>
        <v>40694.638460648144</v>
      </c>
      <c r="M1463" t="b">
        <v>0</v>
      </c>
      <c r="N1463">
        <v>143</v>
      </c>
      <c r="O1463" t="b">
        <v>1</v>
      </c>
      <c r="P1463" t="s">
        <v>8274</v>
      </c>
      <c r="Q1463" s="5">
        <f>E1463/D1463</f>
        <v>1.0547157142857144</v>
      </c>
      <c r="R1463" s="7">
        <f>ROUND(E1463/N1463, 2)</f>
        <v>51.63</v>
      </c>
      <c r="S1463" t="s">
        <v>8321</v>
      </c>
      <c r="T1463" t="s">
        <v>8322</v>
      </c>
    </row>
    <row r="1464" spans="1:20" x14ac:dyDescent="0.3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 s="11">
        <f>(I1464/86400)+25569</f>
        <v>42353</v>
      </c>
      <c r="K1464">
        <v>1448924882</v>
      </c>
      <c r="L1464" s="11">
        <f>(K1464/86400)+25569</f>
        <v>42338.963912037041</v>
      </c>
      <c r="M1464" t="b">
        <v>0</v>
      </c>
      <c r="N1464">
        <v>20</v>
      </c>
      <c r="O1464" t="b">
        <v>1</v>
      </c>
      <c r="P1464" t="s">
        <v>8271</v>
      </c>
      <c r="Q1464" s="5">
        <f>E1464/D1464</f>
        <v>1.0545454545454545</v>
      </c>
      <c r="R1464" s="7">
        <f>ROUND(E1464/N1464, 2)</f>
        <v>29</v>
      </c>
      <c r="S1464" t="s">
        <v>8316</v>
      </c>
      <c r="T1464" t="s">
        <v>8317</v>
      </c>
    </row>
    <row r="1465" spans="1:20" ht="28.8" x14ac:dyDescent="0.3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 s="11">
        <f>(I1465/86400)+25569</f>
        <v>42163.166666666672</v>
      </c>
      <c r="K1465">
        <v>1430945149</v>
      </c>
      <c r="L1465" s="11">
        <f>(K1465/86400)+25569</f>
        <v>42130.865150462967</v>
      </c>
      <c r="M1465" t="b">
        <v>0</v>
      </c>
      <c r="N1465">
        <v>111</v>
      </c>
      <c r="O1465" t="b">
        <v>1</v>
      </c>
      <c r="P1465" t="s">
        <v>8285</v>
      </c>
      <c r="Q1465" s="5">
        <f>E1465/D1465</f>
        <v>1.0544</v>
      </c>
      <c r="R1465" s="7">
        <f>ROUND(E1465/N1465, 2)</f>
        <v>118.74</v>
      </c>
      <c r="S1465" t="s">
        <v>8337</v>
      </c>
      <c r="T1465" t="s">
        <v>8338</v>
      </c>
    </row>
    <row r="1466" spans="1:20" ht="28.8" x14ac:dyDescent="0.3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 s="11">
        <f>(I1466/86400)+25569</f>
        <v>42172.069606481484</v>
      </c>
      <c r="K1466">
        <v>1432690814</v>
      </c>
      <c r="L1466" s="11">
        <f>(K1466/86400)+25569</f>
        <v>42151.069606481484</v>
      </c>
      <c r="M1466" t="b">
        <v>0</v>
      </c>
      <c r="N1466">
        <v>49</v>
      </c>
      <c r="O1466" t="b">
        <v>1</v>
      </c>
      <c r="P1466" t="s">
        <v>8271</v>
      </c>
      <c r="Q1466" s="5">
        <f>E1466/D1466</f>
        <v>1.0542</v>
      </c>
      <c r="R1466" s="7">
        <f>ROUND(E1466/N1466, 2)</f>
        <v>107.57</v>
      </c>
      <c r="S1466" t="s">
        <v>8316</v>
      </c>
      <c r="T1466" t="s">
        <v>8317</v>
      </c>
    </row>
    <row r="1467" spans="1:20" ht="28.8" x14ac:dyDescent="0.3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 s="11">
        <f>(I1467/86400)+25569</f>
        <v>42445.165972222225</v>
      </c>
      <c r="K1467">
        <v>1456862924</v>
      </c>
      <c r="L1467" s="11">
        <f>(K1467/86400)+25569</f>
        <v>42430.839398148149</v>
      </c>
      <c r="M1467" t="b">
        <v>0</v>
      </c>
      <c r="N1467">
        <v>31</v>
      </c>
      <c r="O1467" t="b">
        <v>1</v>
      </c>
      <c r="P1467" t="s">
        <v>8271</v>
      </c>
      <c r="Q1467" s="5">
        <f>E1467/D1467</f>
        <v>1.054</v>
      </c>
      <c r="R1467" s="7">
        <f>ROUND(E1467/N1467, 2)</f>
        <v>136</v>
      </c>
      <c r="S1467" t="s">
        <v>8316</v>
      </c>
      <c r="T1467" t="s">
        <v>8317</v>
      </c>
    </row>
    <row r="1468" spans="1:20" ht="28.8" x14ac:dyDescent="0.3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 s="11">
        <f>(I1468/86400)+25569</f>
        <v>42339.834039351852</v>
      </c>
      <c r="K1468">
        <v>1443812461</v>
      </c>
      <c r="L1468" s="11">
        <f>(K1468/86400)+25569</f>
        <v>42279.792372685188</v>
      </c>
      <c r="M1468" t="b">
        <v>1</v>
      </c>
      <c r="N1468">
        <v>77</v>
      </c>
      <c r="O1468" t="b">
        <v>1</v>
      </c>
      <c r="P1468" t="s">
        <v>8301</v>
      </c>
      <c r="Q1468" s="5">
        <f>E1468/D1468</f>
        <v>1.0538666666666667</v>
      </c>
      <c r="R1468" s="7">
        <f>ROUND(E1468/N1468, 2)</f>
        <v>205.3</v>
      </c>
      <c r="S1468" t="s">
        <v>8318</v>
      </c>
      <c r="T1468" t="s">
        <v>8354</v>
      </c>
    </row>
    <row r="1469" spans="1:20" x14ac:dyDescent="0.3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 s="11">
        <f>(I1469/86400)+25569</f>
        <v>42709.041666666672</v>
      </c>
      <c r="K1469">
        <v>1479609520</v>
      </c>
      <c r="L1469" s="11">
        <f>(K1469/86400)+25569</f>
        <v>42694.110185185185</v>
      </c>
      <c r="M1469" t="b">
        <v>0</v>
      </c>
      <c r="N1469">
        <v>17</v>
      </c>
      <c r="O1469" t="b">
        <v>1</v>
      </c>
      <c r="P1469" t="s">
        <v>8271</v>
      </c>
      <c r="Q1469" s="5">
        <f>E1469/D1469</f>
        <v>1.0535000000000001</v>
      </c>
      <c r="R1469" s="7">
        <f>ROUND(E1469/N1469, 2)</f>
        <v>123.94</v>
      </c>
      <c r="S1469" t="s">
        <v>8316</v>
      </c>
      <c r="T1469" t="s">
        <v>8317</v>
      </c>
    </row>
    <row r="1470" spans="1:20" ht="28.8" x14ac:dyDescent="0.3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 s="11">
        <f>(I1470/86400)+25569</f>
        <v>41740.594282407408</v>
      </c>
      <c r="K1470">
        <v>1394633746</v>
      </c>
      <c r="L1470" s="11">
        <f>(K1470/86400)+25569</f>
        <v>41710.594282407408</v>
      </c>
      <c r="M1470" t="b">
        <v>0</v>
      </c>
      <c r="N1470">
        <v>406</v>
      </c>
      <c r="O1470" t="b">
        <v>1</v>
      </c>
      <c r="P1470" t="s">
        <v>8276</v>
      </c>
      <c r="Q1470" s="5">
        <f>E1470/D1470</f>
        <v>1.0534805315203954</v>
      </c>
      <c r="R1470" s="7">
        <f>ROUND(E1470/N1470, 2)</f>
        <v>83.97</v>
      </c>
      <c r="S1470" t="s">
        <v>8324</v>
      </c>
      <c r="T1470" t="s">
        <v>8325</v>
      </c>
    </row>
    <row r="1471" spans="1:20" ht="28.8" x14ac:dyDescent="0.3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 s="11">
        <f>(I1471/86400)+25569</f>
        <v>42046.938692129625</v>
      </c>
      <c r="K1471">
        <v>1421101903</v>
      </c>
      <c r="L1471" s="11">
        <f>(K1471/86400)+25569</f>
        <v>42016.938692129625</v>
      </c>
      <c r="M1471" t="b">
        <v>0</v>
      </c>
      <c r="N1471">
        <v>66</v>
      </c>
      <c r="O1471" t="b">
        <v>1</v>
      </c>
      <c r="P1471" t="s">
        <v>8271</v>
      </c>
      <c r="Q1471" s="5">
        <f>E1471/D1471</f>
        <v>1.0533333333333332</v>
      </c>
      <c r="R1471" s="7">
        <f>ROUND(E1471/N1471, 2)</f>
        <v>47.88</v>
      </c>
      <c r="S1471" t="s">
        <v>8316</v>
      </c>
      <c r="T1471" t="s">
        <v>8317</v>
      </c>
    </row>
    <row r="1472" spans="1:20" ht="28.8" x14ac:dyDescent="0.3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 s="11">
        <f>(I1472/86400)+25569</f>
        <v>40791.712500000001</v>
      </c>
      <c r="K1472">
        <v>1310438737</v>
      </c>
      <c r="L1472" s="11">
        <f>(K1472/86400)+25569</f>
        <v>40736.115011574075</v>
      </c>
      <c r="M1472" t="b">
        <v>0</v>
      </c>
      <c r="N1472">
        <v>53</v>
      </c>
      <c r="O1472" t="b">
        <v>1</v>
      </c>
      <c r="P1472" t="s">
        <v>8276</v>
      </c>
      <c r="Q1472" s="5">
        <f>E1472/D1472</f>
        <v>1.0531250000000001</v>
      </c>
      <c r="R1472" s="7">
        <f>ROUND(E1472/N1472, 2)</f>
        <v>158.96</v>
      </c>
      <c r="S1472" t="s">
        <v>8324</v>
      </c>
      <c r="T1472" t="s">
        <v>8325</v>
      </c>
    </row>
    <row r="1473" spans="1:20" ht="28.8" x14ac:dyDescent="0.3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 s="11">
        <f>(I1473/86400)+25569</f>
        <v>42047.291666666672</v>
      </c>
      <c r="K1473">
        <v>1421274954</v>
      </c>
      <c r="L1473" s="11">
        <f>(K1473/86400)+25569</f>
        <v>42018.94159722222</v>
      </c>
      <c r="M1473" t="b">
        <v>0</v>
      </c>
      <c r="N1473">
        <v>28</v>
      </c>
      <c r="O1473" t="b">
        <v>1</v>
      </c>
      <c r="P1473" t="s">
        <v>8271</v>
      </c>
      <c r="Q1473" s="5">
        <f>E1473/D1473</f>
        <v>1.0528</v>
      </c>
      <c r="R1473" s="7">
        <f>ROUND(E1473/N1473, 2)</f>
        <v>47</v>
      </c>
      <c r="S1473" t="s">
        <v>8316</v>
      </c>
      <c r="T1473" t="s">
        <v>8317</v>
      </c>
    </row>
    <row r="1474" spans="1:20" ht="28.8" x14ac:dyDescent="0.3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 s="11">
        <f>(I1474/86400)+25569</f>
        <v>42303.009224537032</v>
      </c>
      <c r="K1474">
        <v>1442794397</v>
      </c>
      <c r="L1474" s="11">
        <f>(K1474/86400)+25569</f>
        <v>42268.009224537032</v>
      </c>
      <c r="M1474" t="b">
        <v>0</v>
      </c>
      <c r="N1474">
        <v>35</v>
      </c>
      <c r="O1474" t="b">
        <v>1</v>
      </c>
      <c r="P1474" t="s">
        <v>8271</v>
      </c>
      <c r="Q1474" s="5">
        <f>E1474/D1474</f>
        <v>1.0526894736842105</v>
      </c>
      <c r="R1474" s="7">
        <f>ROUND(E1474/N1474, 2)</f>
        <v>114.29</v>
      </c>
      <c r="S1474" t="s">
        <v>8316</v>
      </c>
      <c r="T1474" t="s">
        <v>8317</v>
      </c>
    </row>
    <row r="1475" spans="1:20" ht="28.8" x14ac:dyDescent="0.3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 s="11">
        <f>(I1475/86400)+25569</f>
        <v>40765.297222222223</v>
      </c>
      <c r="K1475">
        <v>1308900441</v>
      </c>
      <c r="L1475" s="11">
        <f>(K1475/86400)+25569</f>
        <v>40718.310659722221</v>
      </c>
      <c r="M1475" t="b">
        <v>0</v>
      </c>
      <c r="N1475">
        <v>70</v>
      </c>
      <c r="O1475" t="b">
        <v>1</v>
      </c>
      <c r="P1475" t="s">
        <v>8269</v>
      </c>
      <c r="Q1475" s="5">
        <f>E1475/D1475</f>
        <v>1.0526</v>
      </c>
      <c r="R1475" s="7">
        <f>ROUND(E1475/N1475, 2)</f>
        <v>75.19</v>
      </c>
      <c r="S1475" t="s">
        <v>8309</v>
      </c>
      <c r="T1475" t="s">
        <v>8314</v>
      </c>
    </row>
    <row r="1476" spans="1:20" ht="28.8" x14ac:dyDescent="0.3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 s="11">
        <f>(I1476/86400)+25569</f>
        <v>42663.841608796298</v>
      </c>
      <c r="K1476">
        <v>1474402315</v>
      </c>
      <c r="L1476" s="11">
        <f>(K1476/86400)+25569</f>
        <v>42633.841608796298</v>
      </c>
      <c r="M1476" t="b">
        <v>0</v>
      </c>
      <c r="N1476">
        <v>76</v>
      </c>
      <c r="O1476" t="b">
        <v>1</v>
      </c>
      <c r="P1476" t="s">
        <v>8295</v>
      </c>
      <c r="Q1476" s="5">
        <f>E1476/D1476</f>
        <v>1.0522388</v>
      </c>
      <c r="R1476" s="7">
        <f>ROUND(E1476/N1476, 2)</f>
        <v>346.13</v>
      </c>
      <c r="S1476" t="s">
        <v>8318</v>
      </c>
      <c r="T1476" t="s">
        <v>8348</v>
      </c>
    </row>
    <row r="1477" spans="1:20" ht="28.8" x14ac:dyDescent="0.3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 s="11">
        <f>(I1477/86400)+25569</f>
        <v>41831.677083333336</v>
      </c>
      <c r="K1477">
        <v>1403146628</v>
      </c>
      <c r="L1477" s="11">
        <f>(K1477/86400)+25569</f>
        <v>41809.12300925926</v>
      </c>
      <c r="M1477" t="b">
        <v>0</v>
      </c>
      <c r="N1477">
        <v>82</v>
      </c>
      <c r="O1477" t="b">
        <v>1</v>
      </c>
      <c r="P1477" t="s">
        <v>8271</v>
      </c>
      <c r="Q1477" s="5">
        <f>E1477/D1477</f>
        <v>1.052184</v>
      </c>
      <c r="R1477" s="7">
        <f>ROUND(E1477/N1477, 2)</f>
        <v>64.16</v>
      </c>
      <c r="S1477" t="s">
        <v>8316</v>
      </c>
      <c r="T1477" t="s">
        <v>8317</v>
      </c>
    </row>
    <row r="1478" spans="1:20" x14ac:dyDescent="0.3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 s="11">
        <f>(I1478/86400)+25569</f>
        <v>42012.887280092589</v>
      </c>
      <c r="K1478">
        <v>1418159861</v>
      </c>
      <c r="L1478" s="11">
        <f>(K1478/86400)+25569</f>
        <v>41982.887280092589</v>
      </c>
      <c r="M1478" t="b">
        <v>1</v>
      </c>
      <c r="N1478">
        <v>75</v>
      </c>
      <c r="O1478" t="b">
        <v>1</v>
      </c>
      <c r="P1478" t="s">
        <v>8271</v>
      </c>
      <c r="Q1478" s="5">
        <f>E1478/D1478</f>
        <v>1.052142857142857</v>
      </c>
      <c r="R1478" s="7">
        <f>ROUND(E1478/N1478, 2)</f>
        <v>98.2</v>
      </c>
      <c r="S1478" t="s">
        <v>8316</v>
      </c>
      <c r="T1478" t="s">
        <v>8317</v>
      </c>
    </row>
    <row r="1479" spans="1:20" ht="28.8" x14ac:dyDescent="0.3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 s="11">
        <f>(I1479/86400)+25569</f>
        <v>42767.333333333328</v>
      </c>
      <c r="K1479">
        <v>1481949983</v>
      </c>
      <c r="L1479" s="11">
        <f>(K1479/86400)+25569</f>
        <v>42721.198877314819</v>
      </c>
      <c r="M1479" t="b">
        <v>0</v>
      </c>
      <c r="N1479">
        <v>43</v>
      </c>
      <c r="O1479" t="b">
        <v>1</v>
      </c>
      <c r="P1479" t="s">
        <v>8266</v>
      </c>
      <c r="Q1479" s="5">
        <f>E1479/D1479</f>
        <v>1.052</v>
      </c>
      <c r="R1479" s="7">
        <f>ROUND(E1479/N1479, 2)</f>
        <v>122.33</v>
      </c>
      <c r="S1479" t="s">
        <v>8309</v>
      </c>
      <c r="T1479" t="s">
        <v>8311</v>
      </c>
    </row>
    <row r="1480" spans="1:20" ht="28.8" x14ac:dyDescent="0.3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 s="11">
        <f>(I1480/86400)+25569</f>
        <v>42068.166666666672</v>
      </c>
      <c r="K1480">
        <v>1422916261</v>
      </c>
      <c r="L1480" s="11">
        <f>(K1480/86400)+25569</f>
        <v>42037.938206018516</v>
      </c>
      <c r="M1480" t="b">
        <v>0</v>
      </c>
      <c r="N1480">
        <v>197</v>
      </c>
      <c r="O1480" t="b">
        <v>1</v>
      </c>
      <c r="P1480" t="s">
        <v>8271</v>
      </c>
      <c r="Q1480" s="5">
        <f>E1480/D1480</f>
        <v>1.0519047619047619</v>
      </c>
      <c r="R1480" s="7">
        <f>ROUND(E1480/N1480, 2)</f>
        <v>56.07</v>
      </c>
      <c r="S1480" t="s">
        <v>8316</v>
      </c>
      <c r="T1480" t="s">
        <v>8317</v>
      </c>
    </row>
    <row r="1481" spans="1:20" x14ac:dyDescent="0.3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 s="11">
        <f>(I1481/86400)+25569</f>
        <v>41705.805902777778</v>
      </c>
      <c r="K1481">
        <v>1392232830</v>
      </c>
      <c r="L1481" s="11">
        <f>(K1481/86400)+25569</f>
        <v>41682.805902777778</v>
      </c>
      <c r="M1481" t="b">
        <v>0</v>
      </c>
      <c r="N1481">
        <v>49</v>
      </c>
      <c r="O1481" t="b">
        <v>1</v>
      </c>
      <c r="P1481" t="s">
        <v>8266</v>
      </c>
      <c r="Q1481" s="5">
        <f>E1481/D1481</f>
        <v>1.0515384615384615</v>
      </c>
      <c r="R1481" s="7">
        <f>ROUND(E1481/N1481, 2)</f>
        <v>27.9</v>
      </c>
      <c r="S1481" t="s">
        <v>8309</v>
      </c>
      <c r="T1481" t="s">
        <v>8311</v>
      </c>
    </row>
    <row r="1482" spans="1:20" x14ac:dyDescent="0.3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 s="11">
        <f>(I1482/86400)+25569</f>
        <v>42795.083333333328</v>
      </c>
      <c r="K1482">
        <v>1485270311</v>
      </c>
      <c r="L1482" s="11">
        <f>(K1482/86400)+25569</f>
        <v>42759.628599537042</v>
      </c>
      <c r="M1482" t="b">
        <v>0</v>
      </c>
      <c r="N1482">
        <v>57</v>
      </c>
      <c r="O1482" t="b">
        <v>1</v>
      </c>
      <c r="P1482" t="s">
        <v>8276</v>
      </c>
      <c r="Q1482" s="5">
        <f>E1482/D1482</f>
        <v>1.05125</v>
      </c>
      <c r="R1482" s="7">
        <f>ROUND(E1482/N1482, 2)</f>
        <v>73.77</v>
      </c>
      <c r="S1482" t="s">
        <v>8324</v>
      </c>
      <c r="T1482" t="s">
        <v>8325</v>
      </c>
    </row>
    <row r="1483" spans="1:20" ht="28.8" x14ac:dyDescent="0.3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 s="11">
        <f>(I1483/86400)+25569</f>
        <v>41927.536134259259</v>
      </c>
      <c r="K1483">
        <v>1410785522</v>
      </c>
      <c r="L1483" s="11">
        <f>(K1483/86400)+25569</f>
        <v>41897.536134259259</v>
      </c>
      <c r="M1483" t="b">
        <v>1</v>
      </c>
      <c r="N1483">
        <v>74</v>
      </c>
      <c r="O1483" t="b">
        <v>1</v>
      </c>
      <c r="P1483" t="s">
        <v>8271</v>
      </c>
      <c r="Q1483" s="5">
        <f>E1483/D1483</f>
        <v>1.0509999999999999</v>
      </c>
      <c r="R1483" s="7">
        <f>ROUND(E1483/N1483, 2)</f>
        <v>28.41</v>
      </c>
      <c r="S1483" t="s">
        <v>8316</v>
      </c>
      <c r="T1483" t="s">
        <v>8317</v>
      </c>
    </row>
    <row r="1484" spans="1:20" ht="28.8" x14ac:dyDescent="0.3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 s="11">
        <f>(I1484/86400)+25569</f>
        <v>42056.458333333328</v>
      </c>
      <c r="K1484">
        <v>1421812637</v>
      </c>
      <c r="L1484" s="11">
        <f>(K1484/86400)+25569</f>
        <v>42025.164780092593</v>
      </c>
      <c r="M1484" t="b">
        <v>0</v>
      </c>
      <c r="N1484">
        <v>38</v>
      </c>
      <c r="O1484" t="b">
        <v>1</v>
      </c>
      <c r="P1484" t="s">
        <v>8305</v>
      </c>
      <c r="Q1484" s="5">
        <f>E1484/D1484</f>
        <v>1.0509677419354839</v>
      </c>
      <c r="R1484" s="7">
        <f>ROUND(E1484/N1484, 2)</f>
        <v>85.74</v>
      </c>
      <c r="S1484" t="s">
        <v>8316</v>
      </c>
      <c r="T1484" t="s">
        <v>8358</v>
      </c>
    </row>
    <row r="1485" spans="1:20" ht="28.8" x14ac:dyDescent="0.3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 s="11">
        <f>(I1485/86400)+25569</f>
        <v>41109.877442129626</v>
      </c>
      <c r="K1485">
        <v>1340139811</v>
      </c>
      <c r="L1485" s="11">
        <f>(K1485/86400)+25569</f>
        <v>41079.877442129626</v>
      </c>
      <c r="M1485" t="b">
        <v>0</v>
      </c>
      <c r="N1485">
        <v>171</v>
      </c>
      <c r="O1485" t="b">
        <v>1</v>
      </c>
      <c r="P1485" t="s">
        <v>8269</v>
      </c>
      <c r="Q1485" s="5">
        <f>E1485/D1485</f>
        <v>1.0508593749999999</v>
      </c>
      <c r="R1485" s="7">
        <f>ROUND(E1485/N1485, 2)</f>
        <v>78.66</v>
      </c>
      <c r="S1485" t="s">
        <v>8309</v>
      </c>
      <c r="T1485" t="s">
        <v>8314</v>
      </c>
    </row>
    <row r="1486" spans="1:20" x14ac:dyDescent="0.3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 s="11">
        <f>(I1486/86400)+25569</f>
        <v>41724.798993055556</v>
      </c>
      <c r="K1486">
        <v>1393272633</v>
      </c>
      <c r="L1486" s="11">
        <f>(K1486/86400)+25569</f>
        <v>41694.84065972222</v>
      </c>
      <c r="M1486" t="b">
        <v>0</v>
      </c>
      <c r="N1486">
        <v>288</v>
      </c>
      <c r="O1486" t="b">
        <v>1</v>
      </c>
      <c r="P1486" t="s">
        <v>8276</v>
      </c>
      <c r="Q1486" s="5">
        <f>E1486/D1486</f>
        <v>1.0507333333333333</v>
      </c>
      <c r="R1486" s="7">
        <f>ROUND(E1486/N1486, 2)</f>
        <v>109.45</v>
      </c>
      <c r="S1486" t="s">
        <v>8324</v>
      </c>
      <c r="T1486" t="s">
        <v>8325</v>
      </c>
    </row>
    <row r="1487" spans="1:20" x14ac:dyDescent="0.3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 s="11">
        <f>(I1487/86400)+25569</f>
        <v>41341.654340277775</v>
      </c>
      <c r="K1487">
        <v>1359301335</v>
      </c>
      <c r="L1487" s="11">
        <f>(K1487/86400)+25569</f>
        <v>41301.654340277775</v>
      </c>
      <c r="M1487" t="b">
        <v>0</v>
      </c>
      <c r="N1487">
        <v>27</v>
      </c>
      <c r="O1487" t="b">
        <v>1</v>
      </c>
      <c r="P1487" t="s">
        <v>8276</v>
      </c>
      <c r="Q1487" s="5">
        <f>E1487/D1487</f>
        <v>1.0506666666666666</v>
      </c>
      <c r="R1487" s="7">
        <f>ROUND(E1487/N1487, 2)</f>
        <v>58.37</v>
      </c>
      <c r="S1487" t="s">
        <v>8324</v>
      </c>
      <c r="T1487" t="s">
        <v>8325</v>
      </c>
    </row>
    <row r="1488" spans="1:20" ht="28.8" x14ac:dyDescent="0.3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 s="11">
        <f>(I1488/86400)+25569</f>
        <v>41466.83452546296</v>
      </c>
      <c r="K1488">
        <v>1371585703</v>
      </c>
      <c r="L1488" s="11">
        <f>(K1488/86400)+25569</f>
        <v>41443.83452546296</v>
      </c>
      <c r="M1488" t="b">
        <v>0</v>
      </c>
      <c r="N1488">
        <v>50</v>
      </c>
      <c r="O1488" t="b">
        <v>1</v>
      </c>
      <c r="P1488" t="s">
        <v>8276</v>
      </c>
      <c r="Q1488" s="5">
        <f>E1488/D1488</f>
        <v>1.0505</v>
      </c>
      <c r="R1488" s="7">
        <f>ROUND(E1488/N1488, 2)</f>
        <v>42.02</v>
      </c>
      <c r="S1488" t="s">
        <v>8324</v>
      </c>
      <c r="T1488" t="s">
        <v>8325</v>
      </c>
    </row>
    <row r="1489" spans="1:20" x14ac:dyDescent="0.3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 s="11">
        <f>(I1489/86400)+25569</f>
        <v>42049.819212962961</v>
      </c>
      <c r="K1489">
        <v>1418758780</v>
      </c>
      <c r="L1489" s="11">
        <f>(K1489/86400)+25569</f>
        <v>41989.819212962961</v>
      </c>
      <c r="M1489" t="b">
        <v>0</v>
      </c>
      <c r="N1489">
        <v>36</v>
      </c>
      <c r="O1489" t="b">
        <v>1</v>
      </c>
      <c r="P1489" t="s">
        <v>8305</v>
      </c>
      <c r="Q1489" s="5">
        <f>E1489/D1489</f>
        <v>1.0504166666666668</v>
      </c>
      <c r="R1489" s="7">
        <f>ROUND(E1489/N1489, 2)</f>
        <v>70.03</v>
      </c>
      <c r="S1489" t="s">
        <v>8316</v>
      </c>
      <c r="T1489" t="s">
        <v>8358</v>
      </c>
    </row>
    <row r="1490" spans="1:20" ht="28.8" x14ac:dyDescent="0.3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 s="11">
        <f>(I1490/86400)+25569</f>
        <v>41946.370023148149</v>
      </c>
      <c r="K1490">
        <v>1412149970</v>
      </c>
      <c r="L1490" s="11">
        <f>(K1490/86400)+25569</f>
        <v>41913.328356481477</v>
      </c>
      <c r="M1490" t="b">
        <v>0</v>
      </c>
      <c r="N1490">
        <v>55</v>
      </c>
      <c r="O1490" t="b">
        <v>1</v>
      </c>
      <c r="P1490" t="s">
        <v>8279</v>
      </c>
      <c r="Q1490" s="5">
        <f>E1490/D1490</f>
        <v>1.050225</v>
      </c>
      <c r="R1490" s="7">
        <f>ROUND(E1490/N1490, 2)</f>
        <v>61.1</v>
      </c>
      <c r="S1490" t="s">
        <v>8324</v>
      </c>
      <c r="T1490" t="s">
        <v>8328</v>
      </c>
    </row>
    <row r="1491" spans="1:20" x14ac:dyDescent="0.3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 s="11">
        <f>(I1491/86400)+25569</f>
        <v>42734.95177083333</v>
      </c>
      <c r="K1491">
        <v>1480546233</v>
      </c>
      <c r="L1491" s="11">
        <f>(K1491/86400)+25569</f>
        <v>42704.95177083333</v>
      </c>
      <c r="M1491" t="b">
        <v>0</v>
      </c>
      <c r="N1491">
        <v>52</v>
      </c>
      <c r="O1491" t="b">
        <v>1</v>
      </c>
      <c r="P1491" t="s">
        <v>8276</v>
      </c>
      <c r="Q1491" s="5">
        <f>E1491/D1491</f>
        <v>1.0501</v>
      </c>
      <c r="R1491" s="7">
        <f>ROUND(E1491/N1491, 2)</f>
        <v>201.94</v>
      </c>
      <c r="S1491" t="s">
        <v>8324</v>
      </c>
      <c r="T1491" t="s">
        <v>8325</v>
      </c>
    </row>
    <row r="1492" spans="1:20" ht="28.8" x14ac:dyDescent="0.3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 s="11">
        <f>(I1492/86400)+25569</f>
        <v>42415.702349537038</v>
      </c>
      <c r="K1492">
        <v>1454691083</v>
      </c>
      <c r="L1492" s="11">
        <f>(K1492/86400)+25569</f>
        <v>42405.702349537038</v>
      </c>
      <c r="M1492" t="b">
        <v>0</v>
      </c>
      <c r="N1492">
        <v>35</v>
      </c>
      <c r="O1492" t="b">
        <v>1</v>
      </c>
      <c r="P1492" t="s">
        <v>8265</v>
      </c>
      <c r="Q1492" s="5">
        <f>E1492/D1492</f>
        <v>1.05</v>
      </c>
      <c r="R1492" s="7">
        <f>ROUND(E1492/N1492, 2)</f>
        <v>15</v>
      </c>
      <c r="S1492" t="s">
        <v>8309</v>
      </c>
      <c r="T1492" t="s">
        <v>8310</v>
      </c>
    </row>
    <row r="1493" spans="1:20" ht="28.8" x14ac:dyDescent="0.3">
      <c r="A1493">
        <v>2534</v>
      </c>
      <c r="B1493" s="3" t="s">
        <v>2534</v>
      </c>
      <c r="C1493" s="3" t="s">
        <v>6644</v>
      </c>
      <c r="D1493">
        <v>2000</v>
      </c>
      <c r="E1493">
        <v>2100</v>
      </c>
      <c r="F1493" t="s">
        <v>8219</v>
      </c>
      <c r="G1493" t="s">
        <v>8224</v>
      </c>
      <c r="H1493" t="s">
        <v>8246</v>
      </c>
      <c r="I1493">
        <v>1262325600</v>
      </c>
      <c r="J1493" s="11">
        <f>(I1493/86400)+25569</f>
        <v>40179.25</v>
      </c>
      <c r="K1493">
        <v>1257871712</v>
      </c>
      <c r="L1493" s="11">
        <f>(K1493/86400)+25569</f>
        <v>40127.700370370367</v>
      </c>
      <c r="M1493" t="b">
        <v>0</v>
      </c>
      <c r="N1493">
        <v>14</v>
      </c>
      <c r="O1493" t="b">
        <v>1</v>
      </c>
      <c r="P1493" t="s">
        <v>8300</v>
      </c>
      <c r="Q1493" s="5">
        <f>E1493/D1493</f>
        <v>1.05</v>
      </c>
      <c r="R1493" s="7">
        <f>ROUND(E1493/N1493, 2)</f>
        <v>150</v>
      </c>
      <c r="S1493" t="s">
        <v>8324</v>
      </c>
      <c r="T1493" t="s">
        <v>8353</v>
      </c>
    </row>
    <row r="1494" spans="1:20" ht="28.8" x14ac:dyDescent="0.3">
      <c r="A1494">
        <v>805</v>
      </c>
      <c r="B1494" s="3" t="s">
        <v>806</v>
      </c>
      <c r="C1494" s="3" t="s">
        <v>4915</v>
      </c>
      <c r="D1494">
        <v>3000</v>
      </c>
      <c r="E1494">
        <v>3150</v>
      </c>
      <c r="F1494" t="s">
        <v>8219</v>
      </c>
      <c r="G1494" t="s">
        <v>8224</v>
      </c>
      <c r="H1494" t="s">
        <v>8246</v>
      </c>
      <c r="I1494">
        <v>1310857200</v>
      </c>
      <c r="J1494" s="11">
        <f>(I1494/86400)+25569</f>
        <v>40740.958333333336</v>
      </c>
      <c r="K1494">
        <v>1306525512</v>
      </c>
      <c r="L1494" s="11">
        <f>(K1494/86400)+25569</f>
        <v>40690.823055555556</v>
      </c>
      <c r="M1494" t="b">
        <v>0</v>
      </c>
      <c r="N1494">
        <v>54</v>
      </c>
      <c r="O1494" t="b">
        <v>1</v>
      </c>
      <c r="P1494" t="s">
        <v>8276</v>
      </c>
      <c r="Q1494" s="5">
        <f>E1494/D1494</f>
        <v>1.05</v>
      </c>
      <c r="R1494" s="7">
        <f>ROUND(E1494/N1494, 2)</f>
        <v>58.33</v>
      </c>
      <c r="S1494" t="s">
        <v>8324</v>
      </c>
      <c r="T1494" t="s">
        <v>8325</v>
      </c>
    </row>
    <row r="1495" spans="1:20" ht="28.8" x14ac:dyDescent="0.3">
      <c r="A1495">
        <v>810</v>
      </c>
      <c r="B1495" s="3" t="s">
        <v>811</v>
      </c>
      <c r="C1495" s="3" t="s">
        <v>4920</v>
      </c>
      <c r="D1495">
        <v>1500</v>
      </c>
      <c r="E1495">
        <v>1575</v>
      </c>
      <c r="F1495" t="s">
        <v>8219</v>
      </c>
      <c r="G1495" t="s">
        <v>8224</v>
      </c>
      <c r="H1495" t="s">
        <v>8246</v>
      </c>
      <c r="I1495">
        <v>1346462462</v>
      </c>
      <c r="J1495" s="11">
        <f>(I1495/86400)+25569</f>
        <v>41153.056273148148</v>
      </c>
      <c r="K1495">
        <v>1343870462</v>
      </c>
      <c r="L1495" s="11">
        <f>(K1495/86400)+25569</f>
        <v>41123.056273148148</v>
      </c>
      <c r="M1495" t="b">
        <v>0</v>
      </c>
      <c r="N1495">
        <v>27</v>
      </c>
      <c r="O1495" t="b">
        <v>1</v>
      </c>
      <c r="P1495" t="s">
        <v>8276</v>
      </c>
      <c r="Q1495" s="5">
        <f>E1495/D1495</f>
        <v>1.05</v>
      </c>
      <c r="R1495" s="7">
        <f>ROUND(E1495/N1495, 2)</f>
        <v>58.33</v>
      </c>
      <c r="S1495" t="s">
        <v>8324</v>
      </c>
      <c r="T1495" t="s">
        <v>8325</v>
      </c>
    </row>
    <row r="1496" spans="1:20" x14ac:dyDescent="0.3">
      <c r="A1496">
        <v>1638</v>
      </c>
      <c r="B1496" s="3" t="s">
        <v>1639</v>
      </c>
      <c r="C1496" s="3" t="s">
        <v>5748</v>
      </c>
      <c r="D1496">
        <v>1000</v>
      </c>
      <c r="E1496">
        <v>1050</v>
      </c>
      <c r="F1496" t="s">
        <v>8219</v>
      </c>
      <c r="G1496" t="s">
        <v>8224</v>
      </c>
      <c r="H1496" t="s">
        <v>8246</v>
      </c>
      <c r="I1496">
        <v>1362086700</v>
      </c>
      <c r="J1496" s="11">
        <f>(I1496/86400)+25569</f>
        <v>41333.892361111109</v>
      </c>
      <c r="K1496">
        <v>1358180968</v>
      </c>
      <c r="L1496" s="11">
        <f>(K1496/86400)+25569</f>
        <v>41288.68712962963</v>
      </c>
      <c r="M1496" t="b">
        <v>0</v>
      </c>
      <c r="N1496">
        <v>27</v>
      </c>
      <c r="O1496" t="b">
        <v>1</v>
      </c>
      <c r="P1496" t="s">
        <v>8276</v>
      </c>
      <c r="Q1496" s="5">
        <f>E1496/D1496</f>
        <v>1.05</v>
      </c>
      <c r="R1496" s="7">
        <f>ROUND(E1496/N1496, 2)</f>
        <v>38.89</v>
      </c>
      <c r="S1496" t="s">
        <v>8324</v>
      </c>
      <c r="T1496" t="s">
        <v>8325</v>
      </c>
    </row>
    <row r="1497" spans="1:20" ht="28.8" x14ac:dyDescent="0.3">
      <c r="A1497">
        <v>3749</v>
      </c>
      <c r="B1497" s="3" t="s">
        <v>3746</v>
      </c>
      <c r="C1497" s="3" t="s">
        <v>7859</v>
      </c>
      <c r="D1497">
        <v>500</v>
      </c>
      <c r="E1497">
        <v>525</v>
      </c>
      <c r="F1497" t="s">
        <v>8219</v>
      </c>
      <c r="G1497" t="s">
        <v>8224</v>
      </c>
      <c r="H1497" t="s">
        <v>8246</v>
      </c>
      <c r="I1497">
        <v>1461902340</v>
      </c>
      <c r="J1497" s="11">
        <f>(I1497/86400)+25569</f>
        <v>42489.165972222225</v>
      </c>
      <c r="K1497">
        <v>1459220588</v>
      </c>
      <c r="L1497" s="11">
        <f>(K1497/86400)+25569</f>
        <v>42458.127175925925</v>
      </c>
      <c r="M1497" t="b">
        <v>0</v>
      </c>
      <c r="N1497">
        <v>7</v>
      </c>
      <c r="O1497" t="b">
        <v>1</v>
      </c>
      <c r="P1497" t="s">
        <v>8305</v>
      </c>
      <c r="Q1497" s="5">
        <f>E1497/D1497</f>
        <v>1.05</v>
      </c>
      <c r="R1497" s="7">
        <f>ROUND(E1497/N1497, 2)</f>
        <v>75</v>
      </c>
      <c r="S1497" t="s">
        <v>8316</v>
      </c>
      <c r="T1497" t="s">
        <v>8358</v>
      </c>
    </row>
    <row r="1498" spans="1:20" ht="28.8" x14ac:dyDescent="0.3">
      <c r="A1498">
        <v>3386</v>
      </c>
      <c r="B1498" s="3" t="s">
        <v>3385</v>
      </c>
      <c r="C1498" s="3" t="s">
        <v>7496</v>
      </c>
      <c r="D1498">
        <v>2000</v>
      </c>
      <c r="E1498">
        <v>2100</v>
      </c>
      <c r="F1498" t="s">
        <v>8219</v>
      </c>
      <c r="G1498" t="s">
        <v>8224</v>
      </c>
      <c r="H1498" t="s">
        <v>8246</v>
      </c>
      <c r="I1498">
        <v>1417620506</v>
      </c>
      <c r="J1498" s="11">
        <f>(I1498/86400)+25569</f>
        <v>41976.644745370373</v>
      </c>
      <c r="K1498">
        <v>1415028506</v>
      </c>
      <c r="L1498" s="11">
        <f>(K1498/86400)+25569</f>
        <v>41946.644745370373</v>
      </c>
      <c r="M1498" t="b">
        <v>0</v>
      </c>
      <c r="N1498">
        <v>41</v>
      </c>
      <c r="O1498" t="b">
        <v>1</v>
      </c>
      <c r="P1498" t="s">
        <v>8271</v>
      </c>
      <c r="Q1498" s="5">
        <f>E1498/D1498</f>
        <v>1.05</v>
      </c>
      <c r="R1498" s="7">
        <f>ROUND(E1498/N1498, 2)</f>
        <v>51.22</v>
      </c>
      <c r="S1498" t="s">
        <v>8316</v>
      </c>
      <c r="T1498" t="s">
        <v>8317</v>
      </c>
    </row>
    <row r="1499" spans="1:20" ht="28.8" x14ac:dyDescent="0.3">
      <c r="A1499">
        <v>3541</v>
      </c>
      <c r="B1499" s="3" t="s">
        <v>3540</v>
      </c>
      <c r="C1499" s="3" t="s">
        <v>7651</v>
      </c>
      <c r="D1499">
        <v>1200</v>
      </c>
      <c r="E1499">
        <v>1260</v>
      </c>
      <c r="F1499" t="s">
        <v>8219</v>
      </c>
      <c r="G1499" t="s">
        <v>8225</v>
      </c>
      <c r="H1499" t="s">
        <v>8247</v>
      </c>
      <c r="I1499">
        <v>1441042275</v>
      </c>
      <c r="J1499" s="11">
        <f>(I1499/86400)+25569</f>
        <v>42247.730034722219</v>
      </c>
      <c r="K1499">
        <v>1438882275</v>
      </c>
      <c r="L1499" s="11">
        <f>(K1499/86400)+25569</f>
        <v>42222.730034722219</v>
      </c>
      <c r="M1499" t="b">
        <v>0</v>
      </c>
      <c r="N1499">
        <v>32</v>
      </c>
      <c r="O1499" t="b">
        <v>1</v>
      </c>
      <c r="P1499" t="s">
        <v>8271</v>
      </c>
      <c r="Q1499" s="5">
        <f>E1499/D1499</f>
        <v>1.05</v>
      </c>
      <c r="R1499" s="7">
        <f>ROUND(E1499/N1499, 2)</f>
        <v>39.380000000000003</v>
      </c>
      <c r="S1499" t="s">
        <v>8316</v>
      </c>
      <c r="T1499" t="s">
        <v>8317</v>
      </c>
    </row>
    <row r="1500" spans="1:20" x14ac:dyDescent="0.3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 s="11">
        <f>(I1500/86400)+25569</f>
        <v>42667.875</v>
      </c>
      <c r="K1500">
        <v>1476386395</v>
      </c>
      <c r="L1500" s="11">
        <f>(K1500/86400)+25569</f>
        <v>42656.805497685185</v>
      </c>
      <c r="M1500" t="b">
        <v>0</v>
      </c>
      <c r="N1500">
        <v>62</v>
      </c>
      <c r="O1500" t="b">
        <v>1</v>
      </c>
      <c r="P1500" t="s">
        <v>8277</v>
      </c>
      <c r="Q1500" s="5">
        <f>E1500/D1500</f>
        <v>1.0497142857142858</v>
      </c>
      <c r="R1500" s="7">
        <f>ROUND(E1500/N1500, 2)</f>
        <v>59.26</v>
      </c>
      <c r="S1500" t="s">
        <v>8324</v>
      </c>
      <c r="T1500" t="s">
        <v>8326</v>
      </c>
    </row>
    <row r="1501" spans="1:20" ht="28.8" x14ac:dyDescent="0.3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 s="11">
        <f>(I1501/86400)+25569</f>
        <v>42754.665173611109</v>
      </c>
      <c r="K1501">
        <v>1482249471</v>
      </c>
      <c r="L1501" s="11">
        <f>(K1501/86400)+25569</f>
        <v>42724.665173611109</v>
      </c>
      <c r="M1501" t="b">
        <v>0</v>
      </c>
      <c r="N1501">
        <v>249</v>
      </c>
      <c r="O1501" t="b">
        <v>1</v>
      </c>
      <c r="P1501" t="s">
        <v>8303</v>
      </c>
      <c r="Q1501" s="5">
        <f>E1501/D1501</f>
        <v>1.0496000000000001</v>
      </c>
      <c r="R1501" s="7">
        <f>ROUND(E1501/N1501, 2)</f>
        <v>63.23</v>
      </c>
      <c r="S1501" t="s">
        <v>8316</v>
      </c>
      <c r="T1501" t="s">
        <v>8356</v>
      </c>
    </row>
    <row r="1502" spans="1:20" ht="28.8" x14ac:dyDescent="0.3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 s="11">
        <f>(I1502/86400)+25569</f>
        <v>42321.625</v>
      </c>
      <c r="K1502">
        <v>1444904830</v>
      </c>
      <c r="L1502" s="11">
        <f>(K1502/86400)+25569</f>
        <v>42292.435532407406</v>
      </c>
      <c r="M1502" t="b">
        <v>0</v>
      </c>
      <c r="N1502">
        <v>159</v>
      </c>
      <c r="O1502" t="b">
        <v>1</v>
      </c>
      <c r="P1502" t="s">
        <v>8285</v>
      </c>
      <c r="Q1502" s="5">
        <f>E1502/D1502</f>
        <v>1.0495555555555556</v>
      </c>
      <c r="R1502" s="7">
        <f>ROUND(E1502/N1502, 2)</f>
        <v>59.41</v>
      </c>
      <c r="S1502" t="s">
        <v>8337</v>
      </c>
      <c r="T1502" t="s">
        <v>8338</v>
      </c>
    </row>
    <row r="1503" spans="1:20" ht="28.8" x14ac:dyDescent="0.3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 s="11">
        <f>(I1503/86400)+25569</f>
        <v>42772.599664351852</v>
      </c>
      <c r="K1503">
        <v>1483712611</v>
      </c>
      <c r="L1503" s="11">
        <f>(K1503/86400)+25569</f>
        <v>42741.599664351852</v>
      </c>
      <c r="M1503" t="b">
        <v>0</v>
      </c>
      <c r="N1503">
        <v>375</v>
      </c>
      <c r="O1503" t="b">
        <v>1</v>
      </c>
      <c r="P1503" t="s">
        <v>8285</v>
      </c>
      <c r="Q1503" s="5">
        <f>E1503/D1503</f>
        <v>1.0493636363636363</v>
      </c>
      <c r="R1503" s="7">
        <f>ROUND(E1503/N1503, 2)</f>
        <v>61.56</v>
      </c>
      <c r="S1503" t="s">
        <v>8337</v>
      </c>
      <c r="T1503" t="s">
        <v>8338</v>
      </c>
    </row>
    <row r="1504" spans="1:20" ht="28.8" x14ac:dyDescent="0.3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 s="11">
        <f>(I1504/86400)+25569</f>
        <v>41053.782037037039</v>
      </c>
      <c r="K1504">
        <v>1335293168</v>
      </c>
      <c r="L1504" s="11">
        <f>(K1504/86400)+25569</f>
        <v>41023.782037037039</v>
      </c>
      <c r="M1504" t="b">
        <v>0</v>
      </c>
      <c r="N1504">
        <v>221</v>
      </c>
      <c r="O1504" t="b">
        <v>1</v>
      </c>
      <c r="P1504" t="s">
        <v>8292</v>
      </c>
      <c r="Q1504" s="5">
        <f>E1504/D1504</f>
        <v>1.0493380000000001</v>
      </c>
      <c r="R1504" s="7">
        <f>ROUND(E1504/N1504, 2)</f>
        <v>118.7</v>
      </c>
      <c r="S1504" t="s">
        <v>8324</v>
      </c>
      <c r="T1504" t="s">
        <v>8345</v>
      </c>
    </row>
    <row r="1505" spans="1:20" ht="57.6" x14ac:dyDescent="0.3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 s="11">
        <f>(I1505/86400)+25569</f>
        <v>42605.774189814816</v>
      </c>
      <c r="K1505">
        <v>1466793290</v>
      </c>
      <c r="L1505" s="11">
        <f>(K1505/86400)+25569</f>
        <v>42545.774189814816</v>
      </c>
      <c r="M1505" t="b">
        <v>0</v>
      </c>
      <c r="N1505">
        <v>39</v>
      </c>
      <c r="O1505" t="b">
        <v>1</v>
      </c>
      <c r="P1505" t="s">
        <v>8271</v>
      </c>
      <c r="Q1505" s="5">
        <f>E1505/D1505</f>
        <v>1.0493333333333332</v>
      </c>
      <c r="R1505" s="7">
        <f>ROUND(E1505/N1505, 2)</f>
        <v>80.72</v>
      </c>
      <c r="S1505" t="s">
        <v>8316</v>
      </c>
      <c r="T1505" t="s">
        <v>8317</v>
      </c>
    </row>
    <row r="1506" spans="1:20" ht="28.8" x14ac:dyDescent="0.3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 s="11">
        <f>(I1506/86400)+25569</f>
        <v>42175.746689814812</v>
      </c>
      <c r="K1506">
        <v>1432230914</v>
      </c>
      <c r="L1506" s="11">
        <f>(K1506/86400)+25569</f>
        <v>42145.746689814812</v>
      </c>
      <c r="M1506" t="b">
        <v>1</v>
      </c>
      <c r="N1506">
        <v>88</v>
      </c>
      <c r="O1506" t="b">
        <v>1</v>
      </c>
      <c r="P1506" t="s">
        <v>8271</v>
      </c>
      <c r="Q1506" s="5">
        <f>E1506/D1506</f>
        <v>1.0492727272727274</v>
      </c>
      <c r="R1506" s="7">
        <f>ROUND(E1506/N1506, 2)</f>
        <v>65.58</v>
      </c>
      <c r="S1506" t="s">
        <v>8316</v>
      </c>
      <c r="T1506" t="s">
        <v>8317</v>
      </c>
    </row>
    <row r="1507" spans="1:20" x14ac:dyDescent="0.3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 s="11">
        <f>(I1507/86400)+25569</f>
        <v>41905.86546296296</v>
      </c>
      <c r="K1507">
        <v>1408481176</v>
      </c>
      <c r="L1507" s="11">
        <f>(K1507/86400)+25569</f>
        <v>41870.86546296296</v>
      </c>
      <c r="M1507" t="b">
        <v>0</v>
      </c>
      <c r="N1507">
        <v>107</v>
      </c>
      <c r="O1507" t="b">
        <v>1</v>
      </c>
      <c r="P1507" t="s">
        <v>8279</v>
      </c>
      <c r="Q1507" s="5">
        <f>E1507/D1507</f>
        <v>1.0485714285714285</v>
      </c>
      <c r="R1507" s="7">
        <f>ROUND(E1507/N1507, 2)</f>
        <v>68.599999999999994</v>
      </c>
      <c r="S1507" t="s">
        <v>8324</v>
      </c>
      <c r="T1507" t="s">
        <v>8328</v>
      </c>
    </row>
    <row r="1508" spans="1:20" ht="28.8" x14ac:dyDescent="0.3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 s="11">
        <f>(I1508/86400)+25569</f>
        <v>41957.216666666667</v>
      </c>
      <c r="K1508">
        <v>1414028490</v>
      </c>
      <c r="L1508" s="11">
        <f>(K1508/86400)+25569</f>
        <v>41935.070486111115</v>
      </c>
      <c r="M1508" t="b">
        <v>1</v>
      </c>
      <c r="N1508">
        <v>302</v>
      </c>
      <c r="O1508" t="b">
        <v>1</v>
      </c>
      <c r="P1508" t="s">
        <v>8269</v>
      </c>
      <c r="Q1508" s="5">
        <f>E1508/D1508</f>
        <v>1.0485537190082646</v>
      </c>
      <c r="R1508" s="7">
        <f>ROUND(E1508/N1508, 2)</f>
        <v>84.02</v>
      </c>
      <c r="S1508" t="s">
        <v>8309</v>
      </c>
      <c r="T1508" t="s">
        <v>8314</v>
      </c>
    </row>
    <row r="1509" spans="1:20" ht="28.8" x14ac:dyDescent="0.3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 s="11">
        <f>(I1509/86400)+25569</f>
        <v>41580.456412037034</v>
      </c>
      <c r="K1509">
        <v>1380797834</v>
      </c>
      <c r="L1509" s="11">
        <f>(K1509/86400)+25569</f>
        <v>41550.456412037034</v>
      </c>
      <c r="M1509" t="b">
        <v>1</v>
      </c>
      <c r="N1509">
        <v>232</v>
      </c>
      <c r="O1509" t="b">
        <v>1</v>
      </c>
      <c r="P1509" t="s">
        <v>8269</v>
      </c>
      <c r="Q1509" s="5">
        <f>E1509/D1509</f>
        <v>1.0482</v>
      </c>
      <c r="R1509" s="7">
        <f>ROUND(E1509/N1509, 2)</f>
        <v>67.77</v>
      </c>
      <c r="S1509" t="s">
        <v>8309</v>
      </c>
      <c r="T1509" t="s">
        <v>8314</v>
      </c>
    </row>
    <row r="1510" spans="1:20" ht="28.8" x14ac:dyDescent="0.3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 s="11">
        <f>(I1510/86400)+25569</f>
        <v>41007.906342592592</v>
      </c>
      <c r="K1510">
        <v>1331333108</v>
      </c>
      <c r="L1510" s="11">
        <f>(K1510/86400)+25569</f>
        <v>40977.948009259257</v>
      </c>
      <c r="M1510" t="b">
        <v>0</v>
      </c>
      <c r="N1510">
        <v>32</v>
      </c>
      <c r="O1510" t="b">
        <v>1</v>
      </c>
      <c r="P1510" t="s">
        <v>8279</v>
      </c>
      <c r="Q1510" s="5">
        <f>E1510/D1510</f>
        <v>1.0480480480480481</v>
      </c>
      <c r="R1510" s="7">
        <f>ROUND(E1510/N1510, 2)</f>
        <v>32.72</v>
      </c>
      <c r="S1510" t="s">
        <v>8324</v>
      </c>
      <c r="T1510" t="s">
        <v>8328</v>
      </c>
    </row>
    <row r="1511" spans="1:20" ht="28.8" x14ac:dyDescent="0.3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 s="11">
        <f>(I1511/86400)+25569</f>
        <v>42169.525567129633</v>
      </c>
      <c r="K1511">
        <v>1431693409</v>
      </c>
      <c r="L1511" s="11">
        <f>(K1511/86400)+25569</f>
        <v>42139.525567129633</v>
      </c>
      <c r="M1511" t="b">
        <v>0</v>
      </c>
      <c r="N1511">
        <v>104</v>
      </c>
      <c r="O1511" t="b">
        <v>1</v>
      </c>
      <c r="P1511" t="s">
        <v>8271</v>
      </c>
      <c r="Q1511" s="5">
        <f>E1511/D1511</f>
        <v>1.048</v>
      </c>
      <c r="R1511" s="7">
        <f>ROUND(E1511/N1511, 2)</f>
        <v>50.38</v>
      </c>
      <c r="S1511" t="s">
        <v>8316</v>
      </c>
      <c r="T1511" t="s">
        <v>8317</v>
      </c>
    </row>
    <row r="1512" spans="1:20" ht="28.8" x14ac:dyDescent="0.3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 s="11">
        <f>(I1512/86400)+25569</f>
        <v>42492.893495370372</v>
      </c>
      <c r="K1512">
        <v>1459632398</v>
      </c>
      <c r="L1512" s="11">
        <f>(K1512/86400)+25569</f>
        <v>42462.893495370372</v>
      </c>
      <c r="M1512" t="b">
        <v>0</v>
      </c>
      <c r="N1512">
        <v>64</v>
      </c>
      <c r="O1512" t="b">
        <v>1</v>
      </c>
      <c r="P1512" t="s">
        <v>8271</v>
      </c>
      <c r="Q1512" s="5">
        <f>E1512/D1512</f>
        <v>1.048</v>
      </c>
      <c r="R1512" s="7">
        <f>ROUND(E1512/N1512, 2)</f>
        <v>40.94</v>
      </c>
      <c r="S1512" t="s">
        <v>8316</v>
      </c>
      <c r="T1512" t="s">
        <v>8317</v>
      </c>
    </row>
    <row r="1513" spans="1:20" ht="28.8" x14ac:dyDescent="0.3">
      <c r="A1513">
        <v>3566</v>
      </c>
      <c r="B1513" s="3" t="s">
        <v>3565</v>
      </c>
      <c r="C1513" s="3" t="s">
        <v>7676</v>
      </c>
      <c r="D1513">
        <v>2000</v>
      </c>
      <c r="E1513">
        <v>2095</v>
      </c>
      <c r="F1513" t="s">
        <v>8219</v>
      </c>
      <c r="G1513" t="s">
        <v>8225</v>
      </c>
      <c r="H1513" t="s">
        <v>8247</v>
      </c>
      <c r="I1513">
        <v>1422015083</v>
      </c>
      <c r="J1513" s="11">
        <f>(I1513/86400)+25569</f>
        <v>42027.507905092592</v>
      </c>
      <c r="K1513">
        <v>1419423083</v>
      </c>
      <c r="L1513" s="11">
        <f>(K1513/86400)+25569</f>
        <v>41997.507905092592</v>
      </c>
      <c r="M1513" t="b">
        <v>0</v>
      </c>
      <c r="N1513">
        <v>38</v>
      </c>
      <c r="O1513" t="b">
        <v>1</v>
      </c>
      <c r="P1513" t="s">
        <v>8271</v>
      </c>
      <c r="Q1513" s="5">
        <f>E1513/D1513</f>
        <v>1.0475000000000001</v>
      </c>
      <c r="R1513" s="7">
        <f>ROUND(E1513/N1513, 2)</f>
        <v>55.13</v>
      </c>
      <c r="S1513" t="s">
        <v>8316</v>
      </c>
      <c r="T1513" t="s">
        <v>8317</v>
      </c>
    </row>
    <row r="1514" spans="1:20" ht="28.8" x14ac:dyDescent="0.3">
      <c r="A1514">
        <v>3283</v>
      </c>
      <c r="B1514" s="3" t="s">
        <v>3283</v>
      </c>
      <c r="C1514" s="3" t="s">
        <v>7393</v>
      </c>
      <c r="D1514">
        <v>800</v>
      </c>
      <c r="E1514">
        <v>838</v>
      </c>
      <c r="F1514" t="s">
        <v>8219</v>
      </c>
      <c r="G1514" t="s">
        <v>8225</v>
      </c>
      <c r="H1514" t="s">
        <v>8247</v>
      </c>
      <c r="I1514">
        <v>1455138000</v>
      </c>
      <c r="J1514" s="11">
        <f>(I1514/86400)+25569</f>
        <v>42410.875</v>
      </c>
      <c r="K1514">
        <v>1452448298</v>
      </c>
      <c r="L1514" s="11">
        <f>(K1514/86400)+25569</f>
        <v>42379.74418981481</v>
      </c>
      <c r="M1514" t="b">
        <v>0</v>
      </c>
      <c r="N1514">
        <v>47</v>
      </c>
      <c r="O1514" t="b">
        <v>1</v>
      </c>
      <c r="P1514" t="s">
        <v>8271</v>
      </c>
      <c r="Q1514" s="5">
        <f>E1514/D1514</f>
        <v>1.0475000000000001</v>
      </c>
      <c r="R1514" s="7">
        <f>ROUND(E1514/N1514, 2)</f>
        <v>17.829999999999998</v>
      </c>
      <c r="S1514" t="s">
        <v>8316</v>
      </c>
      <c r="T1514" t="s">
        <v>8317</v>
      </c>
    </row>
    <row r="1515" spans="1:20" ht="28.8" x14ac:dyDescent="0.3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 s="11">
        <f>(I1515/86400)+25569</f>
        <v>40401.665972222225</v>
      </c>
      <c r="K1515">
        <v>1277702894</v>
      </c>
      <c r="L1515" s="11">
        <f>(K1515/86400)+25569</f>
        <v>40357.227939814817</v>
      </c>
      <c r="M1515" t="b">
        <v>1</v>
      </c>
      <c r="N1515">
        <v>222</v>
      </c>
      <c r="O1515" t="b">
        <v>1</v>
      </c>
      <c r="P1515" t="s">
        <v>8269</v>
      </c>
      <c r="Q1515" s="5">
        <f>E1515/D1515</f>
        <v>1.0473529411764706</v>
      </c>
      <c r="R1515" s="7">
        <f>ROUND(E1515/N1515, 2)</f>
        <v>80.2</v>
      </c>
      <c r="S1515" t="s">
        <v>8309</v>
      </c>
      <c r="T1515" t="s">
        <v>8314</v>
      </c>
    </row>
    <row r="1516" spans="1:20" ht="28.8" x14ac:dyDescent="0.3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 s="11">
        <f>(I1516/86400)+25569</f>
        <v>41120.208333333336</v>
      </c>
      <c r="K1516">
        <v>1340642717</v>
      </c>
      <c r="L1516" s="11">
        <f>(K1516/86400)+25569</f>
        <v>41085.698113425926</v>
      </c>
      <c r="M1516" t="b">
        <v>0</v>
      </c>
      <c r="N1516">
        <v>251</v>
      </c>
      <c r="O1516" t="b">
        <v>1</v>
      </c>
      <c r="P1516" t="s">
        <v>8269</v>
      </c>
      <c r="Q1516" s="5">
        <f>E1516/D1516</f>
        <v>1.0472999999999999</v>
      </c>
      <c r="R1516" s="7">
        <f>ROUND(E1516/N1516, 2)</f>
        <v>104.31</v>
      </c>
      <c r="S1516" t="s">
        <v>8309</v>
      </c>
      <c r="T1516" t="s">
        <v>8314</v>
      </c>
    </row>
    <row r="1517" spans="1:20" ht="28.8" x14ac:dyDescent="0.3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 s="11">
        <f>(I1517/86400)+25569</f>
        <v>41069.409456018519</v>
      </c>
      <c r="K1517">
        <v>1336643377</v>
      </c>
      <c r="L1517" s="11">
        <f>(K1517/86400)+25569</f>
        <v>41039.409456018519</v>
      </c>
      <c r="M1517" t="b">
        <v>0</v>
      </c>
      <c r="N1517">
        <v>46</v>
      </c>
      <c r="O1517" t="b">
        <v>1</v>
      </c>
      <c r="P1517" t="s">
        <v>8292</v>
      </c>
      <c r="Q1517" s="5">
        <f>E1517/D1517</f>
        <v>1.0471999999999999</v>
      </c>
      <c r="R1517" s="7">
        <f>ROUND(E1517/N1517, 2)</f>
        <v>113.83</v>
      </c>
      <c r="S1517" t="s">
        <v>8324</v>
      </c>
      <c r="T1517" t="s">
        <v>8345</v>
      </c>
    </row>
    <row r="1518" spans="1:20" x14ac:dyDescent="0.3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 s="11">
        <f>(I1518/86400)+25569</f>
        <v>40369.916666666664</v>
      </c>
      <c r="K1518">
        <v>1273647255</v>
      </c>
      <c r="L1518" s="11">
        <f>(K1518/86400)+25569</f>
        <v>40310.287673611107</v>
      </c>
      <c r="M1518" t="b">
        <v>0</v>
      </c>
      <c r="N1518">
        <v>81</v>
      </c>
      <c r="O1518" t="b">
        <v>1</v>
      </c>
      <c r="P1518" t="s">
        <v>8279</v>
      </c>
      <c r="Q1518" s="5">
        <f>E1518/D1518</f>
        <v>1.0471999999999999</v>
      </c>
      <c r="R1518" s="7">
        <f>ROUND(E1518/N1518, 2)</f>
        <v>32.32</v>
      </c>
      <c r="S1518" t="s">
        <v>8324</v>
      </c>
      <c r="T1518" t="s">
        <v>8328</v>
      </c>
    </row>
    <row r="1519" spans="1:20" ht="28.8" x14ac:dyDescent="0.3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 s="11">
        <f>(I1519/86400)+25569</f>
        <v>40521.207638888889</v>
      </c>
      <c r="K1519">
        <v>1286480070</v>
      </c>
      <c r="L1519" s="11">
        <f>(K1519/86400)+25569</f>
        <v>40458.815625000003</v>
      </c>
      <c r="M1519" t="b">
        <v>0</v>
      </c>
      <c r="N1519">
        <v>147</v>
      </c>
      <c r="O1519" t="b">
        <v>1</v>
      </c>
      <c r="P1519" t="s">
        <v>8279</v>
      </c>
      <c r="Q1519" s="5">
        <f>E1519/D1519</f>
        <v>1.0469999999999999</v>
      </c>
      <c r="R1519" s="7">
        <f>ROUND(E1519/N1519, 2)</f>
        <v>35.61</v>
      </c>
      <c r="S1519" t="s">
        <v>8324</v>
      </c>
      <c r="T1519" t="s">
        <v>8328</v>
      </c>
    </row>
    <row r="1520" spans="1:20" ht="28.8" x14ac:dyDescent="0.3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 s="11">
        <f>(I1520/86400)+25569</f>
        <v>41641.333333333336</v>
      </c>
      <c r="K1520">
        <v>1386123861</v>
      </c>
      <c r="L1520" s="11">
        <f>(K1520/86400)+25569</f>
        <v>41612.100243055553</v>
      </c>
      <c r="M1520" t="b">
        <v>1</v>
      </c>
      <c r="N1520">
        <v>287</v>
      </c>
      <c r="O1520" t="b">
        <v>1</v>
      </c>
      <c r="P1520" t="s">
        <v>8269</v>
      </c>
      <c r="Q1520" s="5">
        <f>E1520/D1520</f>
        <v>1.0468</v>
      </c>
      <c r="R1520" s="7">
        <f>ROUND(E1520/N1520, 2)</f>
        <v>109.42</v>
      </c>
      <c r="S1520" t="s">
        <v>8309</v>
      </c>
      <c r="T1520" t="s">
        <v>8314</v>
      </c>
    </row>
    <row r="1521" spans="1:20" ht="28.8" x14ac:dyDescent="0.3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 s="11">
        <f>(I1521/86400)+25569</f>
        <v>42587.875</v>
      </c>
      <c r="K1521">
        <v>1467865967</v>
      </c>
      <c r="L1521" s="11">
        <f>(K1521/86400)+25569</f>
        <v>42558.189432870371</v>
      </c>
      <c r="M1521" t="b">
        <v>0</v>
      </c>
      <c r="N1521">
        <v>142</v>
      </c>
      <c r="O1521" t="b">
        <v>1</v>
      </c>
      <c r="P1521" t="s">
        <v>8271</v>
      </c>
      <c r="Q1521" s="5">
        <f>E1521/D1521</f>
        <v>1.0468</v>
      </c>
      <c r="R1521" s="7">
        <f>ROUND(E1521/N1521, 2)</f>
        <v>36.86</v>
      </c>
      <c r="S1521" t="s">
        <v>8316</v>
      </c>
      <c r="T1521" t="s">
        <v>8317</v>
      </c>
    </row>
    <row r="1522" spans="1:20" x14ac:dyDescent="0.3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 s="11">
        <f>(I1522/86400)+25569</f>
        <v>42159</v>
      </c>
      <c r="K1522">
        <v>1430768468</v>
      </c>
      <c r="L1522" s="11">
        <f>(K1522/86400)+25569</f>
        <v>42128.820231481484</v>
      </c>
      <c r="M1522" t="b">
        <v>0</v>
      </c>
      <c r="N1522">
        <v>98</v>
      </c>
      <c r="O1522" t="b">
        <v>1</v>
      </c>
      <c r="P1522" t="s">
        <v>8277</v>
      </c>
      <c r="Q1522" s="5">
        <f>E1522/D1522</f>
        <v>1.0467500000000001</v>
      </c>
      <c r="R1522" s="7">
        <f>ROUND(E1522/N1522, 2)</f>
        <v>42.72</v>
      </c>
      <c r="S1522" t="s">
        <v>8324</v>
      </c>
      <c r="T1522" t="s">
        <v>8326</v>
      </c>
    </row>
    <row r="1523" spans="1:20" ht="28.8" x14ac:dyDescent="0.3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 s="11">
        <f>(I1523/86400)+25569</f>
        <v>42309.958333333328</v>
      </c>
      <c r="K1523">
        <v>1443036470</v>
      </c>
      <c r="L1523" s="11">
        <f>(K1523/86400)+25569</f>
        <v>42270.810995370368</v>
      </c>
      <c r="M1523" t="b">
        <v>0</v>
      </c>
      <c r="N1523">
        <v>48</v>
      </c>
      <c r="O1523" t="b">
        <v>1</v>
      </c>
      <c r="P1523" t="s">
        <v>8271</v>
      </c>
      <c r="Q1523" s="5">
        <f>E1523/D1523</f>
        <v>1.0466666666666666</v>
      </c>
      <c r="R1523" s="7">
        <f>ROUND(E1523/N1523, 2)</f>
        <v>327.08</v>
      </c>
      <c r="S1523" t="s">
        <v>8316</v>
      </c>
      <c r="T1523" t="s">
        <v>8317</v>
      </c>
    </row>
    <row r="1524" spans="1:20" ht="28.8" x14ac:dyDescent="0.3">
      <c r="A1524">
        <v>3832</v>
      </c>
      <c r="B1524" s="3" t="s">
        <v>3829</v>
      </c>
      <c r="C1524" s="3" t="s">
        <v>7941</v>
      </c>
      <c r="D1524">
        <v>1200</v>
      </c>
      <c r="E1524">
        <v>1256</v>
      </c>
      <c r="F1524" t="s">
        <v>8219</v>
      </c>
      <c r="G1524" t="s">
        <v>8224</v>
      </c>
      <c r="H1524" t="s">
        <v>8246</v>
      </c>
      <c r="I1524">
        <v>1455936335</v>
      </c>
      <c r="J1524" s="11">
        <f>(I1524/86400)+25569</f>
        <v>42420.114988425921</v>
      </c>
      <c r="K1524">
        <v>1452048335</v>
      </c>
      <c r="L1524" s="11">
        <f>(K1524/86400)+25569</f>
        <v>42375.114988425921</v>
      </c>
      <c r="M1524" t="b">
        <v>0</v>
      </c>
      <c r="N1524">
        <v>9</v>
      </c>
      <c r="O1524" t="b">
        <v>1</v>
      </c>
      <c r="P1524" t="s">
        <v>8271</v>
      </c>
      <c r="Q1524" s="5">
        <f>E1524/D1524</f>
        <v>1.0466666666666666</v>
      </c>
      <c r="R1524" s="7">
        <f>ROUND(E1524/N1524, 2)</f>
        <v>139.56</v>
      </c>
      <c r="S1524" t="s">
        <v>8316</v>
      </c>
      <c r="T1524" t="s">
        <v>8317</v>
      </c>
    </row>
    <row r="1525" spans="1:20" ht="28.8" x14ac:dyDescent="0.3">
      <c r="A1525">
        <v>3543</v>
      </c>
      <c r="B1525" s="3" t="s">
        <v>3542</v>
      </c>
      <c r="C1525" s="3" t="s">
        <v>7653</v>
      </c>
      <c r="D1525">
        <v>1500</v>
      </c>
      <c r="E1525">
        <v>1570</v>
      </c>
      <c r="F1525" t="s">
        <v>8219</v>
      </c>
      <c r="G1525" t="s">
        <v>8236</v>
      </c>
      <c r="H1525" t="s">
        <v>8249</v>
      </c>
      <c r="I1525">
        <v>1435255659</v>
      </c>
      <c r="J1525" s="11">
        <f>(I1525/86400)+25569</f>
        <v>42180.755312499998</v>
      </c>
      <c r="K1525">
        <v>1432663659</v>
      </c>
      <c r="L1525" s="11">
        <f>(K1525/86400)+25569</f>
        <v>42150.755312499998</v>
      </c>
      <c r="M1525" t="b">
        <v>0</v>
      </c>
      <c r="N1525">
        <v>29</v>
      </c>
      <c r="O1525" t="b">
        <v>1</v>
      </c>
      <c r="P1525" t="s">
        <v>8271</v>
      </c>
      <c r="Q1525" s="5">
        <f>E1525/D1525</f>
        <v>1.0466666666666666</v>
      </c>
      <c r="R1525" s="7">
        <f>ROUND(E1525/N1525, 2)</f>
        <v>54.14</v>
      </c>
      <c r="S1525" t="s">
        <v>8316</v>
      </c>
      <c r="T1525" t="s">
        <v>8317</v>
      </c>
    </row>
    <row r="1526" spans="1:20" ht="28.8" x14ac:dyDescent="0.3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 s="11">
        <f>(I1526/86400)+25569</f>
        <v>42488.680925925924</v>
      </c>
      <c r="K1526">
        <v>1459268432</v>
      </c>
      <c r="L1526" s="11">
        <f>(K1526/86400)+25569</f>
        <v>42458.680925925924</v>
      </c>
      <c r="M1526" t="b">
        <v>0</v>
      </c>
      <c r="N1526">
        <v>33</v>
      </c>
      <c r="O1526" t="b">
        <v>1</v>
      </c>
      <c r="P1526" t="s">
        <v>8271</v>
      </c>
      <c r="Q1526" s="5">
        <f>E1526/D1526</f>
        <v>1.0465</v>
      </c>
      <c r="R1526" s="7">
        <f>ROUND(E1526/N1526, 2)</f>
        <v>63.42</v>
      </c>
      <c r="S1526" t="s">
        <v>8316</v>
      </c>
      <c r="T1526" t="s">
        <v>8317</v>
      </c>
    </row>
    <row r="1527" spans="1:20" ht="28.8" x14ac:dyDescent="0.3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 s="11">
        <f>(I1527/86400)+25569</f>
        <v>42675.207638888889</v>
      </c>
      <c r="K1527">
        <v>1475460819</v>
      </c>
      <c r="L1527" s="11">
        <f>(K1527/86400)+25569</f>
        <v>42646.092812499999</v>
      </c>
      <c r="M1527" t="b">
        <v>0</v>
      </c>
      <c r="N1527">
        <v>56</v>
      </c>
      <c r="O1527" t="b">
        <v>1</v>
      </c>
      <c r="P1527" t="s">
        <v>8271</v>
      </c>
      <c r="Q1527" s="5">
        <f>E1527/D1527</f>
        <v>1.0464</v>
      </c>
      <c r="R1527" s="7">
        <f>ROUND(E1527/N1527, 2)</f>
        <v>93.43</v>
      </c>
      <c r="S1527" t="s">
        <v>8316</v>
      </c>
      <c r="T1527" t="s">
        <v>8317</v>
      </c>
    </row>
    <row r="1528" spans="1:20" ht="28.8" x14ac:dyDescent="0.3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 s="11">
        <f>(I1528/86400)+25569</f>
        <v>40929.738194444442</v>
      </c>
      <c r="K1528">
        <v>1325007780</v>
      </c>
      <c r="L1528" s="11">
        <f>(K1528/86400)+25569</f>
        <v>40904.738194444442</v>
      </c>
      <c r="M1528" t="b">
        <v>1</v>
      </c>
      <c r="N1528">
        <v>760</v>
      </c>
      <c r="O1528" t="b">
        <v>1</v>
      </c>
      <c r="P1528" t="s">
        <v>8269</v>
      </c>
      <c r="Q1528" s="5">
        <f>E1528/D1528</f>
        <v>1.0462615</v>
      </c>
      <c r="R1528" s="7">
        <f>ROUND(E1528/N1528, 2)</f>
        <v>55.07</v>
      </c>
      <c r="S1528" t="s">
        <v>8309</v>
      </c>
      <c r="T1528" t="s">
        <v>8314</v>
      </c>
    </row>
    <row r="1529" spans="1:20" ht="28.8" x14ac:dyDescent="0.3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 s="11">
        <f>(I1529/86400)+25569</f>
        <v>40332.070138888885</v>
      </c>
      <c r="K1529">
        <v>1274705803</v>
      </c>
      <c r="L1529" s="11">
        <f>(K1529/86400)+25569</f>
        <v>40322.539386574077</v>
      </c>
      <c r="M1529" t="b">
        <v>0</v>
      </c>
      <c r="N1529">
        <v>25</v>
      </c>
      <c r="O1529" t="b">
        <v>1</v>
      </c>
      <c r="P1529" t="s">
        <v>8266</v>
      </c>
      <c r="Q1529" s="5">
        <f>E1529/D1529</f>
        <v>1.046</v>
      </c>
      <c r="R1529" s="7">
        <f>ROUND(E1529/N1529, 2)</f>
        <v>104.6</v>
      </c>
      <c r="S1529" t="s">
        <v>8309</v>
      </c>
      <c r="T1529" t="s">
        <v>8311</v>
      </c>
    </row>
    <row r="1530" spans="1:20" x14ac:dyDescent="0.3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 s="11">
        <f>(I1530/86400)+25569</f>
        <v>42005.208333333328</v>
      </c>
      <c r="K1530">
        <v>1416977259</v>
      </c>
      <c r="L1530" s="11">
        <f>(K1530/86400)+25569</f>
        <v>41969.199756944443</v>
      </c>
      <c r="M1530" t="b">
        <v>0</v>
      </c>
      <c r="N1530">
        <v>23</v>
      </c>
      <c r="O1530" t="b">
        <v>1</v>
      </c>
      <c r="P1530" t="s">
        <v>8271</v>
      </c>
      <c r="Q1530" s="5">
        <f>E1530/D1530</f>
        <v>1.046</v>
      </c>
      <c r="R1530" s="7">
        <f>ROUND(E1530/N1530, 2)</f>
        <v>45.48</v>
      </c>
      <c r="S1530" t="s">
        <v>8316</v>
      </c>
      <c r="T1530" t="s">
        <v>8317</v>
      </c>
    </row>
    <row r="1531" spans="1:20" ht="28.8" x14ac:dyDescent="0.3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 s="11">
        <f>(I1531/86400)+25569</f>
        <v>42251.625</v>
      </c>
      <c r="K1531">
        <v>1438873007</v>
      </c>
      <c r="L1531" s="11">
        <f>(K1531/86400)+25569</f>
        <v>42222.622766203705</v>
      </c>
      <c r="M1531" t="b">
        <v>0</v>
      </c>
      <c r="N1531">
        <v>56</v>
      </c>
      <c r="O1531" t="b">
        <v>1</v>
      </c>
      <c r="P1531" t="s">
        <v>8302</v>
      </c>
      <c r="Q1531" s="5">
        <f>E1531/D1531</f>
        <v>1.0459624999999999</v>
      </c>
      <c r="R1531" s="7">
        <f>ROUND(E1531/N1531, 2)</f>
        <v>373.56</v>
      </c>
      <c r="S1531" t="s">
        <v>8318</v>
      </c>
      <c r="T1531" t="s">
        <v>8355</v>
      </c>
    </row>
    <row r="1532" spans="1:20" ht="28.8" x14ac:dyDescent="0.3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 s="11">
        <f>(I1532/86400)+25569</f>
        <v>42170.676851851851</v>
      </c>
      <c r="K1532">
        <v>1432484080</v>
      </c>
      <c r="L1532" s="11">
        <f>(K1532/86400)+25569</f>
        <v>42148.676851851851</v>
      </c>
      <c r="M1532" t="b">
        <v>0</v>
      </c>
      <c r="N1532">
        <v>111</v>
      </c>
      <c r="O1532" t="b">
        <v>1</v>
      </c>
      <c r="P1532" t="s">
        <v>8271</v>
      </c>
      <c r="Q1532" s="5">
        <f>E1532/D1532</f>
        <v>1.0457142857142858</v>
      </c>
      <c r="R1532" s="7">
        <f>ROUND(E1532/N1532, 2)</f>
        <v>32.97</v>
      </c>
      <c r="S1532" t="s">
        <v>8316</v>
      </c>
      <c r="T1532" t="s">
        <v>8317</v>
      </c>
    </row>
    <row r="1533" spans="1:20" ht="28.8" x14ac:dyDescent="0.3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 s="11">
        <f>(I1533/86400)+25569</f>
        <v>40768.958333333336</v>
      </c>
      <c r="K1533">
        <v>1310693986</v>
      </c>
      <c r="L1533" s="11">
        <f>(K1533/86400)+25569</f>
        <v>40739.069282407407</v>
      </c>
      <c r="M1533" t="b">
        <v>0</v>
      </c>
      <c r="N1533">
        <v>37</v>
      </c>
      <c r="O1533" t="b">
        <v>1</v>
      </c>
      <c r="P1533" t="s">
        <v>8266</v>
      </c>
      <c r="Q1533" s="5">
        <f>E1533/D1533</f>
        <v>1.0455692307692308</v>
      </c>
      <c r="R1533" s="7">
        <f>ROUND(E1533/N1533, 2)</f>
        <v>91.84</v>
      </c>
      <c r="S1533" t="s">
        <v>8309</v>
      </c>
      <c r="T1533" t="s">
        <v>8311</v>
      </c>
    </row>
    <row r="1534" spans="1:20" ht="28.8" x14ac:dyDescent="0.3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 s="11">
        <f>(I1534/86400)+25569</f>
        <v>42373.180636574078</v>
      </c>
      <c r="K1534">
        <v>1449116407</v>
      </c>
      <c r="L1534" s="11">
        <f>(K1534/86400)+25569</f>
        <v>42341.180636574078</v>
      </c>
      <c r="M1534" t="b">
        <v>0</v>
      </c>
      <c r="N1534">
        <v>46</v>
      </c>
      <c r="O1534" t="b">
        <v>1</v>
      </c>
      <c r="P1534" t="s">
        <v>8271</v>
      </c>
      <c r="Q1534" s="5">
        <f>E1534/D1534</f>
        <v>1.0454285714285714</v>
      </c>
      <c r="R1534" s="7">
        <f>ROUND(E1534/N1534, 2)</f>
        <v>79.540000000000006</v>
      </c>
      <c r="S1534" t="s">
        <v>8316</v>
      </c>
      <c r="T1534" t="s">
        <v>8317</v>
      </c>
    </row>
    <row r="1535" spans="1:20" ht="28.8" x14ac:dyDescent="0.3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 s="11">
        <f>(I1535/86400)+25569</f>
        <v>42283.697754629626</v>
      </c>
      <c r="K1535">
        <v>1441125886</v>
      </c>
      <c r="L1535" s="11">
        <f>(K1535/86400)+25569</f>
        <v>42248.697754629626</v>
      </c>
      <c r="M1535" t="b">
        <v>0</v>
      </c>
      <c r="N1535">
        <v>65</v>
      </c>
      <c r="O1535" t="b">
        <v>1</v>
      </c>
      <c r="P1535" t="s">
        <v>8271</v>
      </c>
      <c r="Q1535" s="5">
        <f>E1535/D1535</f>
        <v>1.0451999999999999</v>
      </c>
      <c r="R1535" s="7">
        <f>ROUND(E1535/N1535, 2)</f>
        <v>80.400000000000006</v>
      </c>
      <c r="S1535" t="s">
        <v>8316</v>
      </c>
      <c r="T1535" t="s">
        <v>8317</v>
      </c>
    </row>
    <row r="1536" spans="1:20" ht="28.8" x14ac:dyDescent="0.3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 s="11">
        <f>(I1536/86400)+25569</f>
        <v>42726.624444444446</v>
      </c>
      <c r="K1536">
        <v>1479826752</v>
      </c>
      <c r="L1536" s="11">
        <f>(K1536/86400)+25569</f>
        <v>42696.624444444446</v>
      </c>
      <c r="M1536" t="b">
        <v>0</v>
      </c>
      <c r="N1536">
        <v>175</v>
      </c>
      <c r="O1536" t="b">
        <v>1</v>
      </c>
      <c r="P1536" t="s">
        <v>8271</v>
      </c>
      <c r="Q1536" s="5">
        <f>E1536/D1536</f>
        <v>1.0451666666666666</v>
      </c>
      <c r="R1536" s="7">
        <f>ROUND(E1536/N1536, 2)</f>
        <v>89.59</v>
      </c>
      <c r="S1536" t="s">
        <v>8316</v>
      </c>
      <c r="T1536" t="s">
        <v>8317</v>
      </c>
    </row>
    <row r="1537" spans="1:20" x14ac:dyDescent="0.3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 s="11">
        <f>(I1537/86400)+25569</f>
        <v>42187.993125000001</v>
      </c>
      <c r="K1537">
        <v>1433980206</v>
      </c>
      <c r="L1537" s="11">
        <f>(K1537/86400)+25569</f>
        <v>42165.993125000001</v>
      </c>
      <c r="M1537" t="b">
        <v>0</v>
      </c>
      <c r="N1537">
        <v>40</v>
      </c>
      <c r="O1537" t="b">
        <v>1</v>
      </c>
      <c r="P1537" t="s">
        <v>8271</v>
      </c>
      <c r="Q1537" s="5">
        <f>E1537/D1537</f>
        <v>1.0451515151515152</v>
      </c>
      <c r="R1537" s="7">
        <f>ROUND(E1537/N1537, 2)</f>
        <v>86.23</v>
      </c>
      <c r="S1537" t="s">
        <v>8316</v>
      </c>
      <c r="T1537" t="s">
        <v>8317</v>
      </c>
    </row>
    <row r="1538" spans="1:20" ht="28.8" x14ac:dyDescent="0.3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 s="11">
        <f>(I1538/86400)+25569</f>
        <v>42652.767476851848</v>
      </c>
      <c r="K1538">
        <v>1473445510</v>
      </c>
      <c r="L1538" s="11">
        <f>(K1538/86400)+25569</f>
        <v>42622.767476851848</v>
      </c>
      <c r="M1538" t="b">
        <v>0</v>
      </c>
      <c r="N1538">
        <v>64</v>
      </c>
      <c r="O1538" t="b">
        <v>1</v>
      </c>
      <c r="P1538" t="s">
        <v>8303</v>
      </c>
      <c r="Q1538" s="5">
        <f>E1538/D1538</f>
        <v>1.0449999999999999</v>
      </c>
      <c r="R1538" s="7">
        <f>ROUND(E1538/N1538, 2)</f>
        <v>48.98</v>
      </c>
      <c r="S1538" t="s">
        <v>8316</v>
      </c>
      <c r="T1538" t="s">
        <v>8356</v>
      </c>
    </row>
    <row r="1539" spans="1:20" ht="28.8" x14ac:dyDescent="0.3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 s="11">
        <f>(I1539/86400)+25569</f>
        <v>42211.75</v>
      </c>
      <c r="K1539">
        <v>1435117889</v>
      </c>
      <c r="L1539" s="11">
        <f>(K1539/86400)+25569</f>
        <v>42179.160752314812</v>
      </c>
      <c r="M1539" t="b">
        <v>0</v>
      </c>
      <c r="N1539">
        <v>276</v>
      </c>
      <c r="O1539" t="b">
        <v>1</v>
      </c>
      <c r="P1539" t="s">
        <v>8273</v>
      </c>
      <c r="Q1539" s="5">
        <f>E1539/D1539</f>
        <v>1.0446206037108834</v>
      </c>
      <c r="R1539" s="7">
        <f>ROUND(E1539/N1539, 2)</f>
        <v>109.34</v>
      </c>
      <c r="S1539" t="s">
        <v>8318</v>
      </c>
      <c r="T1539" t="s">
        <v>8320</v>
      </c>
    </row>
    <row r="1540" spans="1:20" x14ac:dyDescent="0.3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 s="11">
        <f>(I1540/86400)+25569</f>
        <v>42214.666261574079</v>
      </c>
      <c r="K1540">
        <v>1436975965</v>
      </c>
      <c r="L1540" s="11">
        <f>(K1540/86400)+25569</f>
        <v>42200.666261574079</v>
      </c>
      <c r="M1540" t="b">
        <v>0</v>
      </c>
      <c r="N1540">
        <v>380</v>
      </c>
      <c r="O1540" t="b">
        <v>1</v>
      </c>
      <c r="P1540" t="s">
        <v>8297</v>
      </c>
      <c r="Q1540" s="5">
        <f>E1540/D1540</f>
        <v>1.0445405405405406</v>
      </c>
      <c r="R1540" s="7">
        <f>ROUND(E1540/N1540, 2)</f>
        <v>50.85</v>
      </c>
      <c r="S1540" t="s">
        <v>8332</v>
      </c>
      <c r="T1540" t="s">
        <v>8350</v>
      </c>
    </row>
    <row r="1541" spans="1:20" ht="28.8" x14ac:dyDescent="0.3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 s="11">
        <f>(I1541/86400)+25569</f>
        <v>41097.740868055553</v>
      </c>
      <c r="K1541">
        <v>1339091211</v>
      </c>
      <c r="L1541" s="11">
        <f>(K1541/86400)+25569</f>
        <v>41067.740868055553</v>
      </c>
      <c r="M1541" t="b">
        <v>1</v>
      </c>
      <c r="N1541">
        <v>81</v>
      </c>
      <c r="O1541" t="b">
        <v>1</v>
      </c>
      <c r="P1541" t="s">
        <v>8276</v>
      </c>
      <c r="Q1541" s="5">
        <f>E1541/D1541</f>
        <v>1.0444</v>
      </c>
      <c r="R1541" s="7">
        <f>ROUND(E1541/N1541, 2)</f>
        <v>64.47</v>
      </c>
      <c r="S1541" t="s">
        <v>8324</v>
      </c>
      <c r="T1541" t="s">
        <v>8325</v>
      </c>
    </row>
    <row r="1542" spans="1:20" ht="28.8" x14ac:dyDescent="0.3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 s="11">
        <f>(I1542/86400)+25569</f>
        <v>42125.240706018521</v>
      </c>
      <c r="K1542">
        <v>1427867197</v>
      </c>
      <c r="L1542" s="11">
        <f>(K1542/86400)+25569</f>
        <v>42095.240706018521</v>
      </c>
      <c r="M1542" t="b">
        <v>0</v>
      </c>
      <c r="N1542">
        <v>23</v>
      </c>
      <c r="O1542" t="b">
        <v>1</v>
      </c>
      <c r="P1542" t="s">
        <v>8295</v>
      </c>
      <c r="Q1542" s="5">
        <f>E1542/D1542</f>
        <v>1.0444</v>
      </c>
      <c r="R1542" s="7">
        <f>ROUND(E1542/N1542, 2)</f>
        <v>340.57</v>
      </c>
      <c r="S1542" t="s">
        <v>8318</v>
      </c>
      <c r="T1542" t="s">
        <v>8348</v>
      </c>
    </row>
    <row r="1543" spans="1:20" x14ac:dyDescent="0.3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 s="11">
        <f>(I1543/86400)+25569</f>
        <v>40793.691423611112</v>
      </c>
      <c r="K1543">
        <v>1312821339</v>
      </c>
      <c r="L1543" s="11">
        <f>(K1543/86400)+25569</f>
        <v>40763.691423611112</v>
      </c>
      <c r="M1543" t="b">
        <v>0</v>
      </c>
      <c r="N1543">
        <v>71</v>
      </c>
      <c r="O1543" t="b">
        <v>1</v>
      </c>
      <c r="P1543" t="s">
        <v>8276</v>
      </c>
      <c r="Q1543" s="5">
        <f>E1543/D1543</f>
        <v>1.0443750000000001</v>
      </c>
      <c r="R1543" s="7">
        <f>ROUND(E1543/N1543, 2)</f>
        <v>117.68</v>
      </c>
      <c r="S1543" t="s">
        <v>8324</v>
      </c>
      <c r="T1543" t="s">
        <v>8325</v>
      </c>
    </row>
    <row r="1544" spans="1:20" ht="28.8" x14ac:dyDescent="0.3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 s="11">
        <f>(I1544/86400)+25569</f>
        <v>41972.995115740741</v>
      </c>
      <c r="K1544">
        <v>1414277578</v>
      </c>
      <c r="L1544" s="11">
        <f>(K1544/86400)+25569</f>
        <v>41937.953449074077</v>
      </c>
      <c r="M1544" t="b">
        <v>0</v>
      </c>
      <c r="N1544">
        <v>28</v>
      </c>
      <c r="O1544" t="b">
        <v>1</v>
      </c>
      <c r="P1544" t="s">
        <v>8271</v>
      </c>
      <c r="Q1544" s="5">
        <f>E1544/D1544</f>
        <v>1.0443333333333333</v>
      </c>
      <c r="R1544" s="7">
        <f>ROUND(E1544/N1544, 2)</f>
        <v>111.89</v>
      </c>
      <c r="S1544" t="s">
        <v>8316</v>
      </c>
      <c r="T1544" t="s">
        <v>8317</v>
      </c>
    </row>
    <row r="1545" spans="1:20" ht="28.8" x14ac:dyDescent="0.3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 s="11">
        <f>(I1545/86400)+25569</f>
        <v>42337.958333333328</v>
      </c>
      <c r="K1545">
        <v>1445791811</v>
      </c>
      <c r="L1545" s="11">
        <f>(K1545/86400)+25569</f>
        <v>42302.701516203699</v>
      </c>
      <c r="M1545" t="b">
        <v>0</v>
      </c>
      <c r="N1545">
        <v>51</v>
      </c>
      <c r="O1545" t="b">
        <v>1</v>
      </c>
      <c r="P1545" t="s">
        <v>8271</v>
      </c>
      <c r="Q1545" s="5">
        <f>E1545/D1545</f>
        <v>1.0442857142857143</v>
      </c>
      <c r="R1545" s="7">
        <f>ROUND(E1545/N1545, 2)</f>
        <v>71.67</v>
      </c>
      <c r="S1545" t="s">
        <v>8316</v>
      </c>
      <c r="T1545" t="s">
        <v>8317</v>
      </c>
    </row>
    <row r="1546" spans="1:20" x14ac:dyDescent="0.3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 s="11">
        <f>(I1546/86400)+25569</f>
        <v>40057.166666666664</v>
      </c>
      <c r="K1546">
        <v>1247504047</v>
      </c>
      <c r="L1546" s="11">
        <f>(K1546/86400)+25569</f>
        <v>40007.704247685186</v>
      </c>
      <c r="M1546" t="b">
        <v>1</v>
      </c>
      <c r="N1546">
        <v>68</v>
      </c>
      <c r="O1546" t="b">
        <v>1</v>
      </c>
      <c r="P1546" t="s">
        <v>8276</v>
      </c>
      <c r="Q1546" s="5">
        <f>E1546/D1546</f>
        <v>1.0442100000000001</v>
      </c>
      <c r="R1546" s="7">
        <f>ROUND(E1546/N1546, 2)</f>
        <v>46.07</v>
      </c>
      <c r="S1546" t="s">
        <v>8324</v>
      </c>
      <c r="T1546" t="s">
        <v>8325</v>
      </c>
    </row>
    <row r="1547" spans="1:20" x14ac:dyDescent="0.3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 s="11">
        <f>(I1547/86400)+25569</f>
        <v>42521.92288194444</v>
      </c>
      <c r="K1547">
        <v>1462140537</v>
      </c>
      <c r="L1547" s="11">
        <f>(K1547/86400)+25569</f>
        <v>42491.92288194444</v>
      </c>
      <c r="M1547" t="b">
        <v>0</v>
      </c>
      <c r="N1547">
        <v>72</v>
      </c>
      <c r="O1547" t="b">
        <v>1</v>
      </c>
      <c r="P1547" t="s">
        <v>8271</v>
      </c>
      <c r="Q1547" s="5">
        <f>E1547/D1547</f>
        <v>1.044</v>
      </c>
      <c r="R1547" s="7">
        <f>ROUND(E1547/N1547, 2)</f>
        <v>145</v>
      </c>
      <c r="S1547" t="s">
        <v>8316</v>
      </c>
      <c r="T1547" t="s">
        <v>8317</v>
      </c>
    </row>
    <row r="1548" spans="1:20" ht="28.8" x14ac:dyDescent="0.3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 s="11">
        <f>(I1548/86400)+25569</f>
        <v>42724.187881944439</v>
      </c>
      <c r="K1548">
        <v>1479184233</v>
      </c>
      <c r="L1548" s="11">
        <f>(K1548/86400)+25569</f>
        <v>42689.187881944439</v>
      </c>
      <c r="M1548" t="b">
        <v>1</v>
      </c>
      <c r="N1548">
        <v>736</v>
      </c>
      <c r="O1548" t="b">
        <v>1</v>
      </c>
      <c r="P1548" t="s">
        <v>8269</v>
      </c>
      <c r="Q1548" s="5">
        <f>E1548/D1548</f>
        <v>1.04396</v>
      </c>
      <c r="R1548" s="7">
        <f>ROUND(E1548/N1548, 2)</f>
        <v>70.92</v>
      </c>
      <c r="S1548" t="s">
        <v>8309</v>
      </c>
      <c r="T1548" t="s">
        <v>8314</v>
      </c>
    </row>
    <row r="1549" spans="1:20" ht="28.8" x14ac:dyDescent="0.3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 s="11">
        <f>(I1549/86400)+25569</f>
        <v>41400.800185185188</v>
      </c>
      <c r="K1549">
        <v>1365275536</v>
      </c>
      <c r="L1549" s="11">
        <f>(K1549/86400)+25569</f>
        <v>41370.800185185188</v>
      </c>
      <c r="M1549" t="b">
        <v>0</v>
      </c>
      <c r="N1549">
        <v>148</v>
      </c>
      <c r="O1549" t="b">
        <v>1</v>
      </c>
      <c r="P1549" t="s">
        <v>8276</v>
      </c>
      <c r="Q1549" s="5">
        <f>E1549/D1549</f>
        <v>1.043625</v>
      </c>
      <c r="R1549" s="7">
        <f>ROUND(E1549/N1549, 2)</f>
        <v>56.41</v>
      </c>
      <c r="S1549" t="s">
        <v>8324</v>
      </c>
      <c r="T1549" t="s">
        <v>8325</v>
      </c>
    </row>
    <row r="1550" spans="1:20" ht="28.8" x14ac:dyDescent="0.3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 s="11">
        <f>(I1550/86400)+25569</f>
        <v>42579.665717592594</v>
      </c>
      <c r="K1550">
        <v>1467129518</v>
      </c>
      <c r="L1550" s="11">
        <f>(K1550/86400)+25569</f>
        <v>42549.665717592594</v>
      </c>
      <c r="M1550" t="b">
        <v>0</v>
      </c>
      <c r="N1550">
        <v>47</v>
      </c>
      <c r="O1550" t="b">
        <v>1</v>
      </c>
      <c r="P1550" t="s">
        <v>8271</v>
      </c>
      <c r="Q1550" s="5">
        <f>E1550/D1550</f>
        <v>1.0435000000000001</v>
      </c>
      <c r="R1550" s="7">
        <f>ROUND(E1550/N1550, 2)</f>
        <v>177.62</v>
      </c>
      <c r="S1550" t="s">
        <v>8316</v>
      </c>
      <c r="T1550" t="s">
        <v>8317</v>
      </c>
    </row>
    <row r="1551" spans="1:20" ht="28.8" x14ac:dyDescent="0.3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 s="11">
        <f>(I1551/86400)+25569</f>
        <v>42020.99863425926</v>
      </c>
      <c r="K1551">
        <v>1418860682</v>
      </c>
      <c r="L1551" s="11">
        <f>(K1551/86400)+25569</f>
        <v>41990.99863425926</v>
      </c>
      <c r="M1551" t="b">
        <v>0</v>
      </c>
      <c r="N1551">
        <v>53</v>
      </c>
      <c r="O1551" t="b">
        <v>1</v>
      </c>
      <c r="P1551" t="s">
        <v>8271</v>
      </c>
      <c r="Q1551" s="5">
        <f>E1551/D1551</f>
        <v>1.0435000000000001</v>
      </c>
      <c r="R1551" s="7">
        <f>ROUND(E1551/N1551, 2)</f>
        <v>39.380000000000003</v>
      </c>
      <c r="S1551" t="s">
        <v>8316</v>
      </c>
      <c r="T1551" t="s">
        <v>8317</v>
      </c>
    </row>
    <row r="1552" spans="1:20" ht="28.8" x14ac:dyDescent="0.3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 s="11">
        <f>(I1552/86400)+25569</f>
        <v>41791.165972222225</v>
      </c>
      <c r="K1552">
        <v>1399286589</v>
      </c>
      <c r="L1552" s="11">
        <f>(K1552/86400)+25569</f>
        <v>41764.446631944447</v>
      </c>
      <c r="M1552" t="b">
        <v>0</v>
      </c>
      <c r="N1552">
        <v>28</v>
      </c>
      <c r="O1552" t="b">
        <v>1</v>
      </c>
      <c r="P1552" t="s">
        <v>8271</v>
      </c>
      <c r="Q1552" s="5">
        <f>E1552/D1552</f>
        <v>1.0433333333333332</v>
      </c>
      <c r="R1552" s="7">
        <f>ROUND(E1552/N1552, 2)</f>
        <v>55.89</v>
      </c>
      <c r="S1552" t="s">
        <v>8316</v>
      </c>
      <c r="T1552" t="s">
        <v>8317</v>
      </c>
    </row>
    <row r="1553" spans="1:20" ht="28.8" x14ac:dyDescent="0.3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 s="11">
        <f>(I1553/86400)+25569</f>
        <v>41561.165972222225</v>
      </c>
      <c r="K1553">
        <v>1378735983</v>
      </c>
      <c r="L1553" s="11">
        <f>(K1553/86400)+25569</f>
        <v>41526.59239583333</v>
      </c>
      <c r="M1553" t="b">
        <v>1</v>
      </c>
      <c r="N1553">
        <v>39</v>
      </c>
      <c r="O1553" t="b">
        <v>1</v>
      </c>
      <c r="P1553" t="s">
        <v>8277</v>
      </c>
      <c r="Q1553" s="5">
        <f>E1553/D1553</f>
        <v>1.0431999999999999</v>
      </c>
      <c r="R1553" s="7">
        <f>ROUND(E1553/N1553, 2)</f>
        <v>66.87</v>
      </c>
      <c r="S1553" t="s">
        <v>8324</v>
      </c>
      <c r="T1553" t="s">
        <v>8326</v>
      </c>
    </row>
    <row r="1554" spans="1:20" ht="28.8" x14ac:dyDescent="0.3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 s="11">
        <f>(I1554/86400)+25569</f>
        <v>42167.083333333328</v>
      </c>
      <c r="K1554">
        <v>1431354258</v>
      </c>
      <c r="L1554" s="11">
        <f>(K1554/86400)+25569</f>
        <v>42135.60020833333</v>
      </c>
      <c r="M1554" t="b">
        <v>0</v>
      </c>
      <c r="N1554">
        <v>270</v>
      </c>
      <c r="O1554" t="b">
        <v>1</v>
      </c>
      <c r="P1554" t="s">
        <v>8271</v>
      </c>
      <c r="Q1554" s="5">
        <f>E1554/D1554</f>
        <v>1.043047619047619</v>
      </c>
      <c r="R1554" s="7">
        <f>ROUND(E1554/N1554, 2)</f>
        <v>81.13</v>
      </c>
      <c r="S1554" t="s">
        <v>8316</v>
      </c>
      <c r="T1554" t="s">
        <v>8317</v>
      </c>
    </row>
    <row r="1555" spans="1:20" ht="28.8" x14ac:dyDescent="0.3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 s="11">
        <f>(I1555/86400)+25569</f>
        <v>41930.166666666664</v>
      </c>
      <c r="K1555">
        <v>1408624622</v>
      </c>
      <c r="L1555" s="11">
        <f>(K1555/86400)+25569</f>
        <v>41872.525717592594</v>
      </c>
      <c r="M1555" t="b">
        <v>0</v>
      </c>
      <c r="N1555">
        <v>37</v>
      </c>
      <c r="O1555" t="b">
        <v>1</v>
      </c>
      <c r="P1555" t="s">
        <v>8295</v>
      </c>
      <c r="Q1555" s="5">
        <f>E1555/D1555</f>
        <v>1.0430333333333333</v>
      </c>
      <c r="R1555" s="7">
        <f>ROUND(E1555/N1555, 2)</f>
        <v>845.7</v>
      </c>
      <c r="S1555" t="s">
        <v>8318</v>
      </c>
      <c r="T1555" t="s">
        <v>8348</v>
      </c>
    </row>
    <row r="1556" spans="1:20" ht="28.8" x14ac:dyDescent="0.3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 s="11">
        <f>(I1556/86400)+25569</f>
        <v>41796.958333333336</v>
      </c>
      <c r="K1556">
        <v>1400675841</v>
      </c>
      <c r="L1556" s="11">
        <f>(K1556/86400)+25569</f>
        <v>41780.525937500002</v>
      </c>
      <c r="M1556" t="b">
        <v>0</v>
      </c>
      <c r="N1556">
        <v>20</v>
      </c>
      <c r="O1556" t="b">
        <v>1</v>
      </c>
      <c r="P1556" t="s">
        <v>8271</v>
      </c>
      <c r="Q1556" s="5">
        <f>E1556/D1556</f>
        <v>1.0428571428571429</v>
      </c>
      <c r="R1556" s="7">
        <f>ROUND(E1556/N1556, 2)</f>
        <v>36.5</v>
      </c>
      <c r="S1556" t="s">
        <v>8316</v>
      </c>
      <c r="T1556" t="s">
        <v>8317</v>
      </c>
    </row>
    <row r="1557" spans="1:20" ht="28.8" x14ac:dyDescent="0.3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 s="11">
        <f>(I1557/86400)+25569</f>
        <v>40993.0390625</v>
      </c>
      <c r="K1557">
        <v>1328752575</v>
      </c>
      <c r="L1557" s="11">
        <f>(K1557/86400)+25569</f>
        <v>40948.080729166664</v>
      </c>
      <c r="M1557" t="b">
        <v>0</v>
      </c>
      <c r="N1557">
        <v>76</v>
      </c>
      <c r="O1557" t="b">
        <v>1</v>
      </c>
      <c r="P1557" t="s">
        <v>8300</v>
      </c>
      <c r="Q1557" s="5">
        <f>E1557/D1557</f>
        <v>1.0428333333333333</v>
      </c>
      <c r="R1557" s="7">
        <f>ROUND(E1557/N1557, 2)</f>
        <v>82.33</v>
      </c>
      <c r="S1557" t="s">
        <v>8324</v>
      </c>
      <c r="T1557" t="s">
        <v>8353</v>
      </c>
    </row>
    <row r="1558" spans="1:20" x14ac:dyDescent="0.3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 s="11">
        <f>(I1558/86400)+25569</f>
        <v>41799.165972222225</v>
      </c>
      <c r="K1558">
        <v>1399504664</v>
      </c>
      <c r="L1558" s="11">
        <f>(K1558/86400)+25569</f>
        <v>41766.970648148148</v>
      </c>
      <c r="M1558" t="b">
        <v>1</v>
      </c>
      <c r="N1558">
        <v>96</v>
      </c>
      <c r="O1558" t="b">
        <v>1</v>
      </c>
      <c r="P1558" t="s">
        <v>8276</v>
      </c>
      <c r="Q1558" s="5">
        <f>E1558/D1558</f>
        <v>1.0424</v>
      </c>
      <c r="R1558" s="7">
        <f>ROUND(E1558/N1558, 2)</f>
        <v>27.15</v>
      </c>
      <c r="S1558" t="s">
        <v>8324</v>
      </c>
      <c r="T1558" t="s">
        <v>8325</v>
      </c>
    </row>
    <row r="1559" spans="1:20" ht="28.8" x14ac:dyDescent="0.3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 s="11">
        <f>(I1559/86400)+25569</f>
        <v>41028.051192129627</v>
      </c>
      <c r="K1559">
        <v>1333070023</v>
      </c>
      <c r="L1559" s="11">
        <f>(K1559/86400)+25569</f>
        <v>40998.051192129627</v>
      </c>
      <c r="M1559" t="b">
        <v>1</v>
      </c>
      <c r="N1559">
        <v>321</v>
      </c>
      <c r="O1559" t="b">
        <v>1</v>
      </c>
      <c r="P1559" t="s">
        <v>8301</v>
      </c>
      <c r="Q1559" s="5">
        <f>E1559/D1559</f>
        <v>1.0421799999999999</v>
      </c>
      <c r="R1559" s="7">
        <f>ROUND(E1559/N1559, 2)</f>
        <v>64.930000000000007</v>
      </c>
      <c r="S1559" t="s">
        <v>8318</v>
      </c>
      <c r="T1559" t="s">
        <v>8354</v>
      </c>
    </row>
    <row r="1560" spans="1:20" ht="28.8" x14ac:dyDescent="0.3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 s="11">
        <f>(I1560/86400)+25569</f>
        <v>41235.916666666664</v>
      </c>
      <c r="K1560">
        <v>1350061821</v>
      </c>
      <c r="L1560" s="11">
        <f>(K1560/86400)+25569</f>
        <v>41194.715520833335</v>
      </c>
      <c r="M1560" t="b">
        <v>0</v>
      </c>
      <c r="N1560">
        <v>157</v>
      </c>
      <c r="O1560" t="b">
        <v>1</v>
      </c>
      <c r="P1560" t="s">
        <v>8276</v>
      </c>
      <c r="Q1560" s="5">
        <f>E1560/D1560</f>
        <v>1.042</v>
      </c>
      <c r="R1560" s="7">
        <f>ROUND(E1560/N1560, 2)</f>
        <v>66.37</v>
      </c>
      <c r="S1560" t="s">
        <v>8324</v>
      </c>
      <c r="T1560" t="s">
        <v>8325</v>
      </c>
    </row>
    <row r="1561" spans="1:20" ht="28.8" x14ac:dyDescent="0.3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 s="11">
        <f>(I1561/86400)+25569</f>
        <v>42126.875</v>
      </c>
      <c r="K1561">
        <v>1428358567</v>
      </c>
      <c r="L1561" s="11">
        <f>(K1561/86400)+25569</f>
        <v>42100.927858796298</v>
      </c>
      <c r="M1561" t="b">
        <v>0</v>
      </c>
      <c r="N1561">
        <v>14</v>
      </c>
      <c r="O1561" t="b">
        <v>1</v>
      </c>
      <c r="P1561" t="s">
        <v>8271</v>
      </c>
      <c r="Q1561" s="5">
        <f>E1561/D1561</f>
        <v>1.042</v>
      </c>
      <c r="R1561" s="7">
        <f>ROUND(E1561/N1561, 2)</f>
        <v>186.07</v>
      </c>
      <c r="S1561" t="s">
        <v>8316</v>
      </c>
      <c r="T1561" t="s">
        <v>8317</v>
      </c>
    </row>
    <row r="1562" spans="1:20" x14ac:dyDescent="0.3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 s="11">
        <f>(I1562/86400)+25569</f>
        <v>42460.416666666672</v>
      </c>
      <c r="K1562">
        <v>1456827573</v>
      </c>
      <c r="L1562" s="11">
        <f>(K1562/86400)+25569</f>
        <v>42430.430243055554</v>
      </c>
      <c r="M1562" t="b">
        <v>0</v>
      </c>
      <c r="N1562">
        <v>141</v>
      </c>
      <c r="O1562" t="b">
        <v>1</v>
      </c>
      <c r="P1562" t="s">
        <v>8285</v>
      </c>
      <c r="Q1562" s="5">
        <f>E1562/D1562</f>
        <v>1.0416766467065868</v>
      </c>
      <c r="R1562" s="7">
        <f>ROUND(E1562/N1562, 2)</f>
        <v>123.38</v>
      </c>
      <c r="S1562" t="s">
        <v>8337</v>
      </c>
      <c r="T1562" t="s">
        <v>8338</v>
      </c>
    </row>
    <row r="1563" spans="1:20" ht="28.8" x14ac:dyDescent="0.3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 s="11">
        <f>(I1563/86400)+25569</f>
        <v>42353.96497685185</v>
      </c>
      <c r="K1563">
        <v>1447628974</v>
      </c>
      <c r="L1563" s="11">
        <f>(K1563/86400)+25569</f>
        <v>42323.96497685185</v>
      </c>
      <c r="M1563" t="b">
        <v>0</v>
      </c>
      <c r="N1563">
        <v>45</v>
      </c>
      <c r="O1563" t="b">
        <v>1</v>
      </c>
      <c r="P1563" t="s">
        <v>8265</v>
      </c>
      <c r="Q1563" s="5">
        <f>E1563/D1563</f>
        <v>1.0416666666666667</v>
      </c>
      <c r="R1563" s="7">
        <f>ROUND(E1563/N1563, 2)</f>
        <v>194.44</v>
      </c>
      <c r="S1563" t="s">
        <v>8309</v>
      </c>
      <c r="T1563" t="s">
        <v>8310</v>
      </c>
    </row>
    <row r="1564" spans="1:20" ht="28.8" x14ac:dyDescent="0.3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 s="11">
        <f>(I1564/86400)+25569</f>
        <v>42307.583472222221</v>
      </c>
      <c r="K1564">
        <v>1443621612</v>
      </c>
      <c r="L1564" s="11">
        <f>(K1564/86400)+25569</f>
        <v>42277.583472222221</v>
      </c>
      <c r="M1564" t="b">
        <v>1</v>
      </c>
      <c r="N1564">
        <v>21</v>
      </c>
      <c r="O1564" t="b">
        <v>1</v>
      </c>
      <c r="P1564" t="s">
        <v>8271</v>
      </c>
      <c r="Q1564" s="5">
        <f>E1564/D1564</f>
        <v>1.0416666666666667</v>
      </c>
      <c r="R1564" s="7">
        <f>ROUND(E1564/N1564, 2)</f>
        <v>59.52</v>
      </c>
      <c r="S1564" t="s">
        <v>8316</v>
      </c>
      <c r="T1564" t="s">
        <v>8317</v>
      </c>
    </row>
    <row r="1565" spans="1:20" ht="28.8" x14ac:dyDescent="0.3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 s="11">
        <f>(I1565/86400)+25569</f>
        <v>40836.083333333336</v>
      </c>
      <c r="K1565">
        <v>1317788623</v>
      </c>
      <c r="L1565" s="11">
        <f>(K1565/86400)+25569</f>
        <v>40821.183136574073</v>
      </c>
      <c r="M1565" t="b">
        <v>1</v>
      </c>
      <c r="N1565">
        <v>36</v>
      </c>
      <c r="O1565" t="b">
        <v>1</v>
      </c>
      <c r="P1565" t="s">
        <v>8269</v>
      </c>
      <c r="Q1565" s="5">
        <f>E1565/D1565</f>
        <v>1.04129</v>
      </c>
      <c r="R1565" s="7">
        <f>ROUND(E1565/N1565, 2)</f>
        <v>28.92</v>
      </c>
      <c r="S1565" t="s">
        <v>8309</v>
      </c>
      <c r="T1565" t="s">
        <v>8314</v>
      </c>
    </row>
    <row r="1566" spans="1:20" ht="28.8" x14ac:dyDescent="0.3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 s="11">
        <f>(I1566/86400)+25569</f>
        <v>42141.75</v>
      </c>
      <c r="K1566">
        <v>1429133323</v>
      </c>
      <c r="L1566" s="11">
        <f>(K1566/86400)+25569</f>
        <v>42109.894942129627</v>
      </c>
      <c r="M1566" t="b">
        <v>0</v>
      </c>
      <c r="N1566">
        <v>70</v>
      </c>
      <c r="O1566" t="b">
        <v>1</v>
      </c>
      <c r="P1566" t="s">
        <v>8285</v>
      </c>
      <c r="Q1566" s="5">
        <f>E1566/D1566</f>
        <v>1.0412571428571429</v>
      </c>
      <c r="R1566" s="7">
        <f>ROUND(E1566/N1566, 2)</f>
        <v>130.16</v>
      </c>
      <c r="S1566" t="s">
        <v>8337</v>
      </c>
      <c r="T1566" t="s">
        <v>8338</v>
      </c>
    </row>
    <row r="1567" spans="1:20" ht="28.8" x14ac:dyDescent="0.3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 s="11">
        <f>(I1567/86400)+25569</f>
        <v>42078.563912037032</v>
      </c>
      <c r="K1567">
        <v>1423405922</v>
      </c>
      <c r="L1567" s="11">
        <f>(K1567/86400)+25569</f>
        <v>42043.605578703704</v>
      </c>
      <c r="M1567" t="b">
        <v>0</v>
      </c>
      <c r="N1567">
        <v>159</v>
      </c>
      <c r="O1567" t="b">
        <v>1</v>
      </c>
      <c r="P1567" t="s">
        <v>8269</v>
      </c>
      <c r="Q1567" s="5">
        <f>E1567/D1567</f>
        <v>1.04112</v>
      </c>
      <c r="R1567" s="7">
        <f>ROUND(E1567/N1567, 2)</f>
        <v>81.849999999999994</v>
      </c>
      <c r="S1567" t="s">
        <v>8309</v>
      </c>
      <c r="T1567" t="s">
        <v>8314</v>
      </c>
    </row>
    <row r="1568" spans="1:20" ht="28.8" x14ac:dyDescent="0.3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 s="11">
        <f>(I1568/86400)+25569</f>
        <v>41766.004502314812</v>
      </c>
      <c r="K1568">
        <v>1396829189</v>
      </c>
      <c r="L1568" s="11">
        <f>(K1568/86400)+25569</f>
        <v>41736.004502314812</v>
      </c>
      <c r="M1568" t="b">
        <v>1</v>
      </c>
      <c r="N1568">
        <v>104</v>
      </c>
      <c r="O1568" t="b">
        <v>1</v>
      </c>
      <c r="P1568" t="s">
        <v>8279</v>
      </c>
      <c r="Q1568" s="5">
        <f>E1568/D1568</f>
        <v>1.0411111111111111</v>
      </c>
      <c r="R1568" s="7">
        <f>ROUND(E1568/N1568, 2)</f>
        <v>90.1</v>
      </c>
      <c r="S1568" t="s">
        <v>8324</v>
      </c>
      <c r="T1568" t="s">
        <v>8328</v>
      </c>
    </row>
    <row r="1569" spans="1:20" ht="28.8" x14ac:dyDescent="0.3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 s="11">
        <f>(I1569/86400)+25569</f>
        <v>40909.332638888889</v>
      </c>
      <c r="K1569">
        <v>1321852592</v>
      </c>
      <c r="L1569" s="11">
        <f>(K1569/86400)+25569</f>
        <v>40868.219814814816</v>
      </c>
      <c r="M1569" t="b">
        <v>1</v>
      </c>
      <c r="N1569">
        <v>150</v>
      </c>
      <c r="O1569" t="b">
        <v>1</v>
      </c>
      <c r="P1569" t="s">
        <v>8269</v>
      </c>
      <c r="Q1569" s="5">
        <f>E1569/D1569</f>
        <v>1.0410165</v>
      </c>
      <c r="R1569" s="7">
        <f>ROUND(E1569/N1569, 2)</f>
        <v>138.80000000000001</v>
      </c>
      <c r="S1569" t="s">
        <v>8309</v>
      </c>
      <c r="T1569" t="s">
        <v>8314</v>
      </c>
    </row>
    <row r="1570" spans="1:20" ht="28.8" x14ac:dyDescent="0.3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 s="11">
        <f>(I1570/86400)+25569</f>
        <v>40148.708333333336</v>
      </c>
      <c r="K1570">
        <v>1252908330</v>
      </c>
      <c r="L1570" s="11">
        <f>(K1570/86400)+25569</f>
        <v>40070.253819444442</v>
      </c>
      <c r="M1570" t="b">
        <v>0</v>
      </c>
      <c r="N1570">
        <v>29</v>
      </c>
      <c r="O1570" t="b">
        <v>1</v>
      </c>
      <c r="P1570" t="s">
        <v>8276</v>
      </c>
      <c r="Q1570" s="5">
        <f>E1570/D1570</f>
        <v>1.0406666666666666</v>
      </c>
      <c r="R1570" s="7">
        <f>ROUND(E1570/N1570, 2)</f>
        <v>53.83</v>
      </c>
      <c r="S1570" t="s">
        <v>8324</v>
      </c>
      <c r="T1570" t="s">
        <v>8325</v>
      </c>
    </row>
    <row r="1571" spans="1:20" ht="28.8" x14ac:dyDescent="0.3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 s="11">
        <f>(I1571/86400)+25569</f>
        <v>42364.013124999998</v>
      </c>
      <c r="K1571">
        <v>1448497134</v>
      </c>
      <c r="L1571" s="11">
        <f>(K1571/86400)+25569</f>
        <v>42334.013124999998</v>
      </c>
      <c r="M1571" t="b">
        <v>0</v>
      </c>
      <c r="N1571">
        <v>78</v>
      </c>
      <c r="O1571" t="b">
        <v>1</v>
      </c>
      <c r="P1571" t="s">
        <v>8274</v>
      </c>
      <c r="Q1571" s="5">
        <f>E1571/D1571</f>
        <v>1.0405</v>
      </c>
      <c r="R1571" s="7">
        <f>ROUND(E1571/N1571, 2)</f>
        <v>66.7</v>
      </c>
      <c r="S1571" t="s">
        <v>8321</v>
      </c>
      <c r="T1571" t="s">
        <v>8322</v>
      </c>
    </row>
    <row r="1572" spans="1:20" ht="28.8" x14ac:dyDescent="0.3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 s="11">
        <f>(I1572/86400)+25569</f>
        <v>40156.766666666663</v>
      </c>
      <c r="K1572">
        <v>1253726650</v>
      </c>
      <c r="L1572" s="11">
        <f>(K1572/86400)+25569</f>
        <v>40079.725115740745</v>
      </c>
      <c r="M1572" t="b">
        <v>1</v>
      </c>
      <c r="N1572">
        <v>200</v>
      </c>
      <c r="O1572" t="b">
        <v>1</v>
      </c>
      <c r="P1572" t="s">
        <v>8279</v>
      </c>
      <c r="Q1572" s="5">
        <f>E1572/D1572</f>
        <v>1.0404266666666666</v>
      </c>
      <c r="R1572" s="7">
        <f>ROUND(E1572/N1572, 2)</f>
        <v>78.03</v>
      </c>
      <c r="S1572" t="s">
        <v>8324</v>
      </c>
      <c r="T1572" t="s">
        <v>8328</v>
      </c>
    </row>
    <row r="1573" spans="1:20" ht="28.8" x14ac:dyDescent="0.3">
      <c r="A1573">
        <v>112</v>
      </c>
      <c r="B1573" s="3" t="s">
        <v>114</v>
      </c>
      <c r="C1573" s="3" t="s">
        <v>4223</v>
      </c>
      <c r="D1573">
        <v>5000</v>
      </c>
      <c r="E1573">
        <v>5200</v>
      </c>
      <c r="F1573" t="s">
        <v>8219</v>
      </c>
      <c r="G1573" t="s">
        <v>8224</v>
      </c>
      <c r="H1573" t="s">
        <v>8246</v>
      </c>
      <c r="I1573">
        <v>1397354400</v>
      </c>
      <c r="J1573" s="11">
        <f>(I1573/86400)+25569</f>
        <v>41742.083333333336</v>
      </c>
      <c r="K1573">
        <v>1395277318</v>
      </c>
      <c r="L1573" s="11">
        <f>(K1573/86400)+25569</f>
        <v>41718.043032407411</v>
      </c>
      <c r="M1573" t="b">
        <v>0</v>
      </c>
      <c r="N1573">
        <v>81</v>
      </c>
      <c r="O1573" t="b">
        <v>1</v>
      </c>
      <c r="P1573" t="s">
        <v>8266</v>
      </c>
      <c r="Q1573" s="5">
        <f>E1573/D1573</f>
        <v>1.04</v>
      </c>
      <c r="R1573" s="7">
        <f>ROUND(E1573/N1573, 2)</f>
        <v>64.2</v>
      </c>
      <c r="S1573" t="s">
        <v>8309</v>
      </c>
      <c r="T1573" t="s">
        <v>8311</v>
      </c>
    </row>
    <row r="1574" spans="1:20" ht="28.8" x14ac:dyDescent="0.3">
      <c r="A1574">
        <v>94</v>
      </c>
      <c r="B1574" s="3" t="s">
        <v>96</v>
      </c>
      <c r="C1574" s="3" t="s">
        <v>4205</v>
      </c>
      <c r="D1574">
        <v>250</v>
      </c>
      <c r="E1574">
        <v>260</v>
      </c>
      <c r="F1574" t="s">
        <v>8219</v>
      </c>
      <c r="G1574" t="s">
        <v>8225</v>
      </c>
      <c r="H1574" t="s">
        <v>8247</v>
      </c>
      <c r="I1574">
        <v>1396890822</v>
      </c>
      <c r="J1574" s="11">
        <f>(I1574/86400)+25569</f>
        <v>41736.717847222222</v>
      </c>
      <c r="K1574">
        <v>1395162822</v>
      </c>
      <c r="L1574" s="11">
        <f>(K1574/86400)+25569</f>
        <v>41716.717847222222</v>
      </c>
      <c r="M1574" t="b">
        <v>0</v>
      </c>
      <c r="N1574">
        <v>12</v>
      </c>
      <c r="O1574" t="b">
        <v>1</v>
      </c>
      <c r="P1574" t="s">
        <v>8266</v>
      </c>
      <c r="Q1574" s="5">
        <f>E1574/D1574</f>
        <v>1.04</v>
      </c>
      <c r="R1574" s="7">
        <f>ROUND(E1574/N1574, 2)</f>
        <v>21.67</v>
      </c>
      <c r="S1574" t="s">
        <v>8309</v>
      </c>
      <c r="T1574" t="s">
        <v>8311</v>
      </c>
    </row>
    <row r="1575" spans="1:20" x14ac:dyDescent="0.3">
      <c r="A1575">
        <v>811</v>
      </c>
      <c r="B1575" s="3" t="s">
        <v>812</v>
      </c>
      <c r="C1575" s="3" t="s">
        <v>4921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1373475120</v>
      </c>
      <c r="J1575" s="11">
        <f>(I1575/86400)+25569</f>
        <v>41465.702777777777</v>
      </c>
      <c r="K1575">
        <v>1371569202</v>
      </c>
      <c r="L1575" s="11">
        <f>(K1575/86400)+25569</f>
        <v>41443.643541666665</v>
      </c>
      <c r="M1575" t="b">
        <v>0</v>
      </c>
      <c r="N1575">
        <v>12</v>
      </c>
      <c r="O1575" t="b">
        <v>1</v>
      </c>
      <c r="P1575" t="s">
        <v>8276</v>
      </c>
      <c r="Q1575" s="5">
        <f>E1575/D1575</f>
        <v>1.04</v>
      </c>
      <c r="R1575" s="7">
        <f>ROUND(E1575/N1575, 2)</f>
        <v>86.67</v>
      </c>
      <c r="S1575" t="s">
        <v>8324</v>
      </c>
      <c r="T1575" t="s">
        <v>8325</v>
      </c>
    </row>
    <row r="1576" spans="1:20" ht="28.8" x14ac:dyDescent="0.3">
      <c r="A1576">
        <v>1893</v>
      </c>
      <c r="B1576" s="3" t="s">
        <v>1894</v>
      </c>
      <c r="C1576" s="3" t="s">
        <v>6003</v>
      </c>
      <c r="D1576">
        <v>2500</v>
      </c>
      <c r="E1576">
        <v>2600</v>
      </c>
      <c r="F1576" t="s">
        <v>8219</v>
      </c>
      <c r="G1576" t="s">
        <v>8224</v>
      </c>
      <c r="H1576" t="s">
        <v>8246</v>
      </c>
      <c r="I1576">
        <v>1302926340</v>
      </c>
      <c r="J1576" s="11">
        <f>(I1576/86400)+25569</f>
        <v>40649.165972222225</v>
      </c>
      <c r="K1576">
        <v>1301524585</v>
      </c>
      <c r="L1576" s="11">
        <f>(K1576/86400)+25569</f>
        <v>40632.94195601852</v>
      </c>
      <c r="M1576" t="b">
        <v>0</v>
      </c>
      <c r="N1576">
        <v>45</v>
      </c>
      <c r="O1576" t="b">
        <v>1</v>
      </c>
      <c r="P1576" t="s">
        <v>8279</v>
      </c>
      <c r="Q1576" s="5">
        <f>E1576/D1576</f>
        <v>1.04</v>
      </c>
      <c r="R1576" s="7">
        <f>ROUND(E1576/N1576, 2)</f>
        <v>57.78</v>
      </c>
      <c r="S1576" t="s">
        <v>8324</v>
      </c>
      <c r="T1576" t="s">
        <v>8328</v>
      </c>
    </row>
    <row r="1577" spans="1:20" ht="43.2" x14ac:dyDescent="0.3">
      <c r="A1577">
        <v>1835</v>
      </c>
      <c r="B1577" s="3" t="s">
        <v>1836</v>
      </c>
      <c r="C1577" s="3" t="s">
        <v>5945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1459439471</v>
      </c>
      <c r="J1577" s="11">
        <f>(I1577/86400)+25569</f>
        <v>42460.660543981481</v>
      </c>
      <c r="K1577">
        <v>1456851071</v>
      </c>
      <c r="L1577" s="11">
        <f>(K1577/86400)+25569</f>
        <v>42430.702210648145</v>
      </c>
      <c r="M1577" t="b">
        <v>0</v>
      </c>
      <c r="N1577">
        <v>11</v>
      </c>
      <c r="O1577" t="b">
        <v>1</v>
      </c>
      <c r="P1577" t="s">
        <v>8276</v>
      </c>
      <c r="Q1577" s="5">
        <f>E1577/D1577</f>
        <v>1.04</v>
      </c>
      <c r="R1577" s="7">
        <f>ROUND(E1577/N1577, 2)</f>
        <v>47.27</v>
      </c>
      <c r="S1577" t="s">
        <v>8324</v>
      </c>
      <c r="T1577" t="s">
        <v>8325</v>
      </c>
    </row>
    <row r="1578" spans="1:20" ht="28.8" x14ac:dyDescent="0.3">
      <c r="A1578">
        <v>780</v>
      </c>
      <c r="B1578" s="3" t="s">
        <v>781</v>
      </c>
      <c r="C1578" s="3" t="s">
        <v>4890</v>
      </c>
      <c r="D1578">
        <v>1000</v>
      </c>
      <c r="E1578">
        <v>1040</v>
      </c>
      <c r="F1578" t="s">
        <v>8219</v>
      </c>
      <c r="G1578" t="s">
        <v>8224</v>
      </c>
      <c r="H1578" t="s">
        <v>8246</v>
      </c>
      <c r="I1578">
        <v>1304439025</v>
      </c>
      <c r="J1578" s="11">
        <f>(I1578/86400)+25569</f>
        <v>40666.673900462964</v>
      </c>
      <c r="K1578">
        <v>1301847025</v>
      </c>
      <c r="L1578" s="11">
        <f>(K1578/86400)+25569</f>
        <v>40636.673900462964</v>
      </c>
      <c r="M1578" t="b">
        <v>0</v>
      </c>
      <c r="N1578">
        <v>27</v>
      </c>
      <c r="O1578" t="b">
        <v>1</v>
      </c>
      <c r="P1578" t="s">
        <v>8276</v>
      </c>
      <c r="Q1578" s="5">
        <f>E1578/D1578</f>
        <v>1.04</v>
      </c>
      <c r="R1578" s="7">
        <f>ROUND(E1578/N1578, 2)</f>
        <v>38.520000000000003</v>
      </c>
      <c r="S1578" t="s">
        <v>8324</v>
      </c>
      <c r="T1578" t="s">
        <v>8325</v>
      </c>
    </row>
    <row r="1579" spans="1:20" ht="28.8" x14ac:dyDescent="0.3">
      <c r="A1579">
        <v>829</v>
      </c>
      <c r="B1579" s="3" t="s">
        <v>830</v>
      </c>
      <c r="C1579" s="3" t="s">
        <v>4939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1468437240</v>
      </c>
      <c r="J1579" s="11">
        <f>(I1579/86400)+25569</f>
        <v>42564.801388888889</v>
      </c>
      <c r="K1579">
        <v>1463253240</v>
      </c>
      <c r="L1579" s="11">
        <f>(K1579/86400)+25569</f>
        <v>42504.801388888889</v>
      </c>
      <c r="M1579" t="b">
        <v>0</v>
      </c>
      <c r="N1579">
        <v>16</v>
      </c>
      <c r="O1579" t="b">
        <v>1</v>
      </c>
      <c r="P1579" t="s">
        <v>8276</v>
      </c>
      <c r="Q1579" s="5">
        <f>E1579/D1579</f>
        <v>1.04</v>
      </c>
      <c r="R1579" s="7">
        <f>ROUND(E1579/N1579, 2)</f>
        <v>32.5</v>
      </c>
      <c r="S1579" t="s">
        <v>8324</v>
      </c>
      <c r="T1579" t="s">
        <v>8325</v>
      </c>
    </row>
    <row r="1580" spans="1:20" ht="28.8" x14ac:dyDescent="0.3">
      <c r="A1580">
        <v>2317</v>
      </c>
      <c r="B1580" s="3" t="s">
        <v>2318</v>
      </c>
      <c r="C1580" s="3" t="s">
        <v>6427</v>
      </c>
      <c r="D1580">
        <v>400</v>
      </c>
      <c r="E1580">
        <v>416</v>
      </c>
      <c r="F1580" t="s">
        <v>8219</v>
      </c>
      <c r="G1580" t="s">
        <v>8224</v>
      </c>
      <c r="H1580" t="s">
        <v>8246</v>
      </c>
      <c r="I1580">
        <v>1266210000</v>
      </c>
      <c r="J1580" s="11">
        <f>(I1580/86400)+25569</f>
        <v>40224.208333333336</v>
      </c>
      <c r="K1580">
        <v>1263474049</v>
      </c>
      <c r="L1580" s="11">
        <f>(K1580/86400)+25569</f>
        <v>40192.542233796295</v>
      </c>
      <c r="M1580" t="b">
        <v>1</v>
      </c>
      <c r="N1580">
        <v>22</v>
      </c>
      <c r="O1580" t="b">
        <v>1</v>
      </c>
      <c r="P1580" t="s">
        <v>8279</v>
      </c>
      <c r="Q1580" s="5">
        <f>E1580/D1580</f>
        <v>1.04</v>
      </c>
      <c r="R1580" s="7">
        <f>ROUND(E1580/N1580, 2)</f>
        <v>18.91</v>
      </c>
      <c r="S1580" t="s">
        <v>8324</v>
      </c>
      <c r="T1580" t="s">
        <v>8328</v>
      </c>
    </row>
    <row r="1581" spans="1:20" ht="28.8" x14ac:dyDescent="0.3">
      <c r="A1581">
        <v>1001</v>
      </c>
      <c r="B1581" s="3" t="s">
        <v>1002</v>
      </c>
      <c r="C1581" s="3" t="s">
        <v>5111</v>
      </c>
      <c r="D1581">
        <v>5000</v>
      </c>
      <c r="E1581">
        <v>5200</v>
      </c>
      <c r="F1581" t="s">
        <v>8220</v>
      </c>
      <c r="G1581" t="s">
        <v>8225</v>
      </c>
      <c r="H1581" t="s">
        <v>8247</v>
      </c>
      <c r="I1581">
        <v>1485796613</v>
      </c>
      <c r="J1581" s="11">
        <f>(I1581/86400)+25569</f>
        <v>42765.720057870371</v>
      </c>
      <c r="K1581">
        <v>1481908613</v>
      </c>
      <c r="L1581" s="11">
        <f>(K1581/86400)+25569</f>
        <v>42720.720057870371</v>
      </c>
      <c r="M1581" t="b">
        <v>0</v>
      </c>
      <c r="N1581">
        <v>4</v>
      </c>
      <c r="O1581" t="b">
        <v>0</v>
      </c>
      <c r="P1581" t="s">
        <v>8273</v>
      </c>
      <c r="Q1581" s="5">
        <f>E1581/D1581</f>
        <v>1.04</v>
      </c>
      <c r="R1581" s="7">
        <f>ROUND(E1581/N1581, 2)</f>
        <v>1300</v>
      </c>
      <c r="S1581" t="s">
        <v>8318</v>
      </c>
      <c r="T1581" t="s">
        <v>8320</v>
      </c>
    </row>
    <row r="1582" spans="1:20" ht="28.8" x14ac:dyDescent="0.3">
      <c r="A1582">
        <v>3365</v>
      </c>
      <c r="B1582" s="3" t="s">
        <v>3364</v>
      </c>
      <c r="C1582" s="3" t="s">
        <v>7475</v>
      </c>
      <c r="D1582">
        <v>2500</v>
      </c>
      <c r="E1582">
        <v>2600</v>
      </c>
      <c r="F1582" t="s">
        <v>8219</v>
      </c>
      <c r="G1582" t="s">
        <v>8224</v>
      </c>
      <c r="H1582" t="s">
        <v>8246</v>
      </c>
      <c r="I1582">
        <v>1449973592</v>
      </c>
      <c r="J1582" s="11">
        <f>(I1582/86400)+25569</f>
        <v>42351.101759259254</v>
      </c>
      <c r="K1582">
        <v>1447381592</v>
      </c>
      <c r="L1582" s="11">
        <f>(K1582/86400)+25569</f>
        <v>42321.101759259254</v>
      </c>
      <c r="M1582" t="b">
        <v>0</v>
      </c>
      <c r="N1582">
        <v>3</v>
      </c>
      <c r="O1582" t="b">
        <v>1</v>
      </c>
      <c r="P1582" t="s">
        <v>8271</v>
      </c>
      <c r="Q1582" s="5">
        <f>E1582/D1582</f>
        <v>1.04</v>
      </c>
      <c r="R1582" s="7">
        <f>ROUND(E1582/N1582, 2)</f>
        <v>866.67</v>
      </c>
      <c r="S1582" t="s">
        <v>8316</v>
      </c>
      <c r="T1582" t="s">
        <v>8317</v>
      </c>
    </row>
    <row r="1583" spans="1:20" ht="28.8" x14ac:dyDescent="0.3">
      <c r="A1583">
        <v>3649</v>
      </c>
      <c r="B1583" s="3" t="s">
        <v>3647</v>
      </c>
      <c r="C1583" s="3" t="s">
        <v>7759</v>
      </c>
      <c r="D1583">
        <v>750</v>
      </c>
      <c r="E1583">
        <v>780</v>
      </c>
      <c r="F1583" t="s">
        <v>8219</v>
      </c>
      <c r="G1583" t="s">
        <v>8229</v>
      </c>
      <c r="H1583" t="s">
        <v>8251</v>
      </c>
      <c r="I1583">
        <v>1402938394</v>
      </c>
      <c r="J1583" s="11">
        <f>(I1583/86400)+25569</f>
        <v>41806.712893518517</v>
      </c>
      <c r="K1583">
        <v>1400691994</v>
      </c>
      <c r="L1583" s="11">
        <f>(K1583/86400)+25569</f>
        <v>41780.712893518517</v>
      </c>
      <c r="M1583" t="b">
        <v>0</v>
      </c>
      <c r="N1583">
        <v>8</v>
      </c>
      <c r="O1583" t="b">
        <v>1</v>
      </c>
      <c r="P1583" t="s">
        <v>8271</v>
      </c>
      <c r="Q1583" s="5">
        <f>E1583/D1583</f>
        <v>1.04</v>
      </c>
      <c r="R1583" s="7">
        <f>ROUND(E1583/N1583, 2)</f>
        <v>97.5</v>
      </c>
      <c r="S1583" t="s">
        <v>8316</v>
      </c>
      <c r="T1583" t="s">
        <v>8317</v>
      </c>
    </row>
    <row r="1584" spans="1:20" ht="28.8" x14ac:dyDescent="0.3">
      <c r="A1584">
        <v>3651</v>
      </c>
      <c r="B1584" s="3" t="s">
        <v>3649</v>
      </c>
      <c r="C1584" s="3" t="s">
        <v>7761</v>
      </c>
      <c r="D1584">
        <v>500</v>
      </c>
      <c r="E1584">
        <v>520</v>
      </c>
      <c r="F1584" t="s">
        <v>8219</v>
      </c>
      <c r="G1584" t="s">
        <v>8224</v>
      </c>
      <c r="H1584" t="s">
        <v>8246</v>
      </c>
      <c r="I1584">
        <v>1407686340</v>
      </c>
      <c r="J1584" s="11">
        <f>(I1584/86400)+25569</f>
        <v>41861.665972222225</v>
      </c>
      <c r="K1584">
        <v>1404833442</v>
      </c>
      <c r="L1584" s="11">
        <f>(K1584/86400)+25569</f>
        <v>41828.646319444444</v>
      </c>
      <c r="M1584" t="b">
        <v>0</v>
      </c>
      <c r="N1584">
        <v>9</v>
      </c>
      <c r="O1584" t="b">
        <v>1</v>
      </c>
      <c r="P1584" t="s">
        <v>8271</v>
      </c>
      <c r="Q1584" s="5">
        <f>E1584/D1584</f>
        <v>1.04</v>
      </c>
      <c r="R1584" s="7">
        <f>ROUND(E1584/N1584, 2)</f>
        <v>57.78</v>
      </c>
      <c r="S1584" t="s">
        <v>8316</v>
      </c>
      <c r="T1584" t="s">
        <v>8317</v>
      </c>
    </row>
    <row r="1585" spans="1:20" ht="28.8" x14ac:dyDescent="0.3">
      <c r="A1585">
        <v>3149</v>
      </c>
      <c r="B1585" s="3" t="s">
        <v>3149</v>
      </c>
      <c r="C1585" s="3" t="s">
        <v>7259</v>
      </c>
      <c r="D1585">
        <v>1250</v>
      </c>
      <c r="E1585">
        <v>1300</v>
      </c>
      <c r="F1585" t="s">
        <v>8219</v>
      </c>
      <c r="G1585" t="s">
        <v>8224</v>
      </c>
      <c r="H1585" t="s">
        <v>8246</v>
      </c>
      <c r="I1585">
        <v>1354845600</v>
      </c>
      <c r="J1585" s="11">
        <f>(I1585/86400)+25569</f>
        <v>41250.083333333336</v>
      </c>
      <c r="K1585">
        <v>1352766300</v>
      </c>
      <c r="L1585" s="11">
        <f>(K1585/86400)+25569</f>
        <v>41226.017361111109</v>
      </c>
      <c r="M1585" t="b">
        <v>1</v>
      </c>
      <c r="N1585">
        <v>25</v>
      </c>
      <c r="O1585" t="b">
        <v>1</v>
      </c>
      <c r="P1585" t="s">
        <v>8271</v>
      </c>
      <c r="Q1585" s="5">
        <f>E1585/D1585</f>
        <v>1.04</v>
      </c>
      <c r="R1585" s="7">
        <f>ROUND(E1585/N1585, 2)</f>
        <v>52</v>
      </c>
      <c r="S1585" t="s">
        <v>8316</v>
      </c>
      <c r="T1585" t="s">
        <v>8317</v>
      </c>
    </row>
    <row r="1586" spans="1:20" ht="28.8" x14ac:dyDescent="0.3">
      <c r="A1586">
        <v>3476</v>
      </c>
      <c r="B1586" s="3" t="s">
        <v>3475</v>
      </c>
      <c r="C1586" s="3" t="s">
        <v>7586</v>
      </c>
      <c r="D1586">
        <v>300</v>
      </c>
      <c r="E1586">
        <v>312</v>
      </c>
      <c r="F1586" t="s">
        <v>8219</v>
      </c>
      <c r="G1586" t="s">
        <v>8224</v>
      </c>
      <c r="H1586" t="s">
        <v>8246</v>
      </c>
      <c r="I1586">
        <v>1414378800</v>
      </c>
      <c r="J1586" s="11">
        <f>(I1586/86400)+25569</f>
        <v>41939.125</v>
      </c>
      <c r="K1586">
        <v>1412836990</v>
      </c>
      <c r="L1586" s="11">
        <f>(K1586/86400)+25569</f>
        <v>41921.279976851853</v>
      </c>
      <c r="M1586" t="b">
        <v>0</v>
      </c>
      <c r="N1586">
        <v>6</v>
      </c>
      <c r="O1586" t="b">
        <v>1</v>
      </c>
      <c r="P1586" t="s">
        <v>8271</v>
      </c>
      <c r="Q1586" s="5">
        <f>E1586/D1586</f>
        <v>1.04</v>
      </c>
      <c r="R1586" s="7">
        <f>ROUND(E1586/N1586, 2)</f>
        <v>52</v>
      </c>
      <c r="S1586" t="s">
        <v>8316</v>
      </c>
      <c r="T1586" t="s">
        <v>8317</v>
      </c>
    </row>
    <row r="1587" spans="1:20" ht="28.8" x14ac:dyDescent="0.3">
      <c r="A1587">
        <v>3663</v>
      </c>
      <c r="B1587" s="3" t="s">
        <v>3660</v>
      </c>
      <c r="C1587" s="3" t="s">
        <v>7773</v>
      </c>
      <c r="D1587">
        <v>225</v>
      </c>
      <c r="E1587">
        <v>234</v>
      </c>
      <c r="F1587" t="s">
        <v>8219</v>
      </c>
      <c r="G1587" t="s">
        <v>8225</v>
      </c>
      <c r="H1587" t="s">
        <v>8247</v>
      </c>
      <c r="I1587">
        <v>1482321030</v>
      </c>
      <c r="J1587" s="11">
        <f>(I1587/86400)+25569</f>
        <v>42725.493402777778</v>
      </c>
      <c r="K1587">
        <v>1477133430</v>
      </c>
      <c r="L1587" s="11">
        <f>(K1587/86400)+25569</f>
        <v>42665.451736111107</v>
      </c>
      <c r="M1587" t="b">
        <v>0</v>
      </c>
      <c r="N1587">
        <v>9</v>
      </c>
      <c r="O1587" t="b">
        <v>1</v>
      </c>
      <c r="P1587" t="s">
        <v>8271</v>
      </c>
      <c r="Q1587" s="5">
        <f>E1587/D1587</f>
        <v>1.04</v>
      </c>
      <c r="R1587" s="7">
        <f>ROUND(E1587/N1587, 2)</f>
        <v>26</v>
      </c>
      <c r="S1587" t="s">
        <v>8316</v>
      </c>
      <c r="T1587" t="s">
        <v>8317</v>
      </c>
    </row>
    <row r="1588" spans="1:20" ht="28.8" x14ac:dyDescent="0.3">
      <c r="A1588">
        <v>2840</v>
      </c>
      <c r="B1588" s="3" t="s">
        <v>2840</v>
      </c>
      <c r="C1588" s="3" t="s">
        <v>6950</v>
      </c>
      <c r="D1588">
        <v>2500</v>
      </c>
      <c r="E1588">
        <v>2600</v>
      </c>
      <c r="F1588" t="s">
        <v>8219</v>
      </c>
      <c r="G1588" t="s">
        <v>8225</v>
      </c>
      <c r="H1588" t="s">
        <v>8247</v>
      </c>
      <c r="I1588">
        <v>1426698000</v>
      </c>
      <c r="J1588" s="11">
        <f>(I1588/86400)+25569</f>
        <v>42081.708333333328</v>
      </c>
      <c r="K1588">
        <v>1424825479</v>
      </c>
      <c r="L1588" s="11">
        <f>(K1588/86400)+25569</f>
        <v>42060.035636574074</v>
      </c>
      <c r="M1588" t="b">
        <v>0</v>
      </c>
      <c r="N1588">
        <v>132</v>
      </c>
      <c r="O1588" t="b">
        <v>1</v>
      </c>
      <c r="P1588" t="s">
        <v>8271</v>
      </c>
      <c r="Q1588" s="5">
        <f>E1588/D1588</f>
        <v>1.04</v>
      </c>
      <c r="R1588" s="7">
        <f>ROUND(E1588/N1588, 2)</f>
        <v>19.7</v>
      </c>
      <c r="S1588" t="s">
        <v>8316</v>
      </c>
      <c r="T1588" t="s">
        <v>8317</v>
      </c>
    </row>
    <row r="1589" spans="1:20" x14ac:dyDescent="0.3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 s="11">
        <f>(I1589/86400)+25569</f>
        <v>42455.693749999999</v>
      </c>
      <c r="K1589">
        <v>1456421940</v>
      </c>
      <c r="L1589" s="11">
        <f>(K1589/86400)+25569</f>
        <v>42425.735416666663</v>
      </c>
      <c r="M1589" t="b">
        <v>0</v>
      </c>
      <c r="N1589">
        <v>115</v>
      </c>
      <c r="O1589" t="b">
        <v>1</v>
      </c>
      <c r="P1589" t="s">
        <v>8305</v>
      </c>
      <c r="Q1589" s="5">
        <f>E1589/D1589</f>
        <v>1.0398000000000001</v>
      </c>
      <c r="R1589" s="7">
        <f>ROUND(E1589/N1589, 2)</f>
        <v>135.63</v>
      </c>
      <c r="S1589" t="s">
        <v>8316</v>
      </c>
      <c r="T1589" t="s">
        <v>8358</v>
      </c>
    </row>
    <row r="1590" spans="1:20" ht="28.8" x14ac:dyDescent="0.3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 s="11">
        <f>(I1590/86400)+25569</f>
        <v>41698.606469907405</v>
      </c>
      <c r="K1590">
        <v>1391005999</v>
      </c>
      <c r="L1590" s="11">
        <f>(K1590/86400)+25569</f>
        <v>41668.606469907405</v>
      </c>
      <c r="M1590" t="b">
        <v>0</v>
      </c>
      <c r="N1590">
        <v>65</v>
      </c>
      <c r="O1590" t="b">
        <v>1</v>
      </c>
      <c r="P1590" t="s">
        <v>8269</v>
      </c>
      <c r="Q1590" s="5">
        <f>E1590/D1590</f>
        <v>1.0397333333333334</v>
      </c>
      <c r="R1590" s="7">
        <f>ROUND(E1590/N1590, 2)</f>
        <v>239.94</v>
      </c>
      <c r="S1590" t="s">
        <v>8309</v>
      </c>
      <c r="T1590" t="s">
        <v>8314</v>
      </c>
    </row>
    <row r="1591" spans="1:20" ht="28.8" x14ac:dyDescent="0.3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 s="11">
        <f>(I1591/86400)+25569</f>
        <v>42469.734409722223</v>
      </c>
      <c r="K1591">
        <v>1455043053</v>
      </c>
      <c r="L1591" s="11">
        <f>(K1591/86400)+25569</f>
        <v>42409.776076388887</v>
      </c>
      <c r="M1591" t="b">
        <v>0</v>
      </c>
      <c r="N1591">
        <v>273</v>
      </c>
      <c r="O1591" t="b">
        <v>1</v>
      </c>
      <c r="P1591" t="s">
        <v>8285</v>
      </c>
      <c r="Q1591" s="5">
        <f>E1591/D1591</f>
        <v>1.0395714285714286</v>
      </c>
      <c r="R1591" s="7">
        <f>ROUND(E1591/N1591, 2)</f>
        <v>79.97</v>
      </c>
      <c r="S1591" t="s">
        <v>8337</v>
      </c>
      <c r="T1591" t="s">
        <v>8338</v>
      </c>
    </row>
    <row r="1592" spans="1:20" ht="28.8" x14ac:dyDescent="0.3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 s="11">
        <f>(I1592/86400)+25569</f>
        <v>42468.786122685182</v>
      </c>
      <c r="K1592">
        <v>1457553121</v>
      </c>
      <c r="L1592" s="11">
        <f>(K1592/86400)+25569</f>
        <v>42438.827789351853</v>
      </c>
      <c r="M1592" t="b">
        <v>1</v>
      </c>
      <c r="N1592">
        <v>29</v>
      </c>
      <c r="O1592" t="b">
        <v>1</v>
      </c>
      <c r="P1592" t="s">
        <v>8269</v>
      </c>
      <c r="Q1592" s="5">
        <f>E1592/D1592</f>
        <v>1.0394285714285714</v>
      </c>
      <c r="R1592" s="7">
        <f>ROUND(E1592/N1592, 2)</f>
        <v>125.45</v>
      </c>
      <c r="S1592" t="s">
        <v>8309</v>
      </c>
      <c r="T1592" t="s">
        <v>8314</v>
      </c>
    </row>
    <row r="1593" spans="1:20" ht="28.8" x14ac:dyDescent="0.3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 s="11">
        <f>(I1593/86400)+25569</f>
        <v>40422.155555555553</v>
      </c>
      <c r="K1593">
        <v>1279651084</v>
      </c>
      <c r="L1593" s="11">
        <f>(K1593/86400)+25569</f>
        <v>40379.776435185187</v>
      </c>
      <c r="M1593" t="b">
        <v>0</v>
      </c>
      <c r="N1593">
        <v>229</v>
      </c>
      <c r="O1593" t="b">
        <v>1</v>
      </c>
      <c r="P1593" t="s">
        <v>8269</v>
      </c>
      <c r="Q1593" s="5">
        <f>E1593/D1593</f>
        <v>1.0390027322404372</v>
      </c>
      <c r="R1593" s="7">
        <f>ROUND(E1593/N1593, 2)</f>
        <v>56.46</v>
      </c>
      <c r="S1593" t="s">
        <v>8309</v>
      </c>
      <c r="T1593" t="s">
        <v>8314</v>
      </c>
    </row>
    <row r="1594" spans="1:20" ht="28.8" x14ac:dyDescent="0.3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 s="11">
        <f>(I1594/86400)+25569</f>
        <v>41858.515127314815</v>
      </c>
      <c r="K1594">
        <v>1404822107</v>
      </c>
      <c r="L1594" s="11">
        <f>(K1594/86400)+25569</f>
        <v>41828.515127314815</v>
      </c>
      <c r="M1594" t="b">
        <v>0</v>
      </c>
      <c r="N1594">
        <v>150</v>
      </c>
      <c r="O1594" t="b">
        <v>1</v>
      </c>
      <c r="P1594" t="s">
        <v>8265</v>
      </c>
      <c r="Q1594" s="5">
        <f>E1594/D1594</f>
        <v>1.0389999999999999</v>
      </c>
      <c r="R1594" s="7">
        <f>ROUND(E1594/N1594, 2)</f>
        <v>69.27</v>
      </c>
      <c r="S1594" t="s">
        <v>8309</v>
      </c>
      <c r="T1594" t="s">
        <v>8310</v>
      </c>
    </row>
    <row r="1595" spans="1:20" ht="28.8" x14ac:dyDescent="0.3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 s="11">
        <f>(I1595/86400)+25569</f>
        <v>42750.041435185187</v>
      </c>
      <c r="K1595">
        <v>1479257980</v>
      </c>
      <c r="L1595" s="11">
        <f>(K1595/86400)+25569</f>
        <v>42690.041435185187</v>
      </c>
      <c r="M1595" t="b">
        <v>0</v>
      </c>
      <c r="N1595">
        <v>54</v>
      </c>
      <c r="O1595" t="b">
        <v>1</v>
      </c>
      <c r="P1595" t="s">
        <v>8271</v>
      </c>
      <c r="Q1595" s="5">
        <f>E1595/D1595</f>
        <v>1.0389999999999999</v>
      </c>
      <c r="R1595" s="7">
        <f>ROUND(E1595/N1595, 2)</f>
        <v>96.2</v>
      </c>
      <c r="S1595" t="s">
        <v>8316</v>
      </c>
      <c r="T1595" t="s">
        <v>8317</v>
      </c>
    </row>
    <row r="1596" spans="1:20" ht="28.8" x14ac:dyDescent="0.3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 s="11">
        <f>(I1596/86400)+25569</f>
        <v>41591.249305555553</v>
      </c>
      <c r="K1596">
        <v>1381430646</v>
      </c>
      <c r="L1596" s="11">
        <f>(K1596/86400)+25569</f>
        <v>41557.780624999999</v>
      </c>
      <c r="M1596" t="b">
        <v>0</v>
      </c>
      <c r="N1596">
        <v>128</v>
      </c>
      <c r="O1596" t="b">
        <v>1</v>
      </c>
      <c r="P1596" t="s">
        <v>8276</v>
      </c>
      <c r="Q1596" s="5">
        <f>E1596/D1596</f>
        <v>1.0386666666666666</v>
      </c>
      <c r="R1596" s="7">
        <f>ROUND(E1596/N1596, 2)</f>
        <v>60.86</v>
      </c>
      <c r="S1596" t="s">
        <v>8324</v>
      </c>
      <c r="T1596" t="s">
        <v>8325</v>
      </c>
    </row>
    <row r="1597" spans="1:20" ht="28.8" x14ac:dyDescent="0.3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 s="11">
        <f>(I1597/86400)+25569</f>
        <v>42103.957569444443</v>
      </c>
      <c r="K1597">
        <v>1426028334</v>
      </c>
      <c r="L1597" s="11">
        <f>(K1597/86400)+25569</f>
        <v>42073.957569444443</v>
      </c>
      <c r="M1597" t="b">
        <v>1</v>
      </c>
      <c r="N1597">
        <v>343</v>
      </c>
      <c r="O1597" t="b">
        <v>1</v>
      </c>
      <c r="P1597" t="s">
        <v>8288</v>
      </c>
      <c r="Q1597" s="5">
        <f>E1597/D1597</f>
        <v>1.03840625</v>
      </c>
      <c r="R1597" s="7">
        <f>ROUND(E1597/N1597, 2)</f>
        <v>96.88</v>
      </c>
      <c r="S1597" t="s">
        <v>8321</v>
      </c>
      <c r="T1597" t="s">
        <v>8341</v>
      </c>
    </row>
    <row r="1598" spans="1:20" ht="28.8" x14ac:dyDescent="0.3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 s="11">
        <f>(I1598/86400)+25569</f>
        <v>40762.842245370368</v>
      </c>
      <c r="K1598">
        <v>1310155970</v>
      </c>
      <c r="L1598" s="11">
        <f>(K1598/86400)+25569</f>
        <v>40732.842245370368</v>
      </c>
      <c r="M1598" t="b">
        <v>0</v>
      </c>
      <c r="N1598">
        <v>73</v>
      </c>
      <c r="O1598" t="b">
        <v>1</v>
      </c>
      <c r="P1598" t="s">
        <v>8269</v>
      </c>
      <c r="Q1598" s="5">
        <f>E1598/D1598</f>
        <v>1.0381199999999999</v>
      </c>
      <c r="R1598" s="7">
        <f>ROUND(E1598/N1598, 2)</f>
        <v>711.04</v>
      </c>
      <c r="S1598" t="s">
        <v>8309</v>
      </c>
      <c r="T1598" t="s">
        <v>8314</v>
      </c>
    </row>
    <row r="1599" spans="1:20" ht="28.8" x14ac:dyDescent="0.3">
      <c r="A1599">
        <v>2461</v>
      </c>
      <c r="B1599" s="3" t="s">
        <v>2462</v>
      </c>
      <c r="C1599" s="3" t="s">
        <v>6571</v>
      </c>
      <c r="D1599">
        <v>7500</v>
      </c>
      <c r="E1599">
        <v>7785</v>
      </c>
      <c r="F1599" t="s">
        <v>8219</v>
      </c>
      <c r="G1599" t="s">
        <v>8224</v>
      </c>
      <c r="H1599" t="s">
        <v>8246</v>
      </c>
      <c r="I1599">
        <v>1317438000</v>
      </c>
      <c r="J1599" s="11">
        <f>(I1599/86400)+25569</f>
        <v>40817.125</v>
      </c>
      <c r="K1599">
        <v>1314577097</v>
      </c>
      <c r="L1599" s="11">
        <f>(K1599/86400)+25569</f>
        <v>40784.012696759259</v>
      </c>
      <c r="M1599" t="b">
        <v>0</v>
      </c>
      <c r="N1599">
        <v>86</v>
      </c>
      <c r="O1599" t="b">
        <v>1</v>
      </c>
      <c r="P1599" t="s">
        <v>8279</v>
      </c>
      <c r="Q1599" s="5">
        <f>E1599/D1599</f>
        <v>1.038</v>
      </c>
      <c r="R1599" s="7">
        <f>ROUND(E1599/N1599, 2)</f>
        <v>90.52</v>
      </c>
      <c r="S1599" t="s">
        <v>8324</v>
      </c>
      <c r="T1599" t="s">
        <v>8328</v>
      </c>
    </row>
    <row r="1600" spans="1:20" ht="28.8" x14ac:dyDescent="0.3">
      <c r="A1600">
        <v>1244</v>
      </c>
      <c r="B1600" s="3" t="s">
        <v>1245</v>
      </c>
      <c r="C1600" s="3" t="s">
        <v>5354</v>
      </c>
      <c r="D1600">
        <v>2000</v>
      </c>
      <c r="E1600">
        <v>2076</v>
      </c>
      <c r="F1600" t="s">
        <v>8219</v>
      </c>
      <c r="G1600" t="s">
        <v>8224</v>
      </c>
      <c r="H1600" t="s">
        <v>8246</v>
      </c>
      <c r="I1600">
        <v>1366664400</v>
      </c>
      <c r="J1600" s="11">
        <f>(I1600/86400)+25569</f>
        <v>41386.875</v>
      </c>
      <c r="K1600">
        <v>1363981723</v>
      </c>
      <c r="L1600" s="11">
        <f>(K1600/86400)+25569</f>
        <v>41355.825497685189</v>
      </c>
      <c r="M1600" t="b">
        <v>1</v>
      </c>
      <c r="N1600">
        <v>45</v>
      </c>
      <c r="O1600" t="b">
        <v>1</v>
      </c>
      <c r="P1600" t="s">
        <v>8276</v>
      </c>
      <c r="Q1600" s="5">
        <f>E1600/D1600</f>
        <v>1.038</v>
      </c>
      <c r="R1600" s="7">
        <f>ROUND(E1600/N1600, 2)</f>
        <v>46.13</v>
      </c>
      <c r="S1600" t="s">
        <v>8324</v>
      </c>
      <c r="T1600" t="s">
        <v>8325</v>
      </c>
    </row>
    <row r="1601" spans="1:20" ht="28.8" x14ac:dyDescent="0.3">
      <c r="A1601">
        <v>1637</v>
      </c>
      <c r="B1601" s="3" t="s">
        <v>1638</v>
      </c>
      <c r="C1601" s="3" t="s">
        <v>5747</v>
      </c>
      <c r="D1601">
        <v>500</v>
      </c>
      <c r="E1601">
        <v>519</v>
      </c>
      <c r="F1601" t="s">
        <v>8219</v>
      </c>
      <c r="G1601" t="s">
        <v>8224</v>
      </c>
      <c r="H1601" t="s">
        <v>8246</v>
      </c>
      <c r="I1601">
        <v>1262302740</v>
      </c>
      <c r="J1601" s="11">
        <f>(I1601/86400)+25569</f>
        <v>40178.985416666663</v>
      </c>
      <c r="K1601">
        <v>1257444140</v>
      </c>
      <c r="L1601" s="11">
        <f>(K1601/86400)+25569</f>
        <v>40122.751620370371</v>
      </c>
      <c r="M1601" t="b">
        <v>0</v>
      </c>
      <c r="N1601">
        <v>15</v>
      </c>
      <c r="O1601" t="b">
        <v>1</v>
      </c>
      <c r="P1601" t="s">
        <v>8276</v>
      </c>
      <c r="Q1601" s="5">
        <f>E1601/D1601</f>
        <v>1.038</v>
      </c>
      <c r="R1601" s="7">
        <f>ROUND(E1601/N1601, 2)</f>
        <v>34.6</v>
      </c>
      <c r="S1601" t="s">
        <v>8324</v>
      </c>
      <c r="T1601" t="s">
        <v>8325</v>
      </c>
    </row>
    <row r="1602" spans="1:20" ht="28.8" x14ac:dyDescent="0.3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 s="11">
        <f>(I1602/86400)+25569</f>
        <v>42173.461122685185</v>
      </c>
      <c r="K1602">
        <v>1432033441</v>
      </c>
      <c r="L1602" s="11">
        <f>(K1602/86400)+25569</f>
        <v>42143.461122685185</v>
      </c>
      <c r="M1602" t="b">
        <v>0</v>
      </c>
      <c r="N1602">
        <v>45</v>
      </c>
      <c r="O1602" t="b">
        <v>1</v>
      </c>
      <c r="P1602" t="s">
        <v>8271</v>
      </c>
      <c r="Q1602" s="5">
        <f>E1602/D1602</f>
        <v>1.038</v>
      </c>
      <c r="R1602" s="7">
        <f>ROUND(E1602/N1602, 2)</f>
        <v>34.6</v>
      </c>
      <c r="S1602" t="s">
        <v>8316</v>
      </c>
      <c r="T1602" t="s">
        <v>8317</v>
      </c>
    </row>
    <row r="1603" spans="1:20" x14ac:dyDescent="0.3">
      <c r="A1603">
        <v>2535</v>
      </c>
      <c r="B1603" s="3" t="s">
        <v>2535</v>
      </c>
      <c r="C1603" s="3" t="s">
        <v>6645</v>
      </c>
      <c r="D1603">
        <v>20000</v>
      </c>
      <c r="E1603">
        <v>20755</v>
      </c>
      <c r="F1603" t="s">
        <v>8219</v>
      </c>
      <c r="G1603" t="s">
        <v>8224</v>
      </c>
      <c r="H1603" t="s">
        <v>8246</v>
      </c>
      <c r="I1603">
        <v>1417463945</v>
      </c>
      <c r="J1603" s="11">
        <f>(I1603/86400)+25569</f>
        <v>41974.832696759258</v>
      </c>
      <c r="K1603">
        <v>1414781945</v>
      </c>
      <c r="L1603" s="11">
        <f>(K1603/86400)+25569</f>
        <v>41943.791030092594</v>
      </c>
      <c r="M1603" t="b">
        <v>0</v>
      </c>
      <c r="N1603">
        <v>78</v>
      </c>
      <c r="O1603" t="b">
        <v>1</v>
      </c>
      <c r="P1603" t="s">
        <v>8300</v>
      </c>
      <c r="Q1603" s="5">
        <f>E1603/D1603</f>
        <v>1.03775</v>
      </c>
      <c r="R1603" s="7">
        <f>ROUND(E1603/N1603, 2)</f>
        <v>266.08999999999997</v>
      </c>
      <c r="S1603" t="s">
        <v>8324</v>
      </c>
      <c r="T1603" t="s">
        <v>8353</v>
      </c>
    </row>
    <row r="1604" spans="1:20" x14ac:dyDescent="0.3">
      <c r="A1604">
        <v>809</v>
      </c>
      <c r="B1604" s="3" t="s">
        <v>810</v>
      </c>
      <c r="C1604" s="3" t="s">
        <v>4919</v>
      </c>
      <c r="D1604">
        <v>4000</v>
      </c>
      <c r="E1604">
        <v>4151</v>
      </c>
      <c r="F1604" t="s">
        <v>8219</v>
      </c>
      <c r="G1604" t="s">
        <v>8224</v>
      </c>
      <c r="H1604" t="s">
        <v>8246</v>
      </c>
      <c r="I1604">
        <v>1390161630</v>
      </c>
      <c r="J1604" s="11">
        <f>(I1604/86400)+25569</f>
        <v>41658.833680555559</v>
      </c>
      <c r="K1604">
        <v>1387569630</v>
      </c>
      <c r="L1604" s="11">
        <f>(K1604/86400)+25569</f>
        <v>41628.833680555559</v>
      </c>
      <c r="M1604" t="b">
        <v>0</v>
      </c>
      <c r="N1604">
        <v>52</v>
      </c>
      <c r="O1604" t="b">
        <v>1</v>
      </c>
      <c r="P1604" t="s">
        <v>8276</v>
      </c>
      <c r="Q1604" s="5">
        <f>E1604/D1604</f>
        <v>1.03775</v>
      </c>
      <c r="R1604" s="7">
        <f>ROUND(E1604/N1604, 2)</f>
        <v>79.83</v>
      </c>
      <c r="S1604" t="s">
        <v>8324</v>
      </c>
      <c r="T1604" t="s">
        <v>8325</v>
      </c>
    </row>
    <row r="1605" spans="1:20" ht="28.8" x14ac:dyDescent="0.3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 s="11">
        <f>(I1605/86400)+25569</f>
        <v>42241.628611111111</v>
      </c>
      <c r="K1605">
        <v>1437923112</v>
      </c>
      <c r="L1605" s="11">
        <f>(K1605/86400)+25569</f>
        <v>42211.628611111111</v>
      </c>
      <c r="M1605" t="b">
        <v>0</v>
      </c>
      <c r="N1605">
        <v>140</v>
      </c>
      <c r="O1605" t="b">
        <v>1</v>
      </c>
      <c r="P1605" t="s">
        <v>8285</v>
      </c>
      <c r="Q1605" s="5">
        <f>E1605/D1605</f>
        <v>1.0376666666666667</v>
      </c>
      <c r="R1605" s="7">
        <f>ROUND(E1605/N1605, 2)</f>
        <v>111.18</v>
      </c>
      <c r="S1605" t="s">
        <v>8337</v>
      </c>
      <c r="T1605" t="s">
        <v>8338</v>
      </c>
    </row>
    <row r="1606" spans="1:20" ht="72" x14ac:dyDescent="0.3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 s="11">
        <f>(I1606/86400)+25569</f>
        <v>41772.166666666664</v>
      </c>
      <c r="K1606">
        <v>1398983245</v>
      </c>
      <c r="L1606" s="11">
        <f>(K1606/86400)+25569</f>
        <v>41760.935706018521</v>
      </c>
      <c r="M1606" t="b">
        <v>0</v>
      </c>
      <c r="N1606">
        <v>39</v>
      </c>
      <c r="O1606" t="b">
        <v>1</v>
      </c>
      <c r="P1606" t="s">
        <v>8271</v>
      </c>
      <c r="Q1606" s="5">
        <f>E1606/D1606</f>
        <v>1.0376000000000001</v>
      </c>
      <c r="R1606" s="7">
        <f>ROUND(E1606/N1606, 2)</f>
        <v>66.510000000000005</v>
      </c>
      <c r="S1606" t="s">
        <v>8316</v>
      </c>
      <c r="T1606" t="s">
        <v>8317</v>
      </c>
    </row>
    <row r="1607" spans="1:20" ht="28.8" x14ac:dyDescent="0.3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 s="11">
        <f>(I1607/86400)+25569</f>
        <v>41279.749085648145</v>
      </c>
      <c r="K1607">
        <v>1354816721</v>
      </c>
      <c r="L1607" s="11">
        <f>(K1607/86400)+25569</f>
        <v>41249.749085648145</v>
      </c>
      <c r="M1607" t="b">
        <v>0</v>
      </c>
      <c r="N1607">
        <v>49</v>
      </c>
      <c r="O1607" t="b">
        <v>1</v>
      </c>
      <c r="P1607" t="s">
        <v>8274</v>
      </c>
      <c r="Q1607" s="5">
        <f>E1607/D1607</f>
        <v>1.0375000000000001</v>
      </c>
      <c r="R1607" s="7">
        <f>ROUND(E1607/N1607, 2)</f>
        <v>42.35</v>
      </c>
      <c r="S1607" t="s">
        <v>8321</v>
      </c>
      <c r="T1607" t="s">
        <v>8322</v>
      </c>
    </row>
    <row r="1608" spans="1:20" x14ac:dyDescent="0.3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 s="11">
        <f>(I1608/86400)+25569</f>
        <v>42816.648495370369</v>
      </c>
      <c r="K1608">
        <v>1485016430</v>
      </c>
      <c r="L1608" s="11">
        <f>(K1608/86400)+25569</f>
        <v>42756.690162037034</v>
      </c>
      <c r="M1608" t="b">
        <v>0</v>
      </c>
      <c r="N1608">
        <v>45</v>
      </c>
      <c r="O1608" t="b">
        <v>0</v>
      </c>
      <c r="P1608" t="s">
        <v>8303</v>
      </c>
      <c r="Q1608" s="5">
        <f>E1608/D1608</f>
        <v>1.0375000000000001</v>
      </c>
      <c r="R1608" s="7">
        <f>ROUND(E1608/N1608, 2)</f>
        <v>922.22</v>
      </c>
      <c r="S1608" t="s">
        <v>8316</v>
      </c>
      <c r="T1608" t="s">
        <v>8356</v>
      </c>
    </row>
    <row r="1609" spans="1:20" ht="28.8" x14ac:dyDescent="0.3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 s="11">
        <f>(I1609/86400)+25569</f>
        <v>42056.920428240745</v>
      </c>
      <c r="K1609">
        <v>1421964325</v>
      </c>
      <c r="L1609" s="11">
        <f>(K1609/86400)+25569</f>
        <v>42026.920428240745</v>
      </c>
      <c r="M1609" t="b">
        <v>0</v>
      </c>
      <c r="N1609">
        <v>46</v>
      </c>
      <c r="O1609" t="b">
        <v>1</v>
      </c>
      <c r="P1609" t="s">
        <v>8271</v>
      </c>
      <c r="Q1609" s="5">
        <f>E1609/D1609</f>
        <v>1.0375000000000001</v>
      </c>
      <c r="R1609" s="7">
        <f>ROUND(E1609/N1609, 2)</f>
        <v>27.07</v>
      </c>
      <c r="S1609" t="s">
        <v>8316</v>
      </c>
      <c r="T1609" t="s">
        <v>8317</v>
      </c>
    </row>
    <row r="1610" spans="1:20" ht="28.8" x14ac:dyDescent="0.3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 s="11">
        <f>(I1610/86400)+25569</f>
        <v>42793.207638888889</v>
      </c>
      <c r="K1610">
        <v>1486661793</v>
      </c>
      <c r="L1610" s="11">
        <f>(K1610/86400)+25569</f>
        <v>42775.733715277776</v>
      </c>
      <c r="M1610" t="b">
        <v>0</v>
      </c>
      <c r="N1610">
        <v>115</v>
      </c>
      <c r="O1610" t="b">
        <v>1</v>
      </c>
      <c r="P1610" t="s">
        <v>8303</v>
      </c>
      <c r="Q1610" s="5">
        <f>E1610/D1610</f>
        <v>1.0373000000000001</v>
      </c>
      <c r="R1610" s="7">
        <f>ROUND(E1610/N1610, 2)</f>
        <v>90.2</v>
      </c>
      <c r="S1610" t="s">
        <v>8316</v>
      </c>
      <c r="T1610" t="s">
        <v>8356</v>
      </c>
    </row>
    <row r="1611" spans="1:20" ht="28.8" x14ac:dyDescent="0.3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 s="11">
        <f>(I1611/86400)+25569</f>
        <v>41137.053067129629</v>
      </c>
      <c r="K1611">
        <v>1342487785</v>
      </c>
      <c r="L1611" s="11">
        <f>(K1611/86400)+25569</f>
        <v>41107.053067129629</v>
      </c>
      <c r="M1611" t="b">
        <v>1</v>
      </c>
      <c r="N1611">
        <v>96</v>
      </c>
      <c r="O1611" t="b">
        <v>1</v>
      </c>
      <c r="P1611" t="s">
        <v>8269</v>
      </c>
      <c r="Q1611" s="5">
        <f>E1611/D1611</f>
        <v>1.0371999999999999</v>
      </c>
      <c r="R1611" s="7">
        <f>ROUND(E1611/N1611, 2)</f>
        <v>54.02</v>
      </c>
      <c r="S1611" t="s">
        <v>8309</v>
      </c>
      <c r="T1611" t="s">
        <v>8314</v>
      </c>
    </row>
    <row r="1612" spans="1:20" ht="28.8" x14ac:dyDescent="0.3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 s="11">
        <f>(I1612/86400)+25569</f>
        <v>41563.00335648148</v>
      </c>
      <c r="K1612">
        <v>1380585890</v>
      </c>
      <c r="L1612" s="11">
        <f>(K1612/86400)+25569</f>
        <v>41548.00335648148</v>
      </c>
      <c r="M1612" t="b">
        <v>0</v>
      </c>
      <c r="N1612">
        <v>20</v>
      </c>
      <c r="O1612" t="b">
        <v>1</v>
      </c>
      <c r="P1612" t="s">
        <v>8276</v>
      </c>
      <c r="Q1612" s="5">
        <f>E1612/D1612</f>
        <v>1.0366666666666666</v>
      </c>
      <c r="R1612" s="7">
        <f>ROUND(E1612/N1612, 2)</f>
        <v>77.75</v>
      </c>
      <c r="S1612" t="s">
        <v>8324</v>
      </c>
      <c r="T1612" t="s">
        <v>8325</v>
      </c>
    </row>
    <row r="1613" spans="1:20" ht="28.8" x14ac:dyDescent="0.3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 s="11">
        <f>(I1613/86400)+25569</f>
        <v>41690.867280092592</v>
      </c>
      <c r="K1613">
        <v>1389041333</v>
      </c>
      <c r="L1613" s="11">
        <f>(K1613/86400)+25569</f>
        <v>41645.867280092592</v>
      </c>
      <c r="M1613" t="b">
        <v>0</v>
      </c>
      <c r="N1613">
        <v>82</v>
      </c>
      <c r="O1613" t="b">
        <v>1</v>
      </c>
      <c r="P1613" t="s">
        <v>8276</v>
      </c>
      <c r="Q1613" s="5">
        <f>E1613/D1613</f>
        <v>1.0366666666666666</v>
      </c>
      <c r="R1613" s="7">
        <f>ROUND(E1613/N1613, 2)</f>
        <v>75.849999999999994</v>
      </c>
      <c r="S1613" t="s">
        <v>8324</v>
      </c>
      <c r="T1613" t="s">
        <v>8325</v>
      </c>
    </row>
    <row r="1614" spans="1:20" ht="28.8" x14ac:dyDescent="0.3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 s="11">
        <f>(I1614/86400)+25569</f>
        <v>42242.958333333328</v>
      </c>
      <c r="K1614">
        <v>1439122800</v>
      </c>
      <c r="L1614" s="11">
        <f>(K1614/86400)+25569</f>
        <v>42225.513888888891</v>
      </c>
      <c r="M1614" t="b">
        <v>0</v>
      </c>
      <c r="N1614">
        <v>38</v>
      </c>
      <c r="O1614" t="b">
        <v>1</v>
      </c>
      <c r="P1614" t="s">
        <v>8271</v>
      </c>
      <c r="Q1614" s="5">
        <f>E1614/D1614</f>
        <v>1.0365</v>
      </c>
      <c r="R1614" s="7">
        <f>ROUND(E1614/N1614, 2)</f>
        <v>54.55</v>
      </c>
      <c r="S1614" t="s">
        <v>8316</v>
      </c>
      <c r="T1614" t="s">
        <v>8317</v>
      </c>
    </row>
    <row r="1615" spans="1:20" ht="28.8" x14ac:dyDescent="0.3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 s="11">
        <f>(I1615/86400)+25569</f>
        <v>42309.166666666672</v>
      </c>
      <c r="K1615">
        <v>1443739388</v>
      </c>
      <c r="L1615" s="11">
        <f>(K1615/86400)+25569</f>
        <v>42278.946620370371</v>
      </c>
      <c r="M1615" t="b">
        <v>1</v>
      </c>
      <c r="N1615">
        <v>498</v>
      </c>
      <c r="O1615" t="b">
        <v>1</v>
      </c>
      <c r="P1615" t="s">
        <v>8269</v>
      </c>
      <c r="Q1615" s="5">
        <f>E1615/D1615</f>
        <v>1.036144</v>
      </c>
      <c r="R1615" s="7">
        <f>ROUND(E1615/N1615, 2)</f>
        <v>156.05000000000001</v>
      </c>
      <c r="S1615" t="s">
        <v>8309</v>
      </c>
      <c r="T1615" t="s">
        <v>8314</v>
      </c>
    </row>
    <row r="1616" spans="1:20" ht="28.8" x14ac:dyDescent="0.3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 s="11">
        <f>(I1616/86400)+25569</f>
        <v>42493.958333333328</v>
      </c>
      <c r="K1616">
        <v>1459865945</v>
      </c>
      <c r="L1616" s="11">
        <f>(K1616/86400)+25569</f>
        <v>42465.596585648149</v>
      </c>
      <c r="M1616" t="b">
        <v>1</v>
      </c>
      <c r="N1616">
        <v>148</v>
      </c>
      <c r="O1616" t="b">
        <v>1</v>
      </c>
      <c r="P1616" t="s">
        <v>8303</v>
      </c>
      <c r="Q1616" s="5">
        <f>E1616/D1616</f>
        <v>1.0358333333333334</v>
      </c>
      <c r="R1616" s="7">
        <f>ROUND(E1616/N1616, 2)</f>
        <v>125.98</v>
      </c>
      <c r="S1616" t="s">
        <v>8316</v>
      </c>
      <c r="T1616" t="s">
        <v>8356</v>
      </c>
    </row>
    <row r="1617" spans="1:20" ht="28.8" x14ac:dyDescent="0.3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 s="11">
        <f>(I1617/86400)+25569</f>
        <v>42040.290972222225</v>
      </c>
      <c r="K1617">
        <v>1421252084</v>
      </c>
      <c r="L1617" s="11">
        <f>(K1617/86400)+25569</f>
        <v>42018.676898148144</v>
      </c>
      <c r="M1617" t="b">
        <v>0</v>
      </c>
      <c r="N1617">
        <v>76</v>
      </c>
      <c r="O1617" t="b">
        <v>1</v>
      </c>
      <c r="P1617" t="s">
        <v>8271</v>
      </c>
      <c r="Q1617" s="5">
        <f>E1617/D1617</f>
        <v>1.0358333333333334</v>
      </c>
      <c r="R1617" s="7">
        <f>ROUND(E1617/N1617, 2)</f>
        <v>81.78</v>
      </c>
      <c r="S1617" t="s">
        <v>8316</v>
      </c>
      <c r="T1617" t="s">
        <v>8317</v>
      </c>
    </row>
    <row r="1618" spans="1:20" ht="28.8" x14ac:dyDescent="0.3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 s="11">
        <f>(I1618/86400)+25569</f>
        <v>42451.834027777775</v>
      </c>
      <c r="K1618">
        <v>1455446303</v>
      </c>
      <c r="L1618" s="11">
        <f>(K1618/86400)+25569</f>
        <v>42414.44332175926</v>
      </c>
      <c r="M1618" t="b">
        <v>1</v>
      </c>
      <c r="N1618">
        <v>345</v>
      </c>
      <c r="O1618" t="b">
        <v>1</v>
      </c>
      <c r="P1618" t="s">
        <v>8285</v>
      </c>
      <c r="Q1618" s="5">
        <f>E1618/D1618</f>
        <v>1.0358125</v>
      </c>
      <c r="R1618" s="7">
        <f>ROUND(E1618/N1618, 2)</f>
        <v>48.04</v>
      </c>
      <c r="S1618" t="s">
        <v>8337</v>
      </c>
      <c r="T1618" t="s">
        <v>8338</v>
      </c>
    </row>
    <row r="1619" spans="1:20" ht="28.8" x14ac:dyDescent="0.3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 s="11">
        <f>(I1619/86400)+25569</f>
        <v>41548.165972222225</v>
      </c>
      <c r="K1619">
        <v>1377252857</v>
      </c>
      <c r="L1619" s="11">
        <f>(K1619/86400)+25569</f>
        <v>41509.426585648151</v>
      </c>
      <c r="M1619" t="b">
        <v>0</v>
      </c>
      <c r="N1619">
        <v>13</v>
      </c>
      <c r="O1619" t="b">
        <v>1</v>
      </c>
      <c r="P1619" t="s">
        <v>8300</v>
      </c>
      <c r="Q1619" s="5">
        <f>E1619/D1619</f>
        <v>1.0357142857142858</v>
      </c>
      <c r="R1619" s="7">
        <f>ROUND(E1619/N1619, 2)</f>
        <v>55.77</v>
      </c>
      <c r="S1619" t="s">
        <v>8324</v>
      </c>
      <c r="T1619" t="s">
        <v>8353</v>
      </c>
    </row>
    <row r="1620" spans="1:20" ht="28.8" x14ac:dyDescent="0.3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 s="11">
        <f>(I1620/86400)+25569</f>
        <v>42285.022824074069</v>
      </c>
      <c r="K1620">
        <v>1442536372</v>
      </c>
      <c r="L1620" s="11">
        <f>(K1620/86400)+25569</f>
        <v>42265.022824074069</v>
      </c>
      <c r="M1620" t="b">
        <v>0</v>
      </c>
      <c r="N1620">
        <v>78</v>
      </c>
      <c r="O1620" t="b">
        <v>1</v>
      </c>
      <c r="P1620" t="s">
        <v>8271</v>
      </c>
      <c r="Q1620" s="5">
        <f>E1620/D1620</f>
        <v>1.0356666666666667</v>
      </c>
      <c r="R1620" s="7">
        <f>ROUND(E1620/N1620, 2)</f>
        <v>199.17</v>
      </c>
      <c r="S1620" t="s">
        <v>8316</v>
      </c>
      <c r="T1620" t="s">
        <v>8317</v>
      </c>
    </row>
    <row r="1621" spans="1:20" ht="28.8" x14ac:dyDescent="0.3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 s="11">
        <f>(I1621/86400)+25569</f>
        <v>40706.166666666664</v>
      </c>
      <c r="K1621">
        <v>1304129088</v>
      </c>
      <c r="L1621" s="11">
        <f>(K1621/86400)+25569</f>
        <v>40663.08666666667</v>
      </c>
      <c r="M1621" t="b">
        <v>0</v>
      </c>
      <c r="N1621">
        <v>87</v>
      </c>
      <c r="O1621" t="b">
        <v>1</v>
      </c>
      <c r="P1621" t="s">
        <v>8276</v>
      </c>
      <c r="Q1621" s="5">
        <f>E1621/D1621</f>
        <v>1.0355555555555556</v>
      </c>
      <c r="R1621" s="7">
        <f>ROUND(E1621/N1621, 2)</f>
        <v>53.56</v>
      </c>
      <c r="S1621" t="s">
        <v>8324</v>
      </c>
      <c r="T1621" t="s">
        <v>8325</v>
      </c>
    </row>
    <row r="1622" spans="1:20" ht="28.8" x14ac:dyDescent="0.3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 s="11">
        <f>(I1622/86400)+25569</f>
        <v>40794.204375000001</v>
      </c>
      <c r="K1622">
        <v>1312865658</v>
      </c>
      <c r="L1622" s="11">
        <f>(K1622/86400)+25569</f>
        <v>40764.204375000001</v>
      </c>
      <c r="M1622" t="b">
        <v>0</v>
      </c>
      <c r="N1622">
        <v>25</v>
      </c>
      <c r="O1622" t="b">
        <v>1</v>
      </c>
      <c r="P1622" t="s">
        <v>8279</v>
      </c>
      <c r="Q1622" s="5">
        <f>E1622/D1622</f>
        <v>1.0353333333333334</v>
      </c>
      <c r="R1622" s="7">
        <f>ROUND(E1622/N1622, 2)</f>
        <v>62.12</v>
      </c>
      <c r="S1622" t="s">
        <v>8324</v>
      </c>
      <c r="T1622" t="s">
        <v>8328</v>
      </c>
    </row>
    <row r="1623" spans="1:20" ht="28.8" x14ac:dyDescent="0.3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 s="11">
        <f>(I1623/86400)+25569</f>
        <v>42416.249305555553</v>
      </c>
      <c r="K1623">
        <v>1453827436</v>
      </c>
      <c r="L1623" s="11">
        <f>(K1623/86400)+25569</f>
        <v>42395.706435185188</v>
      </c>
      <c r="M1623" t="b">
        <v>0</v>
      </c>
      <c r="N1623">
        <v>52</v>
      </c>
      <c r="O1623" t="b">
        <v>1</v>
      </c>
      <c r="P1623" t="s">
        <v>8305</v>
      </c>
      <c r="Q1623" s="5">
        <f>E1623/D1623</f>
        <v>1.0351999999999999</v>
      </c>
      <c r="R1623" s="7">
        <f>ROUND(E1623/N1623, 2)</f>
        <v>99.54</v>
      </c>
      <c r="S1623" t="s">
        <v>8316</v>
      </c>
      <c r="T1623" t="s">
        <v>8358</v>
      </c>
    </row>
    <row r="1624" spans="1:20" x14ac:dyDescent="0.3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 s="11">
        <f>(I1624/86400)+25569</f>
        <v>41882.730219907404</v>
      </c>
      <c r="K1624">
        <v>1406914291</v>
      </c>
      <c r="L1624" s="11">
        <f>(K1624/86400)+25569</f>
        <v>41852.730219907404</v>
      </c>
      <c r="M1624" t="b">
        <v>1</v>
      </c>
      <c r="N1624">
        <v>54</v>
      </c>
      <c r="O1624" t="b">
        <v>1</v>
      </c>
      <c r="P1624" t="s">
        <v>8276</v>
      </c>
      <c r="Q1624" s="5">
        <f>E1624/D1624</f>
        <v>1.0349999999999999</v>
      </c>
      <c r="R1624" s="7">
        <f>ROUND(E1624/N1624, 2)</f>
        <v>76.67</v>
      </c>
      <c r="S1624" t="s">
        <v>8324</v>
      </c>
      <c r="T1624" t="s">
        <v>8325</v>
      </c>
    </row>
    <row r="1625" spans="1:20" ht="28.8" x14ac:dyDescent="0.3">
      <c r="A1625">
        <v>3414</v>
      </c>
      <c r="B1625" s="3" t="s">
        <v>3413</v>
      </c>
      <c r="C1625" s="3" t="s">
        <v>7524</v>
      </c>
      <c r="D1625">
        <v>3000</v>
      </c>
      <c r="E1625">
        <v>3105</v>
      </c>
      <c r="F1625" t="s">
        <v>8219</v>
      </c>
      <c r="G1625" t="s">
        <v>8224</v>
      </c>
      <c r="H1625" t="s">
        <v>8246</v>
      </c>
      <c r="I1625">
        <v>1480579140</v>
      </c>
      <c r="J1625" s="11">
        <f>(I1625/86400)+25569</f>
        <v>42705.332638888889</v>
      </c>
      <c r="K1625">
        <v>1478030325</v>
      </c>
      <c r="L1625" s="11">
        <f>(K1625/86400)+25569</f>
        <v>42675.832465277781</v>
      </c>
      <c r="M1625" t="b">
        <v>0</v>
      </c>
      <c r="N1625">
        <v>44</v>
      </c>
      <c r="O1625" t="b">
        <v>1</v>
      </c>
      <c r="P1625" t="s">
        <v>8271</v>
      </c>
      <c r="Q1625" s="5">
        <f>E1625/D1625</f>
        <v>1.0349999999999999</v>
      </c>
      <c r="R1625" s="7">
        <f>ROUND(E1625/N1625, 2)</f>
        <v>70.569999999999993</v>
      </c>
      <c r="S1625" t="s">
        <v>8316</v>
      </c>
      <c r="T1625" t="s">
        <v>8317</v>
      </c>
    </row>
    <row r="1626" spans="1:20" ht="28.8" x14ac:dyDescent="0.3">
      <c r="A1626">
        <v>3208</v>
      </c>
      <c r="B1626" s="3" t="s">
        <v>3208</v>
      </c>
      <c r="C1626" s="3" t="s">
        <v>7318</v>
      </c>
      <c r="D1626">
        <v>5000</v>
      </c>
      <c r="E1626">
        <v>5175</v>
      </c>
      <c r="F1626" t="s">
        <v>8219</v>
      </c>
      <c r="G1626" t="s">
        <v>8224</v>
      </c>
      <c r="H1626" t="s">
        <v>8246</v>
      </c>
      <c r="I1626">
        <v>1406557877</v>
      </c>
      <c r="J1626" s="11">
        <f>(I1626/86400)+25569</f>
        <v>41848.605057870373</v>
      </c>
      <c r="K1626">
        <v>1404743477</v>
      </c>
      <c r="L1626" s="11">
        <f>(K1626/86400)+25569</f>
        <v>41827.605057870373</v>
      </c>
      <c r="M1626" t="b">
        <v>1</v>
      </c>
      <c r="N1626">
        <v>82</v>
      </c>
      <c r="O1626" t="b">
        <v>1</v>
      </c>
      <c r="P1626" t="s">
        <v>8271</v>
      </c>
      <c r="Q1626" s="5">
        <f>E1626/D1626</f>
        <v>1.0349999999999999</v>
      </c>
      <c r="R1626" s="7">
        <f>ROUND(E1626/N1626, 2)</f>
        <v>63.11</v>
      </c>
      <c r="S1626" t="s">
        <v>8316</v>
      </c>
      <c r="T1626" t="s">
        <v>8317</v>
      </c>
    </row>
    <row r="1627" spans="1:20" ht="28.8" x14ac:dyDescent="0.3">
      <c r="A1627">
        <v>3559</v>
      </c>
      <c r="B1627" s="3" t="s">
        <v>3558</v>
      </c>
      <c r="C1627" s="3" t="s">
        <v>7669</v>
      </c>
      <c r="D1627">
        <v>1000</v>
      </c>
      <c r="E1627">
        <v>1035</v>
      </c>
      <c r="F1627" t="s">
        <v>8219</v>
      </c>
      <c r="G1627" t="s">
        <v>8226</v>
      </c>
      <c r="H1627" t="s">
        <v>8248</v>
      </c>
      <c r="I1627">
        <v>1438333080</v>
      </c>
      <c r="J1627" s="11">
        <f>(I1627/86400)+25569</f>
        <v>42216.373611111107</v>
      </c>
      <c r="K1627">
        <v>1436408308</v>
      </c>
      <c r="L1627" s="11">
        <f>(K1627/86400)+25569</f>
        <v>42194.096157407403</v>
      </c>
      <c r="M1627" t="b">
        <v>0</v>
      </c>
      <c r="N1627">
        <v>24</v>
      </c>
      <c r="O1627" t="b">
        <v>1</v>
      </c>
      <c r="P1627" t="s">
        <v>8271</v>
      </c>
      <c r="Q1627" s="5">
        <f>E1627/D1627</f>
        <v>1.0349999999999999</v>
      </c>
      <c r="R1627" s="7">
        <f>ROUND(E1627/N1627, 2)</f>
        <v>43.13</v>
      </c>
      <c r="S1627" t="s">
        <v>8316</v>
      </c>
      <c r="T1627" t="s">
        <v>8317</v>
      </c>
    </row>
    <row r="1628" spans="1:20" ht="28.8" x14ac:dyDescent="0.3">
      <c r="A1628">
        <v>3372</v>
      </c>
      <c r="B1628" s="3" t="s">
        <v>3371</v>
      </c>
      <c r="C1628" s="3" t="s">
        <v>7482</v>
      </c>
      <c r="D1628">
        <v>1000</v>
      </c>
      <c r="E1628">
        <v>1035</v>
      </c>
      <c r="F1628" t="s">
        <v>8219</v>
      </c>
      <c r="G1628" t="s">
        <v>8224</v>
      </c>
      <c r="H1628" t="s">
        <v>8246</v>
      </c>
      <c r="I1628">
        <v>1408942740</v>
      </c>
      <c r="J1628" s="11">
        <f>(I1628/86400)+25569</f>
        <v>41876.207638888889</v>
      </c>
      <c r="K1628">
        <v>1407157756</v>
      </c>
      <c r="L1628" s="11">
        <f>(K1628/86400)+25569</f>
        <v>41855.548101851848</v>
      </c>
      <c r="M1628" t="b">
        <v>0</v>
      </c>
      <c r="N1628">
        <v>27</v>
      </c>
      <c r="O1628" t="b">
        <v>1</v>
      </c>
      <c r="P1628" t="s">
        <v>8271</v>
      </c>
      <c r="Q1628" s="5">
        <f>E1628/D1628</f>
        <v>1.0349999999999999</v>
      </c>
      <c r="R1628" s="7">
        <f>ROUND(E1628/N1628, 2)</f>
        <v>38.33</v>
      </c>
      <c r="S1628" t="s">
        <v>8316</v>
      </c>
      <c r="T1628" t="s">
        <v>8317</v>
      </c>
    </row>
    <row r="1629" spans="1:20" ht="28.8" x14ac:dyDescent="0.3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 s="11">
        <f>(I1629/86400)+25569</f>
        <v>42208.772916666669</v>
      </c>
      <c r="K1629">
        <v>1435670452</v>
      </c>
      <c r="L1629" s="11">
        <f>(K1629/86400)+25569</f>
        <v>42185.556157407409</v>
      </c>
      <c r="M1629" t="b">
        <v>0</v>
      </c>
      <c r="N1629">
        <v>28</v>
      </c>
      <c r="O1629" t="b">
        <v>1</v>
      </c>
      <c r="P1629" t="s">
        <v>8271</v>
      </c>
      <c r="Q1629" s="5">
        <f>E1629/D1629</f>
        <v>1.0349999999999999</v>
      </c>
      <c r="R1629" s="7">
        <f>ROUND(E1629/N1629, 2)</f>
        <v>36.96</v>
      </c>
      <c r="S1629" t="s">
        <v>8316</v>
      </c>
      <c r="T1629" t="s">
        <v>8317</v>
      </c>
    </row>
    <row r="1630" spans="1:20" x14ac:dyDescent="0.3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 s="11">
        <f>(I1630/86400)+25569</f>
        <v>41992.166666666672</v>
      </c>
      <c r="K1630">
        <v>1415824513</v>
      </c>
      <c r="L1630" s="11">
        <f>(K1630/86400)+25569</f>
        <v>41955.857789351852</v>
      </c>
      <c r="M1630" t="b">
        <v>1</v>
      </c>
      <c r="N1630">
        <v>167</v>
      </c>
      <c r="O1630" t="b">
        <v>1</v>
      </c>
      <c r="P1630" t="s">
        <v>8285</v>
      </c>
      <c r="Q1630" s="5">
        <f>E1630/D1630</f>
        <v>1.0347222222222223</v>
      </c>
      <c r="R1630" s="7">
        <f>ROUND(E1630/N1630, 2)</f>
        <v>111.53</v>
      </c>
      <c r="S1630" t="s">
        <v>8337</v>
      </c>
      <c r="T1630" t="s">
        <v>8338</v>
      </c>
    </row>
    <row r="1631" spans="1:20" ht="28.8" x14ac:dyDescent="0.3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 s="11">
        <f>(I1631/86400)+25569</f>
        <v>41813.75</v>
      </c>
      <c r="K1631">
        <v>1401714114</v>
      </c>
      <c r="L1631" s="11">
        <f>(K1631/86400)+25569</f>
        <v>41792.542986111112</v>
      </c>
      <c r="M1631" t="b">
        <v>0</v>
      </c>
      <c r="N1631">
        <v>35</v>
      </c>
      <c r="O1631" t="b">
        <v>1</v>
      </c>
      <c r="P1631" t="s">
        <v>8271</v>
      </c>
      <c r="Q1631" s="5">
        <f>E1631/D1631</f>
        <v>1.0346657233816767</v>
      </c>
      <c r="R1631" s="7">
        <f>ROUND(E1631/N1631, 2)</f>
        <v>83.57</v>
      </c>
      <c r="S1631" t="s">
        <v>8316</v>
      </c>
      <c r="T1631" t="s">
        <v>8317</v>
      </c>
    </row>
    <row r="1632" spans="1:20" ht="28.8" x14ac:dyDescent="0.3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 s="11">
        <f>(I1632/86400)+25569</f>
        <v>42575.125196759254</v>
      </c>
      <c r="K1632">
        <v>1466737217</v>
      </c>
      <c r="L1632" s="11">
        <f>(K1632/86400)+25569</f>
        <v>42545.125196759254</v>
      </c>
      <c r="M1632" t="b">
        <v>0</v>
      </c>
      <c r="N1632">
        <v>47</v>
      </c>
      <c r="O1632" t="b">
        <v>1</v>
      </c>
      <c r="P1632" t="s">
        <v>8277</v>
      </c>
      <c r="Q1632" s="5">
        <f>E1632/D1632</f>
        <v>1.0344827586206897</v>
      </c>
      <c r="R1632" s="7">
        <f>ROUND(E1632/N1632, 2)</f>
        <v>31.91</v>
      </c>
      <c r="S1632" t="s">
        <v>8324</v>
      </c>
      <c r="T1632" t="s">
        <v>8326</v>
      </c>
    </row>
    <row r="1633" spans="1:20" ht="28.8" x14ac:dyDescent="0.3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 s="11">
        <f>(I1633/86400)+25569</f>
        <v>42347.290972222225</v>
      </c>
      <c r="K1633">
        <v>1446683797</v>
      </c>
      <c r="L1633" s="11">
        <f>(K1633/86400)+25569</f>
        <v>42313.02542824074</v>
      </c>
      <c r="M1633" t="b">
        <v>0</v>
      </c>
      <c r="N1633">
        <v>104</v>
      </c>
      <c r="O1633" t="b">
        <v>1</v>
      </c>
      <c r="P1633" t="s">
        <v>8302</v>
      </c>
      <c r="Q1633" s="5">
        <f>E1633/D1633</f>
        <v>1.0342857142857143</v>
      </c>
      <c r="R1633" s="7">
        <f>ROUND(E1633/N1633, 2)</f>
        <v>174.04</v>
      </c>
      <c r="S1633" t="s">
        <v>8318</v>
      </c>
      <c r="T1633" t="s">
        <v>8355</v>
      </c>
    </row>
    <row r="1634" spans="1:20" ht="28.8" x14ac:dyDescent="0.3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 s="11">
        <f>(I1634/86400)+25569</f>
        <v>42190.696793981479</v>
      </c>
      <c r="K1634">
        <v>1433090603</v>
      </c>
      <c r="L1634" s="11">
        <f>(K1634/86400)+25569</f>
        <v>42155.696793981479</v>
      </c>
      <c r="M1634" t="b">
        <v>1</v>
      </c>
      <c r="N1634">
        <v>113</v>
      </c>
      <c r="O1634" t="b">
        <v>1</v>
      </c>
      <c r="P1634" t="s">
        <v>8271</v>
      </c>
      <c r="Q1634" s="5">
        <f>E1634/D1634</f>
        <v>1.0342499999999999</v>
      </c>
      <c r="R1634" s="7">
        <f>ROUND(E1634/N1634, 2)</f>
        <v>36.61</v>
      </c>
      <c r="S1634" t="s">
        <v>8316</v>
      </c>
      <c r="T1634" t="s">
        <v>8317</v>
      </c>
    </row>
    <row r="1635" spans="1:20" ht="28.8" x14ac:dyDescent="0.3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 s="11">
        <f>(I1635/86400)+25569</f>
        <v>40845.675011574072</v>
      </c>
      <c r="K1635">
        <v>1314720721</v>
      </c>
      <c r="L1635" s="11">
        <f>(K1635/86400)+25569</f>
        <v>40785.675011574072</v>
      </c>
      <c r="M1635" t="b">
        <v>0</v>
      </c>
      <c r="N1635">
        <v>27</v>
      </c>
      <c r="O1635" t="b">
        <v>1</v>
      </c>
      <c r="P1635" t="s">
        <v>8300</v>
      </c>
      <c r="Q1635" s="5">
        <f>E1635/D1635</f>
        <v>1.034</v>
      </c>
      <c r="R1635" s="7">
        <f>ROUND(E1635/N1635, 2)</f>
        <v>95.74</v>
      </c>
      <c r="S1635" t="s">
        <v>8324</v>
      </c>
      <c r="T1635" t="s">
        <v>8353</v>
      </c>
    </row>
    <row r="1636" spans="1:20" ht="28.8" x14ac:dyDescent="0.3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 s="11">
        <f>(I1636/86400)+25569</f>
        <v>42154.848414351851</v>
      </c>
      <c r="K1636">
        <v>1430425303</v>
      </c>
      <c r="L1636" s="11">
        <f>(K1636/86400)+25569</f>
        <v>42124.848414351851</v>
      </c>
      <c r="M1636" t="b">
        <v>1</v>
      </c>
      <c r="N1636">
        <v>34</v>
      </c>
      <c r="O1636" t="b">
        <v>1</v>
      </c>
      <c r="P1636" t="s">
        <v>8271</v>
      </c>
      <c r="Q1636" s="5">
        <f>E1636/D1636</f>
        <v>1.034</v>
      </c>
      <c r="R1636" s="7">
        <f>ROUND(E1636/N1636, 2)</f>
        <v>76.03</v>
      </c>
      <c r="S1636" t="s">
        <v>8316</v>
      </c>
      <c r="T1636" t="s">
        <v>8317</v>
      </c>
    </row>
    <row r="1637" spans="1:20" x14ac:dyDescent="0.3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 s="11">
        <f>(I1637/86400)+25569</f>
        <v>42711.35157407407</v>
      </c>
      <c r="K1637">
        <v>1478507176</v>
      </c>
      <c r="L1637" s="11">
        <f>(K1637/86400)+25569</f>
        <v>42681.35157407407</v>
      </c>
      <c r="M1637" t="b">
        <v>0</v>
      </c>
      <c r="N1637">
        <v>50</v>
      </c>
      <c r="O1637" t="b">
        <v>1</v>
      </c>
      <c r="P1637" t="s">
        <v>8271</v>
      </c>
      <c r="Q1637" s="5">
        <f>E1637/D1637</f>
        <v>1.0339285714285715</v>
      </c>
      <c r="R1637" s="7">
        <f>ROUND(E1637/N1637, 2)</f>
        <v>173.7</v>
      </c>
      <c r="S1637" t="s">
        <v>8316</v>
      </c>
      <c r="T1637" t="s">
        <v>8317</v>
      </c>
    </row>
    <row r="1638" spans="1:20" ht="28.8" x14ac:dyDescent="0.3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 s="11">
        <f>(I1638/86400)+25569</f>
        <v>42654.165972222225</v>
      </c>
      <c r="K1638">
        <v>1472594585</v>
      </c>
      <c r="L1638" s="11">
        <f>(K1638/86400)+25569</f>
        <v>42612.918807870374</v>
      </c>
      <c r="M1638" t="b">
        <v>0</v>
      </c>
      <c r="N1638">
        <v>114</v>
      </c>
      <c r="O1638" t="b">
        <v>1</v>
      </c>
      <c r="P1638" t="s">
        <v>8271</v>
      </c>
      <c r="Q1638" s="5">
        <f>E1638/D1638</f>
        <v>1.0338000000000001</v>
      </c>
      <c r="R1638" s="7">
        <f>ROUND(E1638/N1638, 2)</f>
        <v>90.68</v>
      </c>
      <c r="S1638" t="s">
        <v>8316</v>
      </c>
      <c r="T1638" t="s">
        <v>8317</v>
      </c>
    </row>
    <row r="1639" spans="1:20" ht="28.8" x14ac:dyDescent="0.3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 s="11">
        <f>(I1639/86400)+25569</f>
        <v>41810.915972222225</v>
      </c>
      <c r="K1639">
        <v>1400867283</v>
      </c>
      <c r="L1639" s="11">
        <f>(K1639/86400)+25569</f>
        <v>41782.741701388892</v>
      </c>
      <c r="M1639" t="b">
        <v>1</v>
      </c>
      <c r="N1639">
        <v>145</v>
      </c>
      <c r="O1639" t="b">
        <v>1</v>
      </c>
      <c r="P1639" t="s">
        <v>8285</v>
      </c>
      <c r="Q1639" s="5">
        <f>E1639/D1639</f>
        <v>1.033638888888889</v>
      </c>
      <c r="R1639" s="7">
        <f>ROUND(E1639/N1639, 2)</f>
        <v>64.16</v>
      </c>
      <c r="S1639" t="s">
        <v>8337</v>
      </c>
      <c r="T1639" t="s">
        <v>8338</v>
      </c>
    </row>
    <row r="1640" spans="1:20" ht="28.8" x14ac:dyDescent="0.3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 s="11">
        <f>(I1640/86400)+25569</f>
        <v>41395.207638888889</v>
      </c>
      <c r="K1640">
        <v>1363960278</v>
      </c>
      <c r="L1640" s="11">
        <f>(K1640/86400)+25569</f>
        <v>41355.577291666668</v>
      </c>
      <c r="M1640" t="b">
        <v>0</v>
      </c>
      <c r="N1640">
        <v>119</v>
      </c>
      <c r="O1640" t="b">
        <v>1</v>
      </c>
      <c r="P1640" t="s">
        <v>8269</v>
      </c>
      <c r="Q1640" s="5">
        <f>E1640/D1640</f>
        <v>1.033501</v>
      </c>
      <c r="R1640" s="7">
        <f>ROUND(E1640/N1640, 2)</f>
        <v>86.85</v>
      </c>
      <c r="S1640" t="s">
        <v>8309</v>
      </c>
      <c r="T1640" t="s">
        <v>8314</v>
      </c>
    </row>
    <row r="1641" spans="1:20" ht="28.8" x14ac:dyDescent="0.3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 s="11">
        <f>(I1641/86400)+25569</f>
        <v>42158</v>
      </c>
      <c r="K1641">
        <v>1430768800</v>
      </c>
      <c r="L1641" s="11">
        <f>(K1641/86400)+25569</f>
        <v>42128.824074074073</v>
      </c>
      <c r="M1641" t="b">
        <v>0</v>
      </c>
      <c r="N1641">
        <v>30</v>
      </c>
      <c r="O1641" t="b">
        <v>1</v>
      </c>
      <c r="P1641" t="s">
        <v>8305</v>
      </c>
      <c r="Q1641" s="5">
        <f>E1641/D1641</f>
        <v>1.0334000000000001</v>
      </c>
      <c r="R1641" s="7">
        <f>ROUND(E1641/N1641, 2)</f>
        <v>172.23</v>
      </c>
      <c r="S1641" t="s">
        <v>8316</v>
      </c>
      <c r="T1641" t="s">
        <v>8358</v>
      </c>
    </row>
    <row r="1642" spans="1:20" ht="28.8" x14ac:dyDescent="0.3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 s="11">
        <f>(I1642/86400)+25569</f>
        <v>40921.27416666667</v>
      </c>
      <c r="K1642">
        <v>1321252488</v>
      </c>
      <c r="L1642" s="11">
        <f>(K1642/86400)+25569</f>
        <v>40861.27416666667</v>
      </c>
      <c r="M1642" t="b">
        <v>0</v>
      </c>
      <c r="N1642">
        <v>35</v>
      </c>
      <c r="O1642" t="b">
        <v>1</v>
      </c>
      <c r="P1642" t="s">
        <v>8266</v>
      </c>
      <c r="Q1642" s="5">
        <f>E1642/D1642</f>
        <v>1.0333333333333334</v>
      </c>
      <c r="R1642" s="7">
        <f>ROUND(E1642/N1642, 2)</f>
        <v>88.57</v>
      </c>
      <c r="S1642" t="s">
        <v>8309</v>
      </c>
      <c r="T1642" t="s">
        <v>8311</v>
      </c>
    </row>
    <row r="1643" spans="1:20" x14ac:dyDescent="0.3">
      <c r="A1643">
        <v>1927</v>
      </c>
      <c r="B1643" s="3" t="s">
        <v>1928</v>
      </c>
      <c r="C1643" s="3" t="s">
        <v>6037</v>
      </c>
      <c r="D1643">
        <v>600</v>
      </c>
      <c r="E1643">
        <v>620</v>
      </c>
      <c r="F1643" t="s">
        <v>8219</v>
      </c>
      <c r="G1643" t="s">
        <v>8224</v>
      </c>
      <c r="H1643" t="s">
        <v>8246</v>
      </c>
      <c r="I1643">
        <v>1331182740</v>
      </c>
      <c r="J1643" s="11">
        <f>(I1643/86400)+25569</f>
        <v>40976.207638888889</v>
      </c>
      <c r="K1643">
        <v>1329856839</v>
      </c>
      <c r="L1643" s="11">
        <f>(K1643/86400)+25569</f>
        <v>40960.861562500002</v>
      </c>
      <c r="M1643" t="b">
        <v>0</v>
      </c>
      <c r="N1643">
        <v>11</v>
      </c>
      <c r="O1643" t="b">
        <v>1</v>
      </c>
      <c r="P1643" t="s">
        <v>8279</v>
      </c>
      <c r="Q1643" s="5">
        <f>E1643/D1643</f>
        <v>1.0333333333333334</v>
      </c>
      <c r="R1643" s="7">
        <f>ROUND(E1643/N1643, 2)</f>
        <v>56.36</v>
      </c>
      <c r="S1643" t="s">
        <v>8324</v>
      </c>
      <c r="T1643" t="s">
        <v>8328</v>
      </c>
    </row>
    <row r="1644" spans="1:20" ht="28.8" x14ac:dyDescent="0.3">
      <c r="A1644">
        <v>827</v>
      </c>
      <c r="B1644" s="3" t="s">
        <v>828</v>
      </c>
      <c r="C1644" s="3" t="s">
        <v>4937</v>
      </c>
      <c r="D1644">
        <v>300</v>
      </c>
      <c r="E1644">
        <v>310</v>
      </c>
      <c r="F1644" t="s">
        <v>8219</v>
      </c>
      <c r="G1644" t="s">
        <v>8224</v>
      </c>
      <c r="H1644" t="s">
        <v>8246</v>
      </c>
      <c r="I1644">
        <v>1329248940</v>
      </c>
      <c r="J1644" s="11">
        <f>(I1644/86400)+25569</f>
        <v>40953.825694444444</v>
      </c>
      <c r="K1644">
        <v>1326972107</v>
      </c>
      <c r="L1644" s="11">
        <f>(K1644/86400)+25569</f>
        <v>40927.473460648151</v>
      </c>
      <c r="M1644" t="b">
        <v>0</v>
      </c>
      <c r="N1644">
        <v>11</v>
      </c>
      <c r="O1644" t="b">
        <v>1</v>
      </c>
      <c r="P1644" t="s">
        <v>8276</v>
      </c>
      <c r="Q1644" s="5">
        <f>E1644/D1644</f>
        <v>1.0333333333333334</v>
      </c>
      <c r="R1644" s="7">
        <f>ROUND(E1644/N1644, 2)</f>
        <v>28.18</v>
      </c>
      <c r="S1644" t="s">
        <v>8324</v>
      </c>
      <c r="T1644" t="s">
        <v>8325</v>
      </c>
    </row>
    <row r="1645" spans="1:20" x14ac:dyDescent="0.3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 s="11">
        <f>(I1645/86400)+25569</f>
        <v>42074.99018518519</v>
      </c>
      <c r="K1645">
        <v>1423529152</v>
      </c>
      <c r="L1645" s="11">
        <f>(K1645/86400)+25569</f>
        <v>42045.031851851847</v>
      </c>
      <c r="M1645" t="b">
        <v>0</v>
      </c>
      <c r="N1645">
        <v>17</v>
      </c>
      <c r="O1645" t="b">
        <v>1</v>
      </c>
      <c r="P1645" t="s">
        <v>8295</v>
      </c>
      <c r="Q1645" s="5">
        <f>E1645/D1645</f>
        <v>1.0333333333333334</v>
      </c>
      <c r="R1645" s="7">
        <f>ROUND(E1645/N1645, 2)</f>
        <v>18.239999999999998</v>
      </c>
      <c r="S1645" t="s">
        <v>8318</v>
      </c>
      <c r="T1645" t="s">
        <v>8348</v>
      </c>
    </row>
    <row r="1646" spans="1:20" ht="28.8" x14ac:dyDescent="0.3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 s="11">
        <f>(I1646/86400)+25569</f>
        <v>42342.792662037042</v>
      </c>
      <c r="K1646">
        <v>1446663686</v>
      </c>
      <c r="L1646" s="11">
        <f>(K1646/86400)+25569</f>
        <v>42312.792662037042</v>
      </c>
      <c r="M1646" t="b">
        <v>0</v>
      </c>
      <c r="N1646">
        <v>51</v>
      </c>
      <c r="O1646" t="b">
        <v>1</v>
      </c>
      <c r="P1646" t="s">
        <v>8271</v>
      </c>
      <c r="Q1646" s="5">
        <f>E1646/D1646</f>
        <v>1.0333333333333334</v>
      </c>
      <c r="R1646" s="7">
        <f>ROUND(E1646/N1646, 2)</f>
        <v>60.78</v>
      </c>
      <c r="S1646" t="s">
        <v>8316</v>
      </c>
      <c r="T1646" t="s">
        <v>8317</v>
      </c>
    </row>
    <row r="1647" spans="1:20" ht="28.8" x14ac:dyDescent="0.3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 s="11">
        <f>(I1647/86400)+25569</f>
        <v>41721</v>
      </c>
      <c r="K1647">
        <v>1393882717</v>
      </c>
      <c r="L1647" s="11">
        <f>(K1647/86400)+25569</f>
        <v>41701.901817129634</v>
      </c>
      <c r="M1647" t="b">
        <v>0</v>
      </c>
      <c r="N1647">
        <v>108</v>
      </c>
      <c r="O1647" t="b">
        <v>1</v>
      </c>
      <c r="P1647" t="s">
        <v>8266</v>
      </c>
      <c r="Q1647" s="5">
        <f>E1647/D1647</f>
        <v>1.0329622222222221</v>
      </c>
      <c r="R1647" s="7">
        <f>ROUND(E1647/N1647, 2)</f>
        <v>43.04</v>
      </c>
      <c r="S1647" t="s">
        <v>8309</v>
      </c>
      <c r="T1647" t="s">
        <v>8311</v>
      </c>
    </row>
    <row r="1648" spans="1:20" ht="28.8" x14ac:dyDescent="0.3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 s="11">
        <f>(I1648/86400)+25569</f>
        <v>42762.837152777778</v>
      </c>
      <c r="K1648">
        <v>1483646730</v>
      </c>
      <c r="L1648" s="11">
        <f>(K1648/86400)+25569</f>
        <v>42740.837152777778</v>
      </c>
      <c r="M1648" t="b">
        <v>0</v>
      </c>
      <c r="N1648">
        <v>93</v>
      </c>
      <c r="O1648" t="b">
        <v>1</v>
      </c>
      <c r="P1648" t="s">
        <v>8303</v>
      </c>
      <c r="Q1648" s="5">
        <f>E1648/D1648</f>
        <v>1.0329411764705883</v>
      </c>
      <c r="R1648" s="7">
        <f>ROUND(E1648/N1648, 2)</f>
        <v>94.41</v>
      </c>
      <c r="S1648" t="s">
        <v>8316</v>
      </c>
      <c r="T1648" t="s">
        <v>8356</v>
      </c>
    </row>
    <row r="1649" spans="1:20" ht="28.8" x14ac:dyDescent="0.3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 s="11">
        <f>(I1649/86400)+25569</f>
        <v>40828.998599537037</v>
      </c>
      <c r="K1649">
        <v>1315439879</v>
      </c>
      <c r="L1649" s="11">
        <f>(K1649/86400)+25569</f>
        <v>40793.998599537037</v>
      </c>
      <c r="M1649" t="b">
        <v>0</v>
      </c>
      <c r="N1649">
        <v>41</v>
      </c>
      <c r="O1649" t="b">
        <v>1</v>
      </c>
      <c r="P1649" t="s">
        <v>8279</v>
      </c>
      <c r="Q1649" s="5">
        <f>E1649/D1649</f>
        <v>1.0325</v>
      </c>
      <c r="R1649" s="7">
        <f>ROUND(E1649/N1649, 2)</f>
        <v>50.37</v>
      </c>
      <c r="S1649" t="s">
        <v>8324</v>
      </c>
      <c r="T1649" t="s">
        <v>8328</v>
      </c>
    </row>
    <row r="1650" spans="1:20" ht="28.8" x14ac:dyDescent="0.3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 s="11">
        <f>(I1650/86400)+25569</f>
        <v>41086.168900462959</v>
      </c>
      <c r="K1650">
        <v>1337659393</v>
      </c>
      <c r="L1650" s="11">
        <f>(K1650/86400)+25569</f>
        <v>41051.168900462959</v>
      </c>
      <c r="M1650" t="b">
        <v>1</v>
      </c>
      <c r="N1650">
        <v>447</v>
      </c>
      <c r="O1650" t="b">
        <v>1</v>
      </c>
      <c r="P1650" t="s">
        <v>8269</v>
      </c>
      <c r="Q1650" s="5">
        <f>E1650/D1650</f>
        <v>1.0321061999999999</v>
      </c>
      <c r="R1650" s="7">
        <f>ROUND(E1650/N1650, 2)</f>
        <v>115.45</v>
      </c>
      <c r="S1650" t="s">
        <v>8309</v>
      </c>
      <c r="T1650" t="s">
        <v>8314</v>
      </c>
    </row>
    <row r="1651" spans="1:20" ht="28.8" x14ac:dyDescent="0.3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 s="11">
        <f>(I1651/86400)+25569</f>
        <v>42552.347812499997</v>
      </c>
      <c r="K1651">
        <v>1464769251</v>
      </c>
      <c r="L1651" s="11">
        <f>(K1651/86400)+25569</f>
        <v>42522.347812499997</v>
      </c>
      <c r="M1651" t="b">
        <v>1</v>
      </c>
      <c r="N1651">
        <v>181</v>
      </c>
      <c r="O1651" t="b">
        <v>1</v>
      </c>
      <c r="P1651" t="s">
        <v>8271</v>
      </c>
      <c r="Q1651" s="5">
        <f>E1651/D1651</f>
        <v>1.0320666666666667</v>
      </c>
      <c r="R1651" s="7">
        <f>ROUND(E1651/N1651, 2)</f>
        <v>85.53</v>
      </c>
      <c r="S1651" t="s">
        <v>8316</v>
      </c>
      <c r="T1651" t="s">
        <v>8317</v>
      </c>
    </row>
    <row r="1652" spans="1:20" ht="28.8" x14ac:dyDescent="0.3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 s="11">
        <f>(I1652/86400)+25569</f>
        <v>40559.077083333337</v>
      </c>
      <c r="K1652">
        <v>1293739714</v>
      </c>
      <c r="L1652" s="11">
        <f>(K1652/86400)+25569</f>
        <v>40542.839282407411</v>
      </c>
      <c r="M1652" t="b">
        <v>0</v>
      </c>
      <c r="N1652">
        <v>10</v>
      </c>
      <c r="O1652" t="b">
        <v>1</v>
      </c>
      <c r="P1652" t="s">
        <v>8279</v>
      </c>
      <c r="Q1652" s="5">
        <f>E1652/D1652</f>
        <v>1.032</v>
      </c>
      <c r="R1652" s="7">
        <f>ROUND(E1652/N1652, 2)</f>
        <v>51.6</v>
      </c>
      <c r="S1652" t="s">
        <v>8324</v>
      </c>
      <c r="T1652" t="s">
        <v>8328</v>
      </c>
    </row>
    <row r="1653" spans="1:20" ht="28.8" x14ac:dyDescent="0.3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 s="11">
        <f>(I1653/86400)+25569</f>
        <v>42133.165972222225</v>
      </c>
      <c r="K1653">
        <v>1428585710</v>
      </c>
      <c r="L1653" s="11">
        <f>(K1653/86400)+25569</f>
        <v>42103.556828703702</v>
      </c>
      <c r="M1653" t="b">
        <v>0</v>
      </c>
      <c r="N1653">
        <v>147</v>
      </c>
      <c r="O1653" t="b">
        <v>1</v>
      </c>
      <c r="P1653" t="s">
        <v>8305</v>
      </c>
      <c r="Q1653" s="5">
        <f>E1653/D1653</f>
        <v>1.032</v>
      </c>
      <c r="R1653" s="7">
        <f>ROUND(E1653/N1653, 2)</f>
        <v>175.51</v>
      </c>
      <c r="S1653" t="s">
        <v>8316</v>
      </c>
      <c r="T1653" t="s">
        <v>8358</v>
      </c>
    </row>
    <row r="1654" spans="1:20" ht="28.8" x14ac:dyDescent="0.3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 s="11">
        <f>(I1654/86400)+25569</f>
        <v>41801.166666666664</v>
      </c>
      <c r="K1654">
        <v>1401125238</v>
      </c>
      <c r="L1654" s="11">
        <f>(K1654/86400)+25569</f>
        <v>41785.72729166667</v>
      </c>
      <c r="M1654" t="b">
        <v>0</v>
      </c>
      <c r="N1654">
        <v>40</v>
      </c>
      <c r="O1654" t="b">
        <v>1</v>
      </c>
      <c r="P1654" t="s">
        <v>8303</v>
      </c>
      <c r="Q1654" s="5">
        <f>E1654/D1654</f>
        <v>1.0317647058823529</v>
      </c>
      <c r="R1654" s="7">
        <f>ROUND(E1654/N1654, 2)</f>
        <v>87.7</v>
      </c>
      <c r="S1654" t="s">
        <v>8316</v>
      </c>
      <c r="T1654" t="s">
        <v>8356</v>
      </c>
    </row>
    <row r="1655" spans="1:20" ht="28.8" x14ac:dyDescent="0.3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 s="11">
        <f>(I1655/86400)+25569</f>
        <v>42203.970127314809</v>
      </c>
      <c r="K1655">
        <v>1434669419</v>
      </c>
      <c r="L1655" s="11">
        <f>(K1655/86400)+25569</f>
        <v>42173.970127314809</v>
      </c>
      <c r="M1655" t="b">
        <v>0</v>
      </c>
      <c r="N1655">
        <v>58</v>
      </c>
      <c r="O1655" t="b">
        <v>1</v>
      </c>
      <c r="P1655" t="s">
        <v>8271</v>
      </c>
      <c r="Q1655" s="5">
        <f>E1655/D1655</f>
        <v>1.0317033333333334</v>
      </c>
      <c r="R1655" s="7">
        <f>ROUND(E1655/N1655, 2)</f>
        <v>53.36</v>
      </c>
      <c r="S1655" t="s">
        <v>8316</v>
      </c>
      <c r="T1655" t="s">
        <v>8317</v>
      </c>
    </row>
    <row r="1656" spans="1:20" ht="28.8" x14ac:dyDescent="0.3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 s="11">
        <f>(I1656/86400)+25569</f>
        <v>41053.07471064815</v>
      </c>
      <c r="K1656">
        <v>1335232055</v>
      </c>
      <c r="L1656" s="11">
        <f>(K1656/86400)+25569</f>
        <v>41023.07471064815</v>
      </c>
      <c r="M1656" t="b">
        <v>0</v>
      </c>
      <c r="N1656">
        <v>36</v>
      </c>
      <c r="O1656" t="b">
        <v>1</v>
      </c>
      <c r="P1656" t="s">
        <v>8279</v>
      </c>
      <c r="Q1656" s="5">
        <f>E1656/D1656</f>
        <v>1.0316400000000001</v>
      </c>
      <c r="R1656" s="7">
        <f>ROUND(E1656/N1656, 2)</f>
        <v>28.66</v>
      </c>
      <c r="S1656" t="s">
        <v>8324</v>
      </c>
      <c r="T1656" t="s">
        <v>8328</v>
      </c>
    </row>
    <row r="1657" spans="1:20" ht="28.8" x14ac:dyDescent="0.3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 s="11">
        <f>(I1657/86400)+25569</f>
        <v>42279.75</v>
      </c>
      <c r="K1657">
        <v>1441120910</v>
      </c>
      <c r="L1657" s="11">
        <f>(K1657/86400)+25569</f>
        <v>42248.640162037038</v>
      </c>
      <c r="M1657" t="b">
        <v>0</v>
      </c>
      <c r="N1657">
        <v>46</v>
      </c>
      <c r="O1657" t="b">
        <v>1</v>
      </c>
      <c r="P1657" t="s">
        <v>8271</v>
      </c>
      <c r="Q1657" s="5">
        <f>E1657/D1657</f>
        <v>1.0315000000000001</v>
      </c>
      <c r="R1657" s="7">
        <f>ROUND(E1657/N1657, 2)</f>
        <v>44.85</v>
      </c>
      <c r="S1657" t="s">
        <v>8316</v>
      </c>
      <c r="T1657" t="s">
        <v>8317</v>
      </c>
    </row>
    <row r="1658" spans="1:20" ht="28.8" x14ac:dyDescent="0.3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 s="11">
        <f>(I1658/86400)+25569</f>
        <v>41401.6480787037</v>
      </c>
      <c r="K1658">
        <v>1365348794</v>
      </c>
      <c r="L1658" s="11">
        <f>(K1658/86400)+25569</f>
        <v>41371.6480787037</v>
      </c>
      <c r="M1658" t="b">
        <v>0</v>
      </c>
      <c r="N1658">
        <v>34</v>
      </c>
      <c r="O1658" t="b">
        <v>1</v>
      </c>
      <c r="P1658" t="s">
        <v>8279</v>
      </c>
      <c r="Q1658" s="5">
        <f>E1658/D1658</f>
        <v>1.031372549019608</v>
      </c>
      <c r="R1658" s="7">
        <f>ROUND(E1658/N1658, 2)</f>
        <v>77.349999999999994</v>
      </c>
      <c r="S1658" t="s">
        <v>8324</v>
      </c>
      <c r="T1658" t="s">
        <v>8328</v>
      </c>
    </row>
    <row r="1659" spans="1:20" ht="28.8" x14ac:dyDescent="0.3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 s="11">
        <f>(I1659/86400)+25569</f>
        <v>41935.034108796295</v>
      </c>
      <c r="K1659">
        <v>1411433347</v>
      </c>
      <c r="L1659" s="11">
        <f>(K1659/86400)+25569</f>
        <v>41905.034108796295</v>
      </c>
      <c r="M1659" t="b">
        <v>1</v>
      </c>
      <c r="N1659">
        <v>111</v>
      </c>
      <c r="O1659" t="b">
        <v>1</v>
      </c>
      <c r="P1659" t="s">
        <v>8280</v>
      </c>
      <c r="Q1659" s="5">
        <f>E1659/D1659</f>
        <v>1.0309292094387414</v>
      </c>
      <c r="R1659" s="7">
        <f>ROUND(E1659/N1659, 2)</f>
        <v>69.67</v>
      </c>
      <c r="S1659" t="s">
        <v>8324</v>
      </c>
      <c r="T1659" t="s">
        <v>8329</v>
      </c>
    </row>
    <row r="1660" spans="1:20" ht="28.8" x14ac:dyDescent="0.3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 s="11">
        <f>(I1660/86400)+25569</f>
        <v>41675.961111111115</v>
      </c>
      <c r="K1660">
        <v>1389107062</v>
      </c>
      <c r="L1660" s="11">
        <f>(K1660/86400)+25569</f>
        <v>41646.628032407403</v>
      </c>
      <c r="M1660" t="b">
        <v>0</v>
      </c>
      <c r="N1660">
        <v>271</v>
      </c>
      <c r="O1660" t="b">
        <v>1</v>
      </c>
      <c r="P1660" t="s">
        <v>8269</v>
      </c>
      <c r="Q1660" s="5">
        <f>E1660/D1660</f>
        <v>1.0309142857142857</v>
      </c>
      <c r="R1660" s="7">
        <f>ROUND(E1660/N1660, 2)</f>
        <v>133.13999999999999</v>
      </c>
      <c r="S1660" t="s">
        <v>8309</v>
      </c>
      <c r="T1660" t="s">
        <v>8314</v>
      </c>
    </row>
    <row r="1661" spans="1:20" ht="28.8" x14ac:dyDescent="0.3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 s="11">
        <f>(I1661/86400)+25569</f>
        <v>42536.625</v>
      </c>
      <c r="K1661">
        <v>1463517521</v>
      </c>
      <c r="L1661" s="11">
        <f>(K1661/86400)+25569</f>
        <v>42507.860196759255</v>
      </c>
      <c r="M1661" t="b">
        <v>1</v>
      </c>
      <c r="N1661">
        <v>267</v>
      </c>
      <c r="O1661" t="b">
        <v>1</v>
      </c>
      <c r="P1661" t="s">
        <v>8269</v>
      </c>
      <c r="Q1661" s="5">
        <f>E1661/D1661</f>
        <v>1.03088</v>
      </c>
      <c r="R1661" s="7">
        <f>ROUND(E1661/N1661, 2)</f>
        <v>193.05</v>
      </c>
      <c r="S1661" t="s">
        <v>8309</v>
      </c>
      <c r="T1661" t="s">
        <v>8314</v>
      </c>
    </row>
    <row r="1662" spans="1:20" x14ac:dyDescent="0.3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 s="11">
        <f>(I1662/86400)+25569</f>
        <v>41995.166666666672</v>
      </c>
      <c r="K1662">
        <v>1416555262</v>
      </c>
      <c r="L1662" s="11">
        <f>(K1662/86400)+25569</f>
        <v>41964.315532407403</v>
      </c>
      <c r="M1662" t="b">
        <v>1</v>
      </c>
      <c r="N1662">
        <v>134</v>
      </c>
      <c r="O1662" t="b">
        <v>1</v>
      </c>
      <c r="P1662" t="s">
        <v>8271</v>
      </c>
      <c r="Q1662" s="5">
        <f>E1662/D1662</f>
        <v>1.0304098360655738</v>
      </c>
      <c r="R1662" s="7">
        <f>ROUND(E1662/N1662, 2)</f>
        <v>93.81</v>
      </c>
      <c r="S1662" t="s">
        <v>8316</v>
      </c>
      <c r="T1662" t="s">
        <v>8317</v>
      </c>
    </row>
    <row r="1663" spans="1:20" ht="28.8" x14ac:dyDescent="0.3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 s="11">
        <f>(I1663/86400)+25569</f>
        <v>41806.184027777781</v>
      </c>
      <c r="K1663">
        <v>1400474329</v>
      </c>
      <c r="L1663" s="11">
        <f>(K1663/86400)+25569</f>
        <v>41778.193622685183</v>
      </c>
      <c r="M1663" t="b">
        <v>0</v>
      </c>
      <c r="N1663">
        <v>433</v>
      </c>
      <c r="O1663" t="b">
        <v>1</v>
      </c>
      <c r="P1663" t="s">
        <v>8303</v>
      </c>
      <c r="Q1663" s="5">
        <f>E1663/D1663</f>
        <v>1.0302899999999999</v>
      </c>
      <c r="R1663" s="7">
        <f>ROUND(E1663/N1663, 2)</f>
        <v>118.97</v>
      </c>
      <c r="S1663" t="s">
        <v>8316</v>
      </c>
      <c r="T1663" t="s">
        <v>8356</v>
      </c>
    </row>
    <row r="1664" spans="1:20" x14ac:dyDescent="0.3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 s="11">
        <f>(I1664/86400)+25569</f>
        <v>41621.207638888889</v>
      </c>
      <c r="K1664">
        <v>1384364561</v>
      </c>
      <c r="L1664" s="11">
        <f>(K1664/86400)+25569</f>
        <v>41591.737974537034</v>
      </c>
      <c r="M1664" t="b">
        <v>1</v>
      </c>
      <c r="N1664">
        <v>82</v>
      </c>
      <c r="O1664" t="b">
        <v>1</v>
      </c>
      <c r="P1664" t="s">
        <v>8271</v>
      </c>
      <c r="Q1664" s="5">
        <f>E1664/D1664</f>
        <v>1.030125</v>
      </c>
      <c r="R1664" s="7">
        <f>ROUND(E1664/N1664, 2)</f>
        <v>100.5</v>
      </c>
      <c r="S1664" t="s">
        <v>8316</v>
      </c>
      <c r="T1664" t="s">
        <v>8317</v>
      </c>
    </row>
    <row r="1665" spans="1:20" ht="28.8" x14ac:dyDescent="0.3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 s="11">
        <f>(I1665/86400)+25569</f>
        <v>42237.58699074074</v>
      </c>
      <c r="K1665">
        <v>1437573916</v>
      </c>
      <c r="L1665" s="11">
        <f>(K1665/86400)+25569</f>
        <v>42207.58699074074</v>
      </c>
      <c r="M1665" t="b">
        <v>1</v>
      </c>
      <c r="N1665">
        <v>119</v>
      </c>
      <c r="O1665" t="b">
        <v>1</v>
      </c>
      <c r="P1665" t="s">
        <v>8269</v>
      </c>
      <c r="Q1665" s="5">
        <f>E1665/D1665</f>
        <v>1.03</v>
      </c>
      <c r="R1665" s="7">
        <f>ROUND(E1665/N1665, 2)</f>
        <v>86.55</v>
      </c>
      <c r="S1665" t="s">
        <v>8309</v>
      </c>
      <c r="T1665" t="s">
        <v>8314</v>
      </c>
    </row>
    <row r="1666" spans="1:20" ht="28.8" x14ac:dyDescent="0.3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 s="11">
        <f>(I1666/86400)+25569</f>
        <v>41041.996099537035</v>
      </c>
      <c r="K1666">
        <v>1335570863</v>
      </c>
      <c r="L1666" s="11">
        <f>(K1666/86400)+25569</f>
        <v>41026.996099537035</v>
      </c>
      <c r="M1666" t="b">
        <v>0</v>
      </c>
      <c r="N1666">
        <v>14</v>
      </c>
      <c r="O1666" t="b">
        <v>1</v>
      </c>
      <c r="P1666" t="s">
        <v>8276</v>
      </c>
      <c r="Q1666" s="5">
        <f>E1666/D1666</f>
        <v>1.03</v>
      </c>
      <c r="R1666" s="7">
        <f>ROUND(E1666/N1666, 2)</f>
        <v>73.569999999999993</v>
      </c>
      <c r="S1666" t="s">
        <v>8324</v>
      </c>
      <c r="T1666" t="s">
        <v>8325</v>
      </c>
    </row>
    <row r="1667" spans="1:20" ht="28.8" x14ac:dyDescent="0.3">
      <c r="A1667">
        <v>3173</v>
      </c>
      <c r="B1667" s="3" t="s">
        <v>3173</v>
      </c>
      <c r="C1667" s="3" t="s">
        <v>7283</v>
      </c>
      <c r="D1667">
        <v>10000</v>
      </c>
      <c r="E1667">
        <v>10300</v>
      </c>
      <c r="F1667" t="s">
        <v>8219</v>
      </c>
      <c r="G1667" t="s">
        <v>8224</v>
      </c>
      <c r="H1667" t="s">
        <v>8246</v>
      </c>
      <c r="I1667">
        <v>1411765492</v>
      </c>
      <c r="J1667" s="11">
        <f>(I1667/86400)+25569</f>
        <v>41908.878379629634</v>
      </c>
      <c r="K1667">
        <v>1409173492</v>
      </c>
      <c r="L1667" s="11">
        <f>(K1667/86400)+25569</f>
        <v>41878.878379629634</v>
      </c>
      <c r="M1667" t="b">
        <v>1</v>
      </c>
      <c r="N1667">
        <v>74</v>
      </c>
      <c r="O1667" t="b">
        <v>1</v>
      </c>
      <c r="P1667" t="s">
        <v>8271</v>
      </c>
      <c r="Q1667" s="5">
        <f>E1667/D1667</f>
        <v>1.03</v>
      </c>
      <c r="R1667" s="7">
        <f>ROUND(E1667/N1667, 2)</f>
        <v>139.19</v>
      </c>
      <c r="S1667" t="s">
        <v>8316</v>
      </c>
      <c r="T1667" t="s">
        <v>8317</v>
      </c>
    </row>
    <row r="1668" spans="1:20" ht="28.8" x14ac:dyDescent="0.3">
      <c r="A1668">
        <v>3023</v>
      </c>
      <c r="B1668" s="3" t="s">
        <v>3023</v>
      </c>
      <c r="C1668" s="3" t="s">
        <v>7133</v>
      </c>
      <c r="D1668">
        <v>700</v>
      </c>
      <c r="E1668">
        <v>721</v>
      </c>
      <c r="F1668" t="s">
        <v>8219</v>
      </c>
      <c r="G1668" t="s">
        <v>8225</v>
      </c>
      <c r="H1668" t="s">
        <v>8247</v>
      </c>
      <c r="I1668">
        <v>1434039186</v>
      </c>
      <c r="J1668" s="11">
        <f>(I1668/86400)+25569</f>
        <v>42166.675763888888</v>
      </c>
      <c r="K1668">
        <v>1430151186</v>
      </c>
      <c r="L1668" s="11">
        <f>(K1668/86400)+25569</f>
        <v>42121.675763888888</v>
      </c>
      <c r="M1668" t="b">
        <v>0</v>
      </c>
      <c r="N1668">
        <v>6</v>
      </c>
      <c r="O1668" t="b">
        <v>1</v>
      </c>
      <c r="P1668" t="s">
        <v>8303</v>
      </c>
      <c r="Q1668" s="5">
        <f>E1668/D1668</f>
        <v>1.03</v>
      </c>
      <c r="R1668" s="7">
        <f>ROUND(E1668/N1668, 2)</f>
        <v>120.17</v>
      </c>
      <c r="S1668" t="s">
        <v>8316</v>
      </c>
      <c r="T1668" t="s">
        <v>8356</v>
      </c>
    </row>
    <row r="1669" spans="1:20" ht="28.8" x14ac:dyDescent="0.3">
      <c r="A1669">
        <v>3280</v>
      </c>
      <c r="B1669" s="3" t="s">
        <v>3280</v>
      </c>
      <c r="C1669" s="3" t="s">
        <v>7390</v>
      </c>
      <c r="D1669">
        <v>2000</v>
      </c>
      <c r="E1669">
        <v>2060</v>
      </c>
      <c r="F1669" t="s">
        <v>8219</v>
      </c>
      <c r="G1669" t="s">
        <v>8224</v>
      </c>
      <c r="H1669" t="s">
        <v>8246</v>
      </c>
      <c r="I1669">
        <v>1433134800</v>
      </c>
      <c r="J1669" s="11">
        <f>(I1669/86400)+25569</f>
        <v>42156.208333333328</v>
      </c>
      <c r="K1669">
        <v>1430158198</v>
      </c>
      <c r="L1669" s="11">
        <f>(K1669/86400)+25569</f>
        <v>42121.756921296299</v>
      </c>
      <c r="M1669" t="b">
        <v>0</v>
      </c>
      <c r="N1669">
        <v>30</v>
      </c>
      <c r="O1669" t="b">
        <v>1</v>
      </c>
      <c r="P1669" t="s">
        <v>8271</v>
      </c>
      <c r="Q1669" s="5">
        <f>E1669/D1669</f>
        <v>1.03</v>
      </c>
      <c r="R1669" s="7">
        <f>ROUND(E1669/N1669, 2)</f>
        <v>68.67</v>
      </c>
      <c r="S1669" t="s">
        <v>8316</v>
      </c>
      <c r="T1669" t="s">
        <v>8317</v>
      </c>
    </row>
    <row r="1670" spans="1:20" ht="28.8" x14ac:dyDescent="0.3">
      <c r="A1670">
        <v>3465</v>
      </c>
      <c r="B1670" s="3" t="s">
        <v>3464</v>
      </c>
      <c r="C1670" s="3" t="s">
        <v>7575</v>
      </c>
      <c r="D1670">
        <v>2000</v>
      </c>
      <c r="E1670">
        <v>2060</v>
      </c>
      <c r="F1670" t="s">
        <v>8219</v>
      </c>
      <c r="G1670" t="s">
        <v>8225</v>
      </c>
      <c r="H1670" t="s">
        <v>8247</v>
      </c>
      <c r="I1670">
        <v>1439136000</v>
      </c>
      <c r="J1670" s="11">
        <f>(I1670/86400)+25569</f>
        <v>42225.666666666672</v>
      </c>
      <c r="K1670">
        <v>1436972472</v>
      </c>
      <c r="L1670" s="11">
        <f>(K1670/86400)+25569</f>
        <v>42200.625833333332</v>
      </c>
      <c r="M1670" t="b">
        <v>0</v>
      </c>
      <c r="N1670">
        <v>36</v>
      </c>
      <c r="O1670" t="b">
        <v>1</v>
      </c>
      <c r="P1670" t="s">
        <v>8271</v>
      </c>
      <c r="Q1670" s="5">
        <f>E1670/D1670</f>
        <v>1.03</v>
      </c>
      <c r="R1670" s="7">
        <f>ROUND(E1670/N1670, 2)</f>
        <v>57.22</v>
      </c>
      <c r="S1670" t="s">
        <v>8316</v>
      </c>
      <c r="T1670" t="s">
        <v>8317</v>
      </c>
    </row>
    <row r="1671" spans="1:20" x14ac:dyDescent="0.3">
      <c r="A1671">
        <v>3264</v>
      </c>
      <c r="B1671" s="3" t="s">
        <v>3264</v>
      </c>
      <c r="C1671" s="3" t="s">
        <v>7374</v>
      </c>
      <c r="D1671">
        <v>2500</v>
      </c>
      <c r="E1671">
        <v>2575</v>
      </c>
      <c r="F1671" t="s">
        <v>8219</v>
      </c>
      <c r="G1671" t="s">
        <v>8224</v>
      </c>
      <c r="H1671" t="s">
        <v>8246</v>
      </c>
      <c r="I1671">
        <v>1422482400</v>
      </c>
      <c r="J1671" s="11">
        <f>(I1671/86400)+25569</f>
        <v>42032.916666666672</v>
      </c>
      <c r="K1671">
        <v>1421089938</v>
      </c>
      <c r="L1671" s="11">
        <f>(K1671/86400)+25569</f>
        <v>42016.800208333334</v>
      </c>
      <c r="M1671" t="b">
        <v>1</v>
      </c>
      <c r="N1671">
        <v>49</v>
      </c>
      <c r="O1671" t="b">
        <v>1</v>
      </c>
      <c r="P1671" t="s">
        <v>8271</v>
      </c>
      <c r="Q1671" s="5">
        <f>E1671/D1671</f>
        <v>1.03</v>
      </c>
      <c r="R1671" s="7">
        <f>ROUND(E1671/N1671, 2)</f>
        <v>52.55</v>
      </c>
      <c r="S1671" t="s">
        <v>8316</v>
      </c>
      <c r="T1671" t="s">
        <v>8317</v>
      </c>
    </row>
    <row r="1672" spans="1:20" ht="28.8" x14ac:dyDescent="0.3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 s="11">
        <f>(I1672/86400)+25569</f>
        <v>42111</v>
      </c>
      <c r="K1672">
        <v>1426714870</v>
      </c>
      <c r="L1672" s="11">
        <f>(K1672/86400)+25569</f>
        <v>42081.903587962966</v>
      </c>
      <c r="M1672" t="b">
        <v>0</v>
      </c>
      <c r="N1672">
        <v>443</v>
      </c>
      <c r="O1672" t="b">
        <v>1</v>
      </c>
      <c r="P1672" t="s">
        <v>8295</v>
      </c>
      <c r="Q1672" s="5">
        <f>E1672/D1672</f>
        <v>1.0299897959183673</v>
      </c>
      <c r="R1672" s="7">
        <f>ROUND(E1672/N1672, 2)</f>
        <v>227.85</v>
      </c>
      <c r="S1672" t="s">
        <v>8318</v>
      </c>
      <c r="T1672" t="s">
        <v>8348</v>
      </c>
    </row>
    <row r="1673" spans="1:20" ht="28.8" x14ac:dyDescent="0.3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 s="11">
        <f>(I1673/86400)+25569</f>
        <v>41962.352766203709</v>
      </c>
      <c r="K1673">
        <v>1413790079</v>
      </c>
      <c r="L1673" s="11">
        <f>(K1673/86400)+25569</f>
        <v>41932.311099537037</v>
      </c>
      <c r="M1673" t="b">
        <v>0</v>
      </c>
      <c r="N1673">
        <v>162</v>
      </c>
      <c r="O1673" t="b">
        <v>1</v>
      </c>
      <c r="P1673" t="s">
        <v>8271</v>
      </c>
      <c r="Q1673" s="5">
        <f>E1673/D1673</f>
        <v>1.0299</v>
      </c>
      <c r="R1673" s="7">
        <f>ROUND(E1673/N1673, 2)</f>
        <v>63.57</v>
      </c>
      <c r="S1673" t="s">
        <v>8316</v>
      </c>
      <c r="T1673" t="s">
        <v>8317</v>
      </c>
    </row>
    <row r="1674" spans="1:20" ht="28.8" x14ac:dyDescent="0.3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 s="11">
        <f>(I1674/86400)+25569</f>
        <v>42495.542905092589</v>
      </c>
      <c r="K1674">
        <v>1459861307</v>
      </c>
      <c r="L1674" s="11">
        <f>(K1674/86400)+25569</f>
        <v>42465.542905092589</v>
      </c>
      <c r="M1674" t="b">
        <v>0</v>
      </c>
      <c r="N1674">
        <v>63</v>
      </c>
      <c r="O1674" t="b">
        <v>1</v>
      </c>
      <c r="P1674" t="s">
        <v>8276</v>
      </c>
      <c r="Q1674" s="5">
        <f>E1674/D1674</f>
        <v>1.0297499999999999</v>
      </c>
      <c r="R1674" s="7">
        <f>ROUND(E1674/N1674, 2)</f>
        <v>65.38</v>
      </c>
      <c r="S1674" t="s">
        <v>8324</v>
      </c>
      <c r="T1674" t="s">
        <v>8325</v>
      </c>
    </row>
    <row r="1675" spans="1:20" ht="28.8" x14ac:dyDescent="0.3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 s="11">
        <f>(I1675/86400)+25569</f>
        <v>41916.617314814815</v>
      </c>
      <c r="K1675">
        <v>1409669336</v>
      </c>
      <c r="L1675" s="11">
        <f>(K1675/86400)+25569</f>
        <v>41884.617314814815</v>
      </c>
      <c r="M1675" t="b">
        <v>0</v>
      </c>
      <c r="N1675">
        <v>104</v>
      </c>
      <c r="O1675" t="b">
        <v>1</v>
      </c>
      <c r="P1675" t="s">
        <v>8271</v>
      </c>
      <c r="Q1675" s="5">
        <f>E1675/D1675</f>
        <v>1.0297033333333332</v>
      </c>
      <c r="R1675" s="7">
        <f>ROUND(E1675/N1675, 2)</f>
        <v>297.02999999999997</v>
      </c>
      <c r="S1675" t="s">
        <v>8316</v>
      </c>
      <c r="T1675" t="s">
        <v>8317</v>
      </c>
    </row>
    <row r="1676" spans="1:20" ht="28.8" x14ac:dyDescent="0.3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 s="11">
        <f>(I1676/86400)+25569</f>
        <v>42342.208333333328</v>
      </c>
      <c r="K1676">
        <v>1445363833</v>
      </c>
      <c r="L1676" s="11">
        <f>(K1676/86400)+25569</f>
        <v>42297.748067129629</v>
      </c>
      <c r="M1676" t="b">
        <v>0</v>
      </c>
      <c r="N1676">
        <v>57</v>
      </c>
      <c r="O1676" t="b">
        <v>1</v>
      </c>
      <c r="P1676" t="s">
        <v>8285</v>
      </c>
      <c r="Q1676" s="5">
        <f>E1676/D1676</f>
        <v>1.0294615384615384</v>
      </c>
      <c r="R1676" s="7">
        <f>ROUND(E1676/N1676, 2)</f>
        <v>234.79</v>
      </c>
      <c r="S1676" t="s">
        <v>8337</v>
      </c>
      <c r="T1676" t="s">
        <v>8338</v>
      </c>
    </row>
    <row r="1677" spans="1:20" ht="28.8" x14ac:dyDescent="0.3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 s="11">
        <f>(I1677/86400)+25569</f>
        <v>42705.735902777778</v>
      </c>
      <c r="K1677">
        <v>1478018382</v>
      </c>
      <c r="L1677" s="11">
        <f>(K1677/86400)+25569</f>
        <v>42675.694236111114</v>
      </c>
      <c r="M1677" t="b">
        <v>0</v>
      </c>
      <c r="N1677">
        <v>69</v>
      </c>
      <c r="O1677" t="b">
        <v>1</v>
      </c>
      <c r="P1677" t="s">
        <v>8271</v>
      </c>
      <c r="Q1677" s="5">
        <f>E1677/D1677</f>
        <v>1.0293749999999999</v>
      </c>
      <c r="R1677" s="7">
        <f>ROUND(E1677/N1677, 2)</f>
        <v>23.87</v>
      </c>
      <c r="S1677" t="s">
        <v>8316</v>
      </c>
      <c r="T1677" t="s">
        <v>8317</v>
      </c>
    </row>
    <row r="1678" spans="1:20" x14ac:dyDescent="0.3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 s="11">
        <f>(I1678/86400)+25569</f>
        <v>41962.786712962959</v>
      </c>
      <c r="K1678">
        <v>1413827572</v>
      </c>
      <c r="L1678" s="11">
        <f>(K1678/86400)+25569</f>
        <v>41932.745046296295</v>
      </c>
      <c r="M1678" t="b">
        <v>0</v>
      </c>
      <c r="N1678">
        <v>75</v>
      </c>
      <c r="O1678" t="b">
        <v>1</v>
      </c>
      <c r="P1678" t="s">
        <v>8265</v>
      </c>
      <c r="Q1678" s="5">
        <f>E1678/D1678</f>
        <v>1.0290999999999999</v>
      </c>
      <c r="R1678" s="7">
        <f>ROUND(E1678/N1678, 2)</f>
        <v>137.21</v>
      </c>
      <c r="S1678" t="s">
        <v>8309</v>
      </c>
      <c r="T1678" t="s">
        <v>8310</v>
      </c>
    </row>
    <row r="1679" spans="1:20" x14ac:dyDescent="0.3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 s="11">
        <f>(I1679/86400)+25569</f>
        <v>41823.165972222225</v>
      </c>
      <c r="K1679">
        <v>1402580818</v>
      </c>
      <c r="L1679" s="11">
        <f>(K1679/86400)+25569</f>
        <v>41802.574282407411</v>
      </c>
      <c r="M1679" t="b">
        <v>0</v>
      </c>
      <c r="N1679">
        <v>199</v>
      </c>
      <c r="O1679" t="b">
        <v>1</v>
      </c>
      <c r="P1679" t="s">
        <v>8271</v>
      </c>
      <c r="Q1679" s="5">
        <f>E1679/D1679</f>
        <v>1.0290416666666666</v>
      </c>
      <c r="R1679" s="7">
        <f>ROUND(E1679/N1679, 2)</f>
        <v>62.05</v>
      </c>
      <c r="S1679" t="s">
        <v>8316</v>
      </c>
      <c r="T1679" t="s">
        <v>8317</v>
      </c>
    </row>
    <row r="1680" spans="1:20" x14ac:dyDescent="0.3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 s="11">
        <f>(I1680/86400)+25569</f>
        <v>42082.739849537036</v>
      </c>
      <c r="K1680">
        <v>1424198723</v>
      </c>
      <c r="L1680" s="11">
        <f>(K1680/86400)+25569</f>
        <v>42052.7815162037</v>
      </c>
      <c r="M1680" t="b">
        <v>0</v>
      </c>
      <c r="N1680">
        <v>61</v>
      </c>
      <c r="O1680" t="b">
        <v>1</v>
      </c>
      <c r="P1680" t="s">
        <v>8285</v>
      </c>
      <c r="Q1680" s="5">
        <f>E1680/D1680</f>
        <v>1.0289999999999999</v>
      </c>
      <c r="R1680" s="7">
        <f>ROUND(E1680/N1680, 2)</f>
        <v>168.69</v>
      </c>
      <c r="S1680" t="s">
        <v>8337</v>
      </c>
      <c r="T1680" t="s">
        <v>8338</v>
      </c>
    </row>
    <row r="1681" spans="1:20" ht="28.8" x14ac:dyDescent="0.3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 s="11">
        <f>(I1681/86400)+25569</f>
        <v>41572.958449074074</v>
      </c>
      <c r="K1681">
        <v>1380150010</v>
      </c>
      <c r="L1681" s="11">
        <f>(K1681/86400)+25569</f>
        <v>41542.958449074074</v>
      </c>
      <c r="M1681" t="b">
        <v>0</v>
      </c>
      <c r="N1681">
        <v>60</v>
      </c>
      <c r="O1681" t="b">
        <v>1</v>
      </c>
      <c r="P1681" t="s">
        <v>8302</v>
      </c>
      <c r="Q1681" s="5">
        <f>E1681/D1681</f>
        <v>1.0289999999999999</v>
      </c>
      <c r="R1681" s="7">
        <f>ROUND(E1681/N1681, 2)</f>
        <v>85.75</v>
      </c>
      <c r="S1681" t="s">
        <v>8318</v>
      </c>
      <c r="T1681" t="s">
        <v>8355</v>
      </c>
    </row>
    <row r="1682" spans="1:20" ht="28.8" x14ac:dyDescent="0.3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 s="11">
        <f>(I1682/86400)+25569</f>
        <v>41879.041666666664</v>
      </c>
      <c r="K1682">
        <v>1406316312</v>
      </c>
      <c r="L1682" s="11">
        <f>(K1682/86400)+25569</f>
        <v>41845.809166666666</v>
      </c>
      <c r="M1682" t="b">
        <v>0</v>
      </c>
      <c r="N1682">
        <v>25</v>
      </c>
      <c r="O1682" t="b">
        <v>1</v>
      </c>
      <c r="P1682" t="s">
        <v>8305</v>
      </c>
      <c r="Q1682" s="5">
        <f>E1682/D1682</f>
        <v>1.0287500000000001</v>
      </c>
      <c r="R1682" s="7">
        <f>ROUND(E1682/N1682, 2)</f>
        <v>329.2</v>
      </c>
      <c r="S1682" t="s">
        <v>8316</v>
      </c>
      <c r="T1682" t="s">
        <v>8358</v>
      </c>
    </row>
    <row r="1683" spans="1:20" ht="28.8" x14ac:dyDescent="0.3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 s="11">
        <f>(I1683/86400)+25569</f>
        <v>42716.732407407406</v>
      </c>
      <c r="K1683">
        <v>1479144880</v>
      </c>
      <c r="L1683" s="11">
        <f>(K1683/86400)+25569</f>
        <v>42688.732407407406</v>
      </c>
      <c r="M1683" t="b">
        <v>0</v>
      </c>
      <c r="N1683">
        <v>27</v>
      </c>
      <c r="O1683" t="b">
        <v>1</v>
      </c>
      <c r="P1683" t="s">
        <v>8280</v>
      </c>
      <c r="Q1683" s="5">
        <f>E1683/D1683</f>
        <v>1.0286144578313252</v>
      </c>
      <c r="R1683" s="7">
        <f>ROUND(E1683/N1683, 2)</f>
        <v>50.59</v>
      </c>
      <c r="S1683" t="s">
        <v>8324</v>
      </c>
      <c r="T1683" t="s">
        <v>8329</v>
      </c>
    </row>
    <row r="1684" spans="1:20" ht="28.8" x14ac:dyDescent="0.3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 s="11">
        <f>(I1684/86400)+25569</f>
        <v>42639.442465277782</v>
      </c>
      <c r="K1684">
        <v>1472294229</v>
      </c>
      <c r="L1684" s="11">
        <f>(K1684/86400)+25569</f>
        <v>42609.442465277782</v>
      </c>
      <c r="M1684" t="b">
        <v>0</v>
      </c>
      <c r="N1684">
        <v>27</v>
      </c>
      <c r="O1684" t="b">
        <v>1</v>
      </c>
      <c r="P1684" t="s">
        <v>8271</v>
      </c>
      <c r="Q1684" s="5">
        <f>E1684/D1684</f>
        <v>1.0285857142857142</v>
      </c>
      <c r="R1684" s="7">
        <f>ROUND(E1684/N1684, 2)</f>
        <v>26.67</v>
      </c>
      <c r="S1684" t="s">
        <v>8316</v>
      </c>
      <c r="T1684" t="s">
        <v>8317</v>
      </c>
    </row>
    <row r="1685" spans="1:20" ht="28.8" x14ac:dyDescent="0.3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 s="11">
        <f>(I1685/86400)+25569</f>
        <v>41812.65892361111</v>
      </c>
      <c r="K1685">
        <v>1401205731</v>
      </c>
      <c r="L1685" s="11">
        <f>(K1685/86400)+25569</f>
        <v>41786.65892361111</v>
      </c>
      <c r="M1685" t="b">
        <v>0</v>
      </c>
      <c r="N1685">
        <v>60</v>
      </c>
      <c r="O1685" t="b">
        <v>1</v>
      </c>
      <c r="P1685" t="s">
        <v>8266</v>
      </c>
      <c r="Q1685" s="5">
        <f>E1685/D1685</f>
        <v>1.0285714285714285</v>
      </c>
      <c r="R1685" s="7">
        <f>ROUND(E1685/N1685, 2)</f>
        <v>60</v>
      </c>
      <c r="S1685" t="s">
        <v>8309</v>
      </c>
      <c r="T1685" t="s">
        <v>8311</v>
      </c>
    </row>
    <row r="1686" spans="1:20" ht="28.8" x14ac:dyDescent="0.3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 s="11">
        <f>(I1686/86400)+25569</f>
        <v>42818.208599537036</v>
      </c>
      <c r="K1686">
        <v>1487743223</v>
      </c>
      <c r="L1686" s="11">
        <f>(K1686/86400)+25569</f>
        <v>42788.2502662037</v>
      </c>
      <c r="M1686" t="b">
        <v>0</v>
      </c>
      <c r="N1686">
        <v>15</v>
      </c>
      <c r="O1686" t="b">
        <v>0</v>
      </c>
      <c r="P1686" t="s">
        <v>8293</v>
      </c>
      <c r="Q1686" s="5">
        <f>E1686/D1686</f>
        <v>1.0285714285714285</v>
      </c>
      <c r="R1686" s="7">
        <f>ROUND(E1686/N1686, 2)</f>
        <v>24</v>
      </c>
      <c r="S1686" t="s">
        <v>8324</v>
      </c>
      <c r="T1686" t="s">
        <v>8346</v>
      </c>
    </row>
    <row r="1687" spans="1:20" ht="28.8" x14ac:dyDescent="0.3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 s="11">
        <f>(I1687/86400)+25569</f>
        <v>41559.063252314816</v>
      </c>
      <c r="K1687">
        <v>1378949465</v>
      </c>
      <c r="L1687" s="11">
        <f>(K1687/86400)+25569</f>
        <v>41529.063252314816</v>
      </c>
      <c r="M1687" t="b">
        <v>0</v>
      </c>
      <c r="N1687">
        <v>208</v>
      </c>
      <c r="O1687" t="b">
        <v>1</v>
      </c>
      <c r="P1687" t="s">
        <v>8269</v>
      </c>
      <c r="Q1687" s="5">
        <f>E1687/D1687</f>
        <v>1.0285405405405406</v>
      </c>
      <c r="R1687" s="7">
        <f>ROUND(E1687/N1687, 2)</f>
        <v>91.48</v>
      </c>
      <c r="S1687" t="s">
        <v>8309</v>
      </c>
      <c r="T1687" t="s">
        <v>8314</v>
      </c>
    </row>
    <row r="1688" spans="1:20" ht="28.8" x14ac:dyDescent="0.3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 s="11">
        <f>(I1688/86400)+25569</f>
        <v>42286</v>
      </c>
      <c r="K1688">
        <v>1442283562</v>
      </c>
      <c r="L1688" s="11">
        <f>(K1688/86400)+25569</f>
        <v>42262.096782407403</v>
      </c>
      <c r="M1688" t="b">
        <v>1</v>
      </c>
      <c r="N1688">
        <v>71</v>
      </c>
      <c r="O1688" t="b">
        <v>1</v>
      </c>
      <c r="P1688" t="s">
        <v>8271</v>
      </c>
      <c r="Q1688" s="5">
        <f>E1688/D1688</f>
        <v>1.028375</v>
      </c>
      <c r="R1688" s="7">
        <f>ROUND(E1688/N1688, 2)</f>
        <v>115.87</v>
      </c>
      <c r="S1688" t="s">
        <v>8316</v>
      </c>
      <c r="T1688" t="s">
        <v>8317</v>
      </c>
    </row>
    <row r="1689" spans="1:20" ht="28.8" x14ac:dyDescent="0.3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 s="11">
        <f>(I1689/86400)+25569</f>
        <v>42611.167465277773</v>
      </c>
      <c r="K1689">
        <v>1468987269</v>
      </c>
      <c r="L1689" s="11">
        <f>(K1689/86400)+25569</f>
        <v>42571.167465277773</v>
      </c>
      <c r="M1689" t="b">
        <v>0</v>
      </c>
      <c r="N1689">
        <v>120</v>
      </c>
      <c r="O1689" t="b">
        <v>1</v>
      </c>
      <c r="P1689" t="s">
        <v>8285</v>
      </c>
      <c r="Q1689" s="5">
        <f>E1689/D1689</f>
        <v>1.0282909090909091</v>
      </c>
      <c r="R1689" s="7">
        <f>ROUND(E1689/N1689, 2)</f>
        <v>47.13</v>
      </c>
      <c r="S1689" t="s">
        <v>8337</v>
      </c>
      <c r="T1689" t="s">
        <v>8338</v>
      </c>
    </row>
    <row r="1690" spans="1:20" ht="28.8" x14ac:dyDescent="0.3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 s="11">
        <f>(I1690/86400)+25569</f>
        <v>41425.708333333336</v>
      </c>
      <c r="K1690">
        <v>1366999870</v>
      </c>
      <c r="L1690" s="11">
        <f>(K1690/86400)+25569</f>
        <v>41390.757754629631</v>
      </c>
      <c r="M1690" t="b">
        <v>0</v>
      </c>
      <c r="N1690">
        <v>37</v>
      </c>
      <c r="O1690" t="b">
        <v>1</v>
      </c>
      <c r="P1690" t="s">
        <v>8300</v>
      </c>
      <c r="Q1690" s="5">
        <f>E1690/D1690</f>
        <v>1.0280254777070064</v>
      </c>
      <c r="R1690" s="7">
        <f>ROUND(E1690/N1690, 2)</f>
        <v>43.62</v>
      </c>
      <c r="S1690" t="s">
        <v>8324</v>
      </c>
      <c r="T1690" t="s">
        <v>8353</v>
      </c>
    </row>
    <row r="1691" spans="1:20" x14ac:dyDescent="0.3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 s="11">
        <f>(I1691/86400)+25569</f>
        <v>41951.417199074072</v>
      </c>
      <c r="K1691">
        <v>1412845246</v>
      </c>
      <c r="L1691" s="11">
        <f>(K1691/86400)+25569</f>
        <v>41921.375532407408</v>
      </c>
      <c r="M1691" t="b">
        <v>0</v>
      </c>
      <c r="N1691">
        <v>78</v>
      </c>
      <c r="O1691" t="b">
        <v>1</v>
      </c>
      <c r="P1691" t="s">
        <v>8271</v>
      </c>
      <c r="Q1691" s="5">
        <f>E1691/D1691</f>
        <v>1.028</v>
      </c>
      <c r="R1691" s="7">
        <f>ROUND(E1691/N1691, 2)</f>
        <v>39.54</v>
      </c>
      <c r="S1691" t="s">
        <v>8316</v>
      </c>
      <c r="T1691" t="s">
        <v>8317</v>
      </c>
    </row>
    <row r="1692" spans="1:20" ht="28.8" x14ac:dyDescent="0.3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 s="11">
        <f>(I1692/86400)+25569</f>
        <v>41458.207638888889</v>
      </c>
      <c r="K1692">
        <v>1371491244</v>
      </c>
      <c r="L1692" s="11">
        <f>(K1692/86400)+25569</f>
        <v>41442.741249999999</v>
      </c>
      <c r="M1692" t="b">
        <v>0</v>
      </c>
      <c r="N1692">
        <v>32</v>
      </c>
      <c r="O1692" t="b">
        <v>1</v>
      </c>
      <c r="P1692" t="s">
        <v>8276</v>
      </c>
      <c r="Q1692" s="5">
        <f>E1692/D1692</f>
        <v>1.0277927272727272</v>
      </c>
      <c r="R1692" s="7">
        <f>ROUND(E1692/N1692, 2)</f>
        <v>88.33</v>
      </c>
      <c r="S1692" t="s">
        <v>8324</v>
      </c>
      <c r="T1692" t="s">
        <v>8325</v>
      </c>
    </row>
    <row r="1693" spans="1:20" ht="28.8" x14ac:dyDescent="0.3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 s="11">
        <f>(I1693/86400)+25569</f>
        <v>42132.916666666672</v>
      </c>
      <c r="K1693">
        <v>1428428515</v>
      </c>
      <c r="L1693" s="11">
        <f>(K1693/86400)+25569</f>
        <v>42101.737442129626</v>
      </c>
      <c r="M1693" t="b">
        <v>1</v>
      </c>
      <c r="N1693">
        <v>80</v>
      </c>
      <c r="O1693" t="b">
        <v>1</v>
      </c>
      <c r="P1693" t="s">
        <v>8269</v>
      </c>
      <c r="Q1693" s="5">
        <f>E1693/D1693</f>
        <v>1.0276470588235294</v>
      </c>
      <c r="R1693" s="7">
        <f>ROUND(E1693/N1693, 2)</f>
        <v>109.19</v>
      </c>
      <c r="S1693" t="s">
        <v>8309</v>
      </c>
      <c r="T1693" t="s">
        <v>8314</v>
      </c>
    </row>
    <row r="1694" spans="1:20" ht="28.8" x14ac:dyDescent="0.3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 s="11">
        <f>(I1694/86400)+25569</f>
        <v>42525.956631944442</v>
      </c>
      <c r="K1694">
        <v>1462489053</v>
      </c>
      <c r="L1694" s="11">
        <f>(K1694/86400)+25569</f>
        <v>42495.956631944442</v>
      </c>
      <c r="M1694" t="b">
        <v>0</v>
      </c>
      <c r="N1694">
        <v>54</v>
      </c>
      <c r="O1694" t="b">
        <v>1</v>
      </c>
      <c r="P1694" t="s">
        <v>8305</v>
      </c>
      <c r="Q1694" s="5">
        <f>E1694/D1694</f>
        <v>1.0276000000000001</v>
      </c>
      <c r="R1694" s="7">
        <f>ROUND(E1694/N1694, 2)</f>
        <v>47.57</v>
      </c>
      <c r="S1694" t="s">
        <v>8316</v>
      </c>
      <c r="T1694" t="s">
        <v>8358</v>
      </c>
    </row>
    <row r="1695" spans="1:20" ht="28.8" x14ac:dyDescent="0.3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 s="11">
        <f>(I1695/86400)+25569</f>
        <v>42206.125</v>
      </c>
      <c r="K1695">
        <v>1436551178</v>
      </c>
      <c r="L1695" s="11">
        <f>(K1695/86400)+25569</f>
        <v>42195.749745370369</v>
      </c>
      <c r="M1695" t="b">
        <v>0</v>
      </c>
      <c r="N1695">
        <v>29</v>
      </c>
      <c r="O1695" t="b">
        <v>1</v>
      </c>
      <c r="P1695" t="s">
        <v>8271</v>
      </c>
      <c r="Q1695" s="5">
        <f>E1695/D1695</f>
        <v>1.0275000000000001</v>
      </c>
      <c r="R1695" s="7">
        <f>ROUND(E1695/N1695, 2)</f>
        <v>70.86</v>
      </c>
      <c r="S1695" t="s">
        <v>8316</v>
      </c>
      <c r="T1695" t="s">
        <v>8317</v>
      </c>
    </row>
    <row r="1696" spans="1:20" ht="28.8" x14ac:dyDescent="0.3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 s="11">
        <f>(I1696/86400)+25569</f>
        <v>42063.708333333328</v>
      </c>
      <c r="K1696">
        <v>1422983847</v>
      </c>
      <c r="L1696" s="11">
        <f>(K1696/86400)+25569</f>
        <v>42038.720451388886</v>
      </c>
      <c r="M1696" t="b">
        <v>0</v>
      </c>
      <c r="N1696">
        <v>51</v>
      </c>
      <c r="O1696" t="b">
        <v>1</v>
      </c>
      <c r="P1696" t="s">
        <v>8271</v>
      </c>
      <c r="Q1696" s="5">
        <f>E1696/D1696</f>
        <v>1.0275000000000001</v>
      </c>
      <c r="R1696" s="7">
        <f>ROUND(E1696/N1696, 2)</f>
        <v>40.29</v>
      </c>
      <c r="S1696" t="s">
        <v>8316</v>
      </c>
      <c r="T1696" t="s">
        <v>8317</v>
      </c>
    </row>
    <row r="1697" spans="1:20" ht="28.8" x14ac:dyDescent="0.3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 s="11">
        <f>(I1697/86400)+25569</f>
        <v>40989.866666666669</v>
      </c>
      <c r="K1697">
        <v>1329890585</v>
      </c>
      <c r="L1697" s="11">
        <f>(K1697/86400)+25569</f>
        <v>40961.252141203702</v>
      </c>
      <c r="M1697" t="b">
        <v>0</v>
      </c>
      <c r="N1697">
        <v>56</v>
      </c>
      <c r="O1697" t="b">
        <v>1</v>
      </c>
      <c r="P1697" t="s">
        <v>8300</v>
      </c>
      <c r="Q1697" s="5">
        <f>E1697/D1697</f>
        <v>1.0273469387755103</v>
      </c>
      <c r="R1697" s="7">
        <f>ROUND(E1697/N1697, 2)</f>
        <v>67.42</v>
      </c>
      <c r="S1697" t="s">
        <v>8324</v>
      </c>
      <c r="T1697" t="s">
        <v>8353</v>
      </c>
    </row>
    <row r="1698" spans="1:20" ht="28.8" x14ac:dyDescent="0.3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 s="11">
        <f>(I1698/86400)+25569</f>
        <v>41015.257222222222</v>
      </c>
      <c r="K1698">
        <v>1333001424</v>
      </c>
      <c r="L1698" s="11">
        <f>(K1698/86400)+25569</f>
        <v>40997.257222222222</v>
      </c>
      <c r="M1698" t="b">
        <v>0</v>
      </c>
      <c r="N1698">
        <v>34</v>
      </c>
      <c r="O1698" t="b">
        <v>1</v>
      </c>
      <c r="P1698" t="s">
        <v>8280</v>
      </c>
      <c r="Q1698" s="5">
        <f>E1698/D1698</f>
        <v>1.0272727272727273</v>
      </c>
      <c r="R1698" s="7">
        <f>ROUND(E1698/N1698, 2)</f>
        <v>33.24</v>
      </c>
      <c r="S1698" t="s">
        <v>8324</v>
      </c>
      <c r="T1698" t="s">
        <v>8329</v>
      </c>
    </row>
    <row r="1699" spans="1:20" ht="28.8" x14ac:dyDescent="0.3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 s="11">
        <f>(I1699/86400)+25569</f>
        <v>41854.708333333336</v>
      </c>
      <c r="K1699">
        <v>1401924769</v>
      </c>
      <c r="L1699" s="11">
        <f>(K1699/86400)+25569</f>
        <v>41794.981122685189</v>
      </c>
      <c r="M1699" t="b">
        <v>0</v>
      </c>
      <c r="N1699">
        <v>77</v>
      </c>
      <c r="O1699" t="b">
        <v>1</v>
      </c>
      <c r="P1699" t="s">
        <v>8276</v>
      </c>
      <c r="Q1699" s="5">
        <f>E1699/D1699</f>
        <v>1.0269999999999999</v>
      </c>
      <c r="R1699" s="7">
        <f>ROUND(E1699/N1699, 2)</f>
        <v>66.69</v>
      </c>
      <c r="S1699" t="s">
        <v>8324</v>
      </c>
      <c r="T1699" t="s">
        <v>8325</v>
      </c>
    </row>
    <row r="1700" spans="1:20" x14ac:dyDescent="0.3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 s="11">
        <f>(I1700/86400)+25569</f>
        <v>42445.761493055557</v>
      </c>
      <c r="K1700">
        <v>1455563793</v>
      </c>
      <c r="L1700" s="11">
        <f>(K1700/86400)+25569</f>
        <v>42415.803159722222</v>
      </c>
      <c r="M1700" t="b">
        <v>1</v>
      </c>
      <c r="N1700">
        <v>97</v>
      </c>
      <c r="O1700" t="b">
        <v>1</v>
      </c>
      <c r="P1700" t="s">
        <v>8269</v>
      </c>
      <c r="Q1700" s="5">
        <f>E1700/D1700</f>
        <v>1.0269239999999999</v>
      </c>
      <c r="R1700" s="7">
        <f>ROUND(E1700/N1700, 2)</f>
        <v>79.400000000000006</v>
      </c>
      <c r="S1700" t="s">
        <v>8309</v>
      </c>
      <c r="T1700" t="s">
        <v>8314</v>
      </c>
    </row>
    <row r="1701" spans="1:20" ht="28.8" x14ac:dyDescent="0.3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 s="11">
        <f>(I1701/86400)+25569</f>
        <v>42155.772812499999</v>
      </c>
      <c r="K1701">
        <v>1430505171</v>
      </c>
      <c r="L1701" s="11">
        <f>(K1701/86400)+25569</f>
        <v>42125.772812499999</v>
      </c>
      <c r="M1701" t="b">
        <v>0</v>
      </c>
      <c r="N1701">
        <v>46</v>
      </c>
      <c r="O1701" t="b">
        <v>1</v>
      </c>
      <c r="P1701" t="s">
        <v>8271</v>
      </c>
      <c r="Q1701" s="5">
        <f>E1701/D1701</f>
        <v>1.0266666666666666</v>
      </c>
      <c r="R1701" s="7">
        <f>ROUND(E1701/N1701, 2)</f>
        <v>66.959999999999994</v>
      </c>
      <c r="S1701" t="s">
        <v>8316</v>
      </c>
      <c r="T1701" t="s">
        <v>8317</v>
      </c>
    </row>
    <row r="1702" spans="1:20" ht="28.8" x14ac:dyDescent="0.3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 s="11">
        <f>(I1702/86400)+25569</f>
        <v>42187.652511574073</v>
      </c>
      <c r="K1702">
        <v>1433259577</v>
      </c>
      <c r="L1702" s="11">
        <f>(K1702/86400)+25569</f>
        <v>42157.652511574073</v>
      </c>
      <c r="M1702" t="b">
        <v>0</v>
      </c>
      <c r="N1702">
        <v>78</v>
      </c>
      <c r="O1702" t="b">
        <v>1</v>
      </c>
      <c r="P1702" t="s">
        <v>8271</v>
      </c>
      <c r="Q1702" s="5">
        <f>E1702/D1702</f>
        <v>1.0266666666666666</v>
      </c>
      <c r="R1702" s="7">
        <f>ROUND(E1702/N1702, 2)</f>
        <v>39.49</v>
      </c>
      <c r="S1702" t="s">
        <v>8316</v>
      </c>
      <c r="T1702" t="s">
        <v>8317</v>
      </c>
    </row>
    <row r="1703" spans="1:20" ht="28.8" x14ac:dyDescent="0.3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 s="11">
        <f>(I1703/86400)+25569</f>
        <v>42682.488263888888</v>
      </c>
      <c r="K1703">
        <v>1475577786</v>
      </c>
      <c r="L1703" s="11">
        <f>(K1703/86400)+25569</f>
        <v>42647.446597222224</v>
      </c>
      <c r="M1703" t="b">
        <v>1</v>
      </c>
      <c r="N1703">
        <v>337</v>
      </c>
      <c r="O1703" t="b">
        <v>1</v>
      </c>
      <c r="P1703" t="s">
        <v>8269</v>
      </c>
      <c r="Q1703" s="5">
        <f>E1703/D1703</f>
        <v>1.0266285714285714</v>
      </c>
      <c r="R1703" s="7">
        <f>ROUND(E1703/N1703, 2)</f>
        <v>106.62</v>
      </c>
      <c r="S1703" t="s">
        <v>8309</v>
      </c>
      <c r="T1703" t="s">
        <v>8314</v>
      </c>
    </row>
    <row r="1704" spans="1:20" x14ac:dyDescent="0.3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 s="11">
        <f>(I1704/86400)+25569</f>
        <v>41823.167187500003</v>
      </c>
      <c r="K1704">
        <v>1401336045</v>
      </c>
      <c r="L1704" s="11">
        <f>(K1704/86400)+25569</f>
        <v>41788.167187500003</v>
      </c>
      <c r="M1704" t="b">
        <v>0</v>
      </c>
      <c r="N1704">
        <v>96</v>
      </c>
      <c r="O1704" t="b">
        <v>1</v>
      </c>
      <c r="P1704" t="s">
        <v>8305</v>
      </c>
      <c r="Q1704" s="5">
        <f>E1704/D1704</f>
        <v>1.0265010000000001</v>
      </c>
      <c r="R1704" s="7">
        <f>ROUND(E1704/N1704, 2)</f>
        <v>106.93</v>
      </c>
      <c r="S1704" t="s">
        <v>8316</v>
      </c>
      <c r="T1704" t="s">
        <v>8358</v>
      </c>
    </row>
    <row r="1705" spans="1:20" ht="28.8" x14ac:dyDescent="0.3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 s="11">
        <f>(I1705/86400)+25569</f>
        <v>42489.19430555556</v>
      </c>
      <c r="K1705">
        <v>1458103188</v>
      </c>
      <c r="L1705" s="11">
        <f>(K1705/86400)+25569</f>
        <v>42445.19430555556</v>
      </c>
      <c r="M1705" t="b">
        <v>0</v>
      </c>
      <c r="N1705">
        <v>237</v>
      </c>
      <c r="O1705" t="b">
        <v>1</v>
      </c>
      <c r="P1705" t="s">
        <v>8271</v>
      </c>
      <c r="Q1705" s="5">
        <f>E1705/D1705</f>
        <v>1.026467741935484</v>
      </c>
      <c r="R1705" s="7">
        <f>ROUND(E1705/N1705, 2)</f>
        <v>134.26</v>
      </c>
      <c r="S1705" t="s">
        <v>8316</v>
      </c>
      <c r="T1705" t="s">
        <v>8317</v>
      </c>
    </row>
    <row r="1706" spans="1:20" ht="28.8" x14ac:dyDescent="0.3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 s="11">
        <f>(I1706/86400)+25569</f>
        <v>41828.94027777778</v>
      </c>
      <c r="K1706">
        <v>1402266840</v>
      </c>
      <c r="L1706" s="11">
        <f>(K1706/86400)+25569</f>
        <v>41798.94027777778</v>
      </c>
      <c r="M1706" t="b">
        <v>0</v>
      </c>
      <c r="N1706">
        <v>94</v>
      </c>
      <c r="O1706" t="b">
        <v>1</v>
      </c>
      <c r="P1706" t="s">
        <v>8271</v>
      </c>
      <c r="Q1706" s="5">
        <f>E1706/D1706</f>
        <v>1.02645125</v>
      </c>
      <c r="R1706" s="7">
        <f>ROUND(E1706/N1706, 2)</f>
        <v>87.36</v>
      </c>
      <c r="S1706" t="s">
        <v>8316</v>
      </c>
      <c r="T1706" t="s">
        <v>8317</v>
      </c>
    </row>
    <row r="1707" spans="1:20" ht="28.8" x14ac:dyDescent="0.3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 s="11">
        <f>(I1707/86400)+25569</f>
        <v>40908.239999999998</v>
      </c>
      <c r="K1707">
        <v>1320122736</v>
      </c>
      <c r="L1707" s="11">
        <f>(K1707/86400)+25569</f>
        <v>40848.198333333334</v>
      </c>
      <c r="M1707" t="b">
        <v>0</v>
      </c>
      <c r="N1707">
        <v>62</v>
      </c>
      <c r="O1707" t="b">
        <v>1</v>
      </c>
      <c r="P1707" t="s">
        <v>8292</v>
      </c>
      <c r="Q1707" s="5">
        <f>E1707/D1707</f>
        <v>1.026375</v>
      </c>
      <c r="R1707" s="7">
        <f>ROUND(E1707/N1707, 2)</f>
        <v>132.44</v>
      </c>
      <c r="S1707" t="s">
        <v>8324</v>
      </c>
      <c r="T1707" t="s">
        <v>8345</v>
      </c>
    </row>
    <row r="1708" spans="1:20" ht="28.8" x14ac:dyDescent="0.3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 s="11">
        <f>(I1708/86400)+25569</f>
        <v>40875.191423611112</v>
      </c>
      <c r="K1708">
        <v>1319859339</v>
      </c>
      <c r="L1708" s="11">
        <f>(K1708/86400)+25569</f>
        <v>40845.149756944447</v>
      </c>
      <c r="M1708" t="b">
        <v>0</v>
      </c>
      <c r="N1708">
        <v>116</v>
      </c>
      <c r="O1708" t="b">
        <v>1</v>
      </c>
      <c r="P1708" t="s">
        <v>8292</v>
      </c>
      <c r="Q1708" s="5">
        <f>E1708/D1708</f>
        <v>1.026375</v>
      </c>
      <c r="R1708" s="7">
        <f>ROUND(E1708/N1708, 2)</f>
        <v>70.78</v>
      </c>
      <c r="S1708" t="s">
        <v>8324</v>
      </c>
      <c r="T1708" t="s">
        <v>8345</v>
      </c>
    </row>
    <row r="1709" spans="1:20" x14ac:dyDescent="0.3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 s="11">
        <f>(I1709/86400)+25569</f>
        <v>42546.165972222225</v>
      </c>
      <c r="K1709">
        <v>1464196414</v>
      </c>
      <c r="L1709" s="11">
        <f>(K1709/86400)+25569</f>
        <v>42515.71775462963</v>
      </c>
      <c r="M1709" t="b">
        <v>0</v>
      </c>
      <c r="N1709">
        <v>83</v>
      </c>
      <c r="O1709" t="b">
        <v>1</v>
      </c>
      <c r="P1709" t="s">
        <v>8276</v>
      </c>
      <c r="Q1709" s="5">
        <f>E1709/D1709</f>
        <v>1.0263636363636364</v>
      </c>
      <c r="R1709" s="7">
        <f>ROUND(E1709/N1709, 2)</f>
        <v>68.010000000000005</v>
      </c>
      <c r="S1709" t="s">
        <v>8324</v>
      </c>
      <c r="T1709" t="s">
        <v>8325</v>
      </c>
    </row>
    <row r="1710" spans="1:20" ht="28.8" x14ac:dyDescent="0.3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 s="11">
        <f>(I1710/86400)+25569</f>
        <v>42026.782060185185</v>
      </c>
      <c r="K1710">
        <v>1418064370</v>
      </c>
      <c r="L1710" s="11">
        <f>(K1710/86400)+25569</f>
        <v>41981.782060185185</v>
      </c>
      <c r="M1710" t="b">
        <v>1</v>
      </c>
      <c r="N1710">
        <v>46</v>
      </c>
      <c r="O1710" t="b">
        <v>1</v>
      </c>
      <c r="P1710" t="s">
        <v>8285</v>
      </c>
      <c r="Q1710" s="5">
        <f>E1710/D1710</f>
        <v>1.0262857142857142</v>
      </c>
      <c r="R1710" s="7">
        <f>ROUND(E1710/N1710, 2)</f>
        <v>156.16999999999999</v>
      </c>
      <c r="S1710" t="s">
        <v>8337</v>
      </c>
      <c r="T1710" t="s">
        <v>8338</v>
      </c>
    </row>
    <row r="1711" spans="1:20" ht="28.8" x14ac:dyDescent="0.3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 s="11">
        <f>(I1711/86400)+25569</f>
        <v>41838.548055555555</v>
      </c>
      <c r="K1711">
        <v>1400504952</v>
      </c>
      <c r="L1711" s="11">
        <f>(K1711/86400)+25569</f>
        <v>41778.548055555555</v>
      </c>
      <c r="M1711" t="b">
        <v>0</v>
      </c>
      <c r="N1711">
        <v>36</v>
      </c>
      <c r="O1711" t="b">
        <v>1</v>
      </c>
      <c r="P1711" t="s">
        <v>8303</v>
      </c>
      <c r="Q1711" s="5">
        <f>E1711/D1711</f>
        <v>1.0261176470588236</v>
      </c>
      <c r="R1711" s="7">
        <f>ROUND(E1711/N1711, 2)</f>
        <v>242.28</v>
      </c>
      <c r="S1711" t="s">
        <v>8316</v>
      </c>
      <c r="T1711" t="s">
        <v>8356</v>
      </c>
    </row>
    <row r="1712" spans="1:20" ht="28.8" x14ac:dyDescent="0.3">
      <c r="A1712">
        <v>2268</v>
      </c>
      <c r="B1712" s="3" t="s">
        <v>2269</v>
      </c>
      <c r="C1712" s="3" t="s">
        <v>6378</v>
      </c>
      <c r="D1712">
        <v>28000</v>
      </c>
      <c r="E1712">
        <v>28728</v>
      </c>
      <c r="F1712" t="s">
        <v>8219</v>
      </c>
      <c r="G1712" t="s">
        <v>8224</v>
      </c>
      <c r="H1712" t="s">
        <v>8246</v>
      </c>
      <c r="I1712">
        <v>1489283915</v>
      </c>
      <c r="J1712" s="11">
        <f>(I1712/86400)+25569</f>
        <v>42806.082349537042</v>
      </c>
      <c r="K1712">
        <v>1486691915</v>
      </c>
      <c r="L1712" s="11">
        <f>(K1712/86400)+25569</f>
        <v>42776.082349537042</v>
      </c>
      <c r="M1712" t="b">
        <v>0</v>
      </c>
      <c r="N1712">
        <v>194</v>
      </c>
      <c r="O1712" t="b">
        <v>1</v>
      </c>
      <c r="P1712" t="s">
        <v>8297</v>
      </c>
      <c r="Q1712" s="5">
        <f>E1712/D1712</f>
        <v>1.026</v>
      </c>
      <c r="R1712" s="7">
        <f>ROUND(E1712/N1712, 2)</f>
        <v>148.08000000000001</v>
      </c>
      <c r="S1712" t="s">
        <v>8332</v>
      </c>
      <c r="T1712" t="s">
        <v>8350</v>
      </c>
    </row>
    <row r="1713" spans="1:20" ht="28.8" x14ac:dyDescent="0.3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 s="11">
        <f>(I1713/86400)+25569</f>
        <v>40364.166666666664</v>
      </c>
      <c r="K1713">
        <v>1273961999</v>
      </c>
      <c r="L1713" s="11">
        <f>(K1713/86400)+25569</f>
        <v>40313.930543981478</v>
      </c>
      <c r="M1713" t="b">
        <v>0</v>
      </c>
      <c r="N1713">
        <v>23</v>
      </c>
      <c r="O1713" t="b">
        <v>1</v>
      </c>
      <c r="P1713" t="s">
        <v>8292</v>
      </c>
      <c r="Q1713" s="5">
        <f>E1713/D1713</f>
        <v>1.026</v>
      </c>
      <c r="R1713" s="7">
        <f>ROUND(E1713/N1713, 2)</f>
        <v>44.61</v>
      </c>
      <c r="S1713" t="s">
        <v>8324</v>
      </c>
      <c r="T1713" t="s">
        <v>8345</v>
      </c>
    </row>
    <row r="1714" spans="1:20" ht="28.8" x14ac:dyDescent="0.3">
      <c r="A1714">
        <v>2315</v>
      </c>
      <c r="B1714" s="3" t="s">
        <v>2316</v>
      </c>
      <c r="C1714" s="3" t="s">
        <v>6425</v>
      </c>
      <c r="D1714">
        <v>2500</v>
      </c>
      <c r="E1714">
        <v>2565</v>
      </c>
      <c r="F1714" t="s">
        <v>8219</v>
      </c>
      <c r="G1714" t="s">
        <v>8224</v>
      </c>
      <c r="H1714" t="s">
        <v>8246</v>
      </c>
      <c r="I1714">
        <v>1336238743</v>
      </c>
      <c r="J1714" s="11">
        <f>(I1714/86400)+25569</f>
        <v>41034.72619212963</v>
      </c>
      <c r="K1714">
        <v>1333646743</v>
      </c>
      <c r="L1714" s="11">
        <f>(K1714/86400)+25569</f>
        <v>41004.72619212963</v>
      </c>
      <c r="M1714" t="b">
        <v>1</v>
      </c>
      <c r="N1714">
        <v>64</v>
      </c>
      <c r="O1714" t="b">
        <v>1</v>
      </c>
      <c r="P1714" t="s">
        <v>8279</v>
      </c>
      <c r="Q1714" s="5">
        <f>E1714/D1714</f>
        <v>1.026</v>
      </c>
      <c r="R1714" s="7">
        <f>ROUND(E1714/N1714, 2)</f>
        <v>40.08</v>
      </c>
      <c r="S1714" t="s">
        <v>8324</v>
      </c>
      <c r="T1714" t="s">
        <v>8328</v>
      </c>
    </row>
    <row r="1715" spans="1:20" ht="28.8" x14ac:dyDescent="0.3">
      <c r="A1715">
        <v>1217</v>
      </c>
      <c r="B1715" s="3" t="s">
        <v>1218</v>
      </c>
      <c r="C1715" s="3" t="s">
        <v>5327</v>
      </c>
      <c r="D1715">
        <v>26500</v>
      </c>
      <c r="E1715">
        <v>27189</v>
      </c>
      <c r="F1715" t="s">
        <v>8219</v>
      </c>
      <c r="G1715" t="s">
        <v>8224</v>
      </c>
      <c r="H1715" t="s">
        <v>8246</v>
      </c>
      <c r="I1715">
        <v>1468524340</v>
      </c>
      <c r="J1715" s="11">
        <f>(I1715/86400)+25569</f>
        <v>42565.809490740736</v>
      </c>
      <c r="K1715">
        <v>1465932340</v>
      </c>
      <c r="L1715" s="11">
        <f>(K1715/86400)+25569</f>
        <v>42535.809490740736</v>
      </c>
      <c r="M1715" t="b">
        <v>0</v>
      </c>
      <c r="N1715">
        <v>183</v>
      </c>
      <c r="O1715" t="b">
        <v>1</v>
      </c>
      <c r="P1715" t="s">
        <v>8285</v>
      </c>
      <c r="Q1715" s="5">
        <f>E1715/D1715</f>
        <v>1.026</v>
      </c>
      <c r="R1715" s="7">
        <f>ROUND(E1715/N1715, 2)</f>
        <v>148.57</v>
      </c>
      <c r="S1715" t="s">
        <v>8337</v>
      </c>
      <c r="T1715" t="s">
        <v>8338</v>
      </c>
    </row>
    <row r="1716" spans="1:20" ht="28.8" x14ac:dyDescent="0.3">
      <c r="A1716">
        <v>3597</v>
      </c>
      <c r="B1716" s="3" t="s">
        <v>3596</v>
      </c>
      <c r="C1716" s="3" t="s">
        <v>7707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1456984740</v>
      </c>
      <c r="J1716" s="11">
        <f>(I1716/86400)+25569</f>
        <v>42432.249305555553</v>
      </c>
      <c r="K1716">
        <v>1455717790</v>
      </c>
      <c r="L1716" s="11">
        <f>(K1716/86400)+25569</f>
        <v>42417.585532407407</v>
      </c>
      <c r="M1716" t="b">
        <v>0</v>
      </c>
      <c r="N1716">
        <v>33</v>
      </c>
      <c r="O1716" t="b">
        <v>1</v>
      </c>
      <c r="P1716" t="s">
        <v>8271</v>
      </c>
      <c r="Q1716" s="5">
        <f>E1716/D1716</f>
        <v>1.026</v>
      </c>
      <c r="R1716" s="7">
        <f>ROUND(E1716/N1716, 2)</f>
        <v>77.73</v>
      </c>
      <c r="S1716" t="s">
        <v>8316</v>
      </c>
      <c r="T1716" t="s">
        <v>8317</v>
      </c>
    </row>
    <row r="1717" spans="1:20" ht="28.8" x14ac:dyDescent="0.3">
      <c r="A1717">
        <v>3441</v>
      </c>
      <c r="B1717" s="3" t="s">
        <v>3440</v>
      </c>
      <c r="C1717" s="3" t="s">
        <v>7551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1447445820</v>
      </c>
      <c r="J1717" s="11">
        <f>(I1717/86400)+25569</f>
        <v>42321.845138888893</v>
      </c>
      <c r="K1717">
        <v>1445077121</v>
      </c>
      <c r="L1717" s="11">
        <f>(K1717/86400)+25569</f>
        <v>42294.429641203707</v>
      </c>
      <c r="M1717" t="b">
        <v>0</v>
      </c>
      <c r="N1717">
        <v>43</v>
      </c>
      <c r="O1717" t="b">
        <v>1</v>
      </c>
      <c r="P1717" t="s">
        <v>8271</v>
      </c>
      <c r="Q1717" s="5">
        <f>E1717/D1717</f>
        <v>1.026</v>
      </c>
      <c r="R1717" s="7">
        <f>ROUND(E1717/N1717, 2)</f>
        <v>59.65</v>
      </c>
      <c r="S1717" t="s">
        <v>8316</v>
      </c>
      <c r="T1717" t="s">
        <v>8317</v>
      </c>
    </row>
    <row r="1718" spans="1:20" ht="28.8" x14ac:dyDescent="0.3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 s="11">
        <f>(I1718/86400)+25569</f>
        <v>41692.047500000001</v>
      </c>
      <c r="K1718">
        <v>1390439304</v>
      </c>
      <c r="L1718" s="11">
        <f>(K1718/86400)+25569</f>
        <v>41662.047500000001</v>
      </c>
      <c r="M1718" t="b">
        <v>1</v>
      </c>
      <c r="N1718">
        <v>328</v>
      </c>
      <c r="O1718" t="b">
        <v>1</v>
      </c>
      <c r="P1718" t="s">
        <v>8269</v>
      </c>
      <c r="Q1718" s="5">
        <f>E1718/D1718</f>
        <v>1.0259199999999999</v>
      </c>
      <c r="R1718" s="7">
        <f>ROUND(E1718/N1718, 2)</f>
        <v>78.2</v>
      </c>
      <c r="S1718" t="s">
        <v>8309</v>
      </c>
      <c r="T1718" t="s">
        <v>8314</v>
      </c>
    </row>
    <row r="1719" spans="1:20" ht="28.8" x14ac:dyDescent="0.3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 s="11">
        <f>(I1719/86400)+25569</f>
        <v>41329.878148148149</v>
      </c>
      <c r="K1719">
        <v>1359147872</v>
      </c>
      <c r="L1719" s="11">
        <f>(K1719/86400)+25569</f>
        <v>41299.878148148149</v>
      </c>
      <c r="M1719" t="b">
        <v>0</v>
      </c>
      <c r="N1719">
        <v>59</v>
      </c>
      <c r="O1719" t="b">
        <v>1</v>
      </c>
      <c r="P1719" t="s">
        <v>8274</v>
      </c>
      <c r="Q1719" s="5">
        <f>E1719/D1719</f>
        <v>1.0258775877587758</v>
      </c>
      <c r="R1719" s="7">
        <f>ROUND(E1719/N1719, 2)</f>
        <v>77.27</v>
      </c>
      <c r="S1719" t="s">
        <v>8321</v>
      </c>
      <c r="T1719" t="s">
        <v>8322</v>
      </c>
    </row>
    <row r="1720" spans="1:20" ht="28.8" x14ac:dyDescent="0.3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 s="11">
        <f>(I1720/86400)+25569</f>
        <v>41481.062905092593</v>
      </c>
      <c r="K1720">
        <v>1372210235</v>
      </c>
      <c r="L1720" s="11">
        <f>(K1720/86400)+25569</f>
        <v>41451.062905092593</v>
      </c>
      <c r="M1720" t="b">
        <v>0</v>
      </c>
      <c r="N1720">
        <v>66</v>
      </c>
      <c r="O1720" t="b">
        <v>1</v>
      </c>
      <c r="P1720" t="s">
        <v>8276</v>
      </c>
      <c r="Q1720" s="5">
        <f>E1720/D1720</f>
        <v>1.0257499999999999</v>
      </c>
      <c r="R1720" s="7">
        <f>ROUND(E1720/N1720, 2)</f>
        <v>62.17</v>
      </c>
      <c r="S1720" t="s">
        <v>8324</v>
      </c>
      <c r="T1720" t="s">
        <v>8325</v>
      </c>
    </row>
    <row r="1721" spans="1:20" ht="28.8" x14ac:dyDescent="0.3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 s="11">
        <f>(I1721/86400)+25569</f>
        <v>42094.536111111112</v>
      </c>
      <c r="K1721">
        <v>1422834819</v>
      </c>
      <c r="L1721" s="11">
        <f>(K1721/86400)+25569</f>
        <v>42036.995590277773</v>
      </c>
      <c r="M1721" t="b">
        <v>0</v>
      </c>
      <c r="N1721">
        <v>27</v>
      </c>
      <c r="O1721" t="b">
        <v>1</v>
      </c>
      <c r="P1721" t="s">
        <v>8271</v>
      </c>
      <c r="Q1721" s="5">
        <f>E1721/D1721</f>
        <v>1.0257142857142858</v>
      </c>
      <c r="R1721" s="7">
        <f>ROUND(E1721/N1721, 2)</f>
        <v>132.96</v>
      </c>
      <c r="S1721" t="s">
        <v>8316</v>
      </c>
      <c r="T1721" t="s">
        <v>8317</v>
      </c>
    </row>
    <row r="1722" spans="1:20" ht="28.8" x14ac:dyDescent="0.3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 s="11">
        <f>(I1722/86400)+25569</f>
        <v>42494.958333333328</v>
      </c>
      <c r="K1722">
        <v>1459856860</v>
      </c>
      <c r="L1722" s="11">
        <f>(K1722/86400)+25569</f>
        <v>42465.491435185184</v>
      </c>
      <c r="M1722" t="b">
        <v>0</v>
      </c>
      <c r="N1722">
        <v>89</v>
      </c>
      <c r="O1722" t="b">
        <v>1</v>
      </c>
      <c r="P1722" t="s">
        <v>8271</v>
      </c>
      <c r="Q1722" s="5">
        <f>E1722/D1722</f>
        <v>1.0254767441860466</v>
      </c>
      <c r="R1722" s="7">
        <f>ROUND(E1722/N1722, 2)</f>
        <v>49.55</v>
      </c>
      <c r="S1722" t="s">
        <v>8316</v>
      </c>
      <c r="T1722" t="s">
        <v>8317</v>
      </c>
    </row>
    <row r="1723" spans="1:20" ht="28.8" x14ac:dyDescent="0.3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 s="11">
        <f>(I1723/86400)+25569</f>
        <v>42386.875</v>
      </c>
      <c r="K1723">
        <v>1449359831</v>
      </c>
      <c r="L1723" s="11">
        <f>(K1723/86400)+25569</f>
        <v>42343.998043981483</v>
      </c>
      <c r="M1723" t="b">
        <v>0</v>
      </c>
      <c r="N1723">
        <v>101</v>
      </c>
      <c r="O1723" t="b">
        <v>1</v>
      </c>
      <c r="P1723" t="s">
        <v>8292</v>
      </c>
      <c r="Q1723" s="5">
        <f>E1723/D1723</f>
        <v>1.0250632911392406</v>
      </c>
      <c r="R1723" s="7">
        <f>ROUND(E1723/N1723, 2)</f>
        <v>80.180000000000007</v>
      </c>
      <c r="S1723" t="s">
        <v>8324</v>
      </c>
      <c r="T1723" t="s">
        <v>8345</v>
      </c>
    </row>
    <row r="1724" spans="1:20" ht="28.8" x14ac:dyDescent="0.3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 s="11">
        <f>(I1724/86400)+25569</f>
        <v>42057.479166666672</v>
      </c>
      <c r="K1724">
        <v>1423320389</v>
      </c>
      <c r="L1724" s="11">
        <f>(K1724/86400)+25569</f>
        <v>42042.615613425922</v>
      </c>
      <c r="M1724" t="b">
        <v>0</v>
      </c>
      <c r="N1724">
        <v>13</v>
      </c>
      <c r="O1724" t="b">
        <v>1</v>
      </c>
      <c r="P1724" t="s">
        <v>8266</v>
      </c>
      <c r="Q1724" s="5">
        <f>E1724/D1724</f>
        <v>1.0249999999999999</v>
      </c>
      <c r="R1724" s="7">
        <f>ROUND(E1724/N1724, 2)</f>
        <v>15.77</v>
      </c>
      <c r="S1724" t="s">
        <v>8309</v>
      </c>
      <c r="T1724" t="s">
        <v>8311</v>
      </c>
    </row>
    <row r="1725" spans="1:20" ht="28.8" x14ac:dyDescent="0.3">
      <c r="A1725">
        <v>784</v>
      </c>
      <c r="B1725" s="3" t="s">
        <v>785</v>
      </c>
      <c r="C1725" s="3" t="s">
        <v>4894</v>
      </c>
      <c r="D1725">
        <v>1000</v>
      </c>
      <c r="E1725">
        <v>1025</v>
      </c>
      <c r="F1725" t="s">
        <v>8219</v>
      </c>
      <c r="G1725" t="s">
        <v>8224</v>
      </c>
      <c r="H1725" t="s">
        <v>8246</v>
      </c>
      <c r="I1725">
        <v>1395023719</v>
      </c>
      <c r="J1725" s="11">
        <f>(I1725/86400)+25569</f>
        <v>41715.107858796298</v>
      </c>
      <c r="K1725">
        <v>1391571319</v>
      </c>
      <c r="L1725" s="11">
        <f>(K1725/86400)+25569</f>
        <v>41675.149525462963</v>
      </c>
      <c r="M1725" t="b">
        <v>0</v>
      </c>
      <c r="N1725">
        <v>10</v>
      </c>
      <c r="O1725" t="b">
        <v>1</v>
      </c>
      <c r="P1725" t="s">
        <v>8276</v>
      </c>
      <c r="Q1725" s="5">
        <f>E1725/D1725</f>
        <v>1.0249999999999999</v>
      </c>
      <c r="R1725" s="7">
        <f>ROUND(E1725/N1725, 2)</f>
        <v>102.5</v>
      </c>
      <c r="S1725" t="s">
        <v>8324</v>
      </c>
      <c r="T1725" t="s">
        <v>8325</v>
      </c>
    </row>
    <row r="1726" spans="1:20" ht="28.8" x14ac:dyDescent="0.3">
      <c r="A1726">
        <v>2074</v>
      </c>
      <c r="B1726" s="3" t="s">
        <v>2075</v>
      </c>
      <c r="C1726" s="3" t="s">
        <v>6184</v>
      </c>
      <c r="D1726">
        <v>600</v>
      </c>
      <c r="E1726">
        <v>615</v>
      </c>
      <c r="F1726" t="s">
        <v>8219</v>
      </c>
      <c r="G1726" t="s">
        <v>8224</v>
      </c>
      <c r="H1726" t="s">
        <v>8246</v>
      </c>
      <c r="I1726">
        <v>1462564182</v>
      </c>
      <c r="J1726" s="11">
        <f>(I1726/86400)+25569</f>
        <v>42496.826180555552</v>
      </c>
      <c r="K1726">
        <v>1459972182</v>
      </c>
      <c r="L1726" s="11">
        <f>(K1726/86400)+25569</f>
        <v>42466.826180555552</v>
      </c>
      <c r="M1726" t="b">
        <v>0</v>
      </c>
      <c r="N1726">
        <v>3</v>
      </c>
      <c r="O1726" t="b">
        <v>1</v>
      </c>
      <c r="P1726" t="s">
        <v>8295</v>
      </c>
      <c r="Q1726" s="5">
        <f>E1726/D1726</f>
        <v>1.0249999999999999</v>
      </c>
      <c r="R1726" s="7">
        <f>ROUND(E1726/N1726, 2)</f>
        <v>205</v>
      </c>
      <c r="S1726" t="s">
        <v>8318</v>
      </c>
      <c r="T1726" t="s">
        <v>8348</v>
      </c>
    </row>
    <row r="1727" spans="1:20" ht="28.8" x14ac:dyDescent="0.3">
      <c r="A1727">
        <v>2788</v>
      </c>
      <c r="B1727" s="3" t="s">
        <v>2788</v>
      </c>
      <c r="C1727" s="3" t="s">
        <v>6898</v>
      </c>
      <c r="D1727">
        <v>2000</v>
      </c>
      <c r="E1727">
        <v>2050</v>
      </c>
      <c r="F1727" t="s">
        <v>8219</v>
      </c>
      <c r="G1727" t="s">
        <v>8224</v>
      </c>
      <c r="H1727" t="s">
        <v>8246</v>
      </c>
      <c r="I1727">
        <v>1469811043</v>
      </c>
      <c r="J1727" s="11">
        <f>(I1727/86400)+25569</f>
        <v>42580.701886574076</v>
      </c>
      <c r="K1727">
        <v>1467219043</v>
      </c>
      <c r="L1727" s="11">
        <f>(K1727/86400)+25569</f>
        <v>42550.701886574076</v>
      </c>
      <c r="M1727" t="b">
        <v>0</v>
      </c>
      <c r="N1727">
        <v>20</v>
      </c>
      <c r="O1727" t="b">
        <v>1</v>
      </c>
      <c r="P1727" t="s">
        <v>8271</v>
      </c>
      <c r="Q1727" s="5">
        <f>E1727/D1727</f>
        <v>1.0249999999999999</v>
      </c>
      <c r="R1727" s="7">
        <f>ROUND(E1727/N1727, 2)</f>
        <v>102.5</v>
      </c>
      <c r="S1727" t="s">
        <v>8316</v>
      </c>
      <c r="T1727" t="s">
        <v>8317</v>
      </c>
    </row>
    <row r="1728" spans="1:20" ht="28.8" x14ac:dyDescent="0.3">
      <c r="A1728">
        <v>2791</v>
      </c>
      <c r="B1728" s="3" t="s">
        <v>2791</v>
      </c>
      <c r="C1728" s="3" t="s">
        <v>6901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1473393600</v>
      </c>
      <c r="J1728" s="11">
        <f>(I1728/86400)+25569</f>
        <v>42622.166666666672</v>
      </c>
      <c r="K1728">
        <v>1470778559</v>
      </c>
      <c r="L1728" s="11">
        <f>(K1728/86400)+25569</f>
        <v>42591.899988425925</v>
      </c>
      <c r="M1728" t="b">
        <v>0</v>
      </c>
      <c r="N1728">
        <v>28</v>
      </c>
      <c r="O1728" t="b">
        <v>1</v>
      </c>
      <c r="P1728" t="s">
        <v>8271</v>
      </c>
      <c r="Q1728" s="5">
        <f>E1728/D1728</f>
        <v>1.0249999999999999</v>
      </c>
      <c r="R1728" s="7">
        <f>ROUND(E1728/N1728, 2)</f>
        <v>73.209999999999994</v>
      </c>
      <c r="S1728" t="s">
        <v>8316</v>
      </c>
      <c r="T1728" t="s">
        <v>8317</v>
      </c>
    </row>
    <row r="1729" spans="1:20" x14ac:dyDescent="0.3">
      <c r="A1729">
        <v>3678</v>
      </c>
      <c r="B1729" s="3" t="s">
        <v>3675</v>
      </c>
      <c r="C1729" s="3" t="s">
        <v>7788</v>
      </c>
      <c r="D1729">
        <v>2000</v>
      </c>
      <c r="E1729">
        <v>2050</v>
      </c>
      <c r="F1729" t="s">
        <v>8219</v>
      </c>
      <c r="G1729" t="s">
        <v>8225</v>
      </c>
      <c r="H1729" t="s">
        <v>8247</v>
      </c>
      <c r="I1729">
        <v>1433076298</v>
      </c>
      <c r="J1729" s="11">
        <f>(I1729/86400)+25569</f>
        <v>42155.531226851846</v>
      </c>
      <c r="K1729">
        <v>1430052298</v>
      </c>
      <c r="L1729" s="11">
        <f>(K1729/86400)+25569</f>
        <v>42120.531226851846</v>
      </c>
      <c r="M1729" t="b">
        <v>0</v>
      </c>
      <c r="N1729">
        <v>31</v>
      </c>
      <c r="O1729" t="b">
        <v>1</v>
      </c>
      <c r="P1729" t="s">
        <v>8271</v>
      </c>
      <c r="Q1729" s="5">
        <f>E1729/D1729</f>
        <v>1.0249999999999999</v>
      </c>
      <c r="R1729" s="7">
        <f>ROUND(E1729/N1729, 2)</f>
        <v>66.13</v>
      </c>
      <c r="S1729" t="s">
        <v>8316</v>
      </c>
      <c r="T1729" t="s">
        <v>8317</v>
      </c>
    </row>
    <row r="1730" spans="1:20" ht="28.8" x14ac:dyDescent="0.3">
      <c r="A1730">
        <v>535</v>
      </c>
      <c r="B1730" s="3" t="s">
        <v>536</v>
      </c>
      <c r="C1730" s="3" t="s">
        <v>4645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1483707905</v>
      </c>
      <c r="J1730" s="11">
        <f>(I1730/86400)+25569</f>
        <v>42741.54519675926</v>
      </c>
      <c r="K1730">
        <v>1481115905</v>
      </c>
      <c r="L1730" s="11">
        <f>(K1730/86400)+25569</f>
        <v>42711.54519675926</v>
      </c>
      <c r="M1730" t="b">
        <v>0</v>
      </c>
      <c r="N1730">
        <v>59</v>
      </c>
      <c r="O1730" t="b">
        <v>1</v>
      </c>
      <c r="P1730" t="s">
        <v>8271</v>
      </c>
      <c r="Q1730" s="5">
        <f>E1730/D1730</f>
        <v>1.0249999999999999</v>
      </c>
      <c r="R1730" s="7">
        <f>ROUND(E1730/N1730, 2)</f>
        <v>34.75</v>
      </c>
      <c r="S1730" t="s">
        <v>8316</v>
      </c>
      <c r="T1730" t="s">
        <v>8317</v>
      </c>
    </row>
    <row r="1731" spans="1:20" ht="28.8" x14ac:dyDescent="0.3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 s="11">
        <f>(I1731/86400)+25569</f>
        <v>40657.982488425929</v>
      </c>
      <c r="K1731">
        <v>1301787287</v>
      </c>
      <c r="L1731" s="11">
        <f>(K1731/86400)+25569</f>
        <v>40635.982488425929</v>
      </c>
      <c r="M1731" t="b">
        <v>0</v>
      </c>
      <c r="N1731">
        <v>69</v>
      </c>
      <c r="O1731" t="b">
        <v>1</v>
      </c>
      <c r="P1731" t="s">
        <v>8266</v>
      </c>
      <c r="Q1731" s="5">
        <f>E1731/D1731</f>
        <v>1.0246666666666666</v>
      </c>
      <c r="R1731" s="7">
        <f>ROUND(E1731/N1731, 2)</f>
        <v>111.38</v>
      </c>
      <c r="S1731" t="s">
        <v>8309</v>
      </c>
      <c r="T1731" t="s">
        <v>8311</v>
      </c>
    </row>
    <row r="1732" spans="1:20" ht="28.8" x14ac:dyDescent="0.3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 s="11">
        <f>(I1732/86400)+25569</f>
        <v>41265.896203703705</v>
      </c>
      <c r="K1732">
        <v>1351024232</v>
      </c>
      <c r="L1732" s="11">
        <f>(K1732/86400)+25569</f>
        <v>41205.854537037041</v>
      </c>
      <c r="M1732" t="b">
        <v>0</v>
      </c>
      <c r="N1732">
        <v>23</v>
      </c>
      <c r="O1732" t="b">
        <v>1</v>
      </c>
      <c r="P1732" t="s">
        <v>8279</v>
      </c>
      <c r="Q1732" s="5">
        <f>E1732/D1732</f>
        <v>1.0246666666666666</v>
      </c>
      <c r="R1732" s="7">
        <f>ROUND(E1732/N1732, 2)</f>
        <v>66.83</v>
      </c>
      <c r="S1732" t="s">
        <v>8324</v>
      </c>
      <c r="T1732" t="s">
        <v>8328</v>
      </c>
    </row>
    <row r="1733" spans="1:20" ht="28.8" x14ac:dyDescent="0.3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 s="11">
        <f>(I1733/86400)+25569</f>
        <v>41702.875</v>
      </c>
      <c r="K1733">
        <v>1392040806</v>
      </c>
      <c r="L1733" s="11">
        <f>(K1733/86400)+25569</f>
        <v>41680.583402777775</v>
      </c>
      <c r="M1733" t="b">
        <v>0</v>
      </c>
      <c r="N1733">
        <v>183</v>
      </c>
      <c r="O1733" t="b">
        <v>1</v>
      </c>
      <c r="P1733" t="s">
        <v>8279</v>
      </c>
      <c r="Q1733" s="5">
        <f>E1733/D1733</f>
        <v>1.0245669291338582</v>
      </c>
      <c r="R1733" s="7">
        <f>ROUND(E1733/N1733, 2)</f>
        <v>35.549999999999997</v>
      </c>
      <c r="S1733" t="s">
        <v>8324</v>
      </c>
      <c r="T1733" t="s">
        <v>8328</v>
      </c>
    </row>
    <row r="1734" spans="1:20" ht="28.8" x14ac:dyDescent="0.3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 s="11">
        <f>(I1734/86400)+25569</f>
        <v>42155.614895833336</v>
      </c>
      <c r="K1734">
        <v>1430491527</v>
      </c>
      <c r="L1734" s="11">
        <f>(K1734/86400)+25569</f>
        <v>42125.614895833336</v>
      </c>
      <c r="M1734" t="b">
        <v>0</v>
      </c>
      <c r="N1734">
        <v>101</v>
      </c>
      <c r="O1734" t="b">
        <v>1</v>
      </c>
      <c r="P1734" t="s">
        <v>8285</v>
      </c>
      <c r="Q1734" s="5">
        <f>E1734/D1734</f>
        <v>1.0245398773006136</v>
      </c>
      <c r="R1734" s="7">
        <f>ROUND(E1734/N1734, 2)</f>
        <v>165.35</v>
      </c>
      <c r="S1734" t="s">
        <v>8337</v>
      </c>
      <c r="T1734" t="s">
        <v>8338</v>
      </c>
    </row>
    <row r="1735" spans="1:20" ht="28.8" x14ac:dyDescent="0.3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 s="11">
        <f>(I1735/86400)+25569</f>
        <v>41893.584120370375</v>
      </c>
      <c r="K1735">
        <v>1407852068</v>
      </c>
      <c r="L1735" s="11">
        <f>(K1735/86400)+25569</f>
        <v>41863.584120370375</v>
      </c>
      <c r="M1735" t="b">
        <v>0</v>
      </c>
      <c r="N1735">
        <v>199</v>
      </c>
      <c r="O1735" t="b">
        <v>1</v>
      </c>
      <c r="P1735" t="s">
        <v>8305</v>
      </c>
      <c r="Q1735" s="5">
        <f>E1735/D1735</f>
        <v>1.0244597777777777</v>
      </c>
      <c r="R1735" s="7">
        <f>ROUND(E1735/N1735, 2)</f>
        <v>231.66</v>
      </c>
      <c r="S1735" t="s">
        <v>8316</v>
      </c>
      <c r="T1735" t="s">
        <v>8358</v>
      </c>
    </row>
    <row r="1736" spans="1:20" ht="28.8" x14ac:dyDescent="0.3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 s="11">
        <f>(I1736/86400)+25569</f>
        <v>42566.60701388889</v>
      </c>
      <c r="K1736">
        <v>1466001246</v>
      </c>
      <c r="L1736" s="11">
        <f>(K1736/86400)+25569</f>
        <v>42536.60701388889</v>
      </c>
      <c r="M1736" t="b">
        <v>0</v>
      </c>
      <c r="N1736">
        <v>111</v>
      </c>
      <c r="O1736" t="b">
        <v>1</v>
      </c>
      <c r="P1736" t="s">
        <v>8285</v>
      </c>
      <c r="Q1736" s="5">
        <f>E1736/D1736</f>
        <v>1.0243783333333334</v>
      </c>
      <c r="R1736" s="7">
        <f>ROUND(E1736/N1736, 2)</f>
        <v>55.37</v>
      </c>
      <c r="S1736" t="s">
        <v>8337</v>
      </c>
      <c r="T1736" t="s">
        <v>8338</v>
      </c>
    </row>
    <row r="1737" spans="1:20" ht="28.8" x14ac:dyDescent="0.3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 s="11">
        <f>(I1737/86400)+25569</f>
        <v>42518.905555555553</v>
      </c>
      <c r="K1737">
        <v>1459309704</v>
      </c>
      <c r="L1737" s="11">
        <f>(K1737/86400)+25569</f>
        <v>42459.15861111111</v>
      </c>
      <c r="M1737" t="b">
        <v>0</v>
      </c>
      <c r="N1737">
        <v>42</v>
      </c>
      <c r="O1737" t="b">
        <v>1</v>
      </c>
      <c r="P1737" t="s">
        <v>8271</v>
      </c>
      <c r="Q1737" s="5">
        <f>E1737/D1737</f>
        <v>1.0242424242424242</v>
      </c>
      <c r="R1737" s="7">
        <f>ROUND(E1737/N1737, 2)</f>
        <v>40.24</v>
      </c>
      <c r="S1737" t="s">
        <v>8316</v>
      </c>
      <c r="T1737" t="s">
        <v>8317</v>
      </c>
    </row>
    <row r="1738" spans="1:20" ht="28.8" x14ac:dyDescent="0.3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 s="11">
        <f>(I1738/86400)+25569</f>
        <v>42363</v>
      </c>
      <c r="K1738">
        <v>1448400943</v>
      </c>
      <c r="L1738" s="11">
        <f>(K1738/86400)+25569</f>
        <v>42332.89980324074</v>
      </c>
      <c r="M1738" t="b">
        <v>1</v>
      </c>
      <c r="N1738">
        <v>163</v>
      </c>
      <c r="O1738" t="b">
        <v>1</v>
      </c>
      <c r="P1738" t="s">
        <v>8298</v>
      </c>
      <c r="Q1738" s="5">
        <f>E1738/D1738</f>
        <v>1.0242285714285715</v>
      </c>
      <c r="R1738" s="7">
        <f>ROUND(E1738/N1738, 2)</f>
        <v>219.93</v>
      </c>
      <c r="S1738" t="s">
        <v>8335</v>
      </c>
      <c r="T1738" t="s">
        <v>8351</v>
      </c>
    </row>
    <row r="1739" spans="1:20" ht="28.8" x14ac:dyDescent="0.3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 s="11">
        <f>(I1739/86400)+25569</f>
        <v>42459.610416666663</v>
      </c>
      <c r="K1739">
        <v>1458647725</v>
      </c>
      <c r="L1739" s="11">
        <f>(K1739/86400)+25569</f>
        <v>42451.496817129635</v>
      </c>
      <c r="M1739" t="b">
        <v>0</v>
      </c>
      <c r="N1739">
        <v>21</v>
      </c>
      <c r="O1739" t="b">
        <v>1</v>
      </c>
      <c r="P1739" t="s">
        <v>8271</v>
      </c>
      <c r="Q1739" s="5">
        <f>E1739/D1739</f>
        <v>1.024</v>
      </c>
      <c r="R1739" s="7">
        <f>ROUND(E1739/N1739, 2)</f>
        <v>121.9</v>
      </c>
      <c r="S1739" t="s">
        <v>8316</v>
      </c>
      <c r="T1739" t="s">
        <v>8317</v>
      </c>
    </row>
    <row r="1740" spans="1:20" ht="28.8" x14ac:dyDescent="0.3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 s="11">
        <f>(I1740/86400)+25569</f>
        <v>41830.774826388893</v>
      </c>
      <c r="K1740">
        <v>1403721345</v>
      </c>
      <c r="L1740" s="11">
        <f>(K1740/86400)+25569</f>
        <v>41815.774826388893</v>
      </c>
      <c r="M1740" t="b">
        <v>0</v>
      </c>
      <c r="N1740">
        <v>22</v>
      </c>
      <c r="O1740" t="b">
        <v>1</v>
      </c>
      <c r="P1740" t="s">
        <v>8271</v>
      </c>
      <c r="Q1740" s="5">
        <f>E1740/D1740</f>
        <v>1.024</v>
      </c>
      <c r="R1740" s="7">
        <f>ROUND(E1740/N1740, 2)</f>
        <v>69.819999999999993</v>
      </c>
      <c r="S1740" t="s">
        <v>8316</v>
      </c>
      <c r="T1740" t="s">
        <v>8317</v>
      </c>
    </row>
    <row r="1741" spans="1:20" ht="100.8" x14ac:dyDescent="0.3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 s="11">
        <f>(I1741/86400)+25569</f>
        <v>42221.775000000001</v>
      </c>
      <c r="K1741">
        <v>1437236378</v>
      </c>
      <c r="L1741" s="11">
        <f>(K1741/86400)+25569</f>
        <v>42203.680300925931</v>
      </c>
      <c r="M1741" t="b">
        <v>0</v>
      </c>
      <c r="N1741">
        <v>54</v>
      </c>
      <c r="O1741" t="b">
        <v>1</v>
      </c>
      <c r="P1741" t="s">
        <v>8271</v>
      </c>
      <c r="Q1741" s="5">
        <f>E1741/D1741</f>
        <v>1.024</v>
      </c>
      <c r="R1741" s="7">
        <f>ROUND(E1741/N1741, 2)</f>
        <v>47.41</v>
      </c>
      <c r="S1741" t="s">
        <v>8316</v>
      </c>
      <c r="T1741" t="s">
        <v>8317</v>
      </c>
    </row>
    <row r="1742" spans="1:20" ht="28.8" x14ac:dyDescent="0.3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 s="11">
        <f>(I1742/86400)+25569</f>
        <v>40706.014456018514</v>
      </c>
      <c r="K1742">
        <v>1302654049</v>
      </c>
      <c r="L1742" s="11">
        <f>(K1742/86400)+25569</f>
        <v>40646.014456018514</v>
      </c>
      <c r="M1742" t="b">
        <v>1</v>
      </c>
      <c r="N1742">
        <v>293</v>
      </c>
      <c r="O1742" t="b">
        <v>1</v>
      </c>
      <c r="P1742" t="s">
        <v>8288</v>
      </c>
      <c r="Q1742" s="5">
        <f>E1742/D1742</f>
        <v>1.0236842105263158</v>
      </c>
      <c r="R1742" s="7">
        <f>ROUND(E1742/N1742, 2)</f>
        <v>33.19</v>
      </c>
      <c r="S1742" t="s">
        <v>8321</v>
      </c>
      <c r="T1742" t="s">
        <v>8341</v>
      </c>
    </row>
    <row r="1743" spans="1:20" x14ac:dyDescent="0.3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 s="11">
        <f>(I1743/86400)+25569</f>
        <v>42583.681979166664</v>
      </c>
      <c r="K1743">
        <v>1467476523</v>
      </c>
      <c r="L1743" s="11">
        <f>(K1743/86400)+25569</f>
        <v>42553.681979166664</v>
      </c>
      <c r="M1743" t="b">
        <v>0</v>
      </c>
      <c r="N1743">
        <v>52</v>
      </c>
      <c r="O1743" t="b">
        <v>1</v>
      </c>
      <c r="P1743" t="s">
        <v>8276</v>
      </c>
      <c r="Q1743" s="5">
        <f>E1743/D1743</f>
        <v>1.0235000000000001</v>
      </c>
      <c r="R1743" s="7">
        <f>ROUND(E1743/N1743, 2)</f>
        <v>196.83</v>
      </c>
      <c r="S1743" t="s">
        <v>8324</v>
      </c>
      <c r="T1743" t="s">
        <v>8325</v>
      </c>
    </row>
    <row r="1744" spans="1:20" ht="28.8" x14ac:dyDescent="0.3">
      <c r="A1744">
        <v>3714</v>
      </c>
      <c r="B1744" s="3" t="s">
        <v>3711</v>
      </c>
      <c r="C1744" s="3" t="s">
        <v>7824</v>
      </c>
      <c r="D1744">
        <v>10000</v>
      </c>
      <c r="E1744">
        <v>10235</v>
      </c>
      <c r="F1744" t="s">
        <v>8219</v>
      </c>
      <c r="G1744" t="s">
        <v>8224</v>
      </c>
      <c r="H1744" t="s">
        <v>8246</v>
      </c>
      <c r="I1744">
        <v>1432612740</v>
      </c>
      <c r="J1744" s="11">
        <f>(I1744/86400)+25569</f>
        <v>42150.165972222225</v>
      </c>
      <c r="K1744">
        <v>1429881667</v>
      </c>
      <c r="L1744" s="11">
        <f>(K1744/86400)+25569</f>
        <v>42118.556331018517</v>
      </c>
      <c r="M1744" t="b">
        <v>0</v>
      </c>
      <c r="N1744">
        <v>97</v>
      </c>
      <c r="O1744" t="b">
        <v>1</v>
      </c>
      <c r="P1744" t="s">
        <v>8271</v>
      </c>
      <c r="Q1744" s="5">
        <f>E1744/D1744</f>
        <v>1.0235000000000001</v>
      </c>
      <c r="R1744" s="7">
        <f>ROUND(E1744/N1744, 2)</f>
        <v>105.52</v>
      </c>
      <c r="S1744" t="s">
        <v>8316</v>
      </c>
      <c r="T1744" t="s">
        <v>8317</v>
      </c>
    </row>
    <row r="1745" spans="1:20" ht="28.8" x14ac:dyDescent="0.3">
      <c r="A1745">
        <v>3225</v>
      </c>
      <c r="B1745" s="3" t="s">
        <v>3225</v>
      </c>
      <c r="C1745" s="3" t="s">
        <v>7335</v>
      </c>
      <c r="D1745">
        <v>2000</v>
      </c>
      <c r="E1745">
        <v>2047</v>
      </c>
      <c r="F1745" t="s">
        <v>8219</v>
      </c>
      <c r="G1745" t="s">
        <v>8224</v>
      </c>
      <c r="H1745" t="s">
        <v>8246</v>
      </c>
      <c r="I1745">
        <v>1464987600</v>
      </c>
      <c r="J1745" s="11">
        <f>(I1745/86400)+25569</f>
        <v>42524.875</v>
      </c>
      <c r="K1745">
        <v>1463145938</v>
      </c>
      <c r="L1745" s="11">
        <f>(K1745/86400)+25569</f>
        <v>42503.559467592597</v>
      </c>
      <c r="M1745" t="b">
        <v>1</v>
      </c>
      <c r="N1745">
        <v>39</v>
      </c>
      <c r="O1745" t="b">
        <v>1</v>
      </c>
      <c r="P1745" t="s">
        <v>8271</v>
      </c>
      <c r="Q1745" s="5">
        <f>E1745/D1745</f>
        <v>1.0235000000000001</v>
      </c>
      <c r="R1745" s="7">
        <f>ROUND(E1745/N1745, 2)</f>
        <v>52.49</v>
      </c>
      <c r="S1745" t="s">
        <v>8316</v>
      </c>
      <c r="T1745" t="s">
        <v>8317</v>
      </c>
    </row>
    <row r="1746" spans="1:20" x14ac:dyDescent="0.3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 s="11">
        <f>(I1746/86400)+25569</f>
        <v>42355.207638888889</v>
      </c>
      <c r="K1746">
        <v>1447606884</v>
      </c>
      <c r="L1746" s="11">
        <f>(K1746/86400)+25569</f>
        <v>42323.70930555556</v>
      </c>
      <c r="M1746" t="b">
        <v>1</v>
      </c>
      <c r="N1746">
        <v>37</v>
      </c>
      <c r="O1746" t="b">
        <v>1</v>
      </c>
      <c r="P1746" t="s">
        <v>8271</v>
      </c>
      <c r="Q1746" s="5">
        <f>E1746/D1746</f>
        <v>1.0234285714285714</v>
      </c>
      <c r="R1746" s="7">
        <f>ROUND(E1746/N1746, 2)</f>
        <v>193.62</v>
      </c>
      <c r="S1746" t="s">
        <v>8316</v>
      </c>
      <c r="T1746" t="s">
        <v>8317</v>
      </c>
    </row>
    <row r="1747" spans="1:20" x14ac:dyDescent="0.3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 s="11">
        <f>(I1747/86400)+25569</f>
        <v>41778.208333333336</v>
      </c>
      <c r="K1747">
        <v>1397819938</v>
      </c>
      <c r="L1747" s="11">
        <f>(K1747/86400)+25569</f>
        <v>41747.471504629633</v>
      </c>
      <c r="M1747" t="b">
        <v>0</v>
      </c>
      <c r="N1747">
        <v>26</v>
      </c>
      <c r="O1747" t="b">
        <v>1</v>
      </c>
      <c r="P1747" t="s">
        <v>8305</v>
      </c>
      <c r="Q1747" s="5">
        <f>E1747/D1747</f>
        <v>1.0233333333333334</v>
      </c>
      <c r="R1747" s="7">
        <f>ROUND(E1747/N1747, 2)</f>
        <v>59.04</v>
      </c>
      <c r="S1747" t="s">
        <v>8316</v>
      </c>
      <c r="T1747" t="s">
        <v>8358</v>
      </c>
    </row>
    <row r="1748" spans="1:20" ht="28.8" x14ac:dyDescent="0.3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 s="11">
        <f>(I1748/86400)+25569</f>
        <v>42605.130057870367</v>
      </c>
      <c r="K1748">
        <v>1469329637</v>
      </c>
      <c r="L1748" s="11">
        <f>(K1748/86400)+25569</f>
        <v>42575.130057870367</v>
      </c>
      <c r="M1748" t="b">
        <v>0</v>
      </c>
      <c r="N1748">
        <v>93</v>
      </c>
      <c r="O1748" t="b">
        <v>1</v>
      </c>
      <c r="P1748" t="s">
        <v>8271</v>
      </c>
      <c r="Q1748" s="5">
        <f>E1748/D1748</f>
        <v>1.023236</v>
      </c>
      <c r="R1748" s="7">
        <f>ROUND(E1748/N1748, 2)</f>
        <v>55.01</v>
      </c>
      <c r="S1748" t="s">
        <v>8316</v>
      </c>
      <c r="T1748" t="s">
        <v>8317</v>
      </c>
    </row>
    <row r="1749" spans="1:20" x14ac:dyDescent="0.3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 s="11">
        <f>(I1749/86400)+25569</f>
        <v>41256.95721064815</v>
      </c>
      <c r="K1749">
        <v>1352847503</v>
      </c>
      <c r="L1749" s="11">
        <f>(K1749/86400)+25569</f>
        <v>41226.95721064815</v>
      </c>
      <c r="M1749" t="b">
        <v>0</v>
      </c>
      <c r="N1749">
        <v>62</v>
      </c>
      <c r="O1749" t="b">
        <v>1</v>
      </c>
      <c r="P1749" t="s">
        <v>8274</v>
      </c>
      <c r="Q1749" s="5">
        <f>E1749/D1749</f>
        <v>1.0232000000000001</v>
      </c>
      <c r="R1749" s="7">
        <f>ROUND(E1749/N1749, 2)</f>
        <v>82.52</v>
      </c>
      <c r="S1749" t="s">
        <v>8321</v>
      </c>
      <c r="T1749" t="s">
        <v>8322</v>
      </c>
    </row>
    <row r="1750" spans="1:20" ht="28.8" x14ac:dyDescent="0.3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 s="11">
        <f>(I1750/86400)+25569</f>
        <v>42453.560833333337</v>
      </c>
      <c r="K1750">
        <v>1456237656</v>
      </c>
      <c r="L1750" s="11">
        <f>(K1750/86400)+25569</f>
        <v>42423.602500000001</v>
      </c>
      <c r="M1750" t="b">
        <v>0</v>
      </c>
      <c r="N1750">
        <v>124</v>
      </c>
      <c r="O1750" t="b">
        <v>1</v>
      </c>
      <c r="P1750" t="s">
        <v>8298</v>
      </c>
      <c r="Q1750" s="5">
        <f>E1750/D1750</f>
        <v>1.0230434782608695</v>
      </c>
      <c r="R1750" s="7">
        <f>ROUND(E1750/N1750, 2)</f>
        <v>189.76</v>
      </c>
      <c r="S1750" t="s">
        <v>8335</v>
      </c>
      <c r="T1750" t="s">
        <v>8351</v>
      </c>
    </row>
    <row r="1751" spans="1:20" ht="28.8" x14ac:dyDescent="0.3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 s="11">
        <f>(I1751/86400)+25569</f>
        <v>42601.165972222225</v>
      </c>
      <c r="K1751">
        <v>1466512683</v>
      </c>
      <c r="L1751" s="11">
        <f>(K1751/86400)+25569</f>
        <v>42542.526423611111</v>
      </c>
      <c r="M1751" t="b">
        <v>0</v>
      </c>
      <c r="N1751">
        <v>323</v>
      </c>
      <c r="O1751" t="b">
        <v>0</v>
      </c>
      <c r="P1751" t="s">
        <v>8273</v>
      </c>
      <c r="Q1751" s="5">
        <f>E1751/D1751</f>
        <v>1.02298</v>
      </c>
      <c r="R1751" s="7">
        <f>ROUND(E1751/N1751, 2)</f>
        <v>158.36000000000001</v>
      </c>
      <c r="S1751" t="s">
        <v>8318</v>
      </c>
      <c r="T1751" t="s">
        <v>8320</v>
      </c>
    </row>
    <row r="1752" spans="1:20" ht="28.8" x14ac:dyDescent="0.3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 s="11">
        <f>(I1752/86400)+25569</f>
        <v>42095.165972222225</v>
      </c>
      <c r="K1752">
        <v>1426002684</v>
      </c>
      <c r="L1752" s="11">
        <f>(K1752/86400)+25569</f>
        <v>42073.660694444443</v>
      </c>
      <c r="M1752" t="b">
        <v>0</v>
      </c>
      <c r="N1752">
        <v>19</v>
      </c>
      <c r="O1752" t="b">
        <v>1</v>
      </c>
      <c r="P1752" t="s">
        <v>8271</v>
      </c>
      <c r="Q1752" s="5">
        <f>E1752/D1752</f>
        <v>1.0227272727272727</v>
      </c>
      <c r="R1752" s="7">
        <f>ROUND(E1752/N1752, 2)</f>
        <v>59.21</v>
      </c>
      <c r="S1752" t="s">
        <v>8316</v>
      </c>
      <c r="T1752" t="s">
        <v>8317</v>
      </c>
    </row>
    <row r="1753" spans="1:20" ht="28.8" x14ac:dyDescent="0.3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 s="11">
        <f>(I1753/86400)+25569</f>
        <v>41801.572256944448</v>
      </c>
      <c r="K1753">
        <v>1399902243</v>
      </c>
      <c r="L1753" s="11">
        <f>(K1753/86400)+25569</f>
        <v>41771.572256944448</v>
      </c>
      <c r="M1753" t="b">
        <v>1</v>
      </c>
      <c r="N1753">
        <v>221</v>
      </c>
      <c r="O1753" t="b">
        <v>1</v>
      </c>
      <c r="P1753" t="s">
        <v>8298</v>
      </c>
      <c r="Q1753" s="5">
        <f>E1753/D1753</f>
        <v>1.0227200000000001</v>
      </c>
      <c r="R1753" s="7">
        <f>ROUND(E1753/N1753, 2)</f>
        <v>115.69</v>
      </c>
      <c r="S1753" t="s">
        <v>8335</v>
      </c>
      <c r="T1753" t="s">
        <v>8351</v>
      </c>
    </row>
    <row r="1754" spans="1:20" x14ac:dyDescent="0.3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 s="11">
        <f>(I1754/86400)+25569</f>
        <v>41436.648217592592</v>
      </c>
      <c r="K1754">
        <v>1367940806</v>
      </c>
      <c r="L1754" s="11">
        <f>(K1754/86400)+25569</f>
        <v>41401.648217592592</v>
      </c>
      <c r="M1754" t="b">
        <v>0</v>
      </c>
      <c r="N1754">
        <v>94</v>
      </c>
      <c r="O1754" t="b">
        <v>1</v>
      </c>
      <c r="P1754" t="s">
        <v>8274</v>
      </c>
      <c r="Q1754" s="5">
        <f>E1754/D1754</f>
        <v>1.0226</v>
      </c>
      <c r="R1754" s="7">
        <f>ROUND(E1754/N1754, 2)</f>
        <v>141.41999999999999</v>
      </c>
      <c r="S1754" t="s">
        <v>8321</v>
      </c>
      <c r="T1754" t="s">
        <v>8322</v>
      </c>
    </row>
    <row r="1755" spans="1:20" ht="28.8" x14ac:dyDescent="0.3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 s="11">
        <f>(I1755/86400)+25569</f>
        <v>42452.595891203702</v>
      </c>
      <c r="K1755">
        <v>1454858285</v>
      </c>
      <c r="L1755" s="11">
        <f>(K1755/86400)+25569</f>
        <v>42407.637557870374</v>
      </c>
      <c r="M1755" t="b">
        <v>0</v>
      </c>
      <c r="N1755">
        <v>282</v>
      </c>
      <c r="O1755" t="b">
        <v>1</v>
      </c>
      <c r="P1755" t="s">
        <v>8298</v>
      </c>
      <c r="Q1755" s="5">
        <f>E1755/D1755</f>
        <v>1.0225</v>
      </c>
      <c r="R1755" s="7">
        <f>ROUND(E1755/N1755, 2)</f>
        <v>108.78</v>
      </c>
      <c r="S1755" t="s">
        <v>8335</v>
      </c>
      <c r="T1755" t="s">
        <v>8351</v>
      </c>
    </row>
    <row r="1756" spans="1:20" ht="28.8" x14ac:dyDescent="0.3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 s="11">
        <f>(I1756/86400)+25569</f>
        <v>42074.143321759257</v>
      </c>
      <c r="K1756">
        <v>1423455983</v>
      </c>
      <c r="L1756" s="11">
        <f>(K1756/86400)+25569</f>
        <v>42044.184988425928</v>
      </c>
      <c r="M1756" t="b">
        <v>0</v>
      </c>
      <c r="N1756">
        <v>48</v>
      </c>
      <c r="O1756" t="b">
        <v>1</v>
      </c>
      <c r="P1756" t="s">
        <v>8271</v>
      </c>
      <c r="Q1756" s="5">
        <f>E1756/D1756</f>
        <v>1.0225</v>
      </c>
      <c r="R1756" s="7">
        <f>ROUND(E1756/N1756, 2)</f>
        <v>85.21</v>
      </c>
      <c r="S1756" t="s">
        <v>8316</v>
      </c>
      <c r="T1756" t="s">
        <v>8317</v>
      </c>
    </row>
    <row r="1757" spans="1:20" ht="28.8" x14ac:dyDescent="0.3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 s="11">
        <f>(I1757/86400)+25569</f>
        <v>42229.365844907406</v>
      </c>
      <c r="K1757">
        <v>1436863609</v>
      </c>
      <c r="L1757" s="11">
        <f>(K1757/86400)+25569</f>
        <v>42199.365844907406</v>
      </c>
      <c r="M1757" t="b">
        <v>1</v>
      </c>
      <c r="N1757">
        <v>450</v>
      </c>
      <c r="O1757" t="b">
        <v>1</v>
      </c>
      <c r="P1757" t="s">
        <v>8295</v>
      </c>
      <c r="Q1757" s="5">
        <f>E1757/D1757</f>
        <v>1.0224343076923077</v>
      </c>
      <c r="R1757" s="7">
        <f>ROUND(E1757/N1757, 2)</f>
        <v>147.68</v>
      </c>
      <c r="S1757" t="s">
        <v>8318</v>
      </c>
      <c r="T1757" t="s">
        <v>8348</v>
      </c>
    </row>
    <row r="1758" spans="1:20" ht="28.8" x14ac:dyDescent="0.3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 s="11">
        <f>(I1758/86400)+25569</f>
        <v>42362.653749999998</v>
      </c>
      <c r="K1758">
        <v>1447515684</v>
      </c>
      <c r="L1758" s="11">
        <f>(K1758/86400)+25569</f>
        <v>42322.653749999998</v>
      </c>
      <c r="M1758" t="b">
        <v>1</v>
      </c>
      <c r="N1758">
        <v>1420</v>
      </c>
      <c r="O1758" t="b">
        <v>1</v>
      </c>
      <c r="P1758" t="s">
        <v>8303</v>
      </c>
      <c r="Q1758" s="5">
        <f>E1758/D1758</f>
        <v>1.0224133333333334</v>
      </c>
      <c r="R1758" s="7">
        <f>ROUND(E1758/N1758, 2)</f>
        <v>108</v>
      </c>
      <c r="S1758" t="s">
        <v>8316</v>
      </c>
      <c r="T1758" t="s">
        <v>8356</v>
      </c>
    </row>
    <row r="1759" spans="1:20" ht="28.8" x14ac:dyDescent="0.3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 s="11">
        <f>(I1759/86400)+25569</f>
        <v>41889.599791666667</v>
      </c>
      <c r="K1759">
        <v>1404915822</v>
      </c>
      <c r="L1759" s="11">
        <f>(K1759/86400)+25569</f>
        <v>41829.599791666667</v>
      </c>
      <c r="M1759" t="b">
        <v>0</v>
      </c>
      <c r="N1759">
        <v>85</v>
      </c>
      <c r="O1759" t="b">
        <v>1</v>
      </c>
      <c r="P1759" t="s">
        <v>8271</v>
      </c>
      <c r="Q1759" s="5">
        <f>E1759/D1759</f>
        <v>1.0223636363636364</v>
      </c>
      <c r="R1759" s="7">
        <f>ROUND(E1759/N1759, 2)</f>
        <v>66.150000000000006</v>
      </c>
      <c r="S1759" t="s">
        <v>8316</v>
      </c>
      <c r="T1759" t="s">
        <v>8317</v>
      </c>
    </row>
    <row r="1760" spans="1:20" ht="28.8" x14ac:dyDescent="0.3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 s="11">
        <f>(I1760/86400)+25569</f>
        <v>42322.742719907408</v>
      </c>
      <c r="K1760">
        <v>1444927771</v>
      </c>
      <c r="L1760" s="11">
        <f>(K1760/86400)+25569</f>
        <v>42292.701053240744</v>
      </c>
      <c r="M1760" t="b">
        <v>0</v>
      </c>
      <c r="N1760">
        <v>120</v>
      </c>
      <c r="O1760" t="b">
        <v>1</v>
      </c>
      <c r="P1760" t="s">
        <v>8271</v>
      </c>
      <c r="Q1760" s="5">
        <f>E1760/D1760</f>
        <v>1.0223333333333333</v>
      </c>
      <c r="R1760" s="7">
        <f>ROUND(E1760/N1760, 2)</f>
        <v>127.79</v>
      </c>
      <c r="S1760" t="s">
        <v>8316</v>
      </c>
      <c r="T1760" t="s">
        <v>8317</v>
      </c>
    </row>
    <row r="1761" spans="1:20" ht="28.8" x14ac:dyDescent="0.3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 s="11">
        <f>(I1761/86400)+25569</f>
        <v>42766.755787037036</v>
      </c>
      <c r="K1761">
        <v>1482862100</v>
      </c>
      <c r="L1761" s="11">
        <f>(K1761/86400)+25569</f>
        <v>42731.755787037036</v>
      </c>
      <c r="M1761" t="b">
        <v>0</v>
      </c>
      <c r="N1761">
        <v>108</v>
      </c>
      <c r="O1761" t="b">
        <v>1</v>
      </c>
      <c r="P1761" t="s">
        <v>8285</v>
      </c>
      <c r="Q1761" s="5">
        <f>E1761/D1761</f>
        <v>1.0223076923076924</v>
      </c>
      <c r="R1761" s="7">
        <f>ROUND(E1761/N1761, 2)</f>
        <v>61.53</v>
      </c>
      <c r="S1761" t="s">
        <v>8337</v>
      </c>
      <c r="T1761" t="s">
        <v>8338</v>
      </c>
    </row>
    <row r="1762" spans="1:20" ht="28.8" x14ac:dyDescent="0.3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 s="11">
        <f>(I1762/86400)+25569</f>
        <v>42070.638020833328</v>
      </c>
      <c r="K1762">
        <v>1423149525</v>
      </c>
      <c r="L1762" s="11">
        <f>(K1762/86400)+25569</f>
        <v>42040.638020833328</v>
      </c>
      <c r="M1762" t="b">
        <v>0</v>
      </c>
      <c r="N1762">
        <v>31</v>
      </c>
      <c r="O1762" t="b">
        <v>1</v>
      </c>
      <c r="P1762" t="s">
        <v>8274</v>
      </c>
      <c r="Q1762" s="5">
        <f>E1762/D1762</f>
        <v>1.022</v>
      </c>
      <c r="R1762" s="7">
        <f>ROUND(E1762/N1762, 2)</f>
        <v>82.42</v>
      </c>
      <c r="S1762" t="s">
        <v>8321</v>
      </c>
      <c r="T1762" t="s">
        <v>8322</v>
      </c>
    </row>
    <row r="1763" spans="1:20" ht="28.8" x14ac:dyDescent="0.3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 s="11">
        <f>(I1763/86400)+25569</f>
        <v>41898.875</v>
      </c>
      <c r="K1763">
        <v>1408313438</v>
      </c>
      <c r="L1763" s="11">
        <f>(K1763/86400)+25569</f>
        <v>41868.924050925925</v>
      </c>
      <c r="M1763" t="b">
        <v>1</v>
      </c>
      <c r="N1763">
        <v>70</v>
      </c>
      <c r="O1763" t="b">
        <v>1</v>
      </c>
      <c r="P1763" t="s">
        <v>8271</v>
      </c>
      <c r="Q1763" s="5">
        <f>E1763/D1763</f>
        <v>1.0218750000000001</v>
      </c>
      <c r="R1763" s="7">
        <f>ROUND(E1763/N1763, 2)</f>
        <v>46.71</v>
      </c>
      <c r="S1763" t="s">
        <v>8316</v>
      </c>
      <c r="T1763" t="s">
        <v>8317</v>
      </c>
    </row>
    <row r="1764" spans="1:20" x14ac:dyDescent="0.3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 s="11">
        <f>(I1764/86400)+25569</f>
        <v>42790.574999999997</v>
      </c>
      <c r="K1764">
        <v>1486129680</v>
      </c>
      <c r="L1764" s="11">
        <f>(K1764/86400)+25569</f>
        <v>42769.574999999997</v>
      </c>
      <c r="M1764" t="b">
        <v>0</v>
      </c>
      <c r="N1764">
        <v>112</v>
      </c>
      <c r="O1764" t="b">
        <v>1</v>
      </c>
      <c r="P1764" t="s">
        <v>8271</v>
      </c>
      <c r="Q1764" s="5">
        <f>E1764/D1764</f>
        <v>1.0218</v>
      </c>
      <c r="R1764" s="7">
        <f>ROUND(E1764/N1764, 2)</f>
        <v>136.85</v>
      </c>
      <c r="S1764" t="s">
        <v>8316</v>
      </c>
      <c r="T1764" t="s">
        <v>8317</v>
      </c>
    </row>
    <row r="1765" spans="1:20" ht="28.8" x14ac:dyDescent="0.3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 s="11">
        <f>(I1765/86400)+25569</f>
        <v>41929.5</v>
      </c>
      <c r="K1765">
        <v>1411417602</v>
      </c>
      <c r="L1765" s="11">
        <f>(K1765/86400)+25569</f>
        <v>41904.851875</v>
      </c>
      <c r="M1765" t="b">
        <v>0</v>
      </c>
      <c r="N1765">
        <v>21</v>
      </c>
      <c r="O1765" t="b">
        <v>1</v>
      </c>
      <c r="P1765" t="s">
        <v>8269</v>
      </c>
      <c r="Q1765" s="5">
        <f>E1765/D1765</f>
        <v>1.0214714285714286</v>
      </c>
      <c r="R1765" s="7">
        <f>ROUND(E1765/N1765, 2)</f>
        <v>68.099999999999994</v>
      </c>
      <c r="S1765" t="s">
        <v>8309</v>
      </c>
      <c r="T1765" t="s">
        <v>8314</v>
      </c>
    </row>
    <row r="1766" spans="1:20" ht="28.8" x14ac:dyDescent="0.3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 s="11">
        <f>(I1766/86400)+25569</f>
        <v>42374.996527777781</v>
      </c>
      <c r="K1766">
        <v>1448823673</v>
      </c>
      <c r="L1766" s="11">
        <f>(K1766/86400)+25569</f>
        <v>42337.792511574073</v>
      </c>
      <c r="M1766" t="b">
        <v>1</v>
      </c>
      <c r="N1766">
        <v>115</v>
      </c>
      <c r="O1766" t="b">
        <v>1</v>
      </c>
      <c r="P1766" t="s">
        <v>8271</v>
      </c>
      <c r="Q1766" s="5">
        <f>E1766/D1766</f>
        <v>1.0213333333333334</v>
      </c>
      <c r="R1766" s="7">
        <f>ROUND(E1766/N1766, 2)</f>
        <v>106.57</v>
      </c>
      <c r="S1766" t="s">
        <v>8316</v>
      </c>
      <c r="T1766" t="s">
        <v>8317</v>
      </c>
    </row>
    <row r="1767" spans="1:20" ht="28.8" x14ac:dyDescent="0.3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 s="11">
        <f>(I1767/86400)+25569</f>
        <v>41565.165972222225</v>
      </c>
      <c r="K1767">
        <v>1380477691</v>
      </c>
      <c r="L1767" s="11">
        <f>(K1767/86400)+25569</f>
        <v>41546.75105324074</v>
      </c>
      <c r="M1767" t="b">
        <v>0</v>
      </c>
      <c r="N1767">
        <v>71</v>
      </c>
      <c r="O1767" t="b">
        <v>1</v>
      </c>
      <c r="P1767" t="s">
        <v>8300</v>
      </c>
      <c r="Q1767" s="5">
        <f>E1767/D1767</f>
        <v>1.02125</v>
      </c>
      <c r="R1767" s="7">
        <f>ROUND(E1767/N1767, 2)</f>
        <v>57.54</v>
      </c>
      <c r="S1767" t="s">
        <v>8324</v>
      </c>
      <c r="T1767" t="s">
        <v>8353</v>
      </c>
    </row>
    <row r="1768" spans="1:20" ht="28.8" x14ac:dyDescent="0.3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 s="11">
        <f>(I1768/86400)+25569</f>
        <v>41418.021261574075</v>
      </c>
      <c r="K1768">
        <v>1366763437</v>
      </c>
      <c r="L1768" s="11">
        <f>(K1768/86400)+25569</f>
        <v>41388.021261574075</v>
      </c>
      <c r="M1768" t="b">
        <v>0</v>
      </c>
      <c r="N1768">
        <v>174</v>
      </c>
      <c r="O1768" t="b">
        <v>1</v>
      </c>
      <c r="P1768" t="s">
        <v>8276</v>
      </c>
      <c r="Q1768" s="5">
        <f>E1768/D1768</f>
        <v>1.0212366666666666</v>
      </c>
      <c r="R1768" s="7">
        <f>ROUND(E1768/N1768, 2)</f>
        <v>88.04</v>
      </c>
      <c r="S1768" t="s">
        <v>8324</v>
      </c>
      <c r="T1768" t="s">
        <v>8325</v>
      </c>
    </row>
    <row r="1769" spans="1:20" ht="28.8" x14ac:dyDescent="0.3">
      <c r="A1769">
        <v>1037</v>
      </c>
      <c r="B1769" s="3" t="s">
        <v>1038</v>
      </c>
      <c r="C1769" s="3" t="s">
        <v>5147</v>
      </c>
      <c r="D1769">
        <v>1000</v>
      </c>
      <c r="E1769">
        <v>1021</v>
      </c>
      <c r="F1769" t="s">
        <v>8219</v>
      </c>
      <c r="G1769" t="s">
        <v>8224</v>
      </c>
      <c r="H1769" t="s">
        <v>8246</v>
      </c>
      <c r="I1769">
        <v>1431925200</v>
      </c>
      <c r="J1769" s="11">
        <f>(I1769/86400)+25569</f>
        <v>42142.208333333328</v>
      </c>
      <c r="K1769">
        <v>1429991062</v>
      </c>
      <c r="L1769" s="11">
        <f>(K1769/86400)+25569</f>
        <v>42119.822476851856</v>
      </c>
      <c r="M1769" t="b">
        <v>0</v>
      </c>
      <c r="N1769">
        <v>21</v>
      </c>
      <c r="O1769" t="b">
        <v>1</v>
      </c>
      <c r="P1769" t="s">
        <v>8280</v>
      </c>
      <c r="Q1769" s="5">
        <f>E1769/D1769</f>
        <v>1.0209999999999999</v>
      </c>
      <c r="R1769" s="7">
        <f>ROUND(E1769/N1769, 2)</f>
        <v>48.62</v>
      </c>
      <c r="S1769" t="s">
        <v>8324</v>
      </c>
      <c r="T1769" t="s">
        <v>8329</v>
      </c>
    </row>
    <row r="1770" spans="1:20" ht="28.8" x14ac:dyDescent="0.3">
      <c r="A1770">
        <v>520</v>
      </c>
      <c r="B1770" s="3" t="s">
        <v>521</v>
      </c>
      <c r="C1770" s="3" t="s">
        <v>4630</v>
      </c>
      <c r="D1770">
        <v>5000</v>
      </c>
      <c r="E1770">
        <v>5105</v>
      </c>
      <c r="F1770" t="s">
        <v>8219</v>
      </c>
      <c r="G1770" t="s">
        <v>8225</v>
      </c>
      <c r="H1770" t="s">
        <v>8247</v>
      </c>
      <c r="I1770">
        <v>1449766261</v>
      </c>
      <c r="J1770" s="11">
        <f>(I1770/86400)+25569</f>
        <v>42348.702094907407</v>
      </c>
      <c r="K1770">
        <v>1447174261</v>
      </c>
      <c r="L1770" s="11">
        <f>(K1770/86400)+25569</f>
        <v>42318.702094907407</v>
      </c>
      <c r="M1770" t="b">
        <v>0</v>
      </c>
      <c r="N1770">
        <v>34</v>
      </c>
      <c r="O1770" t="b">
        <v>1</v>
      </c>
      <c r="P1770" t="s">
        <v>8271</v>
      </c>
      <c r="Q1770" s="5">
        <f>E1770/D1770</f>
        <v>1.0209999999999999</v>
      </c>
      <c r="R1770" s="7">
        <f>ROUND(E1770/N1770, 2)</f>
        <v>150.15</v>
      </c>
      <c r="S1770" t="s">
        <v>8316</v>
      </c>
      <c r="T1770" t="s">
        <v>8317</v>
      </c>
    </row>
    <row r="1771" spans="1:20" x14ac:dyDescent="0.3">
      <c r="A1771">
        <v>3837</v>
      </c>
      <c r="B1771" s="3" t="s">
        <v>3834</v>
      </c>
      <c r="C1771" s="3" t="s">
        <v>7946</v>
      </c>
      <c r="D1771">
        <v>2000</v>
      </c>
      <c r="E1771">
        <v>2042</v>
      </c>
      <c r="F1771" t="s">
        <v>8219</v>
      </c>
      <c r="G1771" t="s">
        <v>8225</v>
      </c>
      <c r="H1771" t="s">
        <v>8247</v>
      </c>
      <c r="I1771">
        <v>1435947758</v>
      </c>
      <c r="J1771" s="11">
        <f>(I1771/86400)+25569</f>
        <v>42188.765717592592</v>
      </c>
      <c r="K1771">
        <v>1432837358</v>
      </c>
      <c r="L1771" s="11">
        <f>(K1771/86400)+25569</f>
        <v>42152.765717592592</v>
      </c>
      <c r="M1771" t="b">
        <v>0</v>
      </c>
      <c r="N1771">
        <v>17</v>
      </c>
      <c r="O1771" t="b">
        <v>1</v>
      </c>
      <c r="P1771" t="s">
        <v>8271</v>
      </c>
      <c r="Q1771" s="5">
        <f>E1771/D1771</f>
        <v>1.0209999999999999</v>
      </c>
      <c r="R1771" s="7">
        <f>ROUND(E1771/N1771, 2)</f>
        <v>120.12</v>
      </c>
      <c r="S1771" t="s">
        <v>8316</v>
      </c>
      <c r="T1771" t="s">
        <v>8317</v>
      </c>
    </row>
    <row r="1772" spans="1:20" ht="28.8" x14ac:dyDescent="0.3">
      <c r="A1772">
        <v>3218</v>
      </c>
      <c r="B1772" s="3" t="s">
        <v>3218</v>
      </c>
      <c r="C1772" s="3" t="s">
        <v>7328</v>
      </c>
      <c r="D1772">
        <v>12000</v>
      </c>
      <c r="E1772">
        <v>12252</v>
      </c>
      <c r="F1772" t="s">
        <v>8219</v>
      </c>
      <c r="G1772" t="s">
        <v>8225</v>
      </c>
      <c r="H1772" t="s">
        <v>8247</v>
      </c>
      <c r="I1772">
        <v>1419984000</v>
      </c>
      <c r="J1772" s="11">
        <f>(I1772/86400)+25569</f>
        <v>42004</v>
      </c>
      <c r="K1772">
        <v>1417132986</v>
      </c>
      <c r="L1772" s="11">
        <f>(K1772/86400)+25569</f>
        <v>41971.002152777779</v>
      </c>
      <c r="M1772" t="b">
        <v>1</v>
      </c>
      <c r="N1772">
        <v>184</v>
      </c>
      <c r="O1772" t="b">
        <v>1</v>
      </c>
      <c r="P1772" t="s">
        <v>8271</v>
      </c>
      <c r="Q1772" s="5">
        <f>E1772/D1772</f>
        <v>1.0209999999999999</v>
      </c>
      <c r="R1772" s="7">
        <f>ROUND(E1772/N1772, 2)</f>
        <v>66.59</v>
      </c>
      <c r="S1772" t="s">
        <v>8316</v>
      </c>
      <c r="T1772" t="s">
        <v>8317</v>
      </c>
    </row>
    <row r="1773" spans="1:20" ht="28.8" x14ac:dyDescent="0.3">
      <c r="A1773">
        <v>3267</v>
      </c>
      <c r="B1773" s="3" t="s">
        <v>3267</v>
      </c>
      <c r="C1773" s="3" t="s">
        <v>7377</v>
      </c>
      <c r="D1773">
        <v>15000</v>
      </c>
      <c r="E1773">
        <v>15315</v>
      </c>
      <c r="F1773" t="s">
        <v>8219</v>
      </c>
      <c r="G1773" t="s">
        <v>8224</v>
      </c>
      <c r="H1773" t="s">
        <v>8246</v>
      </c>
      <c r="I1773">
        <v>1437156660</v>
      </c>
      <c r="J1773" s="11">
        <f>(I1773/86400)+25569</f>
        <v>42202.757638888885</v>
      </c>
      <c r="K1773">
        <v>1434564660</v>
      </c>
      <c r="L1773" s="11">
        <f>(K1773/86400)+25569</f>
        <v>42172.757638888885</v>
      </c>
      <c r="M1773" t="b">
        <v>1</v>
      </c>
      <c r="N1773">
        <v>288</v>
      </c>
      <c r="O1773" t="b">
        <v>1</v>
      </c>
      <c r="P1773" t="s">
        <v>8271</v>
      </c>
      <c r="Q1773" s="5">
        <f>E1773/D1773</f>
        <v>1.0209999999999999</v>
      </c>
      <c r="R1773" s="7">
        <f>ROUND(E1773/N1773, 2)</f>
        <v>53.18</v>
      </c>
      <c r="S1773" t="s">
        <v>8316</v>
      </c>
      <c r="T1773" t="s">
        <v>8317</v>
      </c>
    </row>
    <row r="1774" spans="1:20" ht="28.8" x14ac:dyDescent="0.3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 s="11">
        <f>(I1774/86400)+25569</f>
        <v>42316.702557870369</v>
      </c>
      <c r="K1774">
        <v>1444405901</v>
      </c>
      <c r="L1774" s="11">
        <f>(K1774/86400)+25569</f>
        <v>42286.660891203705</v>
      </c>
      <c r="M1774" t="b">
        <v>0</v>
      </c>
      <c r="N1774">
        <v>64</v>
      </c>
      <c r="O1774" t="b">
        <v>1</v>
      </c>
      <c r="P1774" t="s">
        <v>8265</v>
      </c>
      <c r="Q1774" s="5">
        <f>E1774/D1774</f>
        <v>1.0209523809523811</v>
      </c>
      <c r="R1774" s="7">
        <f>ROUND(E1774/N1774, 2)</f>
        <v>83.75</v>
      </c>
      <c r="S1774" t="s">
        <v>8309</v>
      </c>
      <c r="T1774" t="s">
        <v>8310</v>
      </c>
    </row>
    <row r="1775" spans="1:20" ht="28.8" x14ac:dyDescent="0.3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 s="11">
        <f>(I1775/86400)+25569</f>
        <v>42156.097222222219</v>
      </c>
      <c r="K1775">
        <v>1429312694</v>
      </c>
      <c r="L1775" s="11">
        <f>(K1775/86400)+25569</f>
        <v>42111.970995370371</v>
      </c>
      <c r="M1775" t="b">
        <v>1</v>
      </c>
      <c r="N1775">
        <v>285</v>
      </c>
      <c r="O1775" t="b">
        <v>1</v>
      </c>
      <c r="P1775" t="s">
        <v>8269</v>
      </c>
      <c r="Q1775" s="5">
        <f>E1775/D1775</f>
        <v>1.0208358208955224</v>
      </c>
      <c r="R1775" s="7">
        <f>ROUND(E1775/N1775, 2)</f>
        <v>119.99</v>
      </c>
      <c r="S1775" t="s">
        <v>8309</v>
      </c>
      <c r="T1775" t="s">
        <v>8314</v>
      </c>
    </row>
    <row r="1776" spans="1:20" ht="28.8" x14ac:dyDescent="0.3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 s="11">
        <f>(I1776/86400)+25569</f>
        <v>41955.94835648148</v>
      </c>
      <c r="K1776">
        <v>1413236738</v>
      </c>
      <c r="L1776" s="11">
        <f>(K1776/86400)+25569</f>
        <v>41925.906689814816</v>
      </c>
      <c r="M1776" t="b">
        <v>0</v>
      </c>
      <c r="N1776">
        <v>29</v>
      </c>
      <c r="O1776" t="b">
        <v>1</v>
      </c>
      <c r="P1776" t="s">
        <v>8279</v>
      </c>
      <c r="Q1776" s="5">
        <f>E1776/D1776</f>
        <v>1.0208333333333333</v>
      </c>
      <c r="R1776" s="7">
        <f>ROUND(E1776/N1776, 2)</f>
        <v>42.24</v>
      </c>
      <c r="S1776" t="s">
        <v>8324</v>
      </c>
      <c r="T1776" t="s">
        <v>8328</v>
      </c>
    </row>
    <row r="1777" spans="1:20" ht="28.8" x14ac:dyDescent="0.3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 s="11">
        <f>(I1777/86400)+25569</f>
        <v>41784.564328703702</v>
      </c>
      <c r="K1777">
        <v>1398432758</v>
      </c>
      <c r="L1777" s="11">
        <f>(K1777/86400)+25569</f>
        <v>41754.564328703702</v>
      </c>
      <c r="M1777" t="b">
        <v>0</v>
      </c>
      <c r="N1777">
        <v>32</v>
      </c>
      <c r="O1777" t="b">
        <v>1</v>
      </c>
      <c r="P1777" t="s">
        <v>8305</v>
      </c>
      <c r="Q1777" s="5">
        <f>E1777/D1777</f>
        <v>1.02069375</v>
      </c>
      <c r="R1777" s="7">
        <f>ROUND(E1777/N1777, 2)</f>
        <v>255.17</v>
      </c>
      <c r="S1777" t="s">
        <v>8316</v>
      </c>
      <c r="T1777" t="s">
        <v>8358</v>
      </c>
    </row>
    <row r="1778" spans="1:20" ht="28.8" x14ac:dyDescent="0.3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 s="11">
        <f>(I1778/86400)+25569</f>
        <v>42411.686840277776</v>
      </c>
      <c r="K1778">
        <v>1452616143</v>
      </c>
      <c r="L1778" s="11">
        <f>(K1778/86400)+25569</f>
        <v>42381.686840277776</v>
      </c>
      <c r="M1778" t="b">
        <v>1</v>
      </c>
      <c r="N1778">
        <v>59</v>
      </c>
      <c r="O1778" t="b">
        <v>1</v>
      </c>
      <c r="P1778" t="s">
        <v>8303</v>
      </c>
      <c r="Q1778" s="5">
        <f>E1778/D1778</f>
        <v>1.0206</v>
      </c>
      <c r="R1778" s="7">
        <f>ROUND(E1778/N1778, 2)</f>
        <v>86.49</v>
      </c>
      <c r="S1778" t="s">
        <v>8316</v>
      </c>
      <c r="T1778" t="s">
        <v>8356</v>
      </c>
    </row>
    <row r="1779" spans="1:20" ht="28.8" x14ac:dyDescent="0.3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 s="11">
        <f>(I1779/86400)+25569</f>
        <v>41949.249305555553</v>
      </c>
      <c r="K1779">
        <v>1413432331</v>
      </c>
      <c r="L1779" s="11">
        <f>(K1779/86400)+25569</f>
        <v>41928.170497685183</v>
      </c>
      <c r="M1779" t="b">
        <v>0</v>
      </c>
      <c r="N1779">
        <v>23</v>
      </c>
      <c r="O1779" t="b">
        <v>1</v>
      </c>
      <c r="P1779" t="s">
        <v>8271</v>
      </c>
      <c r="Q1779" s="5">
        <f>E1779/D1779</f>
        <v>1.0205</v>
      </c>
      <c r="R1779" s="7">
        <f>ROUND(E1779/N1779, 2)</f>
        <v>88.74</v>
      </c>
      <c r="S1779" t="s">
        <v>8316</v>
      </c>
      <c r="T1779" t="s">
        <v>8317</v>
      </c>
    </row>
    <row r="1780" spans="1:20" x14ac:dyDescent="0.3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 s="11">
        <f>(I1780/86400)+25569</f>
        <v>41973.794699074075</v>
      </c>
      <c r="K1780">
        <v>1414778662</v>
      </c>
      <c r="L1780" s="11">
        <f>(K1780/86400)+25569</f>
        <v>41943.753032407403</v>
      </c>
      <c r="M1780" t="b">
        <v>0</v>
      </c>
      <c r="N1780">
        <v>63</v>
      </c>
      <c r="O1780" t="b">
        <v>1</v>
      </c>
      <c r="P1780" t="s">
        <v>8271</v>
      </c>
      <c r="Q1780" s="5">
        <f>E1780/D1780</f>
        <v>1.0204444444444445</v>
      </c>
      <c r="R1780" s="7">
        <f>ROUND(E1780/N1780, 2)</f>
        <v>72.89</v>
      </c>
      <c r="S1780" t="s">
        <v>8316</v>
      </c>
      <c r="T1780" t="s">
        <v>8317</v>
      </c>
    </row>
    <row r="1781" spans="1:20" ht="28.8" x14ac:dyDescent="0.3">
      <c r="A1781">
        <v>3659</v>
      </c>
      <c r="B1781" s="3" t="s">
        <v>3656</v>
      </c>
      <c r="C1781" s="3" t="s">
        <v>7769</v>
      </c>
      <c r="D1781">
        <v>3000</v>
      </c>
      <c r="E1781">
        <v>3061</v>
      </c>
      <c r="F1781" t="s">
        <v>8219</v>
      </c>
      <c r="G1781" t="s">
        <v>8224</v>
      </c>
      <c r="H1781" t="s">
        <v>8246</v>
      </c>
      <c r="I1781">
        <v>1426775940</v>
      </c>
      <c r="J1781" s="11">
        <f>(I1781/86400)+25569</f>
        <v>42082.610416666663</v>
      </c>
      <c r="K1781">
        <v>1424414350</v>
      </c>
      <c r="L1781" s="11">
        <f>(K1781/86400)+25569</f>
        <v>42055.277199074073</v>
      </c>
      <c r="M1781" t="b">
        <v>0</v>
      </c>
      <c r="N1781">
        <v>13</v>
      </c>
      <c r="O1781" t="b">
        <v>1</v>
      </c>
      <c r="P1781" t="s">
        <v>8271</v>
      </c>
      <c r="Q1781" s="5">
        <f>E1781/D1781</f>
        <v>1.0203333333333333</v>
      </c>
      <c r="R1781" s="7">
        <f>ROUND(E1781/N1781, 2)</f>
        <v>235.46</v>
      </c>
      <c r="S1781" t="s">
        <v>8316</v>
      </c>
      <c r="T1781" t="s">
        <v>8317</v>
      </c>
    </row>
    <row r="1782" spans="1:20" ht="28.8" x14ac:dyDescent="0.3">
      <c r="A1782">
        <v>3224</v>
      </c>
      <c r="B1782" s="3" t="s">
        <v>3224</v>
      </c>
      <c r="C1782" s="3" t="s">
        <v>7334</v>
      </c>
      <c r="D1782">
        <v>30000</v>
      </c>
      <c r="E1782">
        <v>30610</v>
      </c>
      <c r="F1782" t="s">
        <v>8219</v>
      </c>
      <c r="G1782" t="s">
        <v>8224</v>
      </c>
      <c r="H1782" t="s">
        <v>8246</v>
      </c>
      <c r="I1782">
        <v>1484024400</v>
      </c>
      <c r="J1782" s="11">
        <f>(I1782/86400)+25569</f>
        <v>42745.208333333328</v>
      </c>
      <c r="K1782">
        <v>1479932713</v>
      </c>
      <c r="L1782" s="11">
        <f>(K1782/86400)+25569</f>
        <v>42697.850844907407</v>
      </c>
      <c r="M1782" t="b">
        <v>1</v>
      </c>
      <c r="N1782">
        <v>216</v>
      </c>
      <c r="O1782" t="b">
        <v>1</v>
      </c>
      <c r="P1782" t="s">
        <v>8271</v>
      </c>
      <c r="Q1782" s="5">
        <f>E1782/D1782</f>
        <v>1.0203333333333333</v>
      </c>
      <c r="R1782" s="7">
        <f>ROUND(E1782/N1782, 2)</f>
        <v>141.71</v>
      </c>
      <c r="S1782" t="s">
        <v>8316</v>
      </c>
      <c r="T1782" t="s">
        <v>8317</v>
      </c>
    </row>
    <row r="1783" spans="1:20" ht="28.8" x14ac:dyDescent="0.3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 s="11">
        <f>(I1783/86400)+25569</f>
        <v>41957.125</v>
      </c>
      <c r="K1783">
        <v>1413308545</v>
      </c>
      <c r="L1783" s="11">
        <f>(K1783/86400)+25569</f>
        <v>41926.73778935185</v>
      </c>
      <c r="M1783" t="b">
        <v>1</v>
      </c>
      <c r="N1783">
        <v>524</v>
      </c>
      <c r="O1783" t="b">
        <v>1</v>
      </c>
      <c r="P1783" t="s">
        <v>8269</v>
      </c>
      <c r="Q1783" s="5">
        <f>E1783/D1783</f>
        <v>1.0202863333333334</v>
      </c>
      <c r="R1783" s="7">
        <f>ROUND(E1783/N1783, 2)</f>
        <v>58.41</v>
      </c>
      <c r="S1783" t="s">
        <v>8309</v>
      </c>
      <c r="T1783" t="s">
        <v>8314</v>
      </c>
    </row>
    <row r="1784" spans="1:20" ht="28.8" x14ac:dyDescent="0.3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 s="11">
        <f>(I1784/86400)+25569</f>
        <v>42216.855879629627</v>
      </c>
      <c r="K1784">
        <v>1435782748</v>
      </c>
      <c r="L1784" s="11">
        <f>(K1784/86400)+25569</f>
        <v>42186.855879629627</v>
      </c>
      <c r="M1784" t="b">
        <v>0</v>
      </c>
      <c r="N1784">
        <v>20</v>
      </c>
      <c r="O1784" t="b">
        <v>1</v>
      </c>
      <c r="P1784" t="s">
        <v>8271</v>
      </c>
      <c r="Q1784" s="5">
        <f>E1784/D1784</f>
        <v>1.0202500000000001</v>
      </c>
      <c r="R1784" s="7">
        <f>ROUND(E1784/N1784, 2)</f>
        <v>204.05</v>
      </c>
      <c r="S1784" t="s">
        <v>8316</v>
      </c>
      <c r="T1784" t="s">
        <v>8317</v>
      </c>
    </row>
    <row r="1785" spans="1:20" x14ac:dyDescent="0.3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 s="11">
        <f>(I1785/86400)+25569</f>
        <v>40459.836435185185</v>
      </c>
      <c r="K1785">
        <v>1283976268</v>
      </c>
      <c r="L1785" s="11">
        <f>(K1785/86400)+25569</f>
        <v>40429.836435185185</v>
      </c>
      <c r="M1785" t="b">
        <v>0</v>
      </c>
      <c r="N1785">
        <v>19</v>
      </c>
      <c r="O1785" t="b">
        <v>1</v>
      </c>
      <c r="P1785" t="s">
        <v>8274</v>
      </c>
      <c r="Q1785" s="5">
        <f>E1785/D1785</f>
        <v>1.02</v>
      </c>
      <c r="R1785" s="7">
        <f>ROUND(E1785/N1785, 2)</f>
        <v>134.21</v>
      </c>
      <c r="S1785" t="s">
        <v>8321</v>
      </c>
      <c r="T1785" t="s">
        <v>8322</v>
      </c>
    </row>
    <row r="1786" spans="1:20" ht="28.8" x14ac:dyDescent="0.3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 s="11">
        <f>(I1786/86400)+25569</f>
        <v>41759.208333333336</v>
      </c>
      <c r="K1786">
        <v>1396371612</v>
      </c>
      <c r="L1786" s="11">
        <f>(K1786/86400)+25569</f>
        <v>41730.708472222221</v>
      </c>
      <c r="M1786" t="b">
        <v>1</v>
      </c>
      <c r="N1786">
        <v>100</v>
      </c>
      <c r="O1786" t="b">
        <v>1</v>
      </c>
      <c r="P1786" t="s">
        <v>8301</v>
      </c>
      <c r="Q1786" s="5">
        <f>E1786/D1786</f>
        <v>1.02</v>
      </c>
      <c r="R1786" s="7">
        <f>ROUND(E1786/N1786, 2)</f>
        <v>107.1</v>
      </c>
      <c r="S1786" t="s">
        <v>8318</v>
      </c>
      <c r="T1786" t="s">
        <v>8354</v>
      </c>
    </row>
    <row r="1787" spans="1:20" ht="28.8" x14ac:dyDescent="0.3">
      <c r="A1787">
        <v>3526</v>
      </c>
      <c r="B1787" s="3" t="s">
        <v>3525</v>
      </c>
      <c r="C1787" s="3" t="s">
        <v>7636</v>
      </c>
      <c r="D1787">
        <v>3300</v>
      </c>
      <c r="E1787">
        <v>3366</v>
      </c>
      <c r="F1787" t="s">
        <v>8219</v>
      </c>
      <c r="G1787" t="s">
        <v>8224</v>
      </c>
      <c r="H1787" t="s">
        <v>8246</v>
      </c>
      <c r="I1787">
        <v>1461823140</v>
      </c>
      <c r="J1787" s="11">
        <f>(I1787/86400)+25569</f>
        <v>42488.249305555553</v>
      </c>
      <c r="K1787">
        <v>1459411371</v>
      </c>
      <c r="L1787" s="11">
        <f>(K1787/86400)+25569</f>
        <v>42460.335312499999</v>
      </c>
      <c r="M1787" t="b">
        <v>0</v>
      </c>
      <c r="N1787">
        <v>34</v>
      </c>
      <c r="O1787" t="b">
        <v>1</v>
      </c>
      <c r="P1787" t="s">
        <v>8271</v>
      </c>
      <c r="Q1787" s="5">
        <f>E1787/D1787</f>
        <v>1.02</v>
      </c>
      <c r="R1787" s="7">
        <f>ROUND(E1787/N1787, 2)</f>
        <v>99</v>
      </c>
      <c r="S1787" t="s">
        <v>8316</v>
      </c>
      <c r="T1787" t="s">
        <v>8317</v>
      </c>
    </row>
    <row r="1788" spans="1:20" ht="28.8" x14ac:dyDescent="0.3">
      <c r="A1788">
        <v>2974</v>
      </c>
      <c r="B1788" s="3" t="s">
        <v>2974</v>
      </c>
      <c r="C1788" s="3" t="s">
        <v>7084</v>
      </c>
      <c r="D1788">
        <v>5000</v>
      </c>
      <c r="E1788">
        <v>5100</v>
      </c>
      <c r="F1788" t="s">
        <v>8219</v>
      </c>
      <c r="G1788" t="s">
        <v>8224</v>
      </c>
      <c r="H1788" t="s">
        <v>8246</v>
      </c>
      <c r="I1788">
        <v>1411695300</v>
      </c>
      <c r="J1788" s="11">
        <f>(I1788/86400)+25569</f>
        <v>41908.065972222219</v>
      </c>
      <c r="K1788">
        <v>1409275671</v>
      </c>
      <c r="L1788" s="11">
        <f>(K1788/86400)+25569</f>
        <v>41880.061006944445</v>
      </c>
      <c r="M1788" t="b">
        <v>0</v>
      </c>
      <c r="N1788">
        <v>87</v>
      </c>
      <c r="O1788" t="b">
        <v>1</v>
      </c>
      <c r="P1788" t="s">
        <v>8271</v>
      </c>
      <c r="Q1788" s="5">
        <f>E1788/D1788</f>
        <v>1.02</v>
      </c>
      <c r="R1788" s="7">
        <f>ROUND(E1788/N1788, 2)</f>
        <v>58.62</v>
      </c>
      <c r="S1788" t="s">
        <v>8316</v>
      </c>
      <c r="T1788" t="s">
        <v>8317</v>
      </c>
    </row>
    <row r="1789" spans="1:20" ht="28.8" x14ac:dyDescent="0.3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 s="11">
        <f>(I1789/86400)+25569</f>
        <v>42251.394363425927</v>
      </c>
      <c r="K1789">
        <v>1438939673</v>
      </c>
      <c r="L1789" s="11">
        <f>(K1789/86400)+25569</f>
        <v>42223.394363425927</v>
      </c>
      <c r="M1789" t="b">
        <v>0</v>
      </c>
      <c r="N1789">
        <v>42</v>
      </c>
      <c r="O1789" t="b">
        <v>1</v>
      </c>
      <c r="P1789" t="s">
        <v>8271</v>
      </c>
      <c r="Q1789" s="5">
        <f>E1789/D1789</f>
        <v>1.02</v>
      </c>
      <c r="R1789" s="7">
        <f>ROUND(E1789/N1789, 2)</f>
        <v>24.29</v>
      </c>
      <c r="S1789" t="s">
        <v>8316</v>
      </c>
      <c r="T1789" t="s">
        <v>8317</v>
      </c>
    </row>
    <row r="1790" spans="1:20" ht="28.8" x14ac:dyDescent="0.3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 s="11">
        <f>(I1790/86400)+25569</f>
        <v>42214.708333333328</v>
      </c>
      <c r="K1790">
        <v>1435585497</v>
      </c>
      <c r="L1790" s="11">
        <f>(K1790/86400)+25569</f>
        <v>42184.572881944448</v>
      </c>
      <c r="M1790" t="b">
        <v>0</v>
      </c>
      <c r="N1790">
        <v>64</v>
      </c>
      <c r="O1790" t="b">
        <v>1</v>
      </c>
      <c r="P1790" t="s">
        <v>8271</v>
      </c>
      <c r="Q1790" s="5">
        <f>E1790/D1790</f>
        <v>1.0196000000000001</v>
      </c>
      <c r="R1790" s="7">
        <f>ROUND(E1790/N1790, 2)</f>
        <v>39.83</v>
      </c>
      <c r="S1790" t="s">
        <v>8316</v>
      </c>
      <c r="T1790" t="s">
        <v>8317</v>
      </c>
    </row>
    <row r="1791" spans="1:20" ht="28.8" x14ac:dyDescent="0.3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 s="11">
        <f>(I1791/86400)+25569</f>
        <v>41948.731944444444</v>
      </c>
      <c r="K1791">
        <v>1412611498</v>
      </c>
      <c r="L1791" s="11">
        <f>(K1791/86400)+25569</f>
        <v>41918.670115740737</v>
      </c>
      <c r="M1791" t="b">
        <v>1</v>
      </c>
      <c r="N1791">
        <v>67</v>
      </c>
      <c r="O1791" t="b">
        <v>1</v>
      </c>
      <c r="P1791" t="s">
        <v>8298</v>
      </c>
      <c r="Q1791" s="5">
        <f>E1791/D1791</f>
        <v>1.0195000000000001</v>
      </c>
      <c r="R1791" s="7">
        <f>ROUND(E1791/N1791, 2)</f>
        <v>60.87</v>
      </c>
      <c r="S1791" t="s">
        <v>8335</v>
      </c>
      <c r="T1791" t="s">
        <v>8351</v>
      </c>
    </row>
    <row r="1792" spans="1:20" x14ac:dyDescent="0.3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 s="11">
        <f>(I1792/86400)+25569</f>
        <v>42306.167361111111</v>
      </c>
      <c r="K1792">
        <v>1443029206</v>
      </c>
      <c r="L1792" s="11">
        <f>(K1792/86400)+25569</f>
        <v>42270.7269212963</v>
      </c>
      <c r="M1792" t="b">
        <v>0</v>
      </c>
      <c r="N1792">
        <v>55</v>
      </c>
      <c r="O1792" t="b">
        <v>1</v>
      </c>
      <c r="P1792" t="s">
        <v>8271</v>
      </c>
      <c r="Q1792" s="5">
        <f>E1792/D1792</f>
        <v>1.0193333333333334</v>
      </c>
      <c r="R1792" s="7">
        <f>ROUND(E1792/N1792, 2)</f>
        <v>55.6</v>
      </c>
      <c r="S1792" t="s">
        <v>8316</v>
      </c>
      <c r="T1792" t="s">
        <v>8317</v>
      </c>
    </row>
    <row r="1793" spans="1:20" ht="28.8" x14ac:dyDescent="0.3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 s="11">
        <f>(I1793/86400)+25569</f>
        <v>41829.330312500002</v>
      </c>
      <c r="K1793">
        <v>1401436539</v>
      </c>
      <c r="L1793" s="11">
        <f>(K1793/86400)+25569</f>
        <v>41789.330312500002</v>
      </c>
      <c r="M1793" t="b">
        <v>0</v>
      </c>
      <c r="N1793">
        <v>99</v>
      </c>
      <c r="O1793" t="b">
        <v>1</v>
      </c>
      <c r="P1793" t="s">
        <v>8274</v>
      </c>
      <c r="Q1793" s="5">
        <f>E1793/D1793</f>
        <v>1.0192000000000001</v>
      </c>
      <c r="R1793" s="7">
        <f>ROUND(E1793/N1793, 2)</f>
        <v>51.47</v>
      </c>
      <c r="S1793" t="s">
        <v>8321</v>
      </c>
      <c r="T1793" t="s">
        <v>8322</v>
      </c>
    </row>
    <row r="1794" spans="1:20" ht="28.8" x14ac:dyDescent="0.3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 s="11">
        <f>(I1794/86400)+25569</f>
        <v>42666.868518518517</v>
      </c>
      <c r="K1794">
        <v>1474663840</v>
      </c>
      <c r="L1794" s="11">
        <f>(K1794/86400)+25569</f>
        <v>42636.868518518517</v>
      </c>
      <c r="M1794" t="b">
        <v>0</v>
      </c>
      <c r="N1794">
        <v>118</v>
      </c>
      <c r="O1794" t="b">
        <v>1</v>
      </c>
      <c r="P1794" t="s">
        <v>8285</v>
      </c>
      <c r="Q1794" s="5">
        <f>E1794/D1794</f>
        <v>1.0190833333333333</v>
      </c>
      <c r="R1794" s="7">
        <f>ROUND(E1794/N1794, 2)</f>
        <v>103.64</v>
      </c>
      <c r="S1794" t="s">
        <v>8337</v>
      </c>
      <c r="T1794" t="s">
        <v>8338</v>
      </c>
    </row>
    <row r="1795" spans="1:20" ht="28.8" x14ac:dyDescent="0.3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 s="11">
        <f>(I1795/86400)+25569</f>
        <v>41414.02847222222</v>
      </c>
      <c r="K1795">
        <v>1366381877</v>
      </c>
      <c r="L1795" s="11">
        <f>(K1795/86400)+25569</f>
        <v>41383.605057870373</v>
      </c>
      <c r="M1795" t="b">
        <v>0</v>
      </c>
      <c r="N1795">
        <v>68</v>
      </c>
      <c r="O1795" t="b">
        <v>1</v>
      </c>
      <c r="P1795" t="s">
        <v>8274</v>
      </c>
      <c r="Q1795" s="5">
        <f>E1795/D1795</f>
        <v>1.0190760000000001</v>
      </c>
      <c r="R1795" s="7">
        <f>ROUND(E1795/N1795, 2)</f>
        <v>37.47</v>
      </c>
      <c r="S1795" t="s">
        <v>8321</v>
      </c>
      <c r="T1795" t="s">
        <v>8322</v>
      </c>
    </row>
    <row r="1796" spans="1:20" ht="28.8" x14ac:dyDescent="0.3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 s="11">
        <f>(I1796/86400)+25569</f>
        <v>42434.041666666672</v>
      </c>
      <c r="K1796">
        <v>1455230214</v>
      </c>
      <c r="L1796" s="11">
        <f>(K1796/86400)+25569</f>
        <v>42411.942291666666</v>
      </c>
      <c r="M1796" t="b">
        <v>0</v>
      </c>
      <c r="N1796">
        <v>13</v>
      </c>
      <c r="O1796" t="b">
        <v>1</v>
      </c>
      <c r="P1796" t="s">
        <v>8271</v>
      </c>
      <c r="Q1796" s="5">
        <f>E1796/D1796</f>
        <v>1.019047619047619</v>
      </c>
      <c r="R1796" s="7">
        <f>ROUND(E1796/N1796, 2)</f>
        <v>164.62</v>
      </c>
      <c r="S1796" t="s">
        <v>8316</v>
      </c>
      <c r="T1796" t="s">
        <v>8317</v>
      </c>
    </row>
    <row r="1797" spans="1:20" ht="28.8" x14ac:dyDescent="0.3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 s="11">
        <f>(I1797/86400)+25569</f>
        <v>42119.83289351852</v>
      </c>
      <c r="K1797">
        <v>1427399962</v>
      </c>
      <c r="L1797" s="11">
        <f>(K1797/86400)+25569</f>
        <v>42089.83289351852</v>
      </c>
      <c r="M1797" t="b">
        <v>0</v>
      </c>
      <c r="N1797">
        <v>69</v>
      </c>
      <c r="O1797" t="b">
        <v>1</v>
      </c>
      <c r="P1797" t="s">
        <v>8265</v>
      </c>
      <c r="Q1797" s="5">
        <f>E1797/D1797</f>
        <v>1.0189999999999999</v>
      </c>
      <c r="R1797" s="7">
        <f>ROUND(E1797/N1797, 2)</f>
        <v>221.52</v>
      </c>
      <c r="S1797" t="s">
        <v>8309</v>
      </c>
      <c r="T1797" t="s">
        <v>8310</v>
      </c>
    </row>
    <row r="1798" spans="1:20" ht="28.8" x14ac:dyDescent="0.3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 s="11">
        <f>(I1798/86400)+25569</f>
        <v>41227.102048611108</v>
      </c>
      <c r="K1798">
        <v>1348536417</v>
      </c>
      <c r="L1798" s="11">
        <f>(K1798/86400)+25569</f>
        <v>41177.060381944444</v>
      </c>
      <c r="M1798" t="b">
        <v>0</v>
      </c>
      <c r="N1798">
        <v>14</v>
      </c>
      <c r="O1798" t="b">
        <v>1</v>
      </c>
      <c r="P1798" t="s">
        <v>8276</v>
      </c>
      <c r="Q1798" s="5">
        <f>E1798/D1798</f>
        <v>1.01875</v>
      </c>
      <c r="R1798" s="7">
        <f>ROUND(E1798/N1798, 2)</f>
        <v>58.21</v>
      </c>
      <c r="S1798" t="s">
        <v>8324</v>
      </c>
      <c r="T1798" t="s">
        <v>8325</v>
      </c>
    </row>
    <row r="1799" spans="1:20" ht="28.8" x14ac:dyDescent="0.3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 s="11">
        <f>(I1799/86400)+25569</f>
        <v>41991.506168981483</v>
      </c>
      <c r="K1799">
        <v>1416485333</v>
      </c>
      <c r="L1799" s="11">
        <f>(K1799/86400)+25569</f>
        <v>41963.506168981483</v>
      </c>
      <c r="M1799" t="b">
        <v>0</v>
      </c>
      <c r="N1799">
        <v>26</v>
      </c>
      <c r="O1799" t="b">
        <v>1</v>
      </c>
      <c r="P1799" t="s">
        <v>8274</v>
      </c>
      <c r="Q1799" s="5">
        <f>E1799/D1799</f>
        <v>1.018723404255319</v>
      </c>
      <c r="R1799" s="7">
        <f>ROUND(E1799/N1799, 2)</f>
        <v>230.19</v>
      </c>
      <c r="S1799" t="s">
        <v>8321</v>
      </c>
      <c r="T1799" t="s">
        <v>8322</v>
      </c>
    </row>
    <row r="1800" spans="1:20" ht="28.8" x14ac:dyDescent="0.3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 s="11">
        <f>(I1800/86400)+25569</f>
        <v>42223.723912037036</v>
      </c>
      <c r="K1800">
        <v>1436376146</v>
      </c>
      <c r="L1800" s="11">
        <f>(K1800/86400)+25569</f>
        <v>42193.723912037036</v>
      </c>
      <c r="M1800" t="b">
        <v>0</v>
      </c>
      <c r="N1800">
        <v>66</v>
      </c>
      <c r="O1800" t="b">
        <v>1</v>
      </c>
      <c r="P1800" t="s">
        <v>8271</v>
      </c>
      <c r="Q1800" s="5">
        <f>E1800/D1800</f>
        <v>1.0186206896551724</v>
      </c>
      <c r="R1800" s="7">
        <f>ROUND(E1800/N1800, 2)</f>
        <v>44.76</v>
      </c>
      <c r="S1800" t="s">
        <v>8316</v>
      </c>
      <c r="T1800" t="s">
        <v>8317</v>
      </c>
    </row>
    <row r="1801" spans="1:20" ht="28.8" x14ac:dyDescent="0.3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 s="11">
        <f>(I1801/86400)+25569</f>
        <v>42643.185416666667</v>
      </c>
      <c r="K1801">
        <v>1473087637</v>
      </c>
      <c r="L1801" s="11">
        <f>(K1801/86400)+25569</f>
        <v>42618.625428240739</v>
      </c>
      <c r="M1801" t="b">
        <v>0</v>
      </c>
      <c r="N1801">
        <v>37</v>
      </c>
      <c r="O1801" t="b">
        <v>1</v>
      </c>
      <c r="P1801" t="s">
        <v>8300</v>
      </c>
      <c r="Q1801" s="5">
        <f>E1801/D1801</f>
        <v>1.0185</v>
      </c>
      <c r="R1801" s="7">
        <f>ROUND(E1801/N1801, 2)</f>
        <v>165.16</v>
      </c>
      <c r="S1801" t="s">
        <v>8324</v>
      </c>
      <c r="T1801" t="s">
        <v>8353</v>
      </c>
    </row>
    <row r="1802" spans="1:20" ht="28.8" x14ac:dyDescent="0.3">
      <c r="A1802">
        <v>3551</v>
      </c>
      <c r="B1802" s="3" t="s">
        <v>3550</v>
      </c>
      <c r="C1802" s="3" t="s">
        <v>7661</v>
      </c>
      <c r="D1802">
        <v>1500</v>
      </c>
      <c r="E1802">
        <v>1527.5</v>
      </c>
      <c r="F1802" t="s">
        <v>8219</v>
      </c>
      <c r="G1802" t="s">
        <v>8224</v>
      </c>
      <c r="H1802" t="s">
        <v>8246</v>
      </c>
      <c r="I1802">
        <v>1400796420</v>
      </c>
      <c r="J1802" s="11">
        <f>(I1802/86400)+25569</f>
        <v>41781.921527777777</v>
      </c>
      <c r="K1802">
        <v>1398342170</v>
      </c>
      <c r="L1802" s="11">
        <f>(K1802/86400)+25569</f>
        <v>41753.515856481477</v>
      </c>
      <c r="M1802" t="b">
        <v>0</v>
      </c>
      <c r="N1802">
        <v>25</v>
      </c>
      <c r="O1802" t="b">
        <v>1</v>
      </c>
      <c r="P1802" t="s">
        <v>8271</v>
      </c>
      <c r="Q1802" s="5">
        <f>E1802/D1802</f>
        <v>1.0183333333333333</v>
      </c>
      <c r="R1802" s="7">
        <f>ROUND(E1802/N1802, 2)</f>
        <v>61.1</v>
      </c>
      <c r="S1802" t="s">
        <v>8316</v>
      </c>
      <c r="T1802" t="s">
        <v>8317</v>
      </c>
    </row>
    <row r="1803" spans="1:20" ht="28.8" x14ac:dyDescent="0.3">
      <c r="A1803">
        <v>2802</v>
      </c>
      <c r="B1803" s="3" t="s">
        <v>2802</v>
      </c>
      <c r="C1803" s="3" t="s">
        <v>6912</v>
      </c>
      <c r="D1803">
        <v>3000</v>
      </c>
      <c r="E1803">
        <v>3055</v>
      </c>
      <c r="F1803" t="s">
        <v>8219</v>
      </c>
      <c r="G1803" t="s">
        <v>8225</v>
      </c>
      <c r="H1803" t="s">
        <v>8247</v>
      </c>
      <c r="I1803">
        <v>1438875107</v>
      </c>
      <c r="J1803" s="11">
        <f>(I1803/86400)+25569</f>
        <v>42222.64707175926</v>
      </c>
      <c r="K1803">
        <v>1436283107</v>
      </c>
      <c r="L1803" s="11">
        <f>(K1803/86400)+25569</f>
        <v>42192.64707175926</v>
      </c>
      <c r="M1803" t="b">
        <v>0</v>
      </c>
      <c r="N1803">
        <v>90</v>
      </c>
      <c r="O1803" t="b">
        <v>1</v>
      </c>
      <c r="P1803" t="s">
        <v>8271</v>
      </c>
      <c r="Q1803" s="5">
        <f>E1803/D1803</f>
        <v>1.0183333333333333</v>
      </c>
      <c r="R1803" s="7">
        <f>ROUND(E1803/N1803, 2)</f>
        <v>33.94</v>
      </c>
      <c r="S1803" t="s">
        <v>8316</v>
      </c>
      <c r="T1803" t="s">
        <v>8317</v>
      </c>
    </row>
    <row r="1804" spans="1:20" ht="28.8" x14ac:dyDescent="0.3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 s="11">
        <f>(I1804/86400)+25569</f>
        <v>41411.165972222225</v>
      </c>
      <c r="K1804">
        <v>1366028563</v>
      </c>
      <c r="L1804" s="11">
        <f>(K1804/86400)+25569</f>
        <v>41379.515775462962</v>
      </c>
      <c r="M1804" t="b">
        <v>1</v>
      </c>
      <c r="N1804">
        <v>340</v>
      </c>
      <c r="O1804" t="b">
        <v>1</v>
      </c>
      <c r="P1804" t="s">
        <v>8269</v>
      </c>
      <c r="Q1804" s="5">
        <f>E1804/D1804</f>
        <v>1.0182857142857142</v>
      </c>
      <c r="R1804" s="7">
        <f>ROUND(E1804/N1804, 2)</f>
        <v>104.82</v>
      </c>
      <c r="S1804" t="s">
        <v>8309</v>
      </c>
      <c r="T1804" t="s">
        <v>8314</v>
      </c>
    </row>
    <row r="1805" spans="1:20" ht="28.8" x14ac:dyDescent="0.3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 s="11">
        <f>(I1805/86400)+25569</f>
        <v>42621.15625</v>
      </c>
      <c r="K1805">
        <v>1471701028</v>
      </c>
      <c r="L1805" s="11">
        <f>(K1805/86400)+25569</f>
        <v>42602.576712962968</v>
      </c>
      <c r="M1805" t="b">
        <v>1</v>
      </c>
      <c r="N1805">
        <v>115</v>
      </c>
      <c r="O1805" t="b">
        <v>1</v>
      </c>
      <c r="P1805" t="s">
        <v>8271</v>
      </c>
      <c r="Q1805" s="5">
        <f>E1805/D1805</f>
        <v>1.0182500000000001</v>
      </c>
      <c r="R1805" s="7">
        <f>ROUND(E1805/N1805, 2)</f>
        <v>177.09</v>
      </c>
      <c r="S1805" t="s">
        <v>8316</v>
      </c>
      <c r="T1805" t="s">
        <v>8317</v>
      </c>
    </row>
    <row r="1806" spans="1:20" ht="28.8" x14ac:dyDescent="0.3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 s="11">
        <f>(I1806/86400)+25569</f>
        <v>41867.667326388888</v>
      </c>
      <c r="K1806">
        <v>1406390457</v>
      </c>
      <c r="L1806" s="11">
        <f>(K1806/86400)+25569</f>
        <v>41846.667326388888</v>
      </c>
      <c r="M1806" t="b">
        <v>0</v>
      </c>
      <c r="N1806">
        <v>48</v>
      </c>
      <c r="O1806" t="b">
        <v>1</v>
      </c>
      <c r="P1806" t="s">
        <v>8271</v>
      </c>
      <c r="Q1806" s="5">
        <f>E1806/D1806</f>
        <v>1.0182500000000001</v>
      </c>
      <c r="R1806" s="7">
        <f>ROUND(E1806/N1806, 2)</f>
        <v>84.85</v>
      </c>
      <c r="S1806" t="s">
        <v>8316</v>
      </c>
      <c r="T1806" t="s">
        <v>8317</v>
      </c>
    </row>
    <row r="1807" spans="1:20" ht="28.8" x14ac:dyDescent="0.3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 s="11">
        <f>(I1807/86400)+25569</f>
        <v>41061.953055555554</v>
      </c>
      <c r="K1807">
        <v>1335567144</v>
      </c>
      <c r="L1807" s="11">
        <f>(K1807/86400)+25569</f>
        <v>41026.953055555554</v>
      </c>
      <c r="M1807" t="b">
        <v>1</v>
      </c>
      <c r="N1807">
        <v>89</v>
      </c>
      <c r="O1807" t="b">
        <v>1</v>
      </c>
      <c r="P1807" t="s">
        <v>8271</v>
      </c>
      <c r="Q1807" s="5">
        <f>E1807/D1807</f>
        <v>1.0181818181818181</v>
      </c>
      <c r="R1807" s="7">
        <f>ROUND(E1807/N1807, 2)</f>
        <v>62.92</v>
      </c>
      <c r="S1807" t="s">
        <v>8316</v>
      </c>
      <c r="T1807" t="s">
        <v>8317</v>
      </c>
    </row>
    <row r="1808" spans="1:20" ht="28.8" x14ac:dyDescent="0.3">
      <c r="A1808">
        <v>1271</v>
      </c>
      <c r="B1808" s="3" t="s">
        <v>1272</v>
      </c>
      <c r="C1808" s="3" t="s">
        <v>5381</v>
      </c>
      <c r="D1808">
        <v>7500</v>
      </c>
      <c r="E1808">
        <v>7635</v>
      </c>
      <c r="F1808" t="s">
        <v>8219</v>
      </c>
      <c r="G1808" t="s">
        <v>8224</v>
      </c>
      <c r="H1808" t="s">
        <v>8246</v>
      </c>
      <c r="I1808">
        <v>1384363459</v>
      </c>
      <c r="J1808" s="11">
        <f>(I1808/86400)+25569</f>
        <v>41591.725219907406</v>
      </c>
      <c r="K1808">
        <v>1381767859</v>
      </c>
      <c r="L1808" s="11">
        <f>(K1808/86400)+25569</f>
        <v>41561.683553240742</v>
      </c>
      <c r="M1808" t="b">
        <v>1</v>
      </c>
      <c r="N1808">
        <v>31</v>
      </c>
      <c r="O1808" t="b">
        <v>1</v>
      </c>
      <c r="P1808" t="s">
        <v>8276</v>
      </c>
      <c r="Q1808" s="5">
        <f>E1808/D1808</f>
        <v>1.018</v>
      </c>
      <c r="R1808" s="7">
        <f>ROUND(E1808/N1808, 2)</f>
        <v>246.29</v>
      </c>
      <c r="S1808" t="s">
        <v>8324</v>
      </c>
      <c r="T1808" t="s">
        <v>8325</v>
      </c>
    </row>
    <row r="1809" spans="1:20" ht="28.8" x14ac:dyDescent="0.3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 s="11">
        <f>(I1809/86400)+25569</f>
        <v>41479.585162037038</v>
      </c>
      <c r="K1809">
        <v>1372082558</v>
      </c>
      <c r="L1809" s="11">
        <f>(K1809/86400)+25569</f>
        <v>41449.585162037038</v>
      </c>
      <c r="M1809" t="b">
        <v>1</v>
      </c>
      <c r="N1809">
        <v>159</v>
      </c>
      <c r="O1809" t="b">
        <v>1</v>
      </c>
      <c r="P1809" t="s">
        <v>8276</v>
      </c>
      <c r="Q1809" s="5">
        <f>E1809/D1809</f>
        <v>1.018</v>
      </c>
      <c r="R1809" s="7">
        <f>ROUND(E1809/N1809, 2)</f>
        <v>140.86000000000001</v>
      </c>
      <c r="S1809" t="s">
        <v>8324</v>
      </c>
      <c r="T1809" t="s">
        <v>8325</v>
      </c>
    </row>
    <row r="1810" spans="1:20" x14ac:dyDescent="0.3">
      <c r="A1810">
        <v>1251</v>
      </c>
      <c r="B1810" s="3" t="s">
        <v>1252</v>
      </c>
      <c r="C1810" s="3" t="s">
        <v>5361</v>
      </c>
      <c r="D1810">
        <v>6000</v>
      </c>
      <c r="E1810">
        <v>6108</v>
      </c>
      <c r="F1810" t="s">
        <v>8219</v>
      </c>
      <c r="G1810" t="s">
        <v>8224</v>
      </c>
      <c r="H1810" t="s">
        <v>8246</v>
      </c>
      <c r="I1810">
        <v>1316979167</v>
      </c>
      <c r="J1810" s="11">
        <f>(I1810/86400)+25569</f>
        <v>40811.814432870371</v>
      </c>
      <c r="K1810">
        <v>1311795167</v>
      </c>
      <c r="L1810" s="11">
        <f>(K1810/86400)+25569</f>
        <v>40751.814432870371</v>
      </c>
      <c r="M1810" t="b">
        <v>1</v>
      </c>
      <c r="N1810">
        <v>74</v>
      </c>
      <c r="O1810" t="b">
        <v>1</v>
      </c>
      <c r="P1810" t="s">
        <v>8276</v>
      </c>
      <c r="Q1810" s="5">
        <f>E1810/D1810</f>
        <v>1.018</v>
      </c>
      <c r="R1810" s="7">
        <f>ROUND(E1810/N1810, 2)</f>
        <v>82.54</v>
      </c>
      <c r="S1810" t="s">
        <v>8324</v>
      </c>
      <c r="T1810" t="s">
        <v>8325</v>
      </c>
    </row>
    <row r="1811" spans="1:20" ht="28.8" x14ac:dyDescent="0.3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 s="11">
        <f>(I1811/86400)+25569</f>
        <v>42597.840069444443</v>
      </c>
      <c r="K1811">
        <v>1468699782</v>
      </c>
      <c r="L1811" s="11">
        <f>(K1811/86400)+25569</f>
        <v>42567.840069444443</v>
      </c>
      <c r="M1811" t="b">
        <v>0</v>
      </c>
      <c r="N1811">
        <v>122</v>
      </c>
      <c r="O1811" t="b">
        <v>1</v>
      </c>
      <c r="P1811" t="s">
        <v>8271</v>
      </c>
      <c r="Q1811" s="5">
        <f>E1811/D1811</f>
        <v>1.0176666666666667</v>
      </c>
      <c r="R1811" s="7">
        <f>ROUND(E1811/N1811, 2)</f>
        <v>125.12</v>
      </c>
      <c r="S1811" t="s">
        <v>8316</v>
      </c>
      <c r="T1811" t="s">
        <v>8317</v>
      </c>
    </row>
    <row r="1812" spans="1:20" x14ac:dyDescent="0.3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 s="11">
        <f>(I1812/86400)+25569</f>
        <v>41779.207638888889</v>
      </c>
      <c r="K1812">
        <v>1397679445</v>
      </c>
      <c r="L1812" s="11">
        <f>(K1812/86400)+25569</f>
        <v>41745.84542824074</v>
      </c>
      <c r="M1812" t="b">
        <v>0</v>
      </c>
      <c r="N1812">
        <v>40</v>
      </c>
      <c r="O1812" t="b">
        <v>1</v>
      </c>
      <c r="P1812" t="s">
        <v>8276</v>
      </c>
      <c r="Q1812" s="5">
        <f>E1812/D1812</f>
        <v>1.0175000000000001</v>
      </c>
      <c r="R1812" s="7">
        <f>ROUND(E1812/N1812, 2)</f>
        <v>50.88</v>
      </c>
      <c r="S1812" t="s">
        <v>8324</v>
      </c>
      <c r="T1812" t="s">
        <v>8325</v>
      </c>
    </row>
    <row r="1813" spans="1:20" ht="28.8" x14ac:dyDescent="0.3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 s="11">
        <f>(I1813/86400)+25569</f>
        <v>42575.958333333328</v>
      </c>
      <c r="K1813">
        <v>1466887297</v>
      </c>
      <c r="L1813" s="11">
        <f>(K1813/86400)+25569</f>
        <v>42546.862233796295</v>
      </c>
      <c r="M1813" t="b">
        <v>0</v>
      </c>
      <c r="N1813">
        <v>27</v>
      </c>
      <c r="O1813" t="b">
        <v>1</v>
      </c>
      <c r="P1813" t="s">
        <v>8305</v>
      </c>
      <c r="Q1813" s="5">
        <f>E1813/D1813</f>
        <v>1.0175000000000001</v>
      </c>
      <c r="R1813" s="7">
        <f>ROUND(E1813/N1813, 2)</f>
        <v>75.37</v>
      </c>
      <c r="S1813" t="s">
        <v>8316</v>
      </c>
      <c r="T1813" t="s">
        <v>8358</v>
      </c>
    </row>
    <row r="1814" spans="1:20" ht="28.8" x14ac:dyDescent="0.3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 s="11">
        <f>(I1814/86400)+25569</f>
        <v>42260</v>
      </c>
      <c r="K1814">
        <v>1440370768</v>
      </c>
      <c r="L1814" s="11">
        <f>(K1814/86400)+25569</f>
        <v>42239.957962962959</v>
      </c>
      <c r="M1814" t="b">
        <v>0</v>
      </c>
      <c r="N1814">
        <v>72</v>
      </c>
      <c r="O1814" t="b">
        <v>1</v>
      </c>
      <c r="P1814" t="s">
        <v>8271</v>
      </c>
      <c r="Q1814" s="5">
        <f>E1814/D1814</f>
        <v>1.0173000000000001</v>
      </c>
      <c r="R1814" s="7">
        <f>ROUND(E1814/N1814, 2)</f>
        <v>141.29</v>
      </c>
      <c r="S1814" t="s">
        <v>8316</v>
      </c>
      <c r="T1814" t="s">
        <v>8317</v>
      </c>
    </row>
    <row r="1815" spans="1:20" ht="28.8" x14ac:dyDescent="0.3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 s="11">
        <f>(I1815/86400)+25569</f>
        <v>42019.913136574076</v>
      </c>
      <c r="K1815">
        <v>1418766895</v>
      </c>
      <c r="L1815" s="11">
        <f>(K1815/86400)+25569</f>
        <v>41989.913136574076</v>
      </c>
      <c r="M1815" t="b">
        <v>0</v>
      </c>
      <c r="N1815">
        <v>14</v>
      </c>
      <c r="O1815" t="b">
        <v>1</v>
      </c>
      <c r="P1815" t="s">
        <v>8301</v>
      </c>
      <c r="Q1815" s="5">
        <f>E1815/D1815</f>
        <v>1.0172910662824208</v>
      </c>
      <c r="R1815" s="7">
        <f>ROUND(E1815/N1815, 2)</f>
        <v>25.21</v>
      </c>
      <c r="S1815" t="s">
        <v>8318</v>
      </c>
      <c r="T1815" t="s">
        <v>8354</v>
      </c>
    </row>
    <row r="1816" spans="1:20" ht="28.8" x14ac:dyDescent="0.3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 s="11">
        <f>(I1816/86400)+25569</f>
        <v>41990.332638888889</v>
      </c>
      <c r="K1816">
        <v>1415343874</v>
      </c>
      <c r="L1816" s="11">
        <f>(K1816/86400)+25569</f>
        <v>41950.294837962967</v>
      </c>
      <c r="M1816" t="b">
        <v>0</v>
      </c>
      <c r="N1816">
        <v>65</v>
      </c>
      <c r="O1816" t="b">
        <v>1</v>
      </c>
      <c r="P1816" t="s">
        <v>8276</v>
      </c>
      <c r="Q1816" s="5">
        <f>E1816/D1816</f>
        <v>1.0172463768115942</v>
      </c>
      <c r="R1816" s="7">
        <f>ROUND(E1816/N1816, 2)</f>
        <v>107.98</v>
      </c>
      <c r="S1816" t="s">
        <v>8324</v>
      </c>
      <c r="T1816" t="s">
        <v>8325</v>
      </c>
    </row>
    <row r="1817" spans="1:20" ht="28.8" x14ac:dyDescent="0.3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 s="11">
        <f>(I1817/86400)+25569</f>
        <v>40657.959930555553</v>
      </c>
      <c r="K1817">
        <v>1301007738</v>
      </c>
      <c r="L1817" s="11">
        <f>(K1817/86400)+25569</f>
        <v>40626.959930555553</v>
      </c>
      <c r="M1817" t="b">
        <v>1</v>
      </c>
      <c r="N1817">
        <v>298</v>
      </c>
      <c r="O1817" t="b">
        <v>1</v>
      </c>
      <c r="P1817" t="s">
        <v>8269</v>
      </c>
      <c r="Q1817" s="5">
        <f>E1817/D1817</f>
        <v>1.0172264</v>
      </c>
      <c r="R1817" s="7">
        <f>ROUND(E1817/N1817, 2)</f>
        <v>85.34</v>
      </c>
      <c r="S1817" t="s">
        <v>8309</v>
      </c>
      <c r="T1817" t="s">
        <v>8314</v>
      </c>
    </row>
    <row r="1818" spans="1:20" ht="28.8" x14ac:dyDescent="0.3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 s="11">
        <f>(I1818/86400)+25569</f>
        <v>42297.746782407412</v>
      </c>
      <c r="K1818">
        <v>1442771722</v>
      </c>
      <c r="L1818" s="11">
        <f>(K1818/86400)+25569</f>
        <v>42267.746782407412</v>
      </c>
      <c r="M1818" t="b">
        <v>0</v>
      </c>
      <c r="N1818">
        <v>47</v>
      </c>
      <c r="O1818" t="b">
        <v>1</v>
      </c>
      <c r="P1818" t="s">
        <v>8279</v>
      </c>
      <c r="Q1818" s="5">
        <f>E1818/D1818</f>
        <v>1.0171957671957672</v>
      </c>
      <c r="R1818" s="7">
        <f>ROUND(E1818/N1818, 2)</f>
        <v>196.34</v>
      </c>
      <c r="S1818" t="s">
        <v>8324</v>
      </c>
      <c r="T1818" t="s">
        <v>8328</v>
      </c>
    </row>
    <row r="1819" spans="1:20" x14ac:dyDescent="0.3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 s="11">
        <f>(I1819/86400)+25569</f>
        <v>41748.878182870372</v>
      </c>
      <c r="K1819">
        <v>1395349475</v>
      </c>
      <c r="L1819" s="11">
        <f>(K1819/86400)+25569</f>
        <v>41718.878182870372</v>
      </c>
      <c r="M1819" t="b">
        <v>0</v>
      </c>
      <c r="N1819">
        <v>41</v>
      </c>
      <c r="O1819" t="b">
        <v>1</v>
      </c>
      <c r="P1819" t="s">
        <v>8276</v>
      </c>
      <c r="Q1819" s="5">
        <f>E1819/D1819</f>
        <v>1.0166666666666666</v>
      </c>
      <c r="R1819" s="7">
        <f>ROUND(E1819/N1819, 2)</f>
        <v>148.78</v>
      </c>
      <c r="S1819" t="s">
        <v>8324</v>
      </c>
      <c r="T1819" t="s">
        <v>8325</v>
      </c>
    </row>
    <row r="1820" spans="1:20" ht="28.8" x14ac:dyDescent="0.3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 s="11">
        <f>(I1820/86400)+25569</f>
        <v>41208.165972222225</v>
      </c>
      <c r="K1820">
        <v>1349892735</v>
      </c>
      <c r="L1820" s="11">
        <f>(K1820/86400)+25569</f>
        <v>41192.758506944447</v>
      </c>
      <c r="M1820" t="b">
        <v>0</v>
      </c>
      <c r="N1820">
        <v>14</v>
      </c>
      <c r="O1820" t="b">
        <v>1</v>
      </c>
      <c r="P1820" t="s">
        <v>8279</v>
      </c>
      <c r="Q1820" s="5">
        <f>E1820/D1820</f>
        <v>1.0166666666666666</v>
      </c>
      <c r="R1820" s="7">
        <f>ROUND(E1820/N1820, 2)</f>
        <v>43.57</v>
      </c>
      <c r="S1820" t="s">
        <v>8324</v>
      </c>
      <c r="T1820" t="s">
        <v>8328</v>
      </c>
    </row>
    <row r="1821" spans="1:20" x14ac:dyDescent="0.3">
      <c r="A1821">
        <v>3324</v>
      </c>
      <c r="B1821" s="3" t="s">
        <v>3324</v>
      </c>
      <c r="C1821" s="3" t="s">
        <v>7434</v>
      </c>
      <c r="D1821">
        <v>1500</v>
      </c>
      <c r="E1821">
        <v>1525</v>
      </c>
      <c r="F1821" t="s">
        <v>8219</v>
      </c>
      <c r="G1821" t="s">
        <v>8241</v>
      </c>
      <c r="H1821" t="s">
        <v>8249</v>
      </c>
      <c r="I1821">
        <v>1465135190</v>
      </c>
      <c r="J1821" s="11">
        <f>(I1821/86400)+25569</f>
        <v>42526.58321759259</v>
      </c>
      <c r="K1821">
        <v>1463925590</v>
      </c>
      <c r="L1821" s="11">
        <f>(K1821/86400)+25569</f>
        <v>42512.58321759259</v>
      </c>
      <c r="M1821" t="b">
        <v>0</v>
      </c>
      <c r="N1821">
        <v>10</v>
      </c>
      <c r="O1821" t="b">
        <v>1</v>
      </c>
      <c r="P1821" t="s">
        <v>8271</v>
      </c>
      <c r="Q1821" s="5">
        <f>E1821/D1821</f>
        <v>1.0166666666666666</v>
      </c>
      <c r="R1821" s="7">
        <f>ROUND(E1821/N1821, 2)</f>
        <v>152.5</v>
      </c>
      <c r="S1821" t="s">
        <v>8316</v>
      </c>
      <c r="T1821" t="s">
        <v>8317</v>
      </c>
    </row>
    <row r="1822" spans="1:20" x14ac:dyDescent="0.3">
      <c r="A1822">
        <v>3342</v>
      </c>
      <c r="B1822" s="3" t="s">
        <v>3342</v>
      </c>
      <c r="C1822" s="3" t="s">
        <v>7452</v>
      </c>
      <c r="D1822">
        <v>6000</v>
      </c>
      <c r="E1822">
        <v>6100</v>
      </c>
      <c r="F1822" t="s">
        <v>8219</v>
      </c>
      <c r="G1822" t="s">
        <v>8224</v>
      </c>
      <c r="H1822" t="s">
        <v>8246</v>
      </c>
      <c r="I1822">
        <v>1427864340</v>
      </c>
      <c r="J1822" s="11">
        <f>(I1822/86400)+25569</f>
        <v>42095.207638888889</v>
      </c>
      <c r="K1822">
        <v>1425020810</v>
      </c>
      <c r="L1822" s="11">
        <f>(K1822/86400)+25569</f>
        <v>42062.296412037038</v>
      </c>
      <c r="M1822" t="b">
        <v>0</v>
      </c>
      <c r="N1822">
        <v>78</v>
      </c>
      <c r="O1822" t="b">
        <v>1</v>
      </c>
      <c r="P1822" t="s">
        <v>8271</v>
      </c>
      <c r="Q1822" s="5">
        <f>E1822/D1822</f>
        <v>1.0166666666666666</v>
      </c>
      <c r="R1822" s="7">
        <f>ROUND(E1822/N1822, 2)</f>
        <v>78.209999999999994</v>
      </c>
      <c r="S1822" t="s">
        <v>8316</v>
      </c>
      <c r="T1822" t="s">
        <v>8317</v>
      </c>
    </row>
    <row r="1823" spans="1:20" ht="28.8" x14ac:dyDescent="0.3">
      <c r="A1823">
        <v>3270</v>
      </c>
      <c r="B1823" s="3" t="s">
        <v>3270</v>
      </c>
      <c r="C1823" s="3" t="s">
        <v>7380</v>
      </c>
      <c r="D1823">
        <v>1800</v>
      </c>
      <c r="E1823">
        <v>1830</v>
      </c>
      <c r="F1823" t="s">
        <v>8219</v>
      </c>
      <c r="G1823" t="s">
        <v>8225</v>
      </c>
      <c r="H1823" t="s">
        <v>8247</v>
      </c>
      <c r="I1823">
        <v>1436705265</v>
      </c>
      <c r="J1823" s="11">
        <f>(I1823/86400)+25569</f>
        <v>42197.533159722225</v>
      </c>
      <c r="K1823">
        <v>1434113265</v>
      </c>
      <c r="L1823" s="11">
        <f>(K1823/86400)+25569</f>
        <v>42167.533159722225</v>
      </c>
      <c r="M1823" t="b">
        <v>1</v>
      </c>
      <c r="N1823">
        <v>30</v>
      </c>
      <c r="O1823" t="b">
        <v>1</v>
      </c>
      <c r="P1823" t="s">
        <v>8271</v>
      </c>
      <c r="Q1823" s="5">
        <f>E1823/D1823</f>
        <v>1.0166666666666666</v>
      </c>
      <c r="R1823" s="7">
        <f>ROUND(E1823/N1823, 2)</f>
        <v>61</v>
      </c>
      <c r="S1823" t="s">
        <v>8316</v>
      </c>
      <c r="T1823" t="s">
        <v>8317</v>
      </c>
    </row>
    <row r="1824" spans="1:20" ht="28.8" x14ac:dyDescent="0.3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 s="11">
        <f>(I1824/86400)+25569</f>
        <v>42175.583043981482</v>
      </c>
      <c r="K1824">
        <v>1433512775</v>
      </c>
      <c r="L1824" s="11">
        <f>(K1824/86400)+25569</f>
        <v>42160.583043981482</v>
      </c>
      <c r="M1824" t="b">
        <v>0</v>
      </c>
      <c r="N1824">
        <v>63</v>
      </c>
      <c r="O1824" t="b">
        <v>1</v>
      </c>
      <c r="P1824" t="s">
        <v>8271</v>
      </c>
      <c r="Q1824" s="5">
        <f>E1824/D1824</f>
        <v>1.0165</v>
      </c>
      <c r="R1824" s="7">
        <f>ROUND(E1824/N1824, 2)</f>
        <v>32.270000000000003</v>
      </c>
      <c r="S1824" t="s">
        <v>8316</v>
      </c>
      <c r="T1824" t="s">
        <v>8317</v>
      </c>
    </row>
    <row r="1825" spans="1:20" ht="28.8" x14ac:dyDescent="0.3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 s="11">
        <f>(I1825/86400)+25569</f>
        <v>40810.340902777782</v>
      </c>
      <c r="K1825">
        <v>1311667854</v>
      </c>
      <c r="L1825" s="11">
        <f>(K1825/86400)+25569</f>
        <v>40750.340902777782</v>
      </c>
      <c r="M1825" t="b">
        <v>0</v>
      </c>
      <c r="N1825">
        <v>47</v>
      </c>
      <c r="O1825" t="b">
        <v>1</v>
      </c>
      <c r="P1825" t="s">
        <v>8276</v>
      </c>
      <c r="Q1825" s="5">
        <f>E1825/D1825</f>
        <v>1.0162500000000001</v>
      </c>
      <c r="R1825" s="7">
        <f>ROUND(E1825/N1825, 2)</f>
        <v>86.49</v>
      </c>
      <c r="S1825" t="s">
        <v>8324</v>
      </c>
      <c r="T1825" t="s">
        <v>8325</v>
      </c>
    </row>
    <row r="1826" spans="1:20" ht="28.8" x14ac:dyDescent="0.3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 s="11">
        <f>(I1826/86400)+25569</f>
        <v>42647.165972222225</v>
      </c>
      <c r="K1826">
        <v>1472528141</v>
      </c>
      <c r="L1826" s="11">
        <f>(K1826/86400)+25569</f>
        <v>42612.149780092594</v>
      </c>
      <c r="M1826" t="b">
        <v>1</v>
      </c>
      <c r="N1826">
        <v>308</v>
      </c>
      <c r="O1826" t="b">
        <v>1</v>
      </c>
      <c r="P1826" t="s">
        <v>8303</v>
      </c>
      <c r="Q1826" s="5">
        <f>E1826/D1826</f>
        <v>1.01606</v>
      </c>
      <c r="R1826" s="7">
        <f>ROUND(E1826/N1826, 2)</f>
        <v>164.94</v>
      </c>
      <c r="S1826" t="s">
        <v>8316</v>
      </c>
      <c r="T1826" t="s">
        <v>8356</v>
      </c>
    </row>
    <row r="1827" spans="1:20" ht="28.8" x14ac:dyDescent="0.3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 s="11">
        <f>(I1827/86400)+25569</f>
        <v>42217.626250000001</v>
      </c>
      <c r="K1827">
        <v>1435590108</v>
      </c>
      <c r="L1827" s="11">
        <f>(K1827/86400)+25569</f>
        <v>42184.626250000001</v>
      </c>
      <c r="M1827" t="b">
        <v>1</v>
      </c>
      <c r="N1827">
        <v>82</v>
      </c>
      <c r="O1827" t="b">
        <v>1</v>
      </c>
      <c r="P1827" t="s">
        <v>8269</v>
      </c>
      <c r="Q1827" s="5">
        <f>E1827/D1827</f>
        <v>1.016</v>
      </c>
      <c r="R1827" s="7">
        <f>ROUND(E1827/N1827, 2)</f>
        <v>105.32</v>
      </c>
      <c r="S1827" t="s">
        <v>8309</v>
      </c>
      <c r="T1827" t="s">
        <v>8314</v>
      </c>
    </row>
    <row r="1828" spans="1:20" x14ac:dyDescent="0.3">
      <c r="A1828">
        <v>2524</v>
      </c>
      <c r="B1828" s="3" t="s">
        <v>2524</v>
      </c>
      <c r="C1828" s="3" t="s">
        <v>6634</v>
      </c>
      <c r="D1828">
        <v>7500</v>
      </c>
      <c r="E1828">
        <v>7620</v>
      </c>
      <c r="F1828" t="s">
        <v>8219</v>
      </c>
      <c r="G1828" t="s">
        <v>8224</v>
      </c>
      <c r="H1828" t="s">
        <v>8246</v>
      </c>
      <c r="I1828">
        <v>1419136200</v>
      </c>
      <c r="J1828" s="11">
        <f>(I1828/86400)+25569</f>
        <v>41994.1875</v>
      </c>
      <c r="K1828">
        <v>1416338557</v>
      </c>
      <c r="L1828" s="11">
        <f>(K1828/86400)+25569</f>
        <v>41961.807372685187</v>
      </c>
      <c r="M1828" t="b">
        <v>0</v>
      </c>
      <c r="N1828">
        <v>43</v>
      </c>
      <c r="O1828" t="b">
        <v>1</v>
      </c>
      <c r="P1828" t="s">
        <v>8300</v>
      </c>
      <c r="Q1828" s="5">
        <f>E1828/D1828</f>
        <v>1.016</v>
      </c>
      <c r="R1828" s="7">
        <f>ROUND(E1828/N1828, 2)</f>
        <v>177.21</v>
      </c>
      <c r="S1828" t="s">
        <v>8324</v>
      </c>
      <c r="T1828" t="s">
        <v>8353</v>
      </c>
    </row>
    <row r="1829" spans="1:20" ht="28.8" x14ac:dyDescent="0.3">
      <c r="A1829">
        <v>2208</v>
      </c>
      <c r="B1829" s="3" t="s">
        <v>2209</v>
      </c>
      <c r="C1829" s="3" t="s">
        <v>6318</v>
      </c>
      <c r="D1829">
        <v>1000</v>
      </c>
      <c r="E1829">
        <v>1016</v>
      </c>
      <c r="F1829" t="s">
        <v>8219</v>
      </c>
      <c r="G1829" t="s">
        <v>8224</v>
      </c>
      <c r="H1829" t="s">
        <v>8246</v>
      </c>
      <c r="I1829">
        <v>1333771200</v>
      </c>
      <c r="J1829" s="11">
        <f>(I1829/86400)+25569</f>
        <v>41006.166666666664</v>
      </c>
      <c r="K1829">
        <v>1328649026</v>
      </c>
      <c r="L1829" s="11">
        <f>(K1829/86400)+25569</f>
        <v>40946.882245370369</v>
      </c>
      <c r="M1829" t="b">
        <v>0</v>
      </c>
      <c r="N1829">
        <v>24</v>
      </c>
      <c r="O1829" t="b">
        <v>1</v>
      </c>
      <c r="P1829" t="s">
        <v>8280</v>
      </c>
      <c r="Q1829" s="5">
        <f>E1829/D1829</f>
        <v>1.016</v>
      </c>
      <c r="R1829" s="7">
        <f>ROUND(E1829/N1829, 2)</f>
        <v>42.33</v>
      </c>
      <c r="S1829" t="s">
        <v>8324</v>
      </c>
      <c r="T1829" t="s">
        <v>8329</v>
      </c>
    </row>
    <row r="1830" spans="1:20" ht="28.8" x14ac:dyDescent="0.3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 s="11">
        <f>(I1830/86400)+25569</f>
        <v>42398.249305555553</v>
      </c>
      <c r="K1830">
        <v>1452546853</v>
      </c>
      <c r="L1830" s="11">
        <f>(K1830/86400)+25569</f>
        <v>42380.884872685187</v>
      </c>
      <c r="M1830" t="b">
        <v>0</v>
      </c>
      <c r="N1830">
        <v>15</v>
      </c>
      <c r="O1830" t="b">
        <v>1</v>
      </c>
      <c r="P1830" t="s">
        <v>8271</v>
      </c>
      <c r="Q1830" s="5">
        <f>E1830/D1830</f>
        <v>1.016</v>
      </c>
      <c r="R1830" s="7">
        <f>ROUND(E1830/N1830, 2)</f>
        <v>203.2</v>
      </c>
      <c r="S1830" t="s">
        <v>8316</v>
      </c>
      <c r="T1830" t="s">
        <v>8317</v>
      </c>
    </row>
    <row r="1831" spans="1:20" ht="28.8" x14ac:dyDescent="0.3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 s="11">
        <f>(I1831/86400)+25569</f>
        <v>41895.166666666664</v>
      </c>
      <c r="K1831">
        <v>1409336373</v>
      </c>
      <c r="L1831" s="11">
        <f>(K1831/86400)+25569</f>
        <v>41880.76357638889</v>
      </c>
      <c r="M1831" t="b">
        <v>0</v>
      </c>
      <c r="N1831">
        <v>74</v>
      </c>
      <c r="O1831" t="b">
        <v>1</v>
      </c>
      <c r="P1831" t="s">
        <v>8271</v>
      </c>
      <c r="Q1831" s="5">
        <f>E1831/D1831</f>
        <v>1.0156000000000001</v>
      </c>
      <c r="R1831" s="7">
        <f>ROUND(E1831/N1831, 2)</f>
        <v>137.24</v>
      </c>
      <c r="S1831" t="s">
        <v>8316</v>
      </c>
      <c r="T1831" t="s">
        <v>8317</v>
      </c>
    </row>
    <row r="1832" spans="1:20" ht="28.8" x14ac:dyDescent="0.3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 s="11">
        <f>(I1832/86400)+25569</f>
        <v>41948.783842592595</v>
      </c>
      <c r="K1832">
        <v>1412617724</v>
      </c>
      <c r="L1832" s="11">
        <f>(K1832/86400)+25569</f>
        <v>41918.742175925923</v>
      </c>
      <c r="M1832" t="b">
        <v>1</v>
      </c>
      <c r="N1832">
        <v>213</v>
      </c>
      <c r="O1832" t="b">
        <v>1</v>
      </c>
      <c r="P1832" t="s">
        <v>8271</v>
      </c>
      <c r="Q1832" s="5">
        <f>E1832/D1832</f>
        <v>1.01552</v>
      </c>
      <c r="R1832" s="7">
        <f>ROUND(E1832/N1832, 2)</f>
        <v>119.19</v>
      </c>
      <c r="S1832" t="s">
        <v>8316</v>
      </c>
      <c r="T1832" t="s">
        <v>8317</v>
      </c>
    </row>
    <row r="1833" spans="1:20" ht="28.8" x14ac:dyDescent="0.3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 s="11">
        <f>(I1833/86400)+25569</f>
        <v>40866.912615740745</v>
      </c>
      <c r="K1833">
        <v>1316552050</v>
      </c>
      <c r="L1833" s="11">
        <f>(K1833/86400)+25569</f>
        <v>40806.870949074073</v>
      </c>
      <c r="M1833" t="b">
        <v>0</v>
      </c>
      <c r="N1833">
        <v>22</v>
      </c>
      <c r="O1833" t="b">
        <v>1</v>
      </c>
      <c r="P1833" t="s">
        <v>8269</v>
      </c>
      <c r="Q1833" s="5">
        <f>E1833/D1833</f>
        <v>1.0155000000000001</v>
      </c>
      <c r="R1833" s="7">
        <f>ROUND(E1833/N1833, 2)</f>
        <v>92.32</v>
      </c>
      <c r="S1833" t="s">
        <v>8309</v>
      </c>
      <c r="T1833" t="s">
        <v>8314</v>
      </c>
    </row>
    <row r="1834" spans="1:20" ht="28.8" x14ac:dyDescent="0.3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 s="11">
        <f>(I1834/86400)+25569</f>
        <v>41940.132638888885</v>
      </c>
      <c r="K1834">
        <v>1411177456</v>
      </c>
      <c r="L1834" s="11">
        <f>(K1834/86400)+25569</f>
        <v>41902.07240740741</v>
      </c>
      <c r="M1834" t="b">
        <v>0</v>
      </c>
      <c r="N1834">
        <v>102</v>
      </c>
      <c r="O1834" t="b">
        <v>1</v>
      </c>
      <c r="P1834" t="s">
        <v>8298</v>
      </c>
      <c r="Q1834" s="5">
        <f>E1834/D1834</f>
        <v>1.0153353333333335</v>
      </c>
      <c r="R1834" s="7">
        <f>ROUND(E1834/N1834, 2)</f>
        <v>149.31</v>
      </c>
      <c r="S1834" t="s">
        <v>8335</v>
      </c>
      <c r="T1834" t="s">
        <v>8351</v>
      </c>
    </row>
    <row r="1835" spans="1:20" ht="28.8" x14ac:dyDescent="0.3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 s="11">
        <f>(I1835/86400)+25569</f>
        <v>41694.684108796297</v>
      </c>
      <c r="K1835">
        <v>1390667107</v>
      </c>
      <c r="L1835" s="11">
        <f>(K1835/86400)+25569</f>
        <v>41664.684108796297</v>
      </c>
      <c r="M1835" t="b">
        <v>0</v>
      </c>
      <c r="N1835">
        <v>226</v>
      </c>
      <c r="O1835" t="b">
        <v>1</v>
      </c>
      <c r="P1835" t="s">
        <v>8276</v>
      </c>
      <c r="Q1835" s="5">
        <f>E1835/D1835</f>
        <v>1.0153333333333334</v>
      </c>
      <c r="R1835" s="7">
        <f>ROUND(E1835/N1835, 2)</f>
        <v>67.39</v>
      </c>
      <c r="S1835" t="s">
        <v>8324</v>
      </c>
      <c r="T1835" t="s">
        <v>8325</v>
      </c>
    </row>
    <row r="1836" spans="1:20" ht="28.8" x14ac:dyDescent="0.3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 s="11">
        <f>(I1836/86400)+25569</f>
        <v>41864.207638888889</v>
      </c>
      <c r="K1836">
        <v>1405923687</v>
      </c>
      <c r="L1836" s="11">
        <f>(K1836/86400)+25569</f>
        <v>41841.26489583333</v>
      </c>
      <c r="M1836" t="b">
        <v>1</v>
      </c>
      <c r="N1836">
        <v>57</v>
      </c>
      <c r="O1836" t="b">
        <v>1</v>
      </c>
      <c r="P1836" t="s">
        <v>8271</v>
      </c>
      <c r="Q1836" s="5">
        <f>E1836/D1836</f>
        <v>1.0153333333333334</v>
      </c>
      <c r="R1836" s="7">
        <f>ROUND(E1836/N1836, 2)</f>
        <v>80.16</v>
      </c>
      <c r="S1836" t="s">
        <v>8316</v>
      </c>
      <c r="T1836" t="s">
        <v>8317</v>
      </c>
    </row>
    <row r="1837" spans="1:20" ht="28.8" x14ac:dyDescent="0.3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 s="11">
        <f>(I1837/86400)+25569</f>
        <v>41908.946574074071</v>
      </c>
      <c r="K1837">
        <v>1409179384</v>
      </c>
      <c r="L1837" s="11">
        <f>(K1837/86400)+25569</f>
        <v>41878.946574074071</v>
      </c>
      <c r="M1837" t="b">
        <v>0</v>
      </c>
      <c r="N1837">
        <v>57</v>
      </c>
      <c r="O1837" t="b">
        <v>1</v>
      </c>
      <c r="P1837" t="s">
        <v>8271</v>
      </c>
      <c r="Q1837" s="5">
        <f>E1837/D1837</f>
        <v>1.0153333333333334</v>
      </c>
      <c r="R1837" s="7">
        <f>ROUND(E1837/N1837, 2)</f>
        <v>53.44</v>
      </c>
      <c r="S1837" t="s">
        <v>8316</v>
      </c>
      <c r="T1837" t="s">
        <v>8317</v>
      </c>
    </row>
    <row r="1838" spans="1:20" ht="28.8" x14ac:dyDescent="0.3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 s="11">
        <f>(I1838/86400)+25569</f>
        <v>41830.959490740745</v>
      </c>
      <c r="K1838">
        <v>1402441300</v>
      </c>
      <c r="L1838" s="11">
        <f>(K1838/86400)+25569</f>
        <v>41800.959490740745</v>
      </c>
      <c r="M1838" t="b">
        <v>0</v>
      </c>
      <c r="N1838">
        <v>179</v>
      </c>
      <c r="O1838" t="b">
        <v>1</v>
      </c>
      <c r="P1838" t="s">
        <v>8276</v>
      </c>
      <c r="Q1838" s="5">
        <f>E1838/D1838</f>
        <v>1.0152222222222222</v>
      </c>
      <c r="R1838" s="7">
        <f>ROUND(E1838/N1838, 2)</f>
        <v>51.04</v>
      </c>
      <c r="S1838" t="s">
        <v>8324</v>
      </c>
      <c r="T1838" t="s">
        <v>8325</v>
      </c>
    </row>
    <row r="1839" spans="1:20" ht="28.8" x14ac:dyDescent="0.3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 s="11">
        <f>(I1839/86400)+25569</f>
        <v>42543.163194444445</v>
      </c>
      <c r="K1839">
        <v>1464653696</v>
      </c>
      <c r="L1839" s="11">
        <f>(K1839/86400)+25569</f>
        <v>42521.010370370372</v>
      </c>
      <c r="M1839" t="b">
        <v>0</v>
      </c>
      <c r="N1839">
        <v>23</v>
      </c>
      <c r="O1839" t="b">
        <v>1</v>
      </c>
      <c r="P1839" t="s">
        <v>8271</v>
      </c>
      <c r="Q1839" s="5">
        <f>E1839/D1839</f>
        <v>1.0151515151515151</v>
      </c>
      <c r="R1839" s="7">
        <f>ROUND(E1839/N1839, 2)</f>
        <v>145.65</v>
      </c>
      <c r="S1839" t="s">
        <v>8316</v>
      </c>
      <c r="T1839" t="s">
        <v>8317</v>
      </c>
    </row>
    <row r="1840" spans="1:20" ht="28.8" x14ac:dyDescent="0.3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 s="11">
        <f>(I1840/86400)+25569</f>
        <v>40845.165972222225</v>
      </c>
      <c r="K1840">
        <v>1317064599</v>
      </c>
      <c r="L1840" s="11">
        <f>(K1840/86400)+25569</f>
        <v>40812.803229166668</v>
      </c>
      <c r="M1840" t="b">
        <v>1</v>
      </c>
      <c r="N1840">
        <v>493</v>
      </c>
      <c r="O1840" t="b">
        <v>1</v>
      </c>
      <c r="P1840" t="s">
        <v>8269</v>
      </c>
      <c r="Q1840" s="5">
        <f>E1840/D1840</f>
        <v>1.0150693333333334</v>
      </c>
      <c r="R1840" s="7">
        <f>ROUND(E1840/N1840, 2)</f>
        <v>154.41999999999999</v>
      </c>
      <c r="S1840" t="s">
        <v>8309</v>
      </c>
      <c r="T1840" t="s">
        <v>8314</v>
      </c>
    </row>
    <row r="1841" spans="1:20" ht="28.8" x14ac:dyDescent="0.3">
      <c r="A1841">
        <v>2219</v>
      </c>
      <c r="B1841" s="3" t="s">
        <v>2220</v>
      </c>
      <c r="C1841" s="3" t="s">
        <v>6329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1440004512</v>
      </c>
      <c r="J1841" s="11">
        <f>(I1841/86400)+25569</f>
        <v>42235.718888888892</v>
      </c>
      <c r="K1841">
        <v>1437412512</v>
      </c>
      <c r="L1841" s="11">
        <f>(K1841/86400)+25569</f>
        <v>42205.718888888892</v>
      </c>
      <c r="M1841" t="b">
        <v>0</v>
      </c>
      <c r="N1841">
        <v>19</v>
      </c>
      <c r="O1841" t="b">
        <v>1</v>
      </c>
      <c r="P1841" t="s">
        <v>8280</v>
      </c>
      <c r="Q1841" s="5">
        <f>E1841/D1841</f>
        <v>1.0149999999999999</v>
      </c>
      <c r="R1841" s="7">
        <f>ROUND(E1841/N1841, 2)</f>
        <v>53.42</v>
      </c>
      <c r="S1841" t="s">
        <v>8324</v>
      </c>
      <c r="T1841" t="s">
        <v>8329</v>
      </c>
    </row>
    <row r="1842" spans="1:20" ht="28.8" x14ac:dyDescent="0.3">
      <c r="A1842">
        <v>1613</v>
      </c>
      <c r="B1842" s="3" t="s">
        <v>1614</v>
      </c>
      <c r="C1842" s="3" t="s">
        <v>5723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1342921202</v>
      </c>
      <c r="J1842" s="11">
        <f>(I1842/86400)+25569</f>
        <v>41112.069467592592</v>
      </c>
      <c r="K1842">
        <v>1340329202</v>
      </c>
      <c r="L1842" s="11">
        <f>(K1842/86400)+25569</f>
        <v>41082.069467592592</v>
      </c>
      <c r="M1842" t="b">
        <v>0</v>
      </c>
      <c r="N1842">
        <v>26</v>
      </c>
      <c r="O1842" t="b">
        <v>1</v>
      </c>
      <c r="P1842" t="s">
        <v>8276</v>
      </c>
      <c r="Q1842" s="5">
        <f>E1842/D1842</f>
        <v>1.0149999999999999</v>
      </c>
      <c r="R1842" s="7">
        <f>ROUND(E1842/N1842, 2)</f>
        <v>39.04</v>
      </c>
      <c r="S1842" t="s">
        <v>8324</v>
      </c>
      <c r="T1842" t="s">
        <v>8325</v>
      </c>
    </row>
    <row r="1843" spans="1:20" ht="28.8" x14ac:dyDescent="0.3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 s="11">
        <f>(I1843/86400)+25569</f>
        <v>42171.458333333328</v>
      </c>
      <c r="K1843">
        <v>1431509397</v>
      </c>
      <c r="L1843" s="11">
        <f>(K1843/86400)+25569</f>
        <v>42137.395798611113</v>
      </c>
      <c r="M1843" t="b">
        <v>1</v>
      </c>
      <c r="N1843">
        <v>70</v>
      </c>
      <c r="O1843" t="b">
        <v>1</v>
      </c>
      <c r="P1843" t="s">
        <v>8271</v>
      </c>
      <c r="Q1843" s="5">
        <f>E1843/D1843</f>
        <v>1.0149999999999999</v>
      </c>
      <c r="R1843" s="7">
        <f>ROUND(E1843/N1843, 2)</f>
        <v>116</v>
      </c>
      <c r="S1843" t="s">
        <v>8316</v>
      </c>
      <c r="T1843" t="s">
        <v>8317</v>
      </c>
    </row>
    <row r="1844" spans="1:20" ht="28.8" x14ac:dyDescent="0.3">
      <c r="A1844">
        <v>3713</v>
      </c>
      <c r="B1844" s="3" t="s">
        <v>3710</v>
      </c>
      <c r="C1844" s="3" t="s">
        <v>7823</v>
      </c>
      <c r="D1844">
        <v>2000</v>
      </c>
      <c r="E1844">
        <v>2030</v>
      </c>
      <c r="F1844" t="s">
        <v>8219</v>
      </c>
      <c r="G1844" t="s">
        <v>8224</v>
      </c>
      <c r="H1844" t="s">
        <v>8246</v>
      </c>
      <c r="I1844">
        <v>1465062166</v>
      </c>
      <c r="J1844" s="11">
        <f>(I1844/86400)+25569</f>
        <v>42525.738032407404</v>
      </c>
      <c r="K1844">
        <v>1463334166</v>
      </c>
      <c r="L1844" s="11">
        <f>(K1844/86400)+25569</f>
        <v>42505.738032407404</v>
      </c>
      <c r="M1844" t="b">
        <v>0</v>
      </c>
      <c r="N1844">
        <v>19</v>
      </c>
      <c r="O1844" t="b">
        <v>1</v>
      </c>
      <c r="P1844" t="s">
        <v>8271</v>
      </c>
      <c r="Q1844" s="5">
        <f>E1844/D1844</f>
        <v>1.0149999999999999</v>
      </c>
      <c r="R1844" s="7">
        <f>ROUND(E1844/N1844, 2)</f>
        <v>106.84</v>
      </c>
      <c r="S1844" t="s">
        <v>8316</v>
      </c>
      <c r="T1844" t="s">
        <v>8317</v>
      </c>
    </row>
    <row r="1845" spans="1:20" ht="28.8" x14ac:dyDescent="0.3">
      <c r="A1845">
        <v>3506</v>
      </c>
      <c r="B1845" s="3" t="s">
        <v>3505</v>
      </c>
      <c r="C1845" s="3" t="s">
        <v>7616</v>
      </c>
      <c r="D1845">
        <v>3000</v>
      </c>
      <c r="E1845">
        <v>3045</v>
      </c>
      <c r="F1845" t="s">
        <v>8219</v>
      </c>
      <c r="G1845" t="s">
        <v>8224</v>
      </c>
      <c r="H1845" t="s">
        <v>8246</v>
      </c>
      <c r="I1845">
        <v>1408815440</v>
      </c>
      <c r="J1845" s="11">
        <f>(I1845/86400)+25569</f>
        <v>41874.734259259261</v>
      </c>
      <c r="K1845">
        <v>1404927440</v>
      </c>
      <c r="L1845" s="11">
        <f>(K1845/86400)+25569</f>
        <v>41829.734259259261</v>
      </c>
      <c r="M1845" t="b">
        <v>0</v>
      </c>
      <c r="N1845">
        <v>29</v>
      </c>
      <c r="O1845" t="b">
        <v>1</v>
      </c>
      <c r="P1845" t="s">
        <v>8271</v>
      </c>
      <c r="Q1845" s="5">
        <f>E1845/D1845</f>
        <v>1.0149999999999999</v>
      </c>
      <c r="R1845" s="7">
        <f>ROUND(E1845/N1845, 2)</f>
        <v>105</v>
      </c>
      <c r="S1845" t="s">
        <v>8316</v>
      </c>
      <c r="T1845" t="s">
        <v>8317</v>
      </c>
    </row>
    <row r="1846" spans="1:20" x14ac:dyDescent="0.3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 s="11">
        <f>(I1846/86400)+25569</f>
        <v>41631.912662037037</v>
      </c>
      <c r="K1846">
        <v>1386626054</v>
      </c>
      <c r="L1846" s="11">
        <f>(K1846/86400)+25569</f>
        <v>41617.912662037037</v>
      </c>
      <c r="M1846" t="b">
        <v>1</v>
      </c>
      <c r="N1846">
        <v>50</v>
      </c>
      <c r="O1846" t="b">
        <v>1</v>
      </c>
      <c r="P1846" t="s">
        <v>8301</v>
      </c>
      <c r="Q1846" s="5">
        <f>E1846/D1846</f>
        <v>1.0148571428571429</v>
      </c>
      <c r="R1846" s="7">
        <f>ROUND(E1846/N1846, 2)</f>
        <v>35.520000000000003</v>
      </c>
      <c r="S1846" t="s">
        <v>8318</v>
      </c>
      <c r="T1846" t="s">
        <v>8354</v>
      </c>
    </row>
    <row r="1847" spans="1:20" ht="28.8" x14ac:dyDescent="0.3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 s="11">
        <f>(I1847/86400)+25569</f>
        <v>40993.996874999997</v>
      </c>
      <c r="K1847">
        <v>1330908930</v>
      </c>
      <c r="L1847" s="11">
        <f>(K1847/86400)+25569</f>
        <v>40973.038541666669</v>
      </c>
      <c r="M1847" t="b">
        <v>0</v>
      </c>
      <c r="N1847">
        <v>49</v>
      </c>
      <c r="O1847" t="b">
        <v>1</v>
      </c>
      <c r="P1847" t="s">
        <v>8276</v>
      </c>
      <c r="Q1847" s="5">
        <f>E1847/D1847</f>
        <v>1.0145454545454546</v>
      </c>
      <c r="R1847" s="7">
        <f>ROUND(E1847/N1847, 2)</f>
        <v>113.88</v>
      </c>
      <c r="S1847" t="s">
        <v>8324</v>
      </c>
      <c r="T1847" t="s">
        <v>8325</v>
      </c>
    </row>
    <row r="1848" spans="1:20" ht="28.8" x14ac:dyDescent="0.3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 s="11">
        <f>(I1848/86400)+25569</f>
        <v>42454.916666666672</v>
      </c>
      <c r="K1848">
        <v>1456491680</v>
      </c>
      <c r="L1848" s="11">
        <f>(K1848/86400)+25569</f>
        <v>42426.542592592596</v>
      </c>
      <c r="M1848" t="b">
        <v>1</v>
      </c>
      <c r="N1848">
        <v>329</v>
      </c>
      <c r="O1848" t="b">
        <v>1</v>
      </c>
      <c r="P1848" t="s">
        <v>8285</v>
      </c>
      <c r="Q1848" s="5">
        <f>E1848/D1848</f>
        <v>1.0144545454545455</v>
      </c>
      <c r="R1848" s="7">
        <f>ROUND(E1848/N1848, 2)</f>
        <v>67.84</v>
      </c>
      <c r="S1848" t="s">
        <v>8337</v>
      </c>
      <c r="T1848" t="s">
        <v>8338</v>
      </c>
    </row>
    <row r="1849" spans="1:20" ht="28.8" x14ac:dyDescent="0.3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 s="11">
        <f>(I1849/86400)+25569</f>
        <v>41881.200150462959</v>
      </c>
      <c r="K1849">
        <v>1406782093</v>
      </c>
      <c r="L1849" s="11">
        <f>(K1849/86400)+25569</f>
        <v>41851.200150462959</v>
      </c>
      <c r="M1849" t="b">
        <v>0</v>
      </c>
      <c r="N1849">
        <v>40</v>
      </c>
      <c r="O1849" t="b">
        <v>1</v>
      </c>
      <c r="P1849" t="s">
        <v>8271</v>
      </c>
      <c r="Q1849" s="5">
        <f>E1849/D1849</f>
        <v>1.0144444444444445</v>
      </c>
      <c r="R1849" s="7">
        <f>ROUND(E1849/N1849, 2)</f>
        <v>114.13</v>
      </c>
      <c r="S1849" t="s">
        <v>8316</v>
      </c>
      <c r="T1849" t="s">
        <v>8317</v>
      </c>
    </row>
    <row r="1850" spans="1:20" ht="28.8" x14ac:dyDescent="0.3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 s="11">
        <f>(I1850/86400)+25569</f>
        <v>41583.777662037035</v>
      </c>
      <c r="K1850">
        <v>1380217190</v>
      </c>
      <c r="L1850" s="11">
        <f>(K1850/86400)+25569</f>
        <v>41543.735995370371</v>
      </c>
      <c r="M1850" t="b">
        <v>0</v>
      </c>
      <c r="N1850">
        <v>38</v>
      </c>
      <c r="O1850" t="b">
        <v>1</v>
      </c>
      <c r="P1850" t="s">
        <v>8269</v>
      </c>
      <c r="Q1850" s="5">
        <f>E1850/D1850</f>
        <v>1.0143766666666667</v>
      </c>
      <c r="R1850" s="7">
        <f>ROUND(E1850/N1850, 2)</f>
        <v>160.16</v>
      </c>
      <c r="S1850" t="s">
        <v>8309</v>
      </c>
      <c r="T1850" t="s">
        <v>8314</v>
      </c>
    </row>
    <row r="1851" spans="1:20" ht="28.8" x14ac:dyDescent="0.3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 s="11">
        <f>(I1851/86400)+25569</f>
        <v>42245.165972222225</v>
      </c>
      <c r="K1851">
        <v>1439567660</v>
      </c>
      <c r="L1851" s="11">
        <f>(K1851/86400)+25569</f>
        <v>42230.662731481483</v>
      </c>
      <c r="M1851" t="b">
        <v>0</v>
      </c>
      <c r="N1851">
        <v>6</v>
      </c>
      <c r="O1851" t="b">
        <v>1</v>
      </c>
      <c r="P1851" t="s">
        <v>8271</v>
      </c>
      <c r="Q1851" s="5">
        <f>E1851/D1851</f>
        <v>1.0142857142857142</v>
      </c>
      <c r="R1851" s="7">
        <f>ROUND(E1851/N1851, 2)</f>
        <v>59.17</v>
      </c>
      <c r="S1851" t="s">
        <v>8316</v>
      </c>
      <c r="T1851" t="s">
        <v>8317</v>
      </c>
    </row>
    <row r="1852" spans="1:20" ht="28.8" x14ac:dyDescent="0.3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 s="11">
        <f>(I1852/86400)+25569</f>
        <v>42094.178402777776</v>
      </c>
      <c r="K1852">
        <v>1425187014</v>
      </c>
      <c r="L1852" s="11">
        <f>(K1852/86400)+25569</f>
        <v>42064.220069444447</v>
      </c>
      <c r="M1852" t="b">
        <v>0</v>
      </c>
      <c r="N1852">
        <v>40</v>
      </c>
      <c r="O1852" t="b">
        <v>1</v>
      </c>
      <c r="P1852" t="s">
        <v>8271</v>
      </c>
      <c r="Q1852" s="5">
        <f>E1852/D1852</f>
        <v>1.0142500000000001</v>
      </c>
      <c r="R1852" s="7">
        <f>ROUND(E1852/N1852, 2)</f>
        <v>202.85</v>
      </c>
      <c r="S1852" t="s">
        <v>8316</v>
      </c>
      <c r="T1852" t="s">
        <v>8317</v>
      </c>
    </row>
    <row r="1853" spans="1:20" ht="28.8" x14ac:dyDescent="0.3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 s="11">
        <f>(I1853/86400)+25569</f>
        <v>42823.083333333328</v>
      </c>
      <c r="K1853">
        <v>1486522484</v>
      </c>
      <c r="L1853" s="11">
        <f>(K1853/86400)+25569</f>
        <v>42774.121342592596</v>
      </c>
      <c r="M1853" t="b">
        <v>0</v>
      </c>
      <c r="N1853">
        <v>884</v>
      </c>
      <c r="O1853" t="b">
        <v>0</v>
      </c>
      <c r="P1853" t="s">
        <v>8293</v>
      </c>
      <c r="Q1853" s="5">
        <f>E1853/D1853</f>
        <v>1.0142212307692309</v>
      </c>
      <c r="R1853" s="7">
        <f>ROUND(E1853/N1853, 2)</f>
        <v>74.58</v>
      </c>
      <c r="S1853" t="s">
        <v>8324</v>
      </c>
      <c r="T1853" t="s">
        <v>8346</v>
      </c>
    </row>
    <row r="1854" spans="1:20" ht="28.8" x14ac:dyDescent="0.3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 s="11">
        <f>(I1854/86400)+25569</f>
        <v>41870.666666666664</v>
      </c>
      <c r="K1854">
        <v>1406831445</v>
      </c>
      <c r="L1854" s="11">
        <f>(K1854/86400)+25569</f>
        <v>41851.771354166667</v>
      </c>
      <c r="M1854" t="b">
        <v>0</v>
      </c>
      <c r="N1854">
        <v>26</v>
      </c>
      <c r="O1854" t="b">
        <v>1</v>
      </c>
      <c r="P1854" t="s">
        <v>8271</v>
      </c>
      <c r="Q1854" s="5">
        <f>E1854/D1854</f>
        <v>1.0141935483870967</v>
      </c>
      <c r="R1854" s="7">
        <f>ROUND(E1854/N1854, 2)</f>
        <v>302.31</v>
      </c>
      <c r="S1854" t="s">
        <v>8316</v>
      </c>
      <c r="T1854" t="s">
        <v>8317</v>
      </c>
    </row>
    <row r="1855" spans="1:20" x14ac:dyDescent="0.3">
      <c r="A1855">
        <v>1641</v>
      </c>
      <c r="B1855" s="3" t="s">
        <v>1642</v>
      </c>
      <c r="C1855" s="3" t="s">
        <v>5751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1418998744</v>
      </c>
      <c r="J1855" s="11">
        <f>(I1855/86400)+25569</f>
        <v>41992.596574074079</v>
      </c>
      <c r="K1855">
        <v>1416406744</v>
      </c>
      <c r="L1855" s="11">
        <f>(K1855/86400)+25569</f>
        <v>41962.596574074079</v>
      </c>
      <c r="M1855" t="b">
        <v>0</v>
      </c>
      <c r="N1855">
        <v>26</v>
      </c>
      <c r="O1855" t="b">
        <v>1</v>
      </c>
      <c r="P1855" t="s">
        <v>8292</v>
      </c>
      <c r="Q1855" s="5">
        <f>E1855/D1855</f>
        <v>1.014</v>
      </c>
      <c r="R1855" s="7">
        <f>ROUND(E1855/N1855, 2)</f>
        <v>97.5</v>
      </c>
      <c r="S1855" t="s">
        <v>8324</v>
      </c>
      <c r="T1855" t="s">
        <v>8345</v>
      </c>
    </row>
    <row r="1856" spans="1:20" ht="28.8" x14ac:dyDescent="0.3">
      <c r="A1856">
        <v>1844</v>
      </c>
      <c r="B1856" s="3" t="s">
        <v>1845</v>
      </c>
      <c r="C1856" s="3" t="s">
        <v>5954</v>
      </c>
      <c r="D1856">
        <v>1500</v>
      </c>
      <c r="E1856">
        <v>1521</v>
      </c>
      <c r="F1856" t="s">
        <v>8219</v>
      </c>
      <c r="G1856" t="s">
        <v>8224</v>
      </c>
      <c r="H1856" t="s">
        <v>8246</v>
      </c>
      <c r="I1856">
        <v>1307761200</v>
      </c>
      <c r="J1856" s="11">
        <f>(I1856/86400)+25569</f>
        <v>40705.125</v>
      </c>
      <c r="K1856">
        <v>1304464914</v>
      </c>
      <c r="L1856" s="11">
        <f>(K1856/86400)+25569</f>
        <v>40666.973541666666</v>
      </c>
      <c r="M1856" t="b">
        <v>0</v>
      </c>
      <c r="N1856">
        <v>20</v>
      </c>
      <c r="O1856" t="b">
        <v>1</v>
      </c>
      <c r="P1856" t="s">
        <v>8276</v>
      </c>
      <c r="Q1856" s="5">
        <f>E1856/D1856</f>
        <v>1.014</v>
      </c>
      <c r="R1856" s="7">
        <f>ROUND(E1856/N1856, 2)</f>
        <v>76.05</v>
      </c>
      <c r="S1856" t="s">
        <v>8324</v>
      </c>
      <c r="T1856" t="s">
        <v>8325</v>
      </c>
    </row>
    <row r="1857" spans="1:20" ht="28.8" x14ac:dyDescent="0.3">
      <c r="A1857">
        <v>726</v>
      </c>
      <c r="B1857" s="3" t="s">
        <v>727</v>
      </c>
      <c r="C1857" s="3" t="s">
        <v>4836</v>
      </c>
      <c r="D1857">
        <v>2500</v>
      </c>
      <c r="E1857">
        <v>2535</v>
      </c>
      <c r="F1857" t="s">
        <v>8219</v>
      </c>
      <c r="G1857" t="s">
        <v>8224</v>
      </c>
      <c r="H1857" t="s">
        <v>8246</v>
      </c>
      <c r="I1857">
        <v>1365728487</v>
      </c>
      <c r="J1857" s="11">
        <f>(I1857/86400)+25569</f>
        <v>41376.042673611111</v>
      </c>
      <c r="K1857">
        <v>1363136487</v>
      </c>
      <c r="L1857" s="11">
        <f>(K1857/86400)+25569</f>
        <v>41346.042673611111</v>
      </c>
      <c r="M1857" t="b">
        <v>0</v>
      </c>
      <c r="N1857">
        <v>35</v>
      </c>
      <c r="O1857" t="b">
        <v>1</v>
      </c>
      <c r="P1857" t="s">
        <v>8274</v>
      </c>
      <c r="Q1857" s="5">
        <f>E1857/D1857</f>
        <v>1.014</v>
      </c>
      <c r="R1857" s="7">
        <f>ROUND(E1857/N1857, 2)</f>
        <v>72.430000000000007</v>
      </c>
      <c r="S1857" t="s">
        <v>8321</v>
      </c>
      <c r="T1857" t="s">
        <v>8322</v>
      </c>
    </row>
    <row r="1858" spans="1:20" ht="28.8" x14ac:dyDescent="0.3">
      <c r="A1858">
        <v>2979</v>
      </c>
      <c r="B1858" s="3" t="s">
        <v>2979</v>
      </c>
      <c r="C1858" s="3" t="s">
        <v>7089</v>
      </c>
      <c r="D1858">
        <v>5000</v>
      </c>
      <c r="E1858">
        <v>5070</v>
      </c>
      <c r="F1858" t="s">
        <v>8219</v>
      </c>
      <c r="G1858" t="s">
        <v>8224</v>
      </c>
      <c r="H1858" t="s">
        <v>8246</v>
      </c>
      <c r="I1858">
        <v>1420524000</v>
      </c>
      <c r="J1858" s="11">
        <f>(I1858/86400)+25569</f>
        <v>42010.25</v>
      </c>
      <c r="K1858">
        <v>1419104823</v>
      </c>
      <c r="L1858" s="11">
        <f>(K1858/86400)+25569</f>
        <v>41993.824340277773</v>
      </c>
      <c r="M1858" t="b">
        <v>0</v>
      </c>
      <c r="N1858">
        <v>46</v>
      </c>
      <c r="O1858" t="b">
        <v>1</v>
      </c>
      <c r="P1858" t="s">
        <v>8271</v>
      </c>
      <c r="Q1858" s="5">
        <f>E1858/D1858</f>
        <v>1.014</v>
      </c>
      <c r="R1858" s="7">
        <f>ROUND(E1858/N1858, 2)</f>
        <v>110.22</v>
      </c>
      <c r="S1858" t="s">
        <v>8316</v>
      </c>
      <c r="T1858" t="s">
        <v>8317</v>
      </c>
    </row>
    <row r="1859" spans="1:20" ht="28.8" x14ac:dyDescent="0.3">
      <c r="A1859">
        <v>3356</v>
      </c>
      <c r="B1859" s="3" t="s">
        <v>3355</v>
      </c>
      <c r="C1859" s="3" t="s">
        <v>7466</v>
      </c>
      <c r="D1859">
        <v>1500</v>
      </c>
      <c r="E1859">
        <v>1521</v>
      </c>
      <c r="F1859" t="s">
        <v>8219</v>
      </c>
      <c r="G1859" t="s">
        <v>8225</v>
      </c>
      <c r="H1859" t="s">
        <v>8247</v>
      </c>
      <c r="I1859">
        <v>1468611272</v>
      </c>
      <c r="J1859" s="11">
        <f>(I1859/86400)+25569</f>
        <v>42566.815648148149</v>
      </c>
      <c r="K1859">
        <v>1466019272</v>
      </c>
      <c r="L1859" s="11">
        <f>(K1859/86400)+25569</f>
        <v>42536.815648148149</v>
      </c>
      <c r="M1859" t="b">
        <v>0</v>
      </c>
      <c r="N1859">
        <v>27</v>
      </c>
      <c r="O1859" t="b">
        <v>1</v>
      </c>
      <c r="P1859" t="s">
        <v>8271</v>
      </c>
      <c r="Q1859" s="5">
        <f>E1859/D1859</f>
        <v>1.014</v>
      </c>
      <c r="R1859" s="7">
        <f>ROUND(E1859/N1859, 2)</f>
        <v>56.33</v>
      </c>
      <c r="S1859" t="s">
        <v>8316</v>
      </c>
      <c r="T1859" t="s">
        <v>8317</v>
      </c>
    </row>
    <row r="1860" spans="1:20" ht="28.8" x14ac:dyDescent="0.3">
      <c r="A1860">
        <v>2798</v>
      </c>
      <c r="B1860" s="3" t="s">
        <v>2798</v>
      </c>
      <c r="C1860" s="3" t="s">
        <v>6908</v>
      </c>
      <c r="D1860">
        <v>5000</v>
      </c>
      <c r="E1860">
        <v>5070</v>
      </c>
      <c r="F1860" t="s">
        <v>8219</v>
      </c>
      <c r="G1860" t="s">
        <v>8225</v>
      </c>
      <c r="H1860" t="s">
        <v>8247</v>
      </c>
      <c r="I1860">
        <v>1438358400</v>
      </c>
      <c r="J1860" s="11">
        <f>(I1860/86400)+25569</f>
        <v>42216.666666666672</v>
      </c>
      <c r="K1860">
        <v>1437063121</v>
      </c>
      <c r="L1860" s="11">
        <f>(K1860/86400)+25569</f>
        <v>42201.675011574072</v>
      </c>
      <c r="M1860" t="b">
        <v>0</v>
      </c>
      <c r="N1860">
        <v>139</v>
      </c>
      <c r="O1860" t="b">
        <v>1</v>
      </c>
      <c r="P1860" t="s">
        <v>8271</v>
      </c>
      <c r="Q1860" s="5">
        <f>E1860/D1860</f>
        <v>1.014</v>
      </c>
      <c r="R1860" s="7">
        <f>ROUND(E1860/N1860, 2)</f>
        <v>36.47</v>
      </c>
      <c r="S1860" t="s">
        <v>8316</v>
      </c>
      <c r="T1860" t="s">
        <v>8317</v>
      </c>
    </row>
    <row r="1861" spans="1:20" ht="28.8" x14ac:dyDescent="0.3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 s="11">
        <f>(I1861/86400)+25569</f>
        <v>41749.667986111112</v>
      </c>
      <c r="K1861">
        <v>1395417714</v>
      </c>
      <c r="L1861" s="11">
        <f>(K1861/86400)+25569</f>
        <v>41719.667986111112</v>
      </c>
      <c r="M1861" t="b">
        <v>1</v>
      </c>
      <c r="N1861">
        <v>131</v>
      </c>
      <c r="O1861" t="b">
        <v>1</v>
      </c>
      <c r="P1861" t="s">
        <v>8269</v>
      </c>
      <c r="Q1861" s="5">
        <f>E1861/D1861</f>
        <v>1.0138461538461538</v>
      </c>
      <c r="R1861" s="7">
        <f>ROUND(E1861/N1861, 2)</f>
        <v>201.22</v>
      </c>
      <c r="S1861" t="s">
        <v>8309</v>
      </c>
      <c r="T1861" t="s">
        <v>8314</v>
      </c>
    </row>
    <row r="1862" spans="1:20" x14ac:dyDescent="0.3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 s="11">
        <f>(I1862/86400)+25569</f>
        <v>42718.665972222225</v>
      </c>
      <c r="K1862">
        <v>1479866343</v>
      </c>
      <c r="L1862" s="11">
        <f>(K1862/86400)+25569</f>
        <v>42697.082673611112</v>
      </c>
      <c r="M1862" t="b">
        <v>0</v>
      </c>
      <c r="N1862">
        <v>72</v>
      </c>
      <c r="O1862" t="b">
        <v>1</v>
      </c>
      <c r="P1862" t="s">
        <v>8271</v>
      </c>
      <c r="Q1862" s="5">
        <f>E1862/D1862</f>
        <v>1.0137777777777779</v>
      </c>
      <c r="R1862" s="7">
        <f>ROUND(E1862/N1862, 2)</f>
        <v>126.72</v>
      </c>
      <c r="S1862" t="s">
        <v>8316</v>
      </c>
      <c r="T1862" t="s">
        <v>8317</v>
      </c>
    </row>
    <row r="1863" spans="1:20" ht="28.8" x14ac:dyDescent="0.3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 s="11">
        <f>(I1863/86400)+25569</f>
        <v>42208.132638888885</v>
      </c>
      <c r="K1863">
        <v>1433799180</v>
      </c>
      <c r="L1863" s="11">
        <f>(K1863/86400)+25569</f>
        <v>42163.897916666669</v>
      </c>
      <c r="M1863" t="b">
        <v>0</v>
      </c>
      <c r="N1863">
        <v>87</v>
      </c>
      <c r="O1863" t="b">
        <v>1</v>
      </c>
      <c r="P1863" t="s">
        <v>8269</v>
      </c>
      <c r="Q1863" s="5">
        <f>E1863/D1863</f>
        <v>1.0137499999999999</v>
      </c>
      <c r="R1863" s="7">
        <f>ROUND(E1863/N1863, 2)</f>
        <v>139.83000000000001</v>
      </c>
      <c r="S1863" t="s">
        <v>8309</v>
      </c>
      <c r="T1863" t="s">
        <v>8314</v>
      </c>
    </row>
    <row r="1864" spans="1:20" ht="28.8" x14ac:dyDescent="0.3">
      <c r="A1864">
        <v>3326</v>
      </c>
      <c r="B1864" s="3" t="s">
        <v>3326</v>
      </c>
      <c r="C1864" s="3" t="s">
        <v>7436</v>
      </c>
      <c r="D1864">
        <v>8000</v>
      </c>
      <c r="E1864">
        <v>8110</v>
      </c>
      <c r="F1864" t="s">
        <v>8219</v>
      </c>
      <c r="G1864" t="s">
        <v>8224</v>
      </c>
      <c r="H1864" t="s">
        <v>8246</v>
      </c>
      <c r="I1864">
        <v>1425830905</v>
      </c>
      <c r="J1864" s="11">
        <f>(I1864/86400)+25569</f>
        <v>42071.67251157407</v>
      </c>
      <c r="K1864">
        <v>1423242505</v>
      </c>
      <c r="L1864" s="11">
        <f>(K1864/86400)+25569</f>
        <v>42041.714178240742</v>
      </c>
      <c r="M1864" t="b">
        <v>0</v>
      </c>
      <c r="N1864">
        <v>57</v>
      </c>
      <c r="O1864" t="b">
        <v>1</v>
      </c>
      <c r="P1864" t="s">
        <v>8271</v>
      </c>
      <c r="Q1864" s="5">
        <f>E1864/D1864</f>
        <v>1.0137499999999999</v>
      </c>
      <c r="R1864" s="7">
        <f>ROUND(E1864/N1864, 2)</f>
        <v>142.28</v>
      </c>
      <c r="S1864" t="s">
        <v>8316</v>
      </c>
      <c r="T1864" t="s">
        <v>8317</v>
      </c>
    </row>
    <row r="1865" spans="1:20" ht="28.8" x14ac:dyDescent="0.3">
      <c r="A1865">
        <v>2938</v>
      </c>
      <c r="B1865" s="3" t="s">
        <v>2938</v>
      </c>
      <c r="C1865" s="3" t="s">
        <v>7048</v>
      </c>
      <c r="D1865">
        <v>4000</v>
      </c>
      <c r="E1865">
        <v>4055</v>
      </c>
      <c r="F1865" t="s">
        <v>8219</v>
      </c>
      <c r="G1865" t="s">
        <v>8224</v>
      </c>
      <c r="H1865" t="s">
        <v>8246</v>
      </c>
      <c r="I1865">
        <v>1422636814</v>
      </c>
      <c r="J1865" s="11">
        <f>(I1865/86400)+25569</f>
        <v>42034.703865740739</v>
      </c>
      <c r="K1865">
        <v>1420044814</v>
      </c>
      <c r="L1865" s="11">
        <f>(K1865/86400)+25569</f>
        <v>42004.703865740739</v>
      </c>
      <c r="M1865" t="b">
        <v>0</v>
      </c>
      <c r="N1865">
        <v>32</v>
      </c>
      <c r="O1865" t="b">
        <v>1</v>
      </c>
      <c r="P1865" t="s">
        <v>8305</v>
      </c>
      <c r="Q1865" s="5">
        <f>E1865/D1865</f>
        <v>1.0137499999999999</v>
      </c>
      <c r="R1865" s="7">
        <f>ROUND(E1865/N1865, 2)</f>
        <v>126.72</v>
      </c>
      <c r="S1865" t="s">
        <v>8316</v>
      </c>
      <c r="T1865" t="s">
        <v>8358</v>
      </c>
    </row>
    <row r="1866" spans="1:20" ht="28.8" x14ac:dyDescent="0.3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 s="11">
        <f>(I1866/86400)+25569</f>
        <v>41809.166666666664</v>
      </c>
      <c r="K1866">
        <v>1401426488</v>
      </c>
      <c r="L1866" s="11">
        <f>(K1866/86400)+25569</f>
        <v>41789.21398148148</v>
      </c>
      <c r="M1866" t="b">
        <v>0</v>
      </c>
      <c r="N1866">
        <v>16</v>
      </c>
      <c r="O1866" t="b">
        <v>1</v>
      </c>
      <c r="P1866" t="s">
        <v>8265</v>
      </c>
      <c r="Q1866" s="5">
        <f>E1866/D1866</f>
        <v>1.0135000000000001</v>
      </c>
      <c r="R1866" s="7">
        <f>ROUND(E1866/N1866, 2)</f>
        <v>126.69</v>
      </c>
      <c r="S1866" t="s">
        <v>8309</v>
      </c>
      <c r="T1866" t="s">
        <v>8310</v>
      </c>
    </row>
    <row r="1867" spans="1:20" ht="28.8" x14ac:dyDescent="0.3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 s="11">
        <f>(I1867/86400)+25569</f>
        <v>41532.881944444445</v>
      </c>
      <c r="K1867">
        <v>1376687485</v>
      </c>
      <c r="L1867" s="11">
        <f>(K1867/86400)+25569</f>
        <v>41502.882928240739</v>
      </c>
      <c r="M1867" t="b">
        <v>0</v>
      </c>
      <c r="N1867">
        <v>90</v>
      </c>
      <c r="O1867" t="b">
        <v>1</v>
      </c>
      <c r="P1867" t="s">
        <v>8276</v>
      </c>
      <c r="Q1867" s="5">
        <f>E1867/D1867</f>
        <v>1.0135000000000001</v>
      </c>
      <c r="R1867" s="7">
        <f>ROUND(E1867/N1867, 2)</f>
        <v>112.61</v>
      </c>
      <c r="S1867" t="s">
        <v>8324</v>
      </c>
      <c r="T1867" t="s">
        <v>8325</v>
      </c>
    </row>
    <row r="1868" spans="1:20" ht="28.8" x14ac:dyDescent="0.3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 s="11">
        <f>(I1868/86400)+25569</f>
        <v>42067.598958333328</v>
      </c>
      <c r="K1868">
        <v>1422886950</v>
      </c>
      <c r="L1868" s="11">
        <f>(K1868/86400)+25569</f>
        <v>42037.598958333328</v>
      </c>
      <c r="M1868" t="b">
        <v>0</v>
      </c>
      <c r="N1868">
        <v>28</v>
      </c>
      <c r="O1868" t="b">
        <v>1</v>
      </c>
      <c r="P1868" t="s">
        <v>8271</v>
      </c>
      <c r="Q1868" s="5">
        <f>E1868/D1868</f>
        <v>1.0135000000000001</v>
      </c>
      <c r="R1868" s="7">
        <f>ROUND(E1868/N1868, 2)</f>
        <v>72.39</v>
      </c>
      <c r="S1868" t="s">
        <v>8316</v>
      </c>
      <c r="T1868" t="s">
        <v>8317</v>
      </c>
    </row>
    <row r="1869" spans="1:20" ht="28.8" x14ac:dyDescent="0.3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 s="11">
        <f>(I1869/86400)+25569</f>
        <v>40300.806944444441</v>
      </c>
      <c r="K1869">
        <v>1268934736</v>
      </c>
      <c r="L1869" s="11">
        <f>(K1869/86400)+25569</f>
        <v>40255.744629629626</v>
      </c>
      <c r="M1869" t="b">
        <v>0</v>
      </c>
      <c r="N1869">
        <v>26</v>
      </c>
      <c r="O1869" t="b">
        <v>1</v>
      </c>
      <c r="P1869" t="s">
        <v>8269</v>
      </c>
      <c r="Q1869" s="5">
        <f>E1869/D1869</f>
        <v>1.0133333333333334</v>
      </c>
      <c r="R1869" s="7">
        <f>ROUND(E1869/N1869, 2)</f>
        <v>347.85</v>
      </c>
      <c r="S1869" t="s">
        <v>8309</v>
      </c>
      <c r="T1869" t="s">
        <v>8314</v>
      </c>
    </row>
    <row r="1870" spans="1:20" ht="28.8" x14ac:dyDescent="0.3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 s="11">
        <f>(I1870/86400)+25569</f>
        <v>41169.170138888891</v>
      </c>
      <c r="K1870">
        <v>1343867524</v>
      </c>
      <c r="L1870" s="11">
        <f>(K1870/86400)+25569</f>
        <v>41123.022268518514</v>
      </c>
      <c r="M1870" t="b">
        <v>0</v>
      </c>
      <c r="N1870">
        <v>75</v>
      </c>
      <c r="O1870" t="b">
        <v>1</v>
      </c>
      <c r="P1870" t="s">
        <v>8276</v>
      </c>
      <c r="Q1870" s="5">
        <f>E1870/D1870</f>
        <v>1.0133333333333334</v>
      </c>
      <c r="R1870" s="7">
        <f>ROUND(E1870/N1870, 2)</f>
        <v>81.069999999999993</v>
      </c>
      <c r="S1870" t="s">
        <v>8324</v>
      </c>
      <c r="T1870" t="s">
        <v>8325</v>
      </c>
    </row>
    <row r="1871" spans="1:20" ht="28.8" x14ac:dyDescent="0.3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 s="11">
        <f>(I1871/86400)+25569</f>
        <v>40915.774409722224</v>
      </c>
      <c r="K1871">
        <v>1322073309</v>
      </c>
      <c r="L1871" s="11">
        <f>(K1871/86400)+25569</f>
        <v>40870.774409722224</v>
      </c>
      <c r="M1871" t="b">
        <v>1</v>
      </c>
      <c r="N1871">
        <v>146</v>
      </c>
      <c r="O1871" t="b">
        <v>1</v>
      </c>
      <c r="P1871" t="s">
        <v>8269</v>
      </c>
      <c r="Q1871" s="5">
        <f>E1871/D1871</f>
        <v>1.0133294117647058</v>
      </c>
      <c r="R1871" s="7">
        <f>ROUND(E1871/N1871, 2)</f>
        <v>589.95000000000005</v>
      </c>
      <c r="S1871" t="s">
        <v>8309</v>
      </c>
      <c r="T1871" t="s">
        <v>8314</v>
      </c>
    </row>
    <row r="1872" spans="1:20" ht="28.8" x14ac:dyDescent="0.3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 s="11">
        <f>(I1872/86400)+25569</f>
        <v>42593.165972222225</v>
      </c>
      <c r="K1872">
        <v>1468176527</v>
      </c>
      <c r="L1872" s="11">
        <f>(K1872/86400)+25569</f>
        <v>42561.783877314811</v>
      </c>
      <c r="M1872" t="b">
        <v>0</v>
      </c>
      <c r="N1872">
        <v>102</v>
      </c>
      <c r="O1872" t="b">
        <v>1</v>
      </c>
      <c r="P1872" t="s">
        <v>8271</v>
      </c>
      <c r="Q1872" s="5">
        <f>E1872/D1872</f>
        <v>1.0133000000000001</v>
      </c>
      <c r="R1872" s="7">
        <f>ROUND(E1872/N1872, 2)</f>
        <v>99.34</v>
      </c>
      <c r="S1872" t="s">
        <v>8316</v>
      </c>
      <c r="T1872" t="s">
        <v>8317</v>
      </c>
    </row>
    <row r="1873" spans="1:20" ht="28.8" x14ac:dyDescent="0.3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 s="11">
        <f>(I1873/86400)+25569</f>
        <v>42444.875</v>
      </c>
      <c r="K1873">
        <v>1454259272</v>
      </c>
      <c r="L1873" s="11">
        <f>(K1873/86400)+25569</f>
        <v>42400.704537037032</v>
      </c>
      <c r="M1873" t="b">
        <v>1</v>
      </c>
      <c r="N1873">
        <v>286</v>
      </c>
      <c r="O1873" t="b">
        <v>1</v>
      </c>
      <c r="P1873" t="s">
        <v>8271</v>
      </c>
      <c r="Q1873" s="5">
        <f>E1873/D1873</f>
        <v>1.0132258064516129</v>
      </c>
      <c r="R1873" s="7">
        <f>ROUND(E1873/N1873, 2)</f>
        <v>54.91</v>
      </c>
      <c r="S1873" t="s">
        <v>8316</v>
      </c>
      <c r="T1873" t="s">
        <v>8317</v>
      </c>
    </row>
    <row r="1874" spans="1:20" ht="28.8" x14ac:dyDescent="0.3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 s="11">
        <f>(I1874/86400)+25569</f>
        <v>41953.880358796298</v>
      </c>
      <c r="K1874">
        <v>1413058063</v>
      </c>
      <c r="L1874" s="11">
        <f>(K1874/86400)+25569</f>
        <v>41923.838692129633</v>
      </c>
      <c r="M1874" t="b">
        <v>1</v>
      </c>
      <c r="N1874">
        <v>94</v>
      </c>
      <c r="O1874" t="b">
        <v>1</v>
      </c>
      <c r="P1874" t="s">
        <v>8277</v>
      </c>
      <c r="Q1874" s="5">
        <f>E1874/D1874</f>
        <v>1.0132000000000001</v>
      </c>
      <c r="R1874" s="7">
        <f>ROUND(E1874/N1874, 2)</f>
        <v>53.89</v>
      </c>
      <c r="S1874" t="s">
        <v>8324</v>
      </c>
      <c r="T1874" t="s">
        <v>8326</v>
      </c>
    </row>
    <row r="1875" spans="1:20" ht="28.8" x14ac:dyDescent="0.3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 s="11">
        <f>(I1875/86400)+25569</f>
        <v>42193.770833333328</v>
      </c>
      <c r="K1875">
        <v>1433615400</v>
      </c>
      <c r="L1875" s="11">
        <f>(K1875/86400)+25569</f>
        <v>42161.770833333328</v>
      </c>
      <c r="M1875" t="b">
        <v>0</v>
      </c>
      <c r="N1875">
        <v>9</v>
      </c>
      <c r="O1875" t="b">
        <v>1</v>
      </c>
      <c r="P1875" t="s">
        <v>8285</v>
      </c>
      <c r="Q1875" s="5">
        <f>E1875/D1875</f>
        <v>1.0131677953348381</v>
      </c>
      <c r="R1875" s="7">
        <f>ROUND(E1875/N1875, 2)</f>
        <v>299.22000000000003</v>
      </c>
      <c r="S1875" t="s">
        <v>8337</v>
      </c>
      <c r="T1875" t="s">
        <v>8338</v>
      </c>
    </row>
    <row r="1876" spans="1:20" ht="28.8" x14ac:dyDescent="0.3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 s="11">
        <f>(I1876/86400)+25569</f>
        <v>41049.793032407411</v>
      </c>
      <c r="K1876">
        <v>1334948518</v>
      </c>
      <c r="L1876" s="11">
        <f>(K1876/86400)+25569</f>
        <v>41019.793032407411</v>
      </c>
      <c r="M1876" t="b">
        <v>0</v>
      </c>
      <c r="N1876">
        <v>134</v>
      </c>
      <c r="O1876" t="b">
        <v>1</v>
      </c>
      <c r="P1876" t="s">
        <v>8269</v>
      </c>
      <c r="Q1876" s="5">
        <f>E1876/D1876</f>
        <v>1.013157894736842</v>
      </c>
      <c r="R1876" s="7">
        <f>ROUND(E1876/N1876, 2)</f>
        <v>287.31</v>
      </c>
      <c r="S1876" t="s">
        <v>8309</v>
      </c>
      <c r="T1876" t="s">
        <v>8314</v>
      </c>
    </row>
    <row r="1877" spans="1:20" ht="28.8" x14ac:dyDescent="0.3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 s="11">
        <f>(I1877/86400)+25569</f>
        <v>41880.041666666664</v>
      </c>
      <c r="K1877">
        <v>1406847996</v>
      </c>
      <c r="L1877" s="11">
        <f>(K1877/86400)+25569</f>
        <v>41851.962916666671</v>
      </c>
      <c r="M1877" t="b">
        <v>1</v>
      </c>
      <c r="N1877">
        <v>614</v>
      </c>
      <c r="O1877" t="b">
        <v>1</v>
      </c>
      <c r="P1877" t="s">
        <v>8279</v>
      </c>
      <c r="Q1877" s="5">
        <f>E1877/D1877</f>
        <v>1.0130622</v>
      </c>
      <c r="R1877" s="7">
        <f>ROUND(E1877/N1877, 2)</f>
        <v>82.5</v>
      </c>
      <c r="S1877" t="s">
        <v>8324</v>
      </c>
      <c r="T1877" t="s">
        <v>8328</v>
      </c>
    </row>
    <row r="1878" spans="1:20" ht="28.8" x14ac:dyDescent="0.3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 s="11">
        <f>(I1878/86400)+25569</f>
        <v>41872.292997685188</v>
      </c>
      <c r="K1878">
        <v>1406012515</v>
      </c>
      <c r="L1878" s="11">
        <f>(K1878/86400)+25569</f>
        <v>41842.292997685188</v>
      </c>
      <c r="M1878" t="b">
        <v>0</v>
      </c>
      <c r="N1878">
        <v>53</v>
      </c>
      <c r="O1878" t="b">
        <v>1</v>
      </c>
      <c r="P1878" t="s">
        <v>8265</v>
      </c>
      <c r="Q1878" s="5">
        <f>E1878/D1878</f>
        <v>1.0129975</v>
      </c>
      <c r="R1878" s="7">
        <f>ROUND(E1878/N1878, 2)</f>
        <v>76.45</v>
      </c>
      <c r="S1878" t="s">
        <v>8309</v>
      </c>
      <c r="T1878" t="s">
        <v>8310</v>
      </c>
    </row>
    <row r="1879" spans="1:20" ht="28.8" x14ac:dyDescent="0.3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 s="11">
        <f>(I1879/86400)+25569</f>
        <v>40823.707546296297</v>
      </c>
      <c r="K1879">
        <v>1312822732</v>
      </c>
      <c r="L1879" s="11">
        <f>(K1879/86400)+25569</f>
        <v>40763.707546296297</v>
      </c>
      <c r="M1879" t="b">
        <v>0</v>
      </c>
      <c r="N1879">
        <v>55</v>
      </c>
      <c r="O1879" t="b">
        <v>1</v>
      </c>
      <c r="P1879" t="s">
        <v>8279</v>
      </c>
      <c r="Q1879" s="5">
        <f>E1879/D1879</f>
        <v>1.0128333333333333</v>
      </c>
      <c r="R1879" s="7">
        <f>ROUND(E1879/N1879, 2)</f>
        <v>110.49</v>
      </c>
      <c r="S1879" t="s">
        <v>8324</v>
      </c>
      <c r="T1879" t="s">
        <v>8328</v>
      </c>
    </row>
    <row r="1880" spans="1:20" x14ac:dyDescent="0.3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 s="11">
        <f>(I1880/86400)+25569</f>
        <v>42412.74009259259</v>
      </c>
      <c r="K1880">
        <v>1452707144</v>
      </c>
      <c r="L1880" s="11">
        <f>(K1880/86400)+25569</f>
        <v>42382.74009259259</v>
      </c>
      <c r="M1880" t="b">
        <v>0</v>
      </c>
      <c r="N1880">
        <v>120</v>
      </c>
      <c r="O1880" t="b">
        <v>1</v>
      </c>
      <c r="P1880" t="s">
        <v>8274</v>
      </c>
      <c r="Q1880" s="5">
        <f>E1880/D1880</f>
        <v>1.0126500000000001</v>
      </c>
      <c r="R1880" s="7">
        <f>ROUND(E1880/N1880, 2)</f>
        <v>168.78</v>
      </c>
      <c r="S1880" t="s">
        <v>8321</v>
      </c>
      <c r="T1880" t="s">
        <v>8322</v>
      </c>
    </row>
    <row r="1881" spans="1:20" ht="28.8" x14ac:dyDescent="0.3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 s="11">
        <f>(I1881/86400)+25569</f>
        <v>42089.044085648144</v>
      </c>
      <c r="K1881">
        <v>1424743409</v>
      </c>
      <c r="L1881" s="11">
        <f>(K1881/86400)+25569</f>
        <v>42059.085752314815</v>
      </c>
      <c r="M1881" t="b">
        <v>1</v>
      </c>
      <c r="N1881">
        <v>186</v>
      </c>
      <c r="O1881" t="b">
        <v>1</v>
      </c>
      <c r="P1881" t="s">
        <v>8271</v>
      </c>
      <c r="Q1881" s="5">
        <f>E1881/D1881</f>
        <v>1.012576923076923</v>
      </c>
      <c r="R1881" s="7">
        <f>ROUND(E1881/N1881, 2)</f>
        <v>70.77</v>
      </c>
      <c r="S1881" t="s">
        <v>8316</v>
      </c>
      <c r="T1881" t="s">
        <v>8317</v>
      </c>
    </row>
    <row r="1882" spans="1:20" ht="28.8" x14ac:dyDescent="0.3">
      <c r="A1882">
        <v>2300</v>
      </c>
      <c r="B1882" s="3" t="s">
        <v>2301</v>
      </c>
      <c r="C1882" s="3" t="s">
        <v>6410</v>
      </c>
      <c r="D1882">
        <v>800</v>
      </c>
      <c r="E1882">
        <v>810</v>
      </c>
      <c r="F1882" t="s">
        <v>8219</v>
      </c>
      <c r="G1882" t="s">
        <v>8224</v>
      </c>
      <c r="H1882" t="s">
        <v>8246</v>
      </c>
      <c r="I1882">
        <v>1340904416</v>
      </c>
      <c r="J1882" s="11">
        <f>(I1882/86400)+25569</f>
        <v>41088.727037037039</v>
      </c>
      <c r="K1882">
        <v>1339694816</v>
      </c>
      <c r="L1882" s="11">
        <f>(K1882/86400)+25569</f>
        <v>41074.727037037039</v>
      </c>
      <c r="M1882" t="b">
        <v>0</v>
      </c>
      <c r="N1882">
        <v>7</v>
      </c>
      <c r="O1882" t="b">
        <v>1</v>
      </c>
      <c r="P1882" t="s">
        <v>8276</v>
      </c>
      <c r="Q1882" s="5">
        <f>E1882/D1882</f>
        <v>1.0125</v>
      </c>
      <c r="R1882" s="7">
        <f>ROUND(E1882/N1882, 2)</f>
        <v>115.71</v>
      </c>
      <c r="S1882" t="s">
        <v>8324</v>
      </c>
      <c r="T1882" t="s">
        <v>8325</v>
      </c>
    </row>
    <row r="1883" spans="1:20" ht="28.8" x14ac:dyDescent="0.3">
      <c r="A1883">
        <v>1856</v>
      </c>
      <c r="B1883" s="3" t="s">
        <v>1857</v>
      </c>
      <c r="C1883" s="3" t="s">
        <v>5966</v>
      </c>
      <c r="D1883">
        <v>2000</v>
      </c>
      <c r="E1883">
        <v>2025</v>
      </c>
      <c r="F1883" t="s">
        <v>8219</v>
      </c>
      <c r="G1883" t="s">
        <v>8224</v>
      </c>
      <c r="H1883" t="s">
        <v>8246</v>
      </c>
      <c r="I1883">
        <v>1405715472</v>
      </c>
      <c r="J1883" s="11">
        <f>(I1883/86400)+25569</f>
        <v>41838.854999999996</v>
      </c>
      <c r="K1883">
        <v>1403901072</v>
      </c>
      <c r="L1883" s="11">
        <f>(K1883/86400)+25569</f>
        <v>41817.854999999996</v>
      </c>
      <c r="M1883" t="b">
        <v>0</v>
      </c>
      <c r="N1883">
        <v>38</v>
      </c>
      <c r="O1883" t="b">
        <v>1</v>
      </c>
      <c r="P1883" t="s">
        <v>8276</v>
      </c>
      <c r="Q1883" s="5">
        <f>E1883/D1883</f>
        <v>1.0125</v>
      </c>
      <c r="R1883" s="7">
        <f>ROUND(E1883/N1883, 2)</f>
        <v>53.29</v>
      </c>
      <c r="S1883" t="s">
        <v>8324</v>
      </c>
      <c r="T1883" t="s">
        <v>8325</v>
      </c>
    </row>
    <row r="1884" spans="1:20" ht="28.8" x14ac:dyDescent="0.3">
      <c r="A1884">
        <v>1608</v>
      </c>
      <c r="B1884" s="3" t="s">
        <v>1609</v>
      </c>
      <c r="C1884" s="3" t="s">
        <v>5718</v>
      </c>
      <c r="D1884">
        <v>1200</v>
      </c>
      <c r="E1884">
        <v>1215</v>
      </c>
      <c r="F1884" t="s">
        <v>8219</v>
      </c>
      <c r="G1884" t="s">
        <v>8224</v>
      </c>
      <c r="H1884" t="s">
        <v>8246</v>
      </c>
      <c r="I1884">
        <v>1388553960</v>
      </c>
      <c r="J1884" s="11">
        <f>(I1884/86400)+25569</f>
        <v>41640.226388888885</v>
      </c>
      <c r="K1884">
        <v>1385754986</v>
      </c>
      <c r="L1884" s="11">
        <f>(K1884/86400)+25569</f>
        <v>41607.83085648148</v>
      </c>
      <c r="M1884" t="b">
        <v>0</v>
      </c>
      <c r="N1884">
        <v>23</v>
      </c>
      <c r="O1884" t="b">
        <v>1</v>
      </c>
      <c r="P1884" t="s">
        <v>8276</v>
      </c>
      <c r="Q1884" s="5">
        <f>E1884/D1884</f>
        <v>1.0125</v>
      </c>
      <c r="R1884" s="7">
        <f>ROUND(E1884/N1884, 2)</f>
        <v>52.83</v>
      </c>
      <c r="S1884" t="s">
        <v>8324</v>
      </c>
      <c r="T1884" t="s">
        <v>8325</v>
      </c>
    </row>
    <row r="1885" spans="1:20" x14ac:dyDescent="0.3">
      <c r="A1885">
        <v>1261</v>
      </c>
      <c r="B1885" s="3" t="s">
        <v>1262</v>
      </c>
      <c r="C1885" s="3" t="s">
        <v>5371</v>
      </c>
      <c r="D1885">
        <v>2000</v>
      </c>
      <c r="E1885">
        <v>2025</v>
      </c>
      <c r="F1885" t="s">
        <v>8219</v>
      </c>
      <c r="G1885" t="s">
        <v>8224</v>
      </c>
      <c r="H1885" t="s">
        <v>8246</v>
      </c>
      <c r="I1885">
        <v>1390983227</v>
      </c>
      <c r="J1885" s="11">
        <f>(I1885/86400)+25569</f>
        <v>41668.342905092592</v>
      </c>
      <c r="K1885">
        <v>1388391227</v>
      </c>
      <c r="L1885" s="11">
        <f>(K1885/86400)+25569</f>
        <v>41638.342905092592</v>
      </c>
      <c r="M1885" t="b">
        <v>1</v>
      </c>
      <c r="N1885">
        <v>52</v>
      </c>
      <c r="O1885" t="b">
        <v>1</v>
      </c>
      <c r="P1885" t="s">
        <v>8276</v>
      </c>
      <c r="Q1885" s="5">
        <f>E1885/D1885</f>
        <v>1.0125</v>
      </c>
      <c r="R1885" s="7">
        <f>ROUND(E1885/N1885, 2)</f>
        <v>38.94</v>
      </c>
      <c r="S1885" t="s">
        <v>8324</v>
      </c>
      <c r="T1885" t="s">
        <v>8325</v>
      </c>
    </row>
    <row r="1886" spans="1:20" ht="28.8" x14ac:dyDescent="0.3">
      <c r="A1886">
        <v>3839</v>
      </c>
      <c r="B1886" s="3" t="s">
        <v>3836</v>
      </c>
      <c r="C1886" s="3" t="s">
        <v>7948</v>
      </c>
      <c r="D1886">
        <v>2000</v>
      </c>
      <c r="E1886">
        <v>2025</v>
      </c>
      <c r="F1886" t="s">
        <v>8219</v>
      </c>
      <c r="G1886" t="s">
        <v>8224</v>
      </c>
      <c r="H1886" t="s">
        <v>8246</v>
      </c>
      <c r="I1886">
        <v>1438226724</v>
      </c>
      <c r="J1886" s="11">
        <f>(I1886/86400)+25569</f>
        <v>42215.142638888894</v>
      </c>
      <c r="K1886">
        <v>1433042724</v>
      </c>
      <c r="L1886" s="11">
        <f>(K1886/86400)+25569</f>
        <v>42155.142638888894</v>
      </c>
      <c r="M1886" t="b">
        <v>0</v>
      </c>
      <c r="N1886">
        <v>32</v>
      </c>
      <c r="O1886" t="b">
        <v>1</v>
      </c>
      <c r="P1886" t="s">
        <v>8271</v>
      </c>
      <c r="Q1886" s="5">
        <f>E1886/D1886</f>
        <v>1.0125</v>
      </c>
      <c r="R1886" s="7">
        <f>ROUND(E1886/N1886, 2)</f>
        <v>63.28</v>
      </c>
      <c r="S1886" t="s">
        <v>8316</v>
      </c>
      <c r="T1886" t="s">
        <v>8317</v>
      </c>
    </row>
    <row r="1887" spans="1:20" ht="28.8" x14ac:dyDescent="0.3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 s="11">
        <f>(I1887/86400)+25569</f>
        <v>41850.958333333336</v>
      </c>
      <c r="K1887">
        <v>1402403907</v>
      </c>
      <c r="L1887" s="11">
        <f>(K1887/86400)+25569</f>
        <v>41800.526701388888</v>
      </c>
      <c r="M1887" t="b">
        <v>0</v>
      </c>
      <c r="N1887">
        <v>38</v>
      </c>
      <c r="O1887" t="b">
        <v>1</v>
      </c>
      <c r="P1887" t="s">
        <v>8271</v>
      </c>
      <c r="Q1887" s="5">
        <f>E1887/D1887</f>
        <v>1.0125</v>
      </c>
      <c r="R1887" s="7">
        <f>ROUND(E1887/N1887, 2)</f>
        <v>53.29</v>
      </c>
      <c r="S1887" t="s">
        <v>8316</v>
      </c>
      <c r="T1887" t="s">
        <v>8317</v>
      </c>
    </row>
    <row r="1888" spans="1:20" ht="28.8" x14ac:dyDescent="0.3">
      <c r="A1888">
        <v>3327</v>
      </c>
      <c r="B1888" s="3" t="s">
        <v>3327</v>
      </c>
      <c r="C1888" s="3" t="s">
        <v>7437</v>
      </c>
      <c r="D1888">
        <v>800</v>
      </c>
      <c r="E1888">
        <v>810</v>
      </c>
      <c r="F1888" t="s">
        <v>8219</v>
      </c>
      <c r="G1888" t="s">
        <v>8225</v>
      </c>
      <c r="H1888" t="s">
        <v>8247</v>
      </c>
      <c r="I1888">
        <v>1462697966</v>
      </c>
      <c r="J1888" s="11">
        <f>(I1888/86400)+25569</f>
        <v>42498.374606481477</v>
      </c>
      <c r="K1888">
        <v>1460105966</v>
      </c>
      <c r="L1888" s="11">
        <f>(K1888/86400)+25569</f>
        <v>42468.374606481477</v>
      </c>
      <c r="M1888" t="b">
        <v>0</v>
      </c>
      <c r="N1888">
        <v>33</v>
      </c>
      <c r="O1888" t="b">
        <v>1</v>
      </c>
      <c r="P1888" t="s">
        <v>8271</v>
      </c>
      <c r="Q1888" s="5">
        <f>E1888/D1888</f>
        <v>1.0125</v>
      </c>
      <c r="R1888" s="7">
        <f>ROUND(E1888/N1888, 2)</f>
        <v>24.55</v>
      </c>
      <c r="S1888" t="s">
        <v>8316</v>
      </c>
      <c r="T1888" t="s">
        <v>8317</v>
      </c>
    </row>
    <row r="1889" spans="1:20" ht="28.8" x14ac:dyDescent="0.3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 s="11">
        <f>(I1889/86400)+25569</f>
        <v>41143.77238425926</v>
      </c>
      <c r="K1889">
        <v>1343068334</v>
      </c>
      <c r="L1889" s="11">
        <f>(K1889/86400)+25569</f>
        <v>41113.77238425926</v>
      </c>
      <c r="M1889" t="b">
        <v>1</v>
      </c>
      <c r="N1889">
        <v>126</v>
      </c>
      <c r="O1889" t="b">
        <v>1</v>
      </c>
      <c r="P1889" t="s">
        <v>8269</v>
      </c>
      <c r="Q1889" s="5">
        <f>E1889/D1889</f>
        <v>1.01248</v>
      </c>
      <c r="R1889" s="7">
        <f>ROUND(E1889/N1889, 2)</f>
        <v>200.89</v>
      </c>
      <c r="S1889" t="s">
        <v>8309</v>
      </c>
      <c r="T1889" t="s">
        <v>8314</v>
      </c>
    </row>
    <row r="1890" spans="1:20" x14ac:dyDescent="0.3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 s="11">
        <f>(I1890/86400)+25569</f>
        <v>41933</v>
      </c>
      <c r="K1890">
        <v>1410967754</v>
      </c>
      <c r="L1890" s="11">
        <f>(K1890/86400)+25569</f>
        <v>41899.645300925928</v>
      </c>
      <c r="M1890" t="b">
        <v>1</v>
      </c>
      <c r="N1890">
        <v>340</v>
      </c>
      <c r="O1890" t="b">
        <v>1</v>
      </c>
      <c r="P1890" t="s">
        <v>8288</v>
      </c>
      <c r="Q1890" s="5">
        <f>E1890/D1890</f>
        <v>1.012446</v>
      </c>
      <c r="R1890" s="7">
        <f>ROUND(E1890/N1890, 2)</f>
        <v>44.67</v>
      </c>
      <c r="S1890" t="s">
        <v>8321</v>
      </c>
      <c r="T1890" t="s">
        <v>8341</v>
      </c>
    </row>
    <row r="1891" spans="1:20" ht="28.8" x14ac:dyDescent="0.3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 s="11">
        <f>(I1891/86400)+25569</f>
        <v>42115.723692129628</v>
      </c>
      <c r="K1891">
        <v>1427304127</v>
      </c>
      <c r="L1891" s="11">
        <f>(K1891/86400)+25569</f>
        <v>42088.723692129628</v>
      </c>
      <c r="M1891" t="b">
        <v>0</v>
      </c>
      <c r="N1891">
        <v>16</v>
      </c>
      <c r="O1891" t="b">
        <v>1</v>
      </c>
      <c r="P1891" t="s">
        <v>8271</v>
      </c>
      <c r="Q1891" s="5">
        <f>E1891/D1891</f>
        <v>1.0123076923076924</v>
      </c>
      <c r="R1891" s="7">
        <f>ROUND(E1891/N1891, 2)</f>
        <v>41.13</v>
      </c>
      <c r="S1891" t="s">
        <v>8316</v>
      </c>
      <c r="T1891" t="s">
        <v>8317</v>
      </c>
    </row>
    <row r="1892" spans="1:20" ht="28.8" x14ac:dyDescent="0.3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 s="11">
        <f>(I1892/86400)+25569</f>
        <v>41859.75</v>
      </c>
      <c r="K1892">
        <v>1405356072</v>
      </c>
      <c r="L1892" s="11">
        <f>(K1892/86400)+25569</f>
        <v>41834.695277777777</v>
      </c>
      <c r="M1892" t="b">
        <v>1</v>
      </c>
      <c r="N1892">
        <v>167</v>
      </c>
      <c r="O1892" t="b">
        <v>1</v>
      </c>
      <c r="P1892" t="s">
        <v>8279</v>
      </c>
      <c r="Q1892" s="5">
        <f>E1892/D1892</f>
        <v>1.0122777777777778</v>
      </c>
      <c r="R1892" s="7">
        <f>ROUND(E1892/N1892, 2)</f>
        <v>109.11</v>
      </c>
      <c r="S1892" t="s">
        <v>8324</v>
      </c>
      <c r="T1892" t="s">
        <v>8328</v>
      </c>
    </row>
    <row r="1893" spans="1:20" ht="28.8" x14ac:dyDescent="0.3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 s="11">
        <f>(I1893/86400)+25569</f>
        <v>42556.047071759254</v>
      </c>
      <c r="K1893">
        <v>1464224867</v>
      </c>
      <c r="L1893" s="11">
        <f>(K1893/86400)+25569</f>
        <v>42516.047071759254</v>
      </c>
      <c r="M1893" t="b">
        <v>0</v>
      </c>
      <c r="N1893">
        <v>57</v>
      </c>
      <c r="O1893" t="b">
        <v>1</v>
      </c>
      <c r="P1893" t="s">
        <v>8265</v>
      </c>
      <c r="Q1893" s="5">
        <f>E1893/D1893</f>
        <v>1.0122222222222221</v>
      </c>
      <c r="R1893" s="7">
        <f>ROUND(E1893/N1893, 2)</f>
        <v>159.82</v>
      </c>
      <c r="S1893" t="s">
        <v>8309</v>
      </c>
      <c r="T1893" t="s">
        <v>8310</v>
      </c>
    </row>
    <row r="1894" spans="1:20" ht="28.8" x14ac:dyDescent="0.3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 s="11">
        <f>(I1894/86400)+25569</f>
        <v>41950.770833333336</v>
      </c>
      <c r="K1894">
        <v>1413406695</v>
      </c>
      <c r="L1894" s="11">
        <f>(K1894/86400)+25569</f>
        <v>41927.873784722222</v>
      </c>
      <c r="M1894" t="b">
        <v>0</v>
      </c>
      <c r="N1894">
        <v>19</v>
      </c>
      <c r="O1894" t="b">
        <v>1</v>
      </c>
      <c r="P1894" t="s">
        <v>8271</v>
      </c>
      <c r="Q1894" s="5">
        <f>E1894/D1894</f>
        <v>1.012</v>
      </c>
      <c r="R1894" s="7">
        <f>ROUND(E1894/N1894, 2)</f>
        <v>79.89</v>
      </c>
      <c r="S1894" t="s">
        <v>8316</v>
      </c>
      <c r="T1894" t="s">
        <v>8317</v>
      </c>
    </row>
    <row r="1895" spans="1:20" ht="28.8" x14ac:dyDescent="0.3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 s="11">
        <f>(I1895/86400)+25569</f>
        <v>42310.333333333328</v>
      </c>
      <c r="K1895">
        <v>1445539113</v>
      </c>
      <c r="L1895" s="11">
        <f>(K1895/86400)+25569</f>
        <v>42299.776770833334</v>
      </c>
      <c r="M1895" t="b">
        <v>0</v>
      </c>
      <c r="N1895">
        <v>9</v>
      </c>
      <c r="O1895" t="b">
        <v>1</v>
      </c>
      <c r="P1895" t="s">
        <v>8280</v>
      </c>
      <c r="Q1895" s="5">
        <f>E1895/D1895</f>
        <v>1.0119047619047619</v>
      </c>
      <c r="R1895" s="7">
        <f>ROUND(E1895/N1895, 2)</f>
        <v>47.22</v>
      </c>
      <c r="S1895" t="s">
        <v>8324</v>
      </c>
      <c r="T1895" t="s">
        <v>8329</v>
      </c>
    </row>
    <row r="1896" spans="1:20" ht="28.8" x14ac:dyDescent="0.3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 s="11">
        <f>(I1896/86400)+25569</f>
        <v>42139.791666666672</v>
      </c>
      <c r="K1896">
        <v>1428423757</v>
      </c>
      <c r="L1896" s="11">
        <f>(K1896/86400)+25569</f>
        <v>42101.682372685187</v>
      </c>
      <c r="M1896" t="b">
        <v>1</v>
      </c>
      <c r="N1896">
        <v>69</v>
      </c>
      <c r="O1896" t="b">
        <v>1</v>
      </c>
      <c r="P1896" t="s">
        <v>8269</v>
      </c>
      <c r="Q1896" s="5">
        <f>E1896/D1896</f>
        <v>1.0119</v>
      </c>
      <c r="R1896" s="7">
        <f>ROUND(E1896/N1896, 2)</f>
        <v>146.65</v>
      </c>
      <c r="S1896" t="s">
        <v>8309</v>
      </c>
      <c r="T1896" t="s">
        <v>8314</v>
      </c>
    </row>
    <row r="1897" spans="1:20" ht="28.8" x14ac:dyDescent="0.3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 s="11">
        <f>(I1897/86400)+25569</f>
        <v>40231.916666666664</v>
      </c>
      <c r="K1897">
        <v>1263679492</v>
      </c>
      <c r="L1897" s="11">
        <f>(K1897/86400)+25569</f>
        <v>40194.920046296298</v>
      </c>
      <c r="M1897" t="b">
        <v>1</v>
      </c>
      <c r="N1897">
        <v>179</v>
      </c>
      <c r="O1897" t="b">
        <v>1</v>
      </c>
      <c r="P1897" t="s">
        <v>8269</v>
      </c>
      <c r="Q1897" s="5">
        <f>E1897/D1897</f>
        <v>1.0118888888888888</v>
      </c>
      <c r="R1897" s="7">
        <f>ROUND(E1897/N1897, 2)</f>
        <v>254.39</v>
      </c>
      <c r="S1897" t="s">
        <v>8309</v>
      </c>
      <c r="T1897" t="s">
        <v>8314</v>
      </c>
    </row>
    <row r="1898" spans="1:20" ht="28.8" x14ac:dyDescent="0.3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 s="11">
        <f>(I1898/86400)+25569</f>
        <v>41609.889664351853</v>
      </c>
      <c r="K1898">
        <v>1383337267</v>
      </c>
      <c r="L1898" s="11">
        <f>(K1898/86400)+25569</f>
        <v>41579.847997685181</v>
      </c>
      <c r="M1898" t="b">
        <v>0</v>
      </c>
      <c r="N1898">
        <v>108</v>
      </c>
      <c r="O1898" t="b">
        <v>1</v>
      </c>
      <c r="P1898" t="s">
        <v>8276</v>
      </c>
      <c r="Q1898" s="5">
        <f>E1898/D1898</f>
        <v>1.0118750000000001</v>
      </c>
      <c r="R1898" s="7">
        <f>ROUND(E1898/N1898, 2)</f>
        <v>74.95</v>
      </c>
      <c r="S1898" t="s">
        <v>8324</v>
      </c>
      <c r="T1898" t="s">
        <v>8325</v>
      </c>
    </row>
    <row r="1899" spans="1:20" ht="28.8" x14ac:dyDescent="0.3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 s="11">
        <f>(I1899/86400)+25569</f>
        <v>42077.086898148147</v>
      </c>
      <c r="K1899">
        <v>1423710308</v>
      </c>
      <c r="L1899" s="11">
        <f>(K1899/86400)+25569</f>
        <v>42047.128564814819</v>
      </c>
      <c r="M1899" t="b">
        <v>1</v>
      </c>
      <c r="N1899">
        <v>31</v>
      </c>
      <c r="O1899" t="b">
        <v>1</v>
      </c>
      <c r="P1899" t="s">
        <v>8269</v>
      </c>
      <c r="Q1899" s="5">
        <f>E1899/D1899</f>
        <v>1.0116833333333335</v>
      </c>
      <c r="R1899" s="7">
        <f>ROUND(E1899/N1899, 2)</f>
        <v>97.9</v>
      </c>
      <c r="S1899" t="s">
        <v>8309</v>
      </c>
      <c r="T1899" t="s">
        <v>8314</v>
      </c>
    </row>
    <row r="1900" spans="1:20" ht="28.8" x14ac:dyDescent="0.3">
      <c r="A1900">
        <v>3003</v>
      </c>
      <c r="B1900" s="3" t="s">
        <v>3003</v>
      </c>
      <c r="C1900" s="3" t="s">
        <v>7113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1456811940</v>
      </c>
      <c r="J1900" s="11">
        <f>(I1900/86400)+25569</f>
        <v>42430.249305555553</v>
      </c>
      <c r="K1900">
        <v>1454098976</v>
      </c>
      <c r="L1900" s="11">
        <f>(K1900/86400)+25569</f>
        <v>42398.849259259259</v>
      </c>
      <c r="M1900" t="b">
        <v>0</v>
      </c>
      <c r="N1900">
        <v>17</v>
      </c>
      <c r="O1900" t="b">
        <v>1</v>
      </c>
      <c r="P1900" t="s">
        <v>8303</v>
      </c>
      <c r="Q1900" s="5">
        <f>E1900/D1900</f>
        <v>1.0116666666666667</v>
      </c>
      <c r="R1900" s="7">
        <f>ROUND(E1900/N1900, 2)</f>
        <v>178.53</v>
      </c>
      <c r="S1900" t="s">
        <v>8316</v>
      </c>
      <c r="T1900" t="s">
        <v>8356</v>
      </c>
    </row>
    <row r="1901" spans="1:20" x14ac:dyDescent="0.3">
      <c r="A1901">
        <v>2789</v>
      </c>
      <c r="B1901" s="3" t="s">
        <v>2789</v>
      </c>
      <c r="C1901" s="3" t="s">
        <v>6899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1426132800</v>
      </c>
      <c r="J1901" s="11">
        <f>(I1901/86400)+25569</f>
        <v>42075.166666666672</v>
      </c>
      <c r="K1901">
        <v>1424477934</v>
      </c>
      <c r="L1901" s="11">
        <f>(K1901/86400)+25569</f>
        <v>42056.013124999998</v>
      </c>
      <c r="M1901" t="b">
        <v>0</v>
      </c>
      <c r="N1901">
        <v>24</v>
      </c>
      <c r="O1901" t="b">
        <v>1</v>
      </c>
      <c r="P1901" t="s">
        <v>8271</v>
      </c>
      <c r="Q1901" s="5">
        <f>E1901/D1901</f>
        <v>1.0116666666666667</v>
      </c>
      <c r="R1901" s="7">
        <f>ROUND(E1901/N1901, 2)</f>
        <v>126.46</v>
      </c>
      <c r="S1901" t="s">
        <v>8316</v>
      </c>
      <c r="T1901" t="s">
        <v>8317</v>
      </c>
    </row>
    <row r="1902" spans="1:20" ht="28.8" x14ac:dyDescent="0.3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 s="11">
        <f>(I1902/86400)+25569</f>
        <v>42390.212025462963</v>
      </c>
      <c r="K1902">
        <v>1450760719</v>
      </c>
      <c r="L1902" s="11">
        <f>(K1902/86400)+25569</f>
        <v>42360.212025462963</v>
      </c>
      <c r="M1902" t="b">
        <v>0</v>
      </c>
      <c r="N1902">
        <v>26</v>
      </c>
      <c r="O1902" t="b">
        <v>1</v>
      </c>
      <c r="P1902" t="s">
        <v>8303</v>
      </c>
      <c r="Q1902" s="5">
        <f>E1902/D1902</f>
        <v>1.0116666666666667</v>
      </c>
      <c r="R1902" s="7">
        <f>ROUND(E1902/N1902, 2)</f>
        <v>116.73</v>
      </c>
      <c r="S1902" t="s">
        <v>8316</v>
      </c>
      <c r="T1902" t="s">
        <v>8356</v>
      </c>
    </row>
    <row r="1903" spans="1:20" ht="28.8" x14ac:dyDescent="0.3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 s="11">
        <f>(I1903/86400)+25569</f>
        <v>42753.50136574074</v>
      </c>
      <c r="K1903">
        <v>1483012918</v>
      </c>
      <c r="L1903" s="11">
        <f>(K1903/86400)+25569</f>
        <v>42733.50136574074</v>
      </c>
      <c r="M1903" t="b">
        <v>0</v>
      </c>
      <c r="N1903">
        <v>37</v>
      </c>
      <c r="O1903" t="b">
        <v>1</v>
      </c>
      <c r="P1903" t="s">
        <v>8271</v>
      </c>
      <c r="Q1903" s="5">
        <f>E1903/D1903</f>
        <v>1.0115151515151515</v>
      </c>
      <c r="R1903" s="7">
        <f>ROUND(E1903/N1903, 2)</f>
        <v>45.11</v>
      </c>
      <c r="S1903" t="s">
        <v>8316</v>
      </c>
      <c r="T1903" t="s">
        <v>8317</v>
      </c>
    </row>
    <row r="1904" spans="1:20" ht="28.8" x14ac:dyDescent="0.3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 s="11">
        <f>(I1904/86400)+25569</f>
        <v>42067.791238425925</v>
      </c>
      <c r="K1904">
        <v>1422903563</v>
      </c>
      <c r="L1904" s="11">
        <f>(K1904/86400)+25569</f>
        <v>42037.791238425925</v>
      </c>
      <c r="M1904" t="b">
        <v>0</v>
      </c>
      <c r="N1904">
        <v>98</v>
      </c>
      <c r="O1904" t="b">
        <v>1</v>
      </c>
      <c r="P1904" t="s">
        <v>8271</v>
      </c>
      <c r="Q1904" s="5">
        <f>E1904/D1904</f>
        <v>1.0115000000000001</v>
      </c>
      <c r="R1904" s="7">
        <f>ROUND(E1904/N1904, 2)</f>
        <v>103.21</v>
      </c>
      <c r="S1904" t="s">
        <v>8316</v>
      </c>
      <c r="T1904" t="s">
        <v>8317</v>
      </c>
    </row>
    <row r="1905" spans="1:20" ht="28.8" x14ac:dyDescent="0.3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 s="11">
        <f>(I1905/86400)+25569</f>
        <v>41819.89680555556</v>
      </c>
      <c r="K1905">
        <v>1401485484</v>
      </c>
      <c r="L1905" s="11">
        <f>(K1905/86400)+25569</f>
        <v>41789.89680555556</v>
      </c>
      <c r="M1905" t="b">
        <v>1</v>
      </c>
      <c r="N1905">
        <v>123</v>
      </c>
      <c r="O1905" t="b">
        <v>1</v>
      </c>
      <c r="P1905" t="s">
        <v>8298</v>
      </c>
      <c r="Q1905" s="5">
        <f>E1905/D1905</f>
        <v>1.0114333333333334</v>
      </c>
      <c r="R1905" s="7">
        <f>ROUND(E1905/N1905, 2)</f>
        <v>123.35</v>
      </c>
      <c r="S1905" t="s">
        <v>8335</v>
      </c>
      <c r="T1905" t="s">
        <v>8351</v>
      </c>
    </row>
    <row r="1906" spans="1:20" ht="28.8" x14ac:dyDescent="0.3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 s="11">
        <f>(I1906/86400)+25569</f>
        <v>41482.060601851852</v>
      </c>
      <c r="K1906">
        <v>1372296436</v>
      </c>
      <c r="L1906" s="11">
        <f>(K1906/86400)+25569</f>
        <v>41452.060601851852</v>
      </c>
      <c r="M1906" t="b">
        <v>0</v>
      </c>
      <c r="N1906">
        <v>69</v>
      </c>
      <c r="O1906" t="b">
        <v>1</v>
      </c>
      <c r="P1906" t="s">
        <v>8280</v>
      </c>
      <c r="Q1906" s="5">
        <f>E1906/D1906</f>
        <v>1.0114285714285713</v>
      </c>
      <c r="R1906" s="7">
        <f>ROUND(E1906/N1906, 2)</f>
        <v>51.3</v>
      </c>
      <c r="S1906" t="s">
        <v>8324</v>
      </c>
      <c r="T1906" t="s">
        <v>8329</v>
      </c>
    </row>
    <row r="1907" spans="1:20" ht="28.8" x14ac:dyDescent="0.3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 s="11">
        <f>(I1907/86400)+25569</f>
        <v>41876.864675925928</v>
      </c>
      <c r="K1907">
        <v>1407789908</v>
      </c>
      <c r="L1907" s="11">
        <f>(K1907/86400)+25569</f>
        <v>41862.864675925928</v>
      </c>
      <c r="M1907" t="b">
        <v>1</v>
      </c>
      <c r="N1907">
        <v>23</v>
      </c>
      <c r="O1907" t="b">
        <v>1</v>
      </c>
      <c r="P1907" t="s">
        <v>8271</v>
      </c>
      <c r="Q1907" s="5">
        <f>E1907/D1907</f>
        <v>1.0113333333333334</v>
      </c>
      <c r="R1907" s="7">
        <f>ROUND(E1907/N1907, 2)</f>
        <v>131.91</v>
      </c>
      <c r="S1907" t="s">
        <v>8316</v>
      </c>
      <c r="T1907" t="s">
        <v>8317</v>
      </c>
    </row>
    <row r="1908" spans="1:20" ht="28.8" x14ac:dyDescent="0.3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 s="11">
        <f>(I1908/86400)+25569</f>
        <v>41801.814791666664</v>
      </c>
      <c r="K1908">
        <v>1399923198</v>
      </c>
      <c r="L1908" s="11">
        <f>(K1908/86400)+25569</f>
        <v>41771.814791666664</v>
      </c>
      <c r="M1908" t="b">
        <v>0</v>
      </c>
      <c r="N1908">
        <v>17</v>
      </c>
      <c r="O1908" t="b">
        <v>1</v>
      </c>
      <c r="P1908" t="s">
        <v>8305</v>
      </c>
      <c r="Q1908" s="5">
        <f>E1908/D1908</f>
        <v>1.0111111111111111</v>
      </c>
      <c r="R1908" s="7">
        <f>ROUND(E1908/N1908, 2)</f>
        <v>267.64999999999998</v>
      </c>
      <c r="S1908" t="s">
        <v>8316</v>
      </c>
      <c r="T1908" t="s">
        <v>8358</v>
      </c>
    </row>
    <row r="1909" spans="1:20" ht="28.8" x14ac:dyDescent="0.3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 s="11">
        <f>(I1909/86400)+25569</f>
        <v>42530.866446759261</v>
      </c>
      <c r="K1909">
        <v>1464209261</v>
      </c>
      <c r="L1909" s="11">
        <f>(K1909/86400)+25569</f>
        <v>42515.866446759261</v>
      </c>
      <c r="M1909" t="b">
        <v>0</v>
      </c>
      <c r="N1909">
        <v>6</v>
      </c>
      <c r="O1909" t="b">
        <v>1</v>
      </c>
      <c r="P1909" t="s">
        <v>8285</v>
      </c>
      <c r="Q1909" s="5">
        <f>E1909/D1909</f>
        <v>1.0109999999999999</v>
      </c>
      <c r="R1909" s="7">
        <f>ROUND(E1909/N1909, 2)</f>
        <v>168.5</v>
      </c>
      <c r="S1909" t="s">
        <v>8337</v>
      </c>
      <c r="T1909" t="s">
        <v>8338</v>
      </c>
    </row>
    <row r="1910" spans="1:20" ht="28.8" x14ac:dyDescent="0.3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 s="11">
        <f>(I1910/86400)+25569</f>
        <v>41843.458333333336</v>
      </c>
      <c r="K1910">
        <v>1402910965</v>
      </c>
      <c r="L1910" s="11">
        <f>(K1910/86400)+25569</f>
        <v>41806.395428240743</v>
      </c>
      <c r="M1910" t="b">
        <v>0</v>
      </c>
      <c r="N1910">
        <v>54</v>
      </c>
      <c r="O1910" t="b">
        <v>1</v>
      </c>
      <c r="P1910" t="s">
        <v>8271</v>
      </c>
      <c r="Q1910" s="5">
        <f>E1910/D1910</f>
        <v>1.0109999999999999</v>
      </c>
      <c r="R1910" s="7">
        <f>ROUND(E1910/N1910, 2)</f>
        <v>93.61</v>
      </c>
      <c r="S1910" t="s">
        <v>8316</v>
      </c>
      <c r="T1910" t="s">
        <v>8317</v>
      </c>
    </row>
    <row r="1911" spans="1:20" ht="28.8" x14ac:dyDescent="0.3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 s="11">
        <f>(I1911/86400)+25569</f>
        <v>41513.688530092593</v>
      </c>
      <c r="K1911">
        <v>1372437089</v>
      </c>
      <c r="L1911" s="11">
        <f>(K1911/86400)+25569</f>
        <v>41453.688530092593</v>
      </c>
      <c r="M1911" t="b">
        <v>0</v>
      </c>
      <c r="N1911">
        <v>18</v>
      </c>
      <c r="O1911" t="b">
        <v>1</v>
      </c>
      <c r="P1911" t="s">
        <v>8276</v>
      </c>
      <c r="Q1911" s="5">
        <f>E1911/D1911</f>
        <v>1.0106666666666666</v>
      </c>
      <c r="R1911" s="7">
        <f>ROUND(E1911/N1911, 2)</f>
        <v>42.11</v>
      </c>
      <c r="S1911" t="s">
        <v>8324</v>
      </c>
      <c r="T1911" t="s">
        <v>8325</v>
      </c>
    </row>
    <row r="1912" spans="1:20" ht="28.8" x14ac:dyDescent="0.3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 s="11">
        <f>(I1912/86400)+25569</f>
        <v>41630.208333333336</v>
      </c>
      <c r="K1912">
        <v>1384920804</v>
      </c>
      <c r="L1912" s="11">
        <f>(K1912/86400)+25569</f>
        <v>41598.17597222222</v>
      </c>
      <c r="M1912" t="b">
        <v>0</v>
      </c>
      <c r="N1912">
        <v>241</v>
      </c>
      <c r="O1912" t="b">
        <v>1</v>
      </c>
      <c r="P1912" t="s">
        <v>8269</v>
      </c>
      <c r="Q1912" s="5">
        <f>E1912/D1912</f>
        <v>1.0105</v>
      </c>
      <c r="R1912" s="7">
        <f>ROUND(E1912/N1912, 2)</f>
        <v>125.79</v>
      </c>
      <c r="S1912" t="s">
        <v>8309</v>
      </c>
      <c r="T1912" t="s">
        <v>8314</v>
      </c>
    </row>
    <row r="1913" spans="1:20" ht="28.8" x14ac:dyDescent="0.3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 s="11">
        <f>(I1913/86400)+25569</f>
        <v>42083.705555555556</v>
      </c>
      <c r="K1913">
        <v>1424280899</v>
      </c>
      <c r="L1913" s="11">
        <f>(K1913/86400)+25569</f>
        <v>42053.732627314814</v>
      </c>
      <c r="M1913" t="b">
        <v>0</v>
      </c>
      <c r="N1913">
        <v>77</v>
      </c>
      <c r="O1913" t="b">
        <v>1</v>
      </c>
      <c r="P1913" t="s">
        <v>8271</v>
      </c>
      <c r="Q1913" s="5">
        <f>E1913/D1913</f>
        <v>1.0105</v>
      </c>
      <c r="R1913" s="7">
        <f>ROUND(E1913/N1913, 2)</f>
        <v>104.99</v>
      </c>
      <c r="S1913" t="s">
        <v>8316</v>
      </c>
      <c r="T1913" t="s">
        <v>8317</v>
      </c>
    </row>
    <row r="1914" spans="1:20" ht="28.8" x14ac:dyDescent="0.3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 s="11">
        <f>(I1914/86400)+25569</f>
        <v>41839.385162037041</v>
      </c>
      <c r="K1914">
        <v>1403169278</v>
      </c>
      <c r="L1914" s="11">
        <f>(K1914/86400)+25569</f>
        <v>41809.385162037041</v>
      </c>
      <c r="M1914" t="b">
        <v>1</v>
      </c>
      <c r="N1914">
        <v>405</v>
      </c>
      <c r="O1914" t="b">
        <v>1</v>
      </c>
      <c r="P1914" t="s">
        <v>8285</v>
      </c>
      <c r="Q1914" s="5">
        <f>E1914/D1914</f>
        <v>1.0103500000000001</v>
      </c>
      <c r="R1914" s="7">
        <f>ROUND(E1914/N1914, 2)</f>
        <v>39.92</v>
      </c>
      <c r="S1914" t="s">
        <v>8337</v>
      </c>
      <c r="T1914" t="s">
        <v>8338</v>
      </c>
    </row>
    <row r="1915" spans="1:20" ht="28.8" x14ac:dyDescent="0.3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 s="11">
        <f>(I1915/86400)+25569</f>
        <v>42333.659155092595</v>
      </c>
      <c r="K1915">
        <v>1445870951</v>
      </c>
      <c r="L1915" s="11">
        <f>(K1915/86400)+25569</f>
        <v>42303.617488425924</v>
      </c>
      <c r="M1915" t="b">
        <v>0</v>
      </c>
      <c r="N1915">
        <v>121</v>
      </c>
      <c r="O1915" t="b">
        <v>1</v>
      </c>
      <c r="P1915" t="s">
        <v>8295</v>
      </c>
      <c r="Q1915" s="5">
        <f>E1915/D1915</f>
        <v>1.0102</v>
      </c>
      <c r="R1915" s="7">
        <f>ROUND(E1915/N1915, 2)</f>
        <v>41.74</v>
      </c>
      <c r="S1915" t="s">
        <v>8318</v>
      </c>
      <c r="T1915" t="s">
        <v>8348</v>
      </c>
    </row>
    <row r="1916" spans="1:20" ht="28.8" x14ac:dyDescent="0.3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 s="11">
        <f>(I1916/86400)+25569</f>
        <v>41764.525300925925</v>
      </c>
      <c r="K1916">
        <v>1397133386</v>
      </c>
      <c r="L1916" s="11">
        <f>(K1916/86400)+25569</f>
        <v>41739.525300925925</v>
      </c>
      <c r="M1916" t="b">
        <v>0</v>
      </c>
      <c r="N1916">
        <v>91</v>
      </c>
      <c r="O1916" t="b">
        <v>1</v>
      </c>
      <c r="P1916" t="s">
        <v>8305</v>
      </c>
      <c r="Q1916" s="5">
        <f>E1916/D1916</f>
        <v>1.010154</v>
      </c>
      <c r="R1916" s="7">
        <f>ROUND(E1916/N1916, 2)</f>
        <v>55.5</v>
      </c>
      <c r="S1916" t="s">
        <v>8316</v>
      </c>
      <c r="T1916" t="s">
        <v>8358</v>
      </c>
    </row>
    <row r="1917" spans="1:20" ht="28.8" x14ac:dyDescent="0.3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 s="11">
        <f>(I1917/86400)+25569</f>
        <v>41173.81821759259</v>
      </c>
      <c r="K1917">
        <v>1345664294</v>
      </c>
      <c r="L1917" s="11">
        <f>(K1917/86400)+25569</f>
        <v>41143.81821759259</v>
      </c>
      <c r="M1917" t="b">
        <v>1</v>
      </c>
      <c r="N1917">
        <v>28</v>
      </c>
      <c r="O1917" t="b">
        <v>1</v>
      </c>
      <c r="P1917" t="s">
        <v>8301</v>
      </c>
      <c r="Q1917" s="5">
        <f>E1917/D1917</f>
        <v>1.0101333333333333</v>
      </c>
      <c r="R1917" s="7">
        <f>ROUND(E1917/N1917, 2)</f>
        <v>270.57</v>
      </c>
      <c r="S1917" t="s">
        <v>8318</v>
      </c>
      <c r="T1917" t="s">
        <v>8354</v>
      </c>
    </row>
    <row r="1918" spans="1:20" ht="28.8" x14ac:dyDescent="0.3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 s="11">
        <f>(I1918/86400)+25569</f>
        <v>41052.645185185189</v>
      </c>
      <c r="K1918">
        <v>1335194944</v>
      </c>
      <c r="L1918" s="11">
        <f>(K1918/86400)+25569</f>
        <v>41022.645185185189</v>
      </c>
      <c r="M1918" t="b">
        <v>0</v>
      </c>
      <c r="N1918">
        <v>39</v>
      </c>
      <c r="O1918" t="b">
        <v>1</v>
      </c>
      <c r="P1918" t="s">
        <v>8279</v>
      </c>
      <c r="Q1918" s="5">
        <f>E1918/D1918</f>
        <v>1.0100533333333332</v>
      </c>
      <c r="R1918" s="7">
        <f>ROUND(E1918/N1918, 2)</f>
        <v>38.85</v>
      </c>
      <c r="S1918" t="s">
        <v>8324</v>
      </c>
      <c r="T1918" t="s">
        <v>8328</v>
      </c>
    </row>
    <row r="1919" spans="1:20" ht="28.8" x14ac:dyDescent="0.3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 s="11">
        <f>(I1919/86400)+25569</f>
        <v>40626.069884259261</v>
      </c>
      <c r="K1919">
        <v>1293158438</v>
      </c>
      <c r="L1919" s="11">
        <f>(K1919/86400)+25569</f>
        <v>40536.111550925925</v>
      </c>
      <c r="M1919" t="b">
        <v>0</v>
      </c>
      <c r="N1919">
        <v>92</v>
      </c>
      <c r="O1919" t="b">
        <v>1</v>
      </c>
      <c r="P1919" t="s">
        <v>8276</v>
      </c>
      <c r="Q1919" s="5">
        <f>E1919/D1919</f>
        <v>1.01004125</v>
      </c>
      <c r="R1919" s="7">
        <f>ROUND(E1919/N1919, 2)</f>
        <v>87.83</v>
      </c>
      <c r="S1919" t="s">
        <v>8324</v>
      </c>
      <c r="T1919" t="s">
        <v>8325</v>
      </c>
    </row>
    <row r="1920" spans="1:20" ht="28.8" x14ac:dyDescent="0.3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 s="11">
        <f>(I1920/86400)+25569</f>
        <v>42363.713206018518</v>
      </c>
      <c r="K1920">
        <v>1448471221</v>
      </c>
      <c r="L1920" s="11">
        <f>(K1920/86400)+25569</f>
        <v>42333.713206018518</v>
      </c>
      <c r="M1920" t="b">
        <v>0</v>
      </c>
      <c r="N1920">
        <v>52</v>
      </c>
      <c r="O1920" t="b">
        <v>1</v>
      </c>
      <c r="P1920" t="s">
        <v>8265</v>
      </c>
      <c r="Q1920" s="5">
        <f>E1920/D1920</f>
        <v>1.01</v>
      </c>
      <c r="R1920" s="7">
        <f>ROUND(E1920/N1920, 2)</f>
        <v>194.23</v>
      </c>
      <c r="S1920" t="s">
        <v>8309</v>
      </c>
      <c r="T1920" t="s">
        <v>8310</v>
      </c>
    </row>
    <row r="1921" spans="1:20" x14ac:dyDescent="0.3">
      <c r="A1921">
        <v>1826</v>
      </c>
      <c r="B1921" s="3" t="s">
        <v>1827</v>
      </c>
      <c r="C1921" s="3" t="s">
        <v>5936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1392675017</v>
      </c>
      <c r="J1921" s="11">
        <f>(I1921/86400)+25569</f>
        <v>41687.923807870371</v>
      </c>
      <c r="K1921">
        <v>1390083017</v>
      </c>
      <c r="L1921" s="11">
        <f>(K1921/86400)+25569</f>
        <v>41657.923807870371</v>
      </c>
      <c r="M1921" t="b">
        <v>0</v>
      </c>
      <c r="N1921">
        <v>38</v>
      </c>
      <c r="O1921" t="b">
        <v>1</v>
      </c>
      <c r="P1921" t="s">
        <v>8276</v>
      </c>
      <c r="Q1921" s="5">
        <f>E1921/D1921</f>
        <v>1.01</v>
      </c>
      <c r="R1921" s="7">
        <f>ROUND(E1921/N1921, 2)</f>
        <v>53.16</v>
      </c>
      <c r="S1921" t="s">
        <v>8324</v>
      </c>
      <c r="T1921" t="s">
        <v>8325</v>
      </c>
    </row>
    <row r="1922" spans="1:20" x14ac:dyDescent="0.3">
      <c r="A1922">
        <v>3157</v>
      </c>
      <c r="B1922" s="3" t="s">
        <v>3157</v>
      </c>
      <c r="C1922" s="3" t="s">
        <v>7267</v>
      </c>
      <c r="D1922">
        <v>4000</v>
      </c>
      <c r="E1922">
        <v>4040</v>
      </c>
      <c r="F1922" t="s">
        <v>8219</v>
      </c>
      <c r="G1922" t="s">
        <v>8224</v>
      </c>
      <c r="H1922" t="s">
        <v>8246</v>
      </c>
      <c r="I1922">
        <v>1405746000</v>
      </c>
      <c r="J1922" s="11">
        <f>(I1922/86400)+25569</f>
        <v>41839.208333333336</v>
      </c>
      <c r="K1922">
        <v>1404932105</v>
      </c>
      <c r="L1922" s="11">
        <f>(K1922/86400)+25569</f>
        <v>41829.788252314815</v>
      </c>
      <c r="M1922" t="b">
        <v>1</v>
      </c>
      <c r="N1922">
        <v>41</v>
      </c>
      <c r="O1922" t="b">
        <v>1</v>
      </c>
      <c r="P1922" t="s">
        <v>8271</v>
      </c>
      <c r="Q1922" s="5">
        <f>E1922/D1922</f>
        <v>1.01</v>
      </c>
      <c r="R1922" s="7">
        <f>ROUND(E1922/N1922, 2)</f>
        <v>98.54</v>
      </c>
      <c r="S1922" t="s">
        <v>8316</v>
      </c>
      <c r="T1922" t="s">
        <v>8317</v>
      </c>
    </row>
    <row r="1923" spans="1:20" ht="28.8" x14ac:dyDescent="0.3">
      <c r="A1923">
        <v>3357</v>
      </c>
      <c r="B1923" s="3" t="s">
        <v>3356</v>
      </c>
      <c r="C1923" s="3" t="s">
        <v>7467</v>
      </c>
      <c r="D1923">
        <v>2000</v>
      </c>
      <c r="E1923">
        <v>2020</v>
      </c>
      <c r="F1923" t="s">
        <v>8219</v>
      </c>
      <c r="G1923" t="s">
        <v>8225</v>
      </c>
      <c r="H1923" t="s">
        <v>8247</v>
      </c>
      <c r="I1923">
        <v>1406887310</v>
      </c>
      <c r="J1923" s="11">
        <f>(I1923/86400)+25569</f>
        <v>41852.417939814812</v>
      </c>
      <c r="K1923">
        <v>1404295310</v>
      </c>
      <c r="L1923" s="11">
        <f>(K1923/86400)+25569</f>
        <v>41822.417939814812</v>
      </c>
      <c r="M1923" t="b">
        <v>0</v>
      </c>
      <c r="N1923">
        <v>21</v>
      </c>
      <c r="O1923" t="b">
        <v>1</v>
      </c>
      <c r="P1923" t="s">
        <v>8271</v>
      </c>
      <c r="Q1923" s="5">
        <f>E1923/D1923</f>
        <v>1.01</v>
      </c>
      <c r="R1923" s="7">
        <f>ROUND(E1923/N1923, 2)</f>
        <v>96.19</v>
      </c>
      <c r="S1923" t="s">
        <v>8316</v>
      </c>
      <c r="T1923" t="s">
        <v>8317</v>
      </c>
    </row>
    <row r="1924" spans="1:20" ht="28.8" x14ac:dyDescent="0.3">
      <c r="A1924">
        <v>3437</v>
      </c>
      <c r="B1924" s="3" t="s">
        <v>3436</v>
      </c>
      <c r="C1924" s="3" t="s">
        <v>7547</v>
      </c>
      <c r="D1924">
        <v>3000</v>
      </c>
      <c r="E1924">
        <v>3030</v>
      </c>
      <c r="F1924" t="s">
        <v>8219</v>
      </c>
      <c r="G1924" t="s">
        <v>8224</v>
      </c>
      <c r="H1924" t="s">
        <v>8246</v>
      </c>
      <c r="I1924">
        <v>1440003820</v>
      </c>
      <c r="J1924" s="11">
        <f>(I1924/86400)+25569</f>
        <v>42235.710879629631</v>
      </c>
      <c r="K1924">
        <v>1437411820</v>
      </c>
      <c r="L1924" s="11">
        <f>(K1924/86400)+25569</f>
        <v>42205.710879629631</v>
      </c>
      <c r="M1924" t="b">
        <v>0</v>
      </c>
      <c r="N1924">
        <v>36</v>
      </c>
      <c r="O1924" t="b">
        <v>1</v>
      </c>
      <c r="P1924" t="s">
        <v>8271</v>
      </c>
      <c r="Q1924" s="5">
        <f>E1924/D1924</f>
        <v>1.01</v>
      </c>
      <c r="R1924" s="7">
        <f>ROUND(E1924/N1924, 2)</f>
        <v>84.17</v>
      </c>
      <c r="S1924" t="s">
        <v>8316</v>
      </c>
      <c r="T1924" t="s">
        <v>8317</v>
      </c>
    </row>
    <row r="1925" spans="1:20" ht="28.8" x14ac:dyDescent="0.3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 s="11">
        <f>(I1925/86400)+25569</f>
        <v>42543.045798611114</v>
      </c>
      <c r="K1925">
        <v>1463965557</v>
      </c>
      <c r="L1925" s="11">
        <f>(K1925/86400)+25569</f>
        <v>42513.045798611114</v>
      </c>
      <c r="M1925" t="b">
        <v>0</v>
      </c>
      <c r="N1925">
        <v>38</v>
      </c>
      <c r="O1925" t="b">
        <v>1</v>
      </c>
      <c r="P1925" t="s">
        <v>8271</v>
      </c>
      <c r="Q1925" s="5">
        <f>E1925/D1925</f>
        <v>1.01</v>
      </c>
      <c r="R1925" s="7">
        <f>ROUND(E1925/N1925, 2)</f>
        <v>66.45</v>
      </c>
      <c r="S1925" t="s">
        <v>8316</v>
      </c>
      <c r="T1925" t="s">
        <v>8317</v>
      </c>
    </row>
    <row r="1926" spans="1:20" ht="28.8" x14ac:dyDescent="0.3">
      <c r="A1926">
        <v>1284</v>
      </c>
      <c r="B1926" s="3" t="s">
        <v>1285</v>
      </c>
      <c r="C1926" s="3" t="s">
        <v>5394</v>
      </c>
      <c r="D1926">
        <v>2000</v>
      </c>
      <c r="E1926">
        <v>2020</v>
      </c>
      <c r="F1926" t="s">
        <v>8219</v>
      </c>
      <c r="G1926" t="s">
        <v>8224</v>
      </c>
      <c r="H1926" t="s">
        <v>8246</v>
      </c>
      <c r="I1926">
        <v>1483203540</v>
      </c>
      <c r="J1926" s="11">
        <f>(I1926/86400)+25569</f>
        <v>42735.707638888889</v>
      </c>
      <c r="K1926">
        <v>1481175482</v>
      </c>
      <c r="L1926" s="11">
        <f>(K1926/86400)+25569</f>
        <v>42712.23474537037</v>
      </c>
      <c r="M1926" t="b">
        <v>0</v>
      </c>
      <c r="N1926">
        <v>31</v>
      </c>
      <c r="O1926" t="b">
        <v>1</v>
      </c>
      <c r="P1926" t="s">
        <v>8271</v>
      </c>
      <c r="Q1926" s="5">
        <f>E1926/D1926</f>
        <v>1.01</v>
      </c>
      <c r="R1926" s="7">
        <f>ROUND(E1926/N1926, 2)</f>
        <v>65.16</v>
      </c>
      <c r="S1926" t="s">
        <v>8316</v>
      </c>
      <c r="T1926" t="s">
        <v>8317</v>
      </c>
    </row>
    <row r="1927" spans="1:20" x14ac:dyDescent="0.3">
      <c r="A1927">
        <v>3467</v>
      </c>
      <c r="B1927" s="3" t="s">
        <v>3466</v>
      </c>
      <c r="C1927" s="3" t="s">
        <v>7577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1426864032</v>
      </c>
      <c r="J1927" s="11">
        <f>(I1927/86400)+25569</f>
        <v>42083.630000000005</v>
      </c>
      <c r="K1927">
        <v>1424275632</v>
      </c>
      <c r="L1927" s="11">
        <f>(K1927/86400)+25569</f>
        <v>42053.671666666662</v>
      </c>
      <c r="M1927" t="b">
        <v>0</v>
      </c>
      <c r="N1927">
        <v>47</v>
      </c>
      <c r="O1927" t="b">
        <v>1</v>
      </c>
      <c r="P1927" t="s">
        <v>8271</v>
      </c>
      <c r="Q1927" s="5">
        <f>E1927/D1927</f>
        <v>1.01</v>
      </c>
      <c r="R1927" s="7">
        <f>ROUND(E1927/N1927, 2)</f>
        <v>64.47</v>
      </c>
      <c r="S1927" t="s">
        <v>8316</v>
      </c>
      <c r="T1927" t="s">
        <v>8317</v>
      </c>
    </row>
    <row r="1928" spans="1:20" ht="28.8" x14ac:dyDescent="0.3">
      <c r="A1928">
        <v>3474</v>
      </c>
      <c r="B1928" s="3" t="s">
        <v>3473</v>
      </c>
      <c r="C1928" s="3" t="s">
        <v>7584</v>
      </c>
      <c r="D1928">
        <v>2000</v>
      </c>
      <c r="E1928">
        <v>2020</v>
      </c>
      <c r="F1928" t="s">
        <v>8219</v>
      </c>
      <c r="G1928" t="s">
        <v>8225</v>
      </c>
      <c r="H1928" t="s">
        <v>8247</v>
      </c>
      <c r="I1928">
        <v>1469016131</v>
      </c>
      <c r="J1928" s="11">
        <f>(I1928/86400)+25569</f>
        <v>42571.501516203702</v>
      </c>
      <c r="K1928">
        <v>1466424131</v>
      </c>
      <c r="L1928" s="11">
        <f>(K1928/86400)+25569</f>
        <v>42541.501516203702</v>
      </c>
      <c r="M1928" t="b">
        <v>0</v>
      </c>
      <c r="N1928">
        <v>39</v>
      </c>
      <c r="O1928" t="b">
        <v>1</v>
      </c>
      <c r="P1928" t="s">
        <v>8271</v>
      </c>
      <c r="Q1928" s="5">
        <f>E1928/D1928</f>
        <v>1.01</v>
      </c>
      <c r="R1928" s="7">
        <f>ROUND(E1928/N1928, 2)</f>
        <v>51.79</v>
      </c>
      <c r="S1928" t="s">
        <v>8316</v>
      </c>
      <c r="T1928" t="s">
        <v>8317</v>
      </c>
    </row>
    <row r="1929" spans="1:20" ht="28.8" x14ac:dyDescent="0.3">
      <c r="A1929">
        <v>3618</v>
      </c>
      <c r="B1929" s="3" t="s">
        <v>3616</v>
      </c>
      <c r="C1929" s="3" t="s">
        <v>7728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1433343850</v>
      </c>
      <c r="J1929" s="11">
        <f>(I1929/86400)+25569</f>
        <v>42158.627893518518</v>
      </c>
      <c r="K1929">
        <v>1430751850</v>
      </c>
      <c r="L1929" s="11">
        <f>(K1929/86400)+25569</f>
        <v>42128.627893518518</v>
      </c>
      <c r="M1929" t="b">
        <v>0</v>
      </c>
      <c r="N1929">
        <v>56</v>
      </c>
      <c r="O1929" t="b">
        <v>1</v>
      </c>
      <c r="P1929" t="s">
        <v>8271</v>
      </c>
      <c r="Q1929" s="5">
        <f>E1929/D1929</f>
        <v>1.01</v>
      </c>
      <c r="R1929" s="7">
        <f>ROUND(E1929/N1929, 2)</f>
        <v>36.07</v>
      </c>
      <c r="S1929" t="s">
        <v>8316</v>
      </c>
      <c r="T1929" t="s">
        <v>8317</v>
      </c>
    </row>
    <row r="1930" spans="1:20" ht="28.8" x14ac:dyDescent="0.3">
      <c r="A1930">
        <v>3150</v>
      </c>
      <c r="B1930" s="3" t="s">
        <v>3150</v>
      </c>
      <c r="C1930" s="3" t="s">
        <v>7260</v>
      </c>
      <c r="D1930">
        <v>3500</v>
      </c>
      <c r="E1930">
        <v>3535</v>
      </c>
      <c r="F1930" t="s">
        <v>8219</v>
      </c>
      <c r="G1930" t="s">
        <v>8224</v>
      </c>
      <c r="H1930" t="s">
        <v>8246</v>
      </c>
      <c r="I1930">
        <v>1295928000</v>
      </c>
      <c r="J1930" s="11">
        <f>(I1930/86400)+25569</f>
        <v>40568.166666666664</v>
      </c>
      <c r="K1930">
        <v>1288160403</v>
      </c>
      <c r="L1930" s="11">
        <f>(K1930/86400)+25569</f>
        <v>40478.263923611114</v>
      </c>
      <c r="M1930" t="b">
        <v>1</v>
      </c>
      <c r="N1930">
        <v>104</v>
      </c>
      <c r="O1930" t="b">
        <v>1</v>
      </c>
      <c r="P1930" t="s">
        <v>8271</v>
      </c>
      <c r="Q1930" s="5">
        <f>E1930/D1930</f>
        <v>1.01</v>
      </c>
      <c r="R1930" s="7">
        <f>ROUND(E1930/N1930, 2)</f>
        <v>33.99</v>
      </c>
      <c r="S1930" t="s">
        <v>8316</v>
      </c>
      <c r="T1930" t="s">
        <v>8317</v>
      </c>
    </row>
    <row r="1931" spans="1:20" ht="28.8" x14ac:dyDescent="0.3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 s="11">
        <f>(I1931/86400)+25569</f>
        <v>42535.904861111107</v>
      </c>
      <c r="K1931">
        <v>1462603021</v>
      </c>
      <c r="L1931" s="11">
        <f>(K1931/86400)+25569</f>
        <v>42497.275706018518</v>
      </c>
      <c r="M1931" t="b">
        <v>0</v>
      </c>
      <c r="N1931">
        <v>27</v>
      </c>
      <c r="O1931" t="b">
        <v>1</v>
      </c>
      <c r="P1931" t="s">
        <v>8271</v>
      </c>
      <c r="Q1931" s="5">
        <f>E1931/D1931</f>
        <v>1.0095190476190474</v>
      </c>
      <c r="R1931" s="7">
        <f>ROUND(E1931/N1931, 2)</f>
        <v>78.52</v>
      </c>
      <c r="S1931" t="s">
        <v>8316</v>
      </c>
      <c r="T1931" t="s">
        <v>8317</v>
      </c>
    </row>
    <row r="1932" spans="1:20" x14ac:dyDescent="0.3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 s="11">
        <f>(I1932/86400)+25569</f>
        <v>41833.582638888889</v>
      </c>
      <c r="K1932">
        <v>1403051888</v>
      </c>
      <c r="L1932" s="11">
        <f>(K1932/86400)+25569</f>
        <v>41808.02648148148</v>
      </c>
      <c r="M1932" t="b">
        <v>0</v>
      </c>
      <c r="N1932">
        <v>41</v>
      </c>
      <c r="O1932" t="b">
        <v>1</v>
      </c>
      <c r="P1932" t="s">
        <v>8265</v>
      </c>
      <c r="Q1932" s="5">
        <f>E1932/D1932</f>
        <v>1.0093333333333334</v>
      </c>
      <c r="R1932" s="7">
        <f>ROUND(E1932/N1932, 2)</f>
        <v>147.71</v>
      </c>
      <c r="S1932" t="s">
        <v>8309</v>
      </c>
      <c r="T1932" t="s">
        <v>8310</v>
      </c>
    </row>
    <row r="1933" spans="1:20" x14ac:dyDescent="0.3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 s="11">
        <f>(I1933/86400)+25569</f>
        <v>41554.056921296295</v>
      </c>
      <c r="K1933">
        <v>1378516918</v>
      </c>
      <c r="L1933" s="11">
        <f>(K1933/86400)+25569</f>
        <v>41524.056921296295</v>
      </c>
      <c r="M1933" t="b">
        <v>0</v>
      </c>
      <c r="N1933">
        <v>46</v>
      </c>
      <c r="O1933" t="b">
        <v>1</v>
      </c>
      <c r="P1933" t="s">
        <v>8276</v>
      </c>
      <c r="Q1933" s="5">
        <f>E1933/D1933</f>
        <v>1.009304</v>
      </c>
      <c r="R1933" s="7">
        <f>ROUND(E1933/N1933, 2)</f>
        <v>109.71</v>
      </c>
      <c r="S1933" t="s">
        <v>8324</v>
      </c>
      <c r="T1933" t="s">
        <v>8325</v>
      </c>
    </row>
    <row r="1934" spans="1:20" x14ac:dyDescent="0.3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 s="11">
        <f>(I1934/86400)+25569</f>
        <v>41807.737060185187</v>
      </c>
      <c r="K1934">
        <v>1400175682</v>
      </c>
      <c r="L1934" s="11">
        <f>(K1934/86400)+25569</f>
        <v>41774.737060185187</v>
      </c>
      <c r="M1934" t="b">
        <v>0</v>
      </c>
      <c r="N1934">
        <v>88</v>
      </c>
      <c r="O1934" t="b">
        <v>1</v>
      </c>
      <c r="P1934" t="s">
        <v>8276</v>
      </c>
      <c r="Q1934" s="5">
        <f>E1934/D1934</f>
        <v>1.00925</v>
      </c>
      <c r="R1934" s="7">
        <f>ROUND(E1934/N1934, 2)</f>
        <v>45.88</v>
      </c>
      <c r="S1934" t="s">
        <v>8324</v>
      </c>
      <c r="T1934" t="s">
        <v>8325</v>
      </c>
    </row>
    <row r="1935" spans="1:20" ht="28.8" x14ac:dyDescent="0.3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 s="11">
        <f>(I1935/86400)+25569</f>
        <v>42131.584074074075</v>
      </c>
      <c r="K1935">
        <v>1428415264</v>
      </c>
      <c r="L1935" s="11">
        <f>(K1935/86400)+25569</f>
        <v>42101.584074074075</v>
      </c>
      <c r="M1935" t="b">
        <v>0</v>
      </c>
      <c r="N1935">
        <v>62</v>
      </c>
      <c r="O1935" t="b">
        <v>1</v>
      </c>
      <c r="P1935" t="s">
        <v>8305</v>
      </c>
      <c r="Q1935" s="5">
        <f>E1935/D1935</f>
        <v>1.0092000000000001</v>
      </c>
      <c r="R1935" s="7">
        <f>ROUND(E1935/N1935, 2)</f>
        <v>162.77000000000001</v>
      </c>
      <c r="S1935" t="s">
        <v>8316</v>
      </c>
      <c r="T1935" t="s">
        <v>8358</v>
      </c>
    </row>
    <row r="1936" spans="1:20" ht="28.8" x14ac:dyDescent="0.3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 s="11">
        <f>(I1936/86400)+25569</f>
        <v>41184.777812500004</v>
      </c>
      <c r="K1936">
        <v>1345056003</v>
      </c>
      <c r="L1936" s="11">
        <f>(K1936/86400)+25569</f>
        <v>41136.777812500004</v>
      </c>
      <c r="M1936" t="b">
        <v>0</v>
      </c>
      <c r="N1936">
        <v>92</v>
      </c>
      <c r="O1936" t="b">
        <v>1</v>
      </c>
      <c r="P1936" t="s">
        <v>8279</v>
      </c>
      <c r="Q1936" s="5">
        <f>E1936/D1936</f>
        <v>1.0090416666666666</v>
      </c>
      <c r="R1936" s="7">
        <f>ROUND(E1936/N1936, 2)</f>
        <v>526.46</v>
      </c>
      <c r="S1936" t="s">
        <v>8324</v>
      </c>
      <c r="T1936" t="s">
        <v>8328</v>
      </c>
    </row>
    <row r="1937" spans="1:20" ht="28.8" x14ac:dyDescent="0.3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 s="11">
        <f>(I1937/86400)+25569</f>
        <v>40794.125</v>
      </c>
      <c r="K1937">
        <v>1312823571</v>
      </c>
      <c r="L1937" s="11">
        <f>(K1937/86400)+25569</f>
        <v>40763.717256944445</v>
      </c>
      <c r="M1937" t="b">
        <v>0</v>
      </c>
      <c r="N1937">
        <v>206</v>
      </c>
      <c r="O1937" t="b">
        <v>1</v>
      </c>
      <c r="P1937" t="s">
        <v>8269</v>
      </c>
      <c r="Q1937" s="5">
        <f>E1937/D1937</f>
        <v>1.009027027027027</v>
      </c>
      <c r="R1937" s="7">
        <f>ROUND(E1937/N1937, 2)</f>
        <v>90.62</v>
      </c>
      <c r="S1937" t="s">
        <v>8309</v>
      </c>
      <c r="T1937" t="s">
        <v>8314</v>
      </c>
    </row>
    <row r="1938" spans="1:20" ht="28.8" x14ac:dyDescent="0.3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 s="11">
        <f>(I1938/86400)+25569</f>
        <v>41100.991666666669</v>
      </c>
      <c r="K1938">
        <v>1339109212</v>
      </c>
      <c r="L1938" s="11">
        <f>(K1938/86400)+25569</f>
        <v>41067.949212962965</v>
      </c>
      <c r="M1938" t="b">
        <v>0</v>
      </c>
      <c r="N1938">
        <v>81</v>
      </c>
      <c r="O1938" t="b">
        <v>1</v>
      </c>
      <c r="P1938" t="s">
        <v>8279</v>
      </c>
      <c r="Q1938" s="5">
        <f>E1938/D1938</f>
        <v>1.008955223880597</v>
      </c>
      <c r="R1938" s="7">
        <f>ROUND(E1938/N1938, 2)</f>
        <v>41.73</v>
      </c>
      <c r="S1938" t="s">
        <v>8324</v>
      </c>
      <c r="T1938" t="s">
        <v>8328</v>
      </c>
    </row>
    <row r="1939" spans="1:20" ht="28.8" x14ac:dyDescent="0.3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 s="11">
        <f>(I1939/86400)+25569</f>
        <v>42611.708333333328</v>
      </c>
      <c r="K1939">
        <v>1467468008</v>
      </c>
      <c r="L1939" s="11">
        <f>(K1939/86400)+25569</f>
        <v>42553.583425925928</v>
      </c>
      <c r="M1939" t="b">
        <v>0</v>
      </c>
      <c r="N1939">
        <v>39</v>
      </c>
      <c r="O1939" t="b">
        <v>1</v>
      </c>
      <c r="P1939" t="s">
        <v>8305</v>
      </c>
      <c r="Q1939" s="5">
        <f>E1939/D1939</f>
        <v>1.0088571428571429</v>
      </c>
      <c r="R1939" s="7">
        <f>ROUND(E1939/N1939, 2)</f>
        <v>90.54</v>
      </c>
      <c r="S1939" t="s">
        <v>8316</v>
      </c>
      <c r="T1939" t="s">
        <v>8358</v>
      </c>
    </row>
    <row r="1940" spans="1:20" ht="43.2" x14ac:dyDescent="0.3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 s="11">
        <f>(I1940/86400)+25569</f>
        <v>40939.708333333336</v>
      </c>
      <c r="K1940">
        <v>1323211621</v>
      </c>
      <c r="L1940" s="11">
        <f>(K1940/86400)+25569</f>
        <v>40883.949317129627</v>
      </c>
      <c r="M1940" t="b">
        <v>1</v>
      </c>
      <c r="N1940">
        <v>151</v>
      </c>
      <c r="O1940" t="b">
        <v>1</v>
      </c>
      <c r="P1940" t="s">
        <v>8271</v>
      </c>
      <c r="Q1940" s="5">
        <f>E1940/D1940</f>
        <v>1.0088571428571429</v>
      </c>
      <c r="R1940" s="7">
        <f>ROUND(E1940/N1940, 2)</f>
        <v>46.77</v>
      </c>
      <c r="S1940" t="s">
        <v>8316</v>
      </c>
      <c r="T1940" t="s">
        <v>8317</v>
      </c>
    </row>
    <row r="1941" spans="1:20" ht="28.8" x14ac:dyDescent="0.3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 s="11">
        <f>(I1941/86400)+25569</f>
        <v>41640.964537037034</v>
      </c>
      <c r="K1941">
        <v>1384384136</v>
      </c>
      <c r="L1941" s="11">
        <f>(K1941/86400)+25569</f>
        <v>41591.964537037034</v>
      </c>
      <c r="M1941" t="b">
        <v>0</v>
      </c>
      <c r="N1941">
        <v>69</v>
      </c>
      <c r="O1941" t="b">
        <v>1</v>
      </c>
      <c r="P1941" t="s">
        <v>8279</v>
      </c>
      <c r="Q1941" s="5">
        <f>E1941/D1941</f>
        <v>1.00880375</v>
      </c>
      <c r="R1941" s="7">
        <f>ROUND(E1941/N1941, 2)</f>
        <v>116.96</v>
      </c>
      <c r="S1941" t="s">
        <v>8324</v>
      </c>
      <c r="T1941" t="s">
        <v>8328</v>
      </c>
    </row>
    <row r="1942" spans="1:20" ht="28.8" x14ac:dyDescent="0.3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 s="11">
        <f>(I1942/86400)+25569</f>
        <v>42609.95380787037</v>
      </c>
      <c r="K1942">
        <v>1468450409</v>
      </c>
      <c r="L1942" s="11">
        <f>(K1942/86400)+25569</f>
        <v>42564.95380787037</v>
      </c>
      <c r="M1942" t="b">
        <v>0</v>
      </c>
      <c r="N1942">
        <v>62</v>
      </c>
      <c r="O1942" t="b">
        <v>1</v>
      </c>
      <c r="P1942" t="s">
        <v>8303</v>
      </c>
      <c r="Q1942" s="5">
        <f>E1942/D1942</f>
        <v>1.0087999999999999</v>
      </c>
      <c r="R1942" s="7">
        <f>ROUND(E1942/N1942, 2)</f>
        <v>162.71</v>
      </c>
      <c r="S1942" t="s">
        <v>8316</v>
      </c>
      <c r="T1942" t="s">
        <v>8356</v>
      </c>
    </row>
    <row r="1943" spans="1:20" ht="28.8" x14ac:dyDescent="0.3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 s="11">
        <f>(I1943/86400)+25569</f>
        <v>41782.83457175926</v>
      </c>
      <c r="K1943">
        <v>1398283307</v>
      </c>
      <c r="L1943" s="11">
        <f>(K1943/86400)+25569</f>
        <v>41752.83457175926</v>
      </c>
      <c r="M1943" t="b">
        <v>0</v>
      </c>
      <c r="N1943">
        <v>56</v>
      </c>
      <c r="O1943" t="b">
        <v>1</v>
      </c>
      <c r="P1943" t="s">
        <v>8271</v>
      </c>
      <c r="Q1943" s="5">
        <f>E1943/D1943</f>
        <v>1.00875</v>
      </c>
      <c r="R1943" s="7">
        <f>ROUND(E1943/N1943, 2)</f>
        <v>72.05</v>
      </c>
      <c r="S1943" t="s">
        <v>8316</v>
      </c>
      <c r="T1943" t="s">
        <v>8317</v>
      </c>
    </row>
    <row r="1944" spans="1:20" ht="28.8" x14ac:dyDescent="0.3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 s="11">
        <f>(I1944/86400)+25569</f>
        <v>42168.506377314814</v>
      </c>
      <c r="K1944">
        <v>1431605351</v>
      </c>
      <c r="L1944" s="11">
        <f>(K1944/86400)+25569</f>
        <v>42138.506377314814</v>
      </c>
      <c r="M1944" t="b">
        <v>0</v>
      </c>
      <c r="N1944">
        <v>62</v>
      </c>
      <c r="O1944" t="b">
        <v>1</v>
      </c>
      <c r="P1944" t="s">
        <v>8285</v>
      </c>
      <c r="Q1944" s="5">
        <f>E1944/D1944</f>
        <v>1.0086153846153847</v>
      </c>
      <c r="R1944" s="7">
        <f>ROUND(E1944/N1944, 2)</f>
        <v>211.48</v>
      </c>
      <c r="S1944" t="s">
        <v>8337</v>
      </c>
      <c r="T1944" t="s">
        <v>8338</v>
      </c>
    </row>
    <row r="1945" spans="1:20" ht="28.8" x14ac:dyDescent="0.3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 s="11">
        <f>(I1945/86400)+25569</f>
        <v>41841.165972222225</v>
      </c>
      <c r="K1945">
        <v>1404140667</v>
      </c>
      <c r="L1945" s="11">
        <f>(K1945/86400)+25569</f>
        <v>41820.62809027778</v>
      </c>
      <c r="M1945" t="b">
        <v>0</v>
      </c>
      <c r="N1945">
        <v>40</v>
      </c>
      <c r="O1945" t="b">
        <v>1</v>
      </c>
      <c r="P1945" t="s">
        <v>8271</v>
      </c>
      <c r="Q1945" s="5">
        <f>E1945/D1945</f>
        <v>1.0085714285714287</v>
      </c>
      <c r="R1945" s="7">
        <f>ROUND(E1945/N1945, 2)</f>
        <v>88.25</v>
      </c>
      <c r="S1945" t="s">
        <v>8316</v>
      </c>
      <c r="T1945" t="s">
        <v>8317</v>
      </c>
    </row>
    <row r="1946" spans="1:20" ht="28.8" x14ac:dyDescent="0.3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 s="11">
        <f>(I1946/86400)+25569</f>
        <v>41038.083379629628</v>
      </c>
      <c r="K1946">
        <v>1331348404</v>
      </c>
      <c r="L1946" s="11">
        <f>(K1946/86400)+25569</f>
        <v>40978.125046296293</v>
      </c>
      <c r="M1946" t="b">
        <v>0</v>
      </c>
      <c r="N1946">
        <v>48</v>
      </c>
      <c r="O1946" t="b">
        <v>1</v>
      </c>
      <c r="P1946" t="s">
        <v>8276</v>
      </c>
      <c r="Q1946" s="5">
        <f>E1946/D1946</f>
        <v>1.0085533333333332</v>
      </c>
      <c r="R1946" s="7">
        <f>ROUND(E1946/N1946, 2)</f>
        <v>63.03</v>
      </c>
      <c r="S1946" t="s">
        <v>8324</v>
      </c>
      <c r="T1946" t="s">
        <v>8325</v>
      </c>
    </row>
    <row r="1947" spans="1:20" ht="28.8" x14ac:dyDescent="0.3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 s="11">
        <f>(I1947/86400)+25569</f>
        <v>42783.670138888891</v>
      </c>
      <c r="K1947">
        <v>1484715366</v>
      </c>
      <c r="L1947" s="11">
        <f>(K1947/86400)+25569</f>
        <v>42753.205625000002</v>
      </c>
      <c r="M1947" t="b">
        <v>0</v>
      </c>
      <c r="N1947">
        <v>158</v>
      </c>
      <c r="O1947" t="b">
        <v>1</v>
      </c>
      <c r="P1947" t="s">
        <v>8271</v>
      </c>
      <c r="Q1947" s="5">
        <f>E1947/D1947</f>
        <v>1.0085</v>
      </c>
      <c r="R1947" s="7">
        <f>ROUND(E1947/N1947, 2)</f>
        <v>63.83</v>
      </c>
      <c r="S1947" t="s">
        <v>8316</v>
      </c>
      <c r="T1947" t="s">
        <v>8317</v>
      </c>
    </row>
    <row r="1948" spans="1:20" ht="28.8" x14ac:dyDescent="0.3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 s="11">
        <f>(I1948/86400)+25569</f>
        <v>42285.165972222225</v>
      </c>
      <c r="K1948">
        <v>1439392406</v>
      </c>
      <c r="L1948" s="11">
        <f>(K1948/86400)+25569</f>
        <v>42228.634328703702</v>
      </c>
      <c r="M1948" t="b">
        <v>0</v>
      </c>
      <c r="N1948">
        <v>150</v>
      </c>
      <c r="O1948" t="b">
        <v>1</v>
      </c>
      <c r="P1948" t="s">
        <v>8300</v>
      </c>
      <c r="Q1948" s="5">
        <f>E1948/D1948</f>
        <v>1.0084615384615385</v>
      </c>
      <c r="R1948" s="7">
        <f>ROUND(E1948/N1948, 2)</f>
        <v>43.7</v>
      </c>
      <c r="S1948" t="s">
        <v>8324</v>
      </c>
      <c r="T1948" t="s">
        <v>8353</v>
      </c>
    </row>
    <row r="1949" spans="1:20" ht="28.8" x14ac:dyDescent="0.3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 s="11">
        <f>(I1949/86400)+25569</f>
        <v>42805.201481481483</v>
      </c>
      <c r="K1949">
        <v>1486183808</v>
      </c>
      <c r="L1949" s="11">
        <f>(K1949/86400)+25569</f>
        <v>42770.201481481483</v>
      </c>
      <c r="M1949" t="b">
        <v>0</v>
      </c>
      <c r="N1949">
        <v>130</v>
      </c>
      <c r="O1949" t="b">
        <v>1</v>
      </c>
      <c r="P1949" t="s">
        <v>8298</v>
      </c>
      <c r="Q1949" s="5">
        <f>E1949/D1949</f>
        <v>1.0084571428571429</v>
      </c>
      <c r="R1949" s="7">
        <f>ROUND(E1949/N1949, 2)</f>
        <v>271.51</v>
      </c>
      <c r="S1949" t="s">
        <v>8335</v>
      </c>
      <c r="T1949" t="s">
        <v>8351</v>
      </c>
    </row>
    <row r="1950" spans="1:20" x14ac:dyDescent="0.3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 s="11">
        <f>(I1950/86400)+25569</f>
        <v>42806.875</v>
      </c>
      <c r="K1950">
        <v>1486411204</v>
      </c>
      <c r="L1950" s="11">
        <f>(K1950/86400)+25569</f>
        <v>42772.833379629628</v>
      </c>
      <c r="M1950" t="b">
        <v>1</v>
      </c>
      <c r="N1950">
        <v>59</v>
      </c>
      <c r="O1950" t="b">
        <v>1</v>
      </c>
      <c r="P1950" t="s">
        <v>8271</v>
      </c>
      <c r="Q1950" s="5">
        <f>E1950/D1950</f>
        <v>1.0084</v>
      </c>
      <c r="R1950" s="7">
        <f>ROUND(E1950/N1950, 2)</f>
        <v>256.37</v>
      </c>
      <c r="S1950" t="s">
        <v>8316</v>
      </c>
      <c r="T1950" t="s">
        <v>8317</v>
      </c>
    </row>
    <row r="1951" spans="1:20" ht="28.8" x14ac:dyDescent="0.3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 s="11">
        <f>(I1951/86400)+25569</f>
        <v>42146.710752314815</v>
      </c>
      <c r="K1951">
        <v>1429722209</v>
      </c>
      <c r="L1951" s="11">
        <f>(K1951/86400)+25569</f>
        <v>42116.710752314815</v>
      </c>
      <c r="M1951" t="b">
        <v>0</v>
      </c>
      <c r="N1951">
        <v>100</v>
      </c>
      <c r="O1951" t="b">
        <v>1</v>
      </c>
      <c r="P1951" t="s">
        <v>8271</v>
      </c>
      <c r="Q1951" s="5">
        <f>E1951/D1951</f>
        <v>1.00824</v>
      </c>
      <c r="R1951" s="7">
        <f>ROUND(E1951/N1951, 2)</f>
        <v>1008.24</v>
      </c>
      <c r="S1951" t="s">
        <v>8316</v>
      </c>
      <c r="T1951" t="s">
        <v>8317</v>
      </c>
    </row>
    <row r="1952" spans="1:20" x14ac:dyDescent="0.3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 s="11">
        <f>(I1952/86400)+25569</f>
        <v>41098.520474537036</v>
      </c>
      <c r="K1952">
        <v>1339158569</v>
      </c>
      <c r="L1952" s="11">
        <f>(K1952/86400)+25569</f>
        <v>41068.520474537036</v>
      </c>
      <c r="M1952" t="b">
        <v>0</v>
      </c>
      <c r="N1952">
        <v>57</v>
      </c>
      <c r="O1952" t="b">
        <v>1</v>
      </c>
      <c r="P1952" t="s">
        <v>8300</v>
      </c>
      <c r="Q1952" s="5">
        <f>E1952/D1952</f>
        <v>1.0082</v>
      </c>
      <c r="R1952" s="7">
        <f>ROUND(E1952/N1952, 2)</f>
        <v>88.44</v>
      </c>
      <c r="S1952" t="s">
        <v>8324</v>
      </c>
      <c r="T1952" t="s">
        <v>8353</v>
      </c>
    </row>
    <row r="1953" spans="1:20" x14ac:dyDescent="0.3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 s="11">
        <f>(I1953/86400)+25569</f>
        <v>41619.676886574074</v>
      </c>
      <c r="K1953">
        <v>1384186483</v>
      </c>
      <c r="L1953" s="11">
        <f>(K1953/86400)+25569</f>
        <v>41589.676886574074</v>
      </c>
      <c r="M1953" t="b">
        <v>1</v>
      </c>
      <c r="N1953">
        <v>316</v>
      </c>
      <c r="O1953" t="b">
        <v>1</v>
      </c>
      <c r="P1953" t="s">
        <v>8269</v>
      </c>
      <c r="Q1953" s="5">
        <f>E1953/D1953</f>
        <v>1.0080333333333333</v>
      </c>
      <c r="R1953" s="7">
        <f>ROUND(E1953/N1953, 2)</f>
        <v>95.7</v>
      </c>
      <c r="S1953" t="s">
        <v>8309</v>
      </c>
      <c r="T1953" t="s">
        <v>8314</v>
      </c>
    </row>
    <row r="1954" spans="1:20" ht="28.8" x14ac:dyDescent="0.3">
      <c r="A1954">
        <v>3721</v>
      </c>
      <c r="B1954" s="3" t="s">
        <v>3718</v>
      </c>
      <c r="C1954" s="3" t="s">
        <v>7831</v>
      </c>
      <c r="D1954">
        <v>5000</v>
      </c>
      <c r="E1954">
        <v>5040</v>
      </c>
      <c r="F1954" t="s">
        <v>8219</v>
      </c>
      <c r="G1954" t="s">
        <v>8224</v>
      </c>
      <c r="H1954" t="s">
        <v>8246</v>
      </c>
      <c r="I1954">
        <v>1415230084</v>
      </c>
      <c r="J1954" s="11">
        <f>(I1954/86400)+25569</f>
        <v>41948.977824074071</v>
      </c>
      <c r="K1954">
        <v>1413412084</v>
      </c>
      <c r="L1954" s="11">
        <f>(K1954/86400)+25569</f>
        <v>41927.936157407406</v>
      </c>
      <c r="M1954" t="b">
        <v>0</v>
      </c>
      <c r="N1954">
        <v>44</v>
      </c>
      <c r="O1954" t="b">
        <v>1</v>
      </c>
      <c r="P1954" t="s">
        <v>8271</v>
      </c>
      <c r="Q1954" s="5">
        <f>E1954/D1954</f>
        <v>1.008</v>
      </c>
      <c r="R1954" s="7">
        <f>ROUND(E1954/N1954, 2)</f>
        <v>114.55</v>
      </c>
      <c r="S1954" t="s">
        <v>8316</v>
      </c>
      <c r="T1954" t="s">
        <v>8317</v>
      </c>
    </row>
    <row r="1955" spans="1:20" ht="28.8" x14ac:dyDescent="0.3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 s="11">
        <f>(I1955/86400)+25569</f>
        <v>41927.602037037039</v>
      </c>
      <c r="K1955">
        <v>1410791216</v>
      </c>
      <c r="L1955" s="11">
        <f>(K1955/86400)+25569</f>
        <v>41897.602037037039</v>
      </c>
      <c r="M1955" t="b">
        <v>0</v>
      </c>
      <c r="N1955">
        <v>40</v>
      </c>
      <c r="O1955" t="b">
        <v>1</v>
      </c>
      <c r="P1955" t="s">
        <v>8271</v>
      </c>
      <c r="Q1955" s="5">
        <f>E1955/D1955</f>
        <v>1.008</v>
      </c>
      <c r="R1955" s="7">
        <f>ROUND(E1955/N1955, 2)</f>
        <v>63</v>
      </c>
      <c r="S1955" t="s">
        <v>8316</v>
      </c>
      <c r="T1955" t="s">
        <v>8317</v>
      </c>
    </row>
    <row r="1956" spans="1:20" ht="28.8" x14ac:dyDescent="0.3">
      <c r="A1956">
        <v>3614</v>
      </c>
      <c r="B1956" s="3" t="s">
        <v>3439</v>
      </c>
      <c r="C1956" s="3" t="s">
        <v>7724</v>
      </c>
      <c r="D1956">
        <v>2500</v>
      </c>
      <c r="E1956">
        <v>2520</v>
      </c>
      <c r="F1956" t="s">
        <v>8219</v>
      </c>
      <c r="G1956" t="s">
        <v>8224</v>
      </c>
      <c r="H1956" t="s">
        <v>8246</v>
      </c>
      <c r="I1956">
        <v>1434675616</v>
      </c>
      <c r="J1956" s="11">
        <f>(I1956/86400)+25569</f>
        <v>42174.041851851856</v>
      </c>
      <c r="K1956">
        <v>1432083616</v>
      </c>
      <c r="L1956" s="11">
        <f>(K1956/86400)+25569</f>
        <v>42144.041851851856</v>
      </c>
      <c r="M1956" t="b">
        <v>0</v>
      </c>
      <c r="N1956">
        <v>71</v>
      </c>
      <c r="O1956" t="b">
        <v>1</v>
      </c>
      <c r="P1956" t="s">
        <v>8271</v>
      </c>
      <c r="Q1956" s="5">
        <f>E1956/D1956</f>
        <v>1.008</v>
      </c>
      <c r="R1956" s="7">
        <f>ROUND(E1956/N1956, 2)</f>
        <v>35.49</v>
      </c>
      <c r="S1956" t="s">
        <v>8316</v>
      </c>
      <c r="T1956" t="s">
        <v>8317</v>
      </c>
    </row>
    <row r="1957" spans="1:20" x14ac:dyDescent="0.3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 s="11">
        <f>(I1957/86400)+25569</f>
        <v>42098.846724537041</v>
      </c>
      <c r="K1957">
        <v>1425590357</v>
      </c>
      <c r="L1957" s="11">
        <f>(K1957/86400)+25569</f>
        <v>42068.888391203705</v>
      </c>
      <c r="M1957" t="b">
        <v>1</v>
      </c>
      <c r="N1957">
        <v>200</v>
      </c>
      <c r="O1957" t="b">
        <v>1</v>
      </c>
      <c r="P1957" t="s">
        <v>8271</v>
      </c>
      <c r="Q1957" s="5">
        <f>E1957/D1957</f>
        <v>1.0079166666666666</v>
      </c>
      <c r="R1957" s="7">
        <f>ROUND(E1957/N1957, 2)</f>
        <v>60.48</v>
      </c>
      <c r="S1957" t="s">
        <v>8316</v>
      </c>
      <c r="T1957" t="s">
        <v>8317</v>
      </c>
    </row>
    <row r="1958" spans="1:20" ht="28.8" x14ac:dyDescent="0.3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 s="11">
        <f>(I1958/86400)+25569</f>
        <v>42738.178472222222</v>
      </c>
      <c r="K1958">
        <v>1480480167</v>
      </c>
      <c r="L1958" s="11">
        <f>(K1958/86400)+25569</f>
        <v>42704.187118055561</v>
      </c>
      <c r="M1958" t="b">
        <v>0</v>
      </c>
      <c r="N1958">
        <v>68</v>
      </c>
      <c r="O1958" t="b">
        <v>1</v>
      </c>
      <c r="P1958" t="s">
        <v>8298</v>
      </c>
      <c r="Q1958" s="5">
        <f>E1958/D1958</f>
        <v>1.0078823529411765</v>
      </c>
      <c r="R1958" s="7">
        <f>ROUND(E1958/N1958, 2)</f>
        <v>125.99</v>
      </c>
      <c r="S1958" t="s">
        <v>8335</v>
      </c>
      <c r="T1958" t="s">
        <v>8351</v>
      </c>
    </row>
    <row r="1959" spans="1:20" ht="28.8" x14ac:dyDescent="0.3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 s="11">
        <f>(I1959/86400)+25569</f>
        <v>42276.165972222225</v>
      </c>
      <c r="K1959">
        <v>1441452184</v>
      </c>
      <c r="L1959" s="11">
        <f>(K1959/86400)+25569</f>
        <v>42252.474351851852</v>
      </c>
      <c r="M1959" t="b">
        <v>1</v>
      </c>
      <c r="N1959">
        <v>269</v>
      </c>
      <c r="O1959" t="b">
        <v>1</v>
      </c>
      <c r="P1959" t="s">
        <v>8271</v>
      </c>
      <c r="Q1959" s="5">
        <f>E1959/D1959</f>
        <v>1.0078754285714286</v>
      </c>
      <c r="R1959" s="7">
        <f>ROUND(E1959/N1959, 2)</f>
        <v>131.13999999999999</v>
      </c>
      <c r="S1959" t="s">
        <v>8316</v>
      </c>
      <c r="T1959" t="s">
        <v>8317</v>
      </c>
    </row>
    <row r="1960" spans="1:20" ht="28.8" x14ac:dyDescent="0.3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 s="11">
        <f>(I1960/86400)+25569</f>
        <v>40659.290972222225</v>
      </c>
      <c r="K1960">
        <v>1300916220</v>
      </c>
      <c r="L1960" s="11">
        <f>(K1960/86400)+25569</f>
        <v>40625.900694444441</v>
      </c>
      <c r="M1960" t="b">
        <v>0</v>
      </c>
      <c r="N1960">
        <v>20</v>
      </c>
      <c r="O1960" t="b">
        <v>1</v>
      </c>
      <c r="P1960" t="s">
        <v>8292</v>
      </c>
      <c r="Q1960" s="5">
        <f>E1960/D1960</f>
        <v>1.0075000000000001</v>
      </c>
      <c r="R1960" s="7">
        <f>ROUND(E1960/N1960, 2)</f>
        <v>100.75</v>
      </c>
      <c r="S1960" t="s">
        <v>8324</v>
      </c>
      <c r="T1960" t="s">
        <v>8345</v>
      </c>
    </row>
    <row r="1961" spans="1:20" ht="28.8" x14ac:dyDescent="0.3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 s="11">
        <f>(I1961/86400)+25569</f>
        <v>41137.130150462966</v>
      </c>
      <c r="K1961">
        <v>1342494445</v>
      </c>
      <c r="L1961" s="11">
        <f>(K1961/86400)+25569</f>
        <v>41107.130150462966</v>
      </c>
      <c r="M1961" t="b">
        <v>0</v>
      </c>
      <c r="N1961">
        <v>22</v>
      </c>
      <c r="O1961" t="b">
        <v>1</v>
      </c>
      <c r="P1961" t="s">
        <v>8279</v>
      </c>
      <c r="Q1961" s="5">
        <f>E1961/D1961</f>
        <v>1.0075000000000001</v>
      </c>
      <c r="R1961" s="7">
        <f>ROUND(E1961/N1961, 2)</f>
        <v>91.59</v>
      </c>
      <c r="S1961" t="s">
        <v>8324</v>
      </c>
      <c r="T1961" t="s">
        <v>8328</v>
      </c>
    </row>
    <row r="1962" spans="1:20" ht="28.8" x14ac:dyDescent="0.3">
      <c r="A1962">
        <v>3717</v>
      </c>
      <c r="B1962" s="3" t="s">
        <v>3714</v>
      </c>
      <c r="C1962" s="3" t="s">
        <v>7827</v>
      </c>
      <c r="D1962">
        <v>4000</v>
      </c>
      <c r="E1962">
        <v>4030</v>
      </c>
      <c r="F1962" t="s">
        <v>8219</v>
      </c>
      <c r="G1962" t="s">
        <v>8225</v>
      </c>
      <c r="H1962" t="s">
        <v>8247</v>
      </c>
      <c r="I1962">
        <v>1431204449</v>
      </c>
      <c r="J1962" s="11">
        <f>(I1962/86400)+25569</f>
        <v>42133.866307870368</v>
      </c>
      <c r="K1962">
        <v>1428526049</v>
      </c>
      <c r="L1962" s="11">
        <f>(K1962/86400)+25569</f>
        <v>42102.866307870368</v>
      </c>
      <c r="M1962" t="b">
        <v>0</v>
      </c>
      <c r="N1962">
        <v>13</v>
      </c>
      <c r="O1962" t="b">
        <v>1</v>
      </c>
      <c r="P1962" t="s">
        <v>8271</v>
      </c>
      <c r="Q1962" s="5">
        <f>E1962/D1962</f>
        <v>1.0075000000000001</v>
      </c>
      <c r="R1962" s="7">
        <f>ROUND(E1962/N1962, 2)</f>
        <v>310</v>
      </c>
      <c r="S1962" t="s">
        <v>8316</v>
      </c>
      <c r="T1962" t="s">
        <v>8317</v>
      </c>
    </row>
    <row r="1963" spans="1:20" x14ac:dyDescent="0.3">
      <c r="A1963">
        <v>3520</v>
      </c>
      <c r="B1963" s="3" t="s">
        <v>3519</v>
      </c>
      <c r="C1963" s="3" t="s">
        <v>7630</v>
      </c>
      <c r="D1963">
        <v>2000</v>
      </c>
      <c r="E1963">
        <v>2015</v>
      </c>
      <c r="F1963" t="s">
        <v>8219</v>
      </c>
      <c r="G1963" t="s">
        <v>8225</v>
      </c>
      <c r="H1963" t="s">
        <v>8247</v>
      </c>
      <c r="I1963">
        <v>1441547220</v>
      </c>
      <c r="J1963" s="11">
        <f>(I1963/86400)+25569</f>
        <v>42253.57430555555</v>
      </c>
      <c r="K1963">
        <v>1439322412</v>
      </c>
      <c r="L1963" s="11">
        <f>(K1963/86400)+25569</f>
        <v>42227.824212962965</v>
      </c>
      <c r="M1963" t="b">
        <v>0</v>
      </c>
      <c r="N1963">
        <v>21</v>
      </c>
      <c r="O1963" t="b">
        <v>1</v>
      </c>
      <c r="P1963" t="s">
        <v>8271</v>
      </c>
      <c r="Q1963" s="5">
        <f>E1963/D1963</f>
        <v>1.0075000000000001</v>
      </c>
      <c r="R1963" s="7">
        <f>ROUND(E1963/N1963, 2)</f>
        <v>95.95</v>
      </c>
      <c r="S1963" t="s">
        <v>8316</v>
      </c>
      <c r="T1963" t="s">
        <v>8317</v>
      </c>
    </row>
    <row r="1964" spans="1:20" ht="28.8" x14ac:dyDescent="0.3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 s="11">
        <f>(I1964/86400)+25569</f>
        <v>42663.204861111109</v>
      </c>
      <c r="K1964">
        <v>1474273294</v>
      </c>
      <c r="L1964" s="11">
        <f>(K1964/86400)+25569</f>
        <v>42632.348310185189</v>
      </c>
      <c r="M1964" t="b">
        <v>0</v>
      </c>
      <c r="N1964">
        <v>33</v>
      </c>
      <c r="O1964" t="b">
        <v>1</v>
      </c>
      <c r="P1964" t="s">
        <v>8271</v>
      </c>
      <c r="Q1964" s="5">
        <f>E1964/D1964</f>
        <v>1.0075000000000001</v>
      </c>
      <c r="R1964" s="7">
        <f>ROUND(E1964/N1964, 2)</f>
        <v>61.06</v>
      </c>
      <c r="S1964" t="s">
        <v>8316</v>
      </c>
      <c r="T1964" t="s">
        <v>8317</v>
      </c>
    </row>
    <row r="1965" spans="1:20" ht="28.8" x14ac:dyDescent="0.3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 s="11">
        <f>(I1965/86400)+25569</f>
        <v>42583.957638888889</v>
      </c>
      <c r="K1965">
        <v>1467973256</v>
      </c>
      <c r="L1965" s="11">
        <f>(K1965/86400)+25569</f>
        <v>42559.431203703702</v>
      </c>
      <c r="M1965" t="b">
        <v>0</v>
      </c>
      <c r="N1965">
        <v>46</v>
      </c>
      <c r="O1965" t="b">
        <v>1</v>
      </c>
      <c r="P1965" t="s">
        <v>8271</v>
      </c>
      <c r="Q1965" s="5">
        <f>E1965/D1965</f>
        <v>1.0074285714285713</v>
      </c>
      <c r="R1965" s="7">
        <f>ROUND(E1965/N1965, 2)</f>
        <v>76.650000000000006</v>
      </c>
      <c r="S1965" t="s">
        <v>8316</v>
      </c>
      <c r="T1965" t="s">
        <v>8317</v>
      </c>
    </row>
    <row r="1966" spans="1:20" ht="28.8" x14ac:dyDescent="0.3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 s="11">
        <f>(I1966/86400)+25569</f>
        <v>40954.650868055556</v>
      </c>
      <c r="K1966">
        <v>1326728235</v>
      </c>
      <c r="L1966" s="11">
        <f>(K1966/86400)+25569</f>
        <v>40924.650868055556</v>
      </c>
      <c r="M1966" t="b">
        <v>1</v>
      </c>
      <c r="N1966">
        <v>7</v>
      </c>
      <c r="O1966" t="b">
        <v>1</v>
      </c>
      <c r="P1966" t="s">
        <v>8269</v>
      </c>
      <c r="Q1966" s="5">
        <f>E1966/D1966</f>
        <v>1.0073333333333334</v>
      </c>
      <c r="R1966" s="7">
        <f>ROUND(E1966/N1966, 2)</f>
        <v>215.86</v>
      </c>
      <c r="S1966" t="s">
        <v>8309</v>
      </c>
      <c r="T1966" t="s">
        <v>8314</v>
      </c>
    </row>
    <row r="1967" spans="1:20" ht="28.8" x14ac:dyDescent="0.3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 s="11">
        <f>(I1967/86400)+25569</f>
        <v>41810.917361111111</v>
      </c>
      <c r="K1967">
        <v>1400694790</v>
      </c>
      <c r="L1967" s="11">
        <f>(K1967/86400)+25569</f>
        <v>41780.745254629626</v>
      </c>
      <c r="M1967" t="b">
        <v>1</v>
      </c>
      <c r="N1967">
        <v>73</v>
      </c>
      <c r="O1967" t="b">
        <v>1</v>
      </c>
      <c r="P1967" t="s">
        <v>8303</v>
      </c>
      <c r="Q1967" s="5">
        <f>E1967/D1967</f>
        <v>1.007161125319693</v>
      </c>
      <c r="R1967" s="7">
        <f>ROUND(E1967/N1967, 2)</f>
        <v>53.95</v>
      </c>
      <c r="S1967" t="s">
        <v>8316</v>
      </c>
      <c r="T1967" t="s">
        <v>8356</v>
      </c>
    </row>
    <row r="1968" spans="1:20" ht="28.8" x14ac:dyDescent="0.3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 s="11">
        <f>(I1968/86400)+25569</f>
        <v>42205.916666666672</v>
      </c>
      <c r="K1968">
        <v>1433747376</v>
      </c>
      <c r="L1968" s="11">
        <f>(K1968/86400)+25569</f>
        <v>42163.298333333332</v>
      </c>
      <c r="M1968" t="b">
        <v>0</v>
      </c>
      <c r="N1968">
        <v>41</v>
      </c>
      <c r="O1968" t="b">
        <v>1</v>
      </c>
      <c r="P1968" t="s">
        <v>8303</v>
      </c>
      <c r="Q1968" s="5">
        <f>E1968/D1968</f>
        <v>1.0071428571428571</v>
      </c>
      <c r="R1968" s="7">
        <f>ROUND(E1968/N1968, 2)</f>
        <v>103.17</v>
      </c>
      <c r="S1968" t="s">
        <v>8316</v>
      </c>
      <c r="T1968" t="s">
        <v>8356</v>
      </c>
    </row>
    <row r="1969" spans="1:20" ht="28.8" x14ac:dyDescent="0.3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 s="11">
        <f>(I1969/86400)+25569</f>
        <v>41851.698599537034</v>
      </c>
      <c r="K1969">
        <v>1404233159</v>
      </c>
      <c r="L1969" s="11">
        <f>(K1969/86400)+25569</f>
        <v>41821.698599537034</v>
      </c>
      <c r="M1969" t="b">
        <v>0</v>
      </c>
      <c r="N1969">
        <v>21</v>
      </c>
      <c r="O1969" t="b">
        <v>1</v>
      </c>
      <c r="P1969" t="s">
        <v>8271</v>
      </c>
      <c r="Q1969" s="5">
        <f>E1969/D1969</f>
        <v>1.0071428571428571</v>
      </c>
      <c r="R1969" s="7">
        <f>ROUND(E1969/N1969, 2)</f>
        <v>33.57</v>
      </c>
      <c r="S1969" t="s">
        <v>8316</v>
      </c>
      <c r="T1969" t="s">
        <v>8317</v>
      </c>
    </row>
    <row r="1970" spans="1:20" ht="28.8" x14ac:dyDescent="0.3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 s="11">
        <f>(I1970/86400)+25569</f>
        <v>41857.897222222222</v>
      </c>
      <c r="K1970">
        <v>1404769819</v>
      </c>
      <c r="L1970" s="11">
        <f>(K1970/86400)+25569</f>
        <v>41827.909942129627</v>
      </c>
      <c r="M1970" t="b">
        <v>0</v>
      </c>
      <c r="N1970">
        <v>196</v>
      </c>
      <c r="O1970" t="b">
        <v>1</v>
      </c>
      <c r="P1970" t="s">
        <v>8271</v>
      </c>
      <c r="Q1970" s="5">
        <f>E1970/D1970</f>
        <v>1.0071379999999999</v>
      </c>
      <c r="R1970" s="7">
        <f>ROUND(E1970/N1970, 2)</f>
        <v>25.69</v>
      </c>
      <c r="S1970" t="s">
        <v>8316</v>
      </c>
      <c r="T1970" t="s">
        <v>8317</v>
      </c>
    </row>
    <row r="1971" spans="1:20" ht="28.8" x14ac:dyDescent="0.3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 s="11">
        <f>(I1971/86400)+25569</f>
        <v>40544.207638888889</v>
      </c>
      <c r="K1971">
        <v>1290281691</v>
      </c>
      <c r="L1971" s="11">
        <f>(K1971/86400)+25569</f>
        <v>40502.815868055557</v>
      </c>
      <c r="M1971" t="b">
        <v>1</v>
      </c>
      <c r="N1971">
        <v>113</v>
      </c>
      <c r="O1971" t="b">
        <v>1</v>
      </c>
      <c r="P1971" t="s">
        <v>8279</v>
      </c>
      <c r="Q1971" s="5">
        <f>E1971/D1971</f>
        <v>1.0070033333333335</v>
      </c>
      <c r="R1971" s="7">
        <f>ROUND(E1971/N1971, 2)</f>
        <v>53.47</v>
      </c>
      <c r="S1971" t="s">
        <v>8324</v>
      </c>
      <c r="T1971" t="s">
        <v>8328</v>
      </c>
    </row>
    <row r="1972" spans="1:20" ht="28.8" x14ac:dyDescent="0.3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 s="11">
        <f>(I1972/86400)+25569</f>
        <v>40891.207638888889</v>
      </c>
      <c r="K1972">
        <v>1321200332</v>
      </c>
      <c r="L1972" s="11">
        <f>(K1972/86400)+25569</f>
        <v>40860.67050925926</v>
      </c>
      <c r="M1972" t="b">
        <v>0</v>
      </c>
      <c r="N1972">
        <v>35</v>
      </c>
      <c r="O1972" t="b">
        <v>1</v>
      </c>
      <c r="P1972" t="s">
        <v>8279</v>
      </c>
      <c r="Q1972" s="5">
        <f>E1972/D1972</f>
        <v>1.0069999999999999</v>
      </c>
      <c r="R1972" s="7">
        <f>ROUND(E1972/N1972, 2)</f>
        <v>115.09</v>
      </c>
      <c r="S1972" t="s">
        <v>8324</v>
      </c>
      <c r="T1972" t="s">
        <v>8328</v>
      </c>
    </row>
    <row r="1973" spans="1:20" ht="28.8" x14ac:dyDescent="0.3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 s="11">
        <f>(I1973/86400)+25569</f>
        <v>40756.291666666664</v>
      </c>
      <c r="K1973">
        <v>1311380313</v>
      </c>
      <c r="L1973" s="11">
        <f>(K1973/86400)+25569</f>
        <v>40747.012881944444</v>
      </c>
      <c r="M1973" t="b">
        <v>0</v>
      </c>
      <c r="N1973">
        <v>44</v>
      </c>
      <c r="O1973" t="b">
        <v>1</v>
      </c>
      <c r="P1973" t="s">
        <v>8276</v>
      </c>
      <c r="Q1973" s="5">
        <f>E1973/D1973</f>
        <v>1.0069333333333335</v>
      </c>
      <c r="R1973" s="7">
        <f>ROUND(E1973/N1973, 2)</f>
        <v>137.31</v>
      </c>
      <c r="S1973" t="s">
        <v>8324</v>
      </c>
      <c r="T1973" t="s">
        <v>8325</v>
      </c>
    </row>
    <row r="1974" spans="1:20" x14ac:dyDescent="0.3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 s="11">
        <f>(I1974/86400)+25569</f>
        <v>42082.587037037039</v>
      </c>
      <c r="K1974">
        <v>1424185520</v>
      </c>
      <c r="L1974" s="11">
        <f>(K1974/86400)+25569</f>
        <v>42052.628703703704</v>
      </c>
      <c r="M1974" t="b">
        <v>1</v>
      </c>
      <c r="N1974">
        <v>141</v>
      </c>
      <c r="O1974" t="b">
        <v>1</v>
      </c>
      <c r="P1974" t="s">
        <v>8285</v>
      </c>
      <c r="Q1974" s="5">
        <f>E1974/D1974</f>
        <v>1.0067894736842105</v>
      </c>
      <c r="R1974" s="7">
        <f>ROUND(E1974/N1974, 2)</f>
        <v>135.66999999999999</v>
      </c>
      <c r="S1974" t="s">
        <v>8337</v>
      </c>
      <c r="T1974" t="s">
        <v>8338</v>
      </c>
    </row>
    <row r="1975" spans="1:20" x14ac:dyDescent="0.3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 s="11">
        <f>(I1975/86400)+25569</f>
        <v>42583.54414351852</v>
      </c>
      <c r="K1975">
        <v>1467464614</v>
      </c>
      <c r="L1975" s="11">
        <f>(K1975/86400)+25569</f>
        <v>42553.54414351852</v>
      </c>
      <c r="M1975" t="b">
        <v>0</v>
      </c>
      <c r="N1975">
        <v>77</v>
      </c>
      <c r="O1975" t="b">
        <v>1</v>
      </c>
      <c r="P1975" t="s">
        <v>8292</v>
      </c>
      <c r="Q1975" s="5">
        <f>E1975/D1975</f>
        <v>1.0067349999999999</v>
      </c>
      <c r="R1975" s="7">
        <f>ROUND(E1975/N1975, 2)</f>
        <v>26.15</v>
      </c>
      <c r="S1975" t="s">
        <v>8324</v>
      </c>
      <c r="T1975" t="s">
        <v>8345</v>
      </c>
    </row>
    <row r="1976" spans="1:20" ht="28.8" x14ac:dyDescent="0.3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 s="11">
        <f>(I1976/86400)+25569</f>
        <v>41947.773402777777</v>
      </c>
      <c r="K1976">
        <v>1412530422</v>
      </c>
      <c r="L1976" s="11">
        <f>(K1976/86400)+25569</f>
        <v>41917.731736111113</v>
      </c>
      <c r="M1976" t="b">
        <v>0</v>
      </c>
      <c r="N1976">
        <v>36</v>
      </c>
      <c r="O1976" t="b">
        <v>1</v>
      </c>
      <c r="P1976" t="s">
        <v>8265</v>
      </c>
      <c r="Q1976" s="5">
        <f>E1976/D1976</f>
        <v>1.0066666666666666</v>
      </c>
      <c r="R1976" s="7">
        <f>ROUND(E1976/N1976, 2)</f>
        <v>41.94</v>
      </c>
      <c r="S1976" t="s">
        <v>8309</v>
      </c>
      <c r="T1976" t="s">
        <v>8310</v>
      </c>
    </row>
    <row r="1977" spans="1:20" ht="28.8" x14ac:dyDescent="0.3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 s="11">
        <f>(I1977/86400)+25569</f>
        <v>41602.534641203703</v>
      </c>
      <c r="K1977">
        <v>1382701793</v>
      </c>
      <c r="L1977" s="11">
        <f>(K1977/86400)+25569</f>
        <v>41572.492974537039</v>
      </c>
      <c r="M1977" t="b">
        <v>0</v>
      </c>
      <c r="N1977">
        <v>70</v>
      </c>
      <c r="O1977" t="b">
        <v>1</v>
      </c>
      <c r="P1977" t="s">
        <v>8292</v>
      </c>
      <c r="Q1977" s="5">
        <f>E1977/D1977</f>
        <v>1.0066666666666666</v>
      </c>
      <c r="R1977" s="7">
        <f>ROUND(E1977/N1977, 2)</f>
        <v>64.709999999999994</v>
      </c>
      <c r="S1977" t="s">
        <v>8324</v>
      </c>
      <c r="T1977" t="s">
        <v>8345</v>
      </c>
    </row>
    <row r="1978" spans="1:20" x14ac:dyDescent="0.3">
      <c r="A1978">
        <v>3658</v>
      </c>
      <c r="B1978" s="3" t="s">
        <v>3655</v>
      </c>
      <c r="C1978" s="3" t="s">
        <v>7768</v>
      </c>
      <c r="D1978">
        <v>1500</v>
      </c>
      <c r="E1978">
        <v>1510</v>
      </c>
      <c r="F1978" t="s">
        <v>8219</v>
      </c>
      <c r="G1978" t="s">
        <v>8224</v>
      </c>
      <c r="H1978" t="s">
        <v>8246</v>
      </c>
      <c r="I1978">
        <v>1404273540</v>
      </c>
      <c r="J1978" s="11">
        <f>(I1978/86400)+25569</f>
        <v>41822.165972222225</v>
      </c>
      <c r="K1978">
        <v>1400272580</v>
      </c>
      <c r="L1978" s="11">
        <f>(K1978/86400)+25569</f>
        <v>41775.858564814815</v>
      </c>
      <c r="M1978" t="b">
        <v>0</v>
      </c>
      <c r="N1978">
        <v>20</v>
      </c>
      <c r="O1978" t="b">
        <v>1</v>
      </c>
      <c r="P1978" t="s">
        <v>8271</v>
      </c>
      <c r="Q1978" s="5">
        <f>E1978/D1978</f>
        <v>1.0066666666666666</v>
      </c>
      <c r="R1978" s="7">
        <f>ROUND(E1978/N1978, 2)</f>
        <v>75.5</v>
      </c>
      <c r="S1978" t="s">
        <v>8316</v>
      </c>
      <c r="T1978" t="s">
        <v>8317</v>
      </c>
    </row>
    <row r="1979" spans="1:20" ht="28.8" x14ac:dyDescent="0.3">
      <c r="A1979">
        <v>3501</v>
      </c>
      <c r="B1979" s="3" t="s">
        <v>3500</v>
      </c>
      <c r="C1979" s="3" t="s">
        <v>7611</v>
      </c>
      <c r="D1979">
        <v>1500</v>
      </c>
      <c r="E1979">
        <v>1510</v>
      </c>
      <c r="F1979" t="s">
        <v>8219</v>
      </c>
      <c r="G1979" t="s">
        <v>8225</v>
      </c>
      <c r="H1979" t="s">
        <v>8247</v>
      </c>
      <c r="I1979">
        <v>1441995595</v>
      </c>
      <c r="J1979" s="11">
        <f>(I1979/86400)+25569</f>
        <v>42258.763831018514</v>
      </c>
      <c r="K1979">
        <v>1439835595</v>
      </c>
      <c r="L1979" s="11">
        <f>(K1979/86400)+25569</f>
        <v>42233.763831018514</v>
      </c>
      <c r="M1979" t="b">
        <v>0</v>
      </c>
      <c r="N1979">
        <v>42</v>
      </c>
      <c r="O1979" t="b">
        <v>1</v>
      </c>
      <c r="P1979" t="s">
        <v>8271</v>
      </c>
      <c r="Q1979" s="5">
        <f>E1979/D1979</f>
        <v>1.0066666666666666</v>
      </c>
      <c r="R1979" s="7">
        <f>ROUND(E1979/N1979, 2)</f>
        <v>35.950000000000003</v>
      </c>
      <c r="S1979" t="s">
        <v>8316</v>
      </c>
      <c r="T1979" t="s">
        <v>8317</v>
      </c>
    </row>
    <row r="1980" spans="1:20" ht="28.8" x14ac:dyDescent="0.3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 s="11">
        <f>(I1980/86400)+25569</f>
        <v>40605.325937499998</v>
      </c>
      <c r="K1980">
        <v>1294818561</v>
      </c>
      <c r="L1980" s="11">
        <f>(K1980/86400)+25569</f>
        <v>40555.325937499998</v>
      </c>
      <c r="M1980" t="b">
        <v>0</v>
      </c>
      <c r="N1980">
        <v>96</v>
      </c>
      <c r="O1980" t="b">
        <v>1</v>
      </c>
      <c r="P1980" t="s">
        <v>8276</v>
      </c>
      <c r="Q1980" s="5">
        <f>E1980/D1980</f>
        <v>1.0066250000000001</v>
      </c>
      <c r="R1980" s="7">
        <f>ROUND(E1980/N1980, 2)</f>
        <v>83.89</v>
      </c>
      <c r="S1980" t="s">
        <v>8324</v>
      </c>
      <c r="T1980" t="s">
        <v>8325</v>
      </c>
    </row>
    <row r="1981" spans="1:20" ht="28.8" x14ac:dyDescent="0.3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 s="11">
        <f>(I1981/86400)+25569</f>
        <v>42656.7503125</v>
      </c>
      <c r="K1981">
        <v>1473789627</v>
      </c>
      <c r="L1981" s="11">
        <f>(K1981/86400)+25569</f>
        <v>42626.7503125</v>
      </c>
      <c r="M1981" t="b">
        <v>0</v>
      </c>
      <c r="N1981">
        <v>69</v>
      </c>
      <c r="O1981" t="b">
        <v>1</v>
      </c>
      <c r="P1981" t="s">
        <v>8271</v>
      </c>
      <c r="Q1981" s="5">
        <f>E1981/D1981</f>
        <v>1.0065</v>
      </c>
      <c r="R1981" s="7">
        <f>ROUND(E1981/N1981, 2)</f>
        <v>145.87</v>
      </c>
      <c r="S1981" t="s">
        <v>8316</v>
      </c>
      <c r="T1981" t="s">
        <v>8317</v>
      </c>
    </row>
    <row r="1982" spans="1:20" ht="28.8" x14ac:dyDescent="0.3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 s="11">
        <f>(I1982/86400)+25569</f>
        <v>42556.049849537041</v>
      </c>
      <c r="K1982">
        <v>1465866707</v>
      </c>
      <c r="L1982" s="11">
        <f>(K1982/86400)+25569</f>
        <v>42535.049849537041</v>
      </c>
      <c r="M1982" t="b">
        <v>0</v>
      </c>
      <c r="N1982">
        <v>20</v>
      </c>
      <c r="O1982" t="b">
        <v>1</v>
      </c>
      <c r="P1982" t="s">
        <v>8271</v>
      </c>
      <c r="Q1982" s="5">
        <f>E1982/D1982</f>
        <v>1.00644</v>
      </c>
      <c r="R1982" s="7">
        <f>ROUND(E1982/N1982, 2)</f>
        <v>25.16</v>
      </c>
      <c r="S1982" t="s">
        <v>8316</v>
      </c>
      <c r="T1982" t="s">
        <v>8317</v>
      </c>
    </row>
    <row r="1983" spans="1:20" ht="28.8" x14ac:dyDescent="0.3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 s="11">
        <f>(I1983/86400)+25569</f>
        <v>42125.165972222225</v>
      </c>
      <c r="K1983">
        <v>1427390901</v>
      </c>
      <c r="L1983" s="11">
        <f>(K1983/86400)+25569</f>
        <v>42089.728020833332</v>
      </c>
      <c r="M1983" t="b">
        <v>1</v>
      </c>
      <c r="N1983">
        <v>142</v>
      </c>
      <c r="O1983" t="b">
        <v>1</v>
      </c>
      <c r="P1983" t="s">
        <v>8269</v>
      </c>
      <c r="Q1983" s="5">
        <f>E1983/D1983</f>
        <v>1.0064</v>
      </c>
      <c r="R1983" s="7">
        <f>ROUND(E1983/N1983, 2)</f>
        <v>141.75</v>
      </c>
      <c r="S1983" t="s">
        <v>8309</v>
      </c>
      <c r="T1983" t="s">
        <v>8314</v>
      </c>
    </row>
    <row r="1984" spans="1:20" ht="28.8" x14ac:dyDescent="0.3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 s="11">
        <f>(I1984/86400)+25569</f>
        <v>42208.282372685186</v>
      </c>
      <c r="K1984">
        <v>1435041997</v>
      </c>
      <c r="L1984" s="11">
        <f>(K1984/86400)+25569</f>
        <v>42178.282372685186</v>
      </c>
      <c r="M1984" t="b">
        <v>0</v>
      </c>
      <c r="N1984">
        <v>104</v>
      </c>
      <c r="O1984" t="b">
        <v>1</v>
      </c>
      <c r="P1984" t="s">
        <v>8269</v>
      </c>
      <c r="Q1984" s="5">
        <f>E1984/D1984</f>
        <v>1.0063392857142857</v>
      </c>
      <c r="R1984" s="7">
        <f>ROUND(E1984/N1984, 2)</f>
        <v>216.75</v>
      </c>
      <c r="S1984" t="s">
        <v>8309</v>
      </c>
      <c r="T1984" t="s">
        <v>8314</v>
      </c>
    </row>
    <row r="1985" spans="1:20" ht="28.8" x14ac:dyDescent="0.3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 s="11">
        <f>(I1985/86400)+25569</f>
        <v>40140.249305555553</v>
      </c>
      <c r="K1985">
        <v>1255730520</v>
      </c>
      <c r="L1985" s="11">
        <f>(K1985/86400)+25569</f>
        <v>40102.918055555558</v>
      </c>
      <c r="M1985" t="b">
        <v>1</v>
      </c>
      <c r="N1985">
        <v>23</v>
      </c>
      <c r="O1985" t="b">
        <v>1</v>
      </c>
      <c r="P1985" t="s">
        <v>8295</v>
      </c>
      <c r="Q1985" s="5">
        <f>E1985/D1985</f>
        <v>1.0063375000000001</v>
      </c>
      <c r="R1985" s="7">
        <f>ROUND(E1985/N1985, 2)</f>
        <v>35</v>
      </c>
      <c r="S1985" t="s">
        <v>8318</v>
      </c>
      <c r="T1985" t="s">
        <v>8348</v>
      </c>
    </row>
    <row r="1986" spans="1:20" ht="28.8" x14ac:dyDescent="0.3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 s="11">
        <f>(I1986/86400)+25569</f>
        <v>40895.040972222225</v>
      </c>
      <c r="K1986">
        <v>1321578051</v>
      </c>
      <c r="L1986" s="11">
        <f>(K1986/86400)+25569</f>
        <v>40865.042256944442</v>
      </c>
      <c r="M1986" t="b">
        <v>0</v>
      </c>
      <c r="N1986">
        <v>193</v>
      </c>
      <c r="O1986" t="b">
        <v>1</v>
      </c>
      <c r="P1986" t="s">
        <v>8269</v>
      </c>
      <c r="Q1986" s="5">
        <f>E1986/D1986</f>
        <v>1.0061</v>
      </c>
      <c r="R1986" s="7">
        <f>ROUND(E1986/N1986, 2)</f>
        <v>104.26</v>
      </c>
      <c r="S1986" t="s">
        <v>8309</v>
      </c>
      <c r="T1986" t="s">
        <v>8314</v>
      </c>
    </row>
    <row r="1987" spans="1:20" ht="28.8" x14ac:dyDescent="0.3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 s="11">
        <f>(I1987/86400)+25569</f>
        <v>40929.342361111107</v>
      </c>
      <c r="K1987">
        <v>1321978335</v>
      </c>
      <c r="L1987" s="11">
        <f>(K1987/86400)+25569</f>
        <v>40869.675173611111</v>
      </c>
      <c r="M1987" t="b">
        <v>0</v>
      </c>
      <c r="N1987">
        <v>154</v>
      </c>
      <c r="O1987" t="b">
        <v>1</v>
      </c>
      <c r="P1987" t="s">
        <v>8276</v>
      </c>
      <c r="Q1987" s="5">
        <f>E1987/D1987</f>
        <v>1.0060706666666666</v>
      </c>
      <c r="R1987" s="7">
        <f>ROUND(E1987/N1987, 2)</f>
        <v>97.99</v>
      </c>
      <c r="S1987" t="s">
        <v>8324</v>
      </c>
      <c r="T1987" t="s">
        <v>8325</v>
      </c>
    </row>
    <row r="1988" spans="1:20" ht="28.8" x14ac:dyDescent="0.3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 s="11">
        <f>(I1988/86400)+25569</f>
        <v>42402.693055555559</v>
      </c>
      <c r="K1988">
        <v>1451839080</v>
      </c>
      <c r="L1988" s="11">
        <f>(K1988/86400)+25569</f>
        <v>42372.693055555559</v>
      </c>
      <c r="M1988" t="b">
        <v>0</v>
      </c>
      <c r="N1988">
        <v>30</v>
      </c>
      <c r="O1988" t="b">
        <v>1</v>
      </c>
      <c r="P1988" t="s">
        <v>8271</v>
      </c>
      <c r="Q1988" s="5">
        <f>E1988/D1988</f>
        <v>1.0060606060606061</v>
      </c>
      <c r="R1988" s="7">
        <f>ROUND(E1988/N1988, 2)</f>
        <v>55.33</v>
      </c>
      <c r="S1988" t="s">
        <v>8316</v>
      </c>
      <c r="T1988" t="s">
        <v>8317</v>
      </c>
    </row>
    <row r="1989" spans="1:20" x14ac:dyDescent="0.3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 s="11">
        <f>(I1989/86400)+25569</f>
        <v>40982.165972222225</v>
      </c>
      <c r="K1989">
        <v>1328749249</v>
      </c>
      <c r="L1989" s="11">
        <f>(K1989/86400)+25569</f>
        <v>40948.042233796295</v>
      </c>
      <c r="M1989" t="b">
        <v>0</v>
      </c>
      <c r="N1989">
        <v>19</v>
      </c>
      <c r="O1989" t="b">
        <v>1</v>
      </c>
      <c r="P1989" t="s">
        <v>8276</v>
      </c>
      <c r="Q1989" s="5">
        <f>E1989/D1989</f>
        <v>1.006</v>
      </c>
      <c r="R1989" s="7">
        <f>ROUND(E1989/N1989, 2)</f>
        <v>52.95</v>
      </c>
      <c r="S1989" t="s">
        <v>8324</v>
      </c>
      <c r="T1989" t="s">
        <v>8325</v>
      </c>
    </row>
    <row r="1990" spans="1:20" ht="28.8" x14ac:dyDescent="0.3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 s="11">
        <f>(I1990/86400)+25569</f>
        <v>42732.917048611111</v>
      </c>
      <c r="K1990">
        <v>1480370433</v>
      </c>
      <c r="L1990" s="11">
        <f>(K1990/86400)+25569</f>
        <v>42702.917048611111</v>
      </c>
      <c r="M1990" t="b">
        <v>0</v>
      </c>
      <c r="N1990">
        <v>110</v>
      </c>
      <c r="O1990" t="b">
        <v>1</v>
      </c>
      <c r="P1990" t="s">
        <v>8271</v>
      </c>
      <c r="Q1990" s="5">
        <f>E1990/D1990</f>
        <v>1.006</v>
      </c>
      <c r="R1990" s="7">
        <f>ROUND(E1990/N1990, 2)</f>
        <v>182.91</v>
      </c>
      <c r="S1990" t="s">
        <v>8316</v>
      </c>
      <c r="T1990" t="s">
        <v>8317</v>
      </c>
    </row>
    <row r="1991" spans="1:20" ht="28.8" x14ac:dyDescent="0.3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 s="11">
        <f>(I1991/86400)+25569</f>
        <v>41782.684664351851</v>
      </c>
      <c r="K1991">
        <v>1396974355</v>
      </c>
      <c r="L1991" s="11">
        <f>(K1991/86400)+25569</f>
        <v>41737.684664351851</v>
      </c>
      <c r="M1991" t="b">
        <v>0</v>
      </c>
      <c r="N1991">
        <v>81</v>
      </c>
      <c r="O1991" t="b">
        <v>1</v>
      </c>
      <c r="P1991" t="s">
        <v>8292</v>
      </c>
      <c r="Q1991" s="5">
        <f>E1991/D1991</f>
        <v>1.0058763157894737</v>
      </c>
      <c r="R1991" s="7">
        <f>ROUND(E1991/N1991, 2)</f>
        <v>47.19</v>
      </c>
      <c r="S1991" t="s">
        <v>8324</v>
      </c>
      <c r="T1991" t="s">
        <v>8345</v>
      </c>
    </row>
    <row r="1992" spans="1:20" ht="28.8" x14ac:dyDescent="0.3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 s="11">
        <f>(I1992/86400)+25569</f>
        <v>42230.846446759257</v>
      </c>
      <c r="K1992">
        <v>1434399533</v>
      </c>
      <c r="L1992" s="11">
        <f>(K1992/86400)+25569</f>
        <v>42170.846446759257</v>
      </c>
      <c r="M1992" t="b">
        <v>0</v>
      </c>
      <c r="N1992">
        <v>30</v>
      </c>
      <c r="O1992" t="b">
        <v>1</v>
      </c>
      <c r="P1992" t="s">
        <v>8303</v>
      </c>
      <c r="Q1992" s="5">
        <f>E1992/D1992</f>
        <v>1.0057142857142858</v>
      </c>
      <c r="R1992" s="7">
        <f>ROUND(E1992/N1992, 2)</f>
        <v>234.67</v>
      </c>
      <c r="S1992" t="s">
        <v>8316</v>
      </c>
      <c r="T1992" t="s">
        <v>8356</v>
      </c>
    </row>
    <row r="1993" spans="1:20" x14ac:dyDescent="0.3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 s="11">
        <f>(I1993/86400)+25569</f>
        <v>42239.593692129631</v>
      </c>
      <c r="K1993">
        <v>1437747295</v>
      </c>
      <c r="L1993" s="11">
        <f>(K1993/86400)+25569</f>
        <v>42209.593692129631</v>
      </c>
      <c r="M1993" t="b">
        <v>0</v>
      </c>
      <c r="N1993">
        <v>21</v>
      </c>
      <c r="O1993" t="b">
        <v>1</v>
      </c>
      <c r="P1993" t="s">
        <v>8273</v>
      </c>
      <c r="Q1993" s="5">
        <f>E1993/D1993</f>
        <v>1.0056666666666667</v>
      </c>
      <c r="R1993" s="7">
        <f>ROUND(E1993/N1993, 2)</f>
        <v>143.66999999999999</v>
      </c>
      <c r="S1993" t="s">
        <v>8318</v>
      </c>
      <c r="T1993" t="s">
        <v>8320</v>
      </c>
    </row>
    <row r="1994" spans="1:20" ht="28.8" x14ac:dyDescent="0.3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 s="11">
        <f>(I1994/86400)+25569</f>
        <v>42782.958333333328</v>
      </c>
      <c r="K1994">
        <v>1484843948</v>
      </c>
      <c r="L1994" s="11">
        <f>(K1994/86400)+25569</f>
        <v>42754.693842592591</v>
      </c>
      <c r="M1994" t="b">
        <v>0</v>
      </c>
      <c r="N1994">
        <v>34</v>
      </c>
      <c r="O1994" t="b">
        <v>1</v>
      </c>
      <c r="P1994" t="s">
        <v>8271</v>
      </c>
      <c r="Q1994" s="5">
        <f>E1994/D1994</f>
        <v>1.0056666666666667</v>
      </c>
      <c r="R1994" s="7">
        <f>ROUND(E1994/N1994, 2)</f>
        <v>88.74</v>
      </c>
      <c r="S1994" t="s">
        <v>8316</v>
      </c>
      <c r="T1994" t="s">
        <v>8317</v>
      </c>
    </row>
    <row r="1995" spans="1:20" ht="28.8" x14ac:dyDescent="0.3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 s="11">
        <f>(I1995/86400)+25569</f>
        <v>41822.62090277778</v>
      </c>
      <c r="K1995">
        <v>1402584846</v>
      </c>
      <c r="L1995" s="11">
        <f>(K1995/86400)+25569</f>
        <v>41802.62090277778</v>
      </c>
      <c r="M1995" t="b">
        <v>0</v>
      </c>
      <c r="N1995">
        <v>15</v>
      </c>
      <c r="O1995" t="b">
        <v>1</v>
      </c>
      <c r="P1995" t="s">
        <v>8271</v>
      </c>
      <c r="Q1995" s="5">
        <f>E1995/D1995</f>
        <v>1.0055555555555555</v>
      </c>
      <c r="R1995" s="7">
        <f>ROUND(E1995/N1995, 2)</f>
        <v>60.33</v>
      </c>
      <c r="S1995" t="s">
        <v>8316</v>
      </c>
      <c r="T1995" t="s">
        <v>8317</v>
      </c>
    </row>
    <row r="1996" spans="1:20" ht="28.8" x14ac:dyDescent="0.3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 s="11">
        <f>(I1996/86400)+25569</f>
        <v>41986.017488425925</v>
      </c>
      <c r="K1996">
        <v>1415838311</v>
      </c>
      <c r="L1996" s="11">
        <f>(K1996/86400)+25569</f>
        <v>41956.017488425925</v>
      </c>
      <c r="M1996" t="b">
        <v>0</v>
      </c>
      <c r="N1996">
        <v>105</v>
      </c>
      <c r="O1996" t="b">
        <v>1</v>
      </c>
      <c r="P1996" t="s">
        <v>8273</v>
      </c>
      <c r="Q1996" s="5">
        <f>E1996/D1996</f>
        <v>1.00528</v>
      </c>
      <c r="R1996" s="7">
        <f>ROUND(E1996/N1996, 2)</f>
        <v>239.35</v>
      </c>
      <c r="S1996" t="s">
        <v>8318</v>
      </c>
      <c r="T1996" t="s">
        <v>8320</v>
      </c>
    </row>
    <row r="1997" spans="1:20" x14ac:dyDescent="0.3">
      <c r="A1997">
        <v>106</v>
      </c>
      <c r="B1997" s="3" t="s">
        <v>108</v>
      </c>
      <c r="C1997" s="3" t="s">
        <v>4217</v>
      </c>
      <c r="D1997">
        <v>5000</v>
      </c>
      <c r="E1997">
        <v>5025</v>
      </c>
      <c r="F1997" t="s">
        <v>8219</v>
      </c>
      <c r="G1997" t="s">
        <v>8224</v>
      </c>
      <c r="H1997" t="s">
        <v>8246</v>
      </c>
      <c r="I1997">
        <v>1333391901</v>
      </c>
      <c r="J1997" s="11">
        <f>(I1997/86400)+25569</f>
        <v>41001.776631944442</v>
      </c>
      <c r="K1997">
        <v>1332182301</v>
      </c>
      <c r="L1997" s="11">
        <f>(K1997/86400)+25569</f>
        <v>40987.776631944442</v>
      </c>
      <c r="M1997" t="b">
        <v>0</v>
      </c>
      <c r="N1997">
        <v>27</v>
      </c>
      <c r="O1997" t="b">
        <v>1</v>
      </c>
      <c r="P1997" t="s">
        <v>8266</v>
      </c>
      <c r="Q1997" s="5">
        <f>E1997/D1997</f>
        <v>1.0049999999999999</v>
      </c>
      <c r="R1997" s="7">
        <f>ROUND(E1997/N1997, 2)</f>
        <v>186.11</v>
      </c>
      <c r="S1997" t="s">
        <v>8309</v>
      </c>
      <c r="T1997" t="s">
        <v>8311</v>
      </c>
    </row>
    <row r="1998" spans="1:20" ht="28.8" x14ac:dyDescent="0.3">
      <c r="A1998">
        <v>10</v>
      </c>
      <c r="B1998" s="3" t="s">
        <v>12</v>
      </c>
      <c r="C1998" s="3" t="s">
        <v>4121</v>
      </c>
      <c r="D1998">
        <v>3000</v>
      </c>
      <c r="E1998">
        <v>3015</v>
      </c>
      <c r="F1998" t="s">
        <v>8219</v>
      </c>
      <c r="G1998" t="s">
        <v>8224</v>
      </c>
      <c r="H1998" t="s">
        <v>8246</v>
      </c>
      <c r="I1998">
        <v>1403660279</v>
      </c>
      <c r="J1998" s="11">
        <f>(I1998/86400)+25569</f>
        <v>41815.068043981482</v>
      </c>
      <c r="K1998">
        <v>1400636279</v>
      </c>
      <c r="L1998" s="11">
        <f>(K1998/86400)+25569</f>
        <v>41780.068043981482</v>
      </c>
      <c r="M1998" t="b">
        <v>0</v>
      </c>
      <c r="N1998">
        <v>19</v>
      </c>
      <c r="O1998" t="b">
        <v>1</v>
      </c>
      <c r="P1998" t="s">
        <v>8265</v>
      </c>
      <c r="Q1998" s="5">
        <f>E1998/D1998</f>
        <v>1.0049999999999999</v>
      </c>
      <c r="R1998" s="7">
        <f>ROUND(E1998/N1998, 2)</f>
        <v>158.68</v>
      </c>
      <c r="S1998" t="s">
        <v>8309</v>
      </c>
      <c r="T1998" t="s">
        <v>8310</v>
      </c>
    </row>
    <row r="1999" spans="1:20" x14ac:dyDescent="0.3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 s="11">
        <f>(I1999/86400)+25569</f>
        <v>40696.249305555553</v>
      </c>
      <c r="K1999">
        <v>1303706001</v>
      </c>
      <c r="L1999" s="11">
        <f>(K1999/86400)+25569</f>
        <v>40658.189826388887</v>
      </c>
      <c r="M1999" t="b">
        <v>0</v>
      </c>
      <c r="N1999">
        <v>32</v>
      </c>
      <c r="O1999" t="b">
        <v>1</v>
      </c>
      <c r="P1999" t="s">
        <v>8276</v>
      </c>
      <c r="Q1999" s="5">
        <f>E1999/D1999</f>
        <v>1.0049999999999999</v>
      </c>
      <c r="R1999" s="7">
        <f>ROUND(E1999/N1999, 2)</f>
        <v>62.81</v>
      </c>
      <c r="S1999" t="s">
        <v>8324</v>
      </c>
      <c r="T1999" t="s">
        <v>8325</v>
      </c>
    </row>
    <row r="2000" spans="1:20" ht="28.8" x14ac:dyDescent="0.3">
      <c r="A2000">
        <v>3653</v>
      </c>
      <c r="B2000" s="3" t="s">
        <v>3650</v>
      </c>
      <c r="C2000" s="3" t="s">
        <v>7763</v>
      </c>
      <c r="D2000">
        <v>2000</v>
      </c>
      <c r="E2000">
        <v>2010</v>
      </c>
      <c r="F2000" t="s">
        <v>8219</v>
      </c>
      <c r="G2000" t="s">
        <v>8225</v>
      </c>
      <c r="H2000" t="s">
        <v>8247</v>
      </c>
      <c r="I2000">
        <v>1438764207</v>
      </c>
      <c r="J2000" s="11">
        <f>(I2000/86400)+25569</f>
        <v>42221.363506944443</v>
      </c>
      <c r="K2000">
        <v>1436172207</v>
      </c>
      <c r="L2000" s="11">
        <f>(K2000/86400)+25569</f>
        <v>42191.363506944443</v>
      </c>
      <c r="M2000" t="b">
        <v>0</v>
      </c>
      <c r="N2000">
        <v>33</v>
      </c>
      <c r="O2000" t="b">
        <v>1</v>
      </c>
      <c r="P2000" t="s">
        <v>8271</v>
      </c>
      <c r="Q2000" s="5">
        <f>E2000/D2000</f>
        <v>1.0049999999999999</v>
      </c>
      <c r="R2000" s="7">
        <f>ROUND(E2000/N2000, 2)</f>
        <v>60.91</v>
      </c>
      <c r="S2000" t="s">
        <v>8316</v>
      </c>
      <c r="T2000" t="s">
        <v>8317</v>
      </c>
    </row>
    <row r="2001" spans="1:20" x14ac:dyDescent="0.3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 s="11">
        <f>(I2001/86400)+25569</f>
        <v>42282.666666666672</v>
      </c>
      <c r="K2001">
        <v>1440082649</v>
      </c>
      <c r="L2001" s="11">
        <f>(K2001/86400)+25569</f>
        <v>42236.623252314814</v>
      </c>
      <c r="M2001" t="b">
        <v>0</v>
      </c>
      <c r="N2001">
        <v>17</v>
      </c>
      <c r="O2001" t="b">
        <v>1</v>
      </c>
      <c r="P2001" t="s">
        <v>8271</v>
      </c>
      <c r="Q2001" s="5">
        <f>E2001/D2001</f>
        <v>1.0049999999999999</v>
      </c>
      <c r="R2001" s="7">
        <f>ROUND(E2001/N2001, 2)</f>
        <v>59.12</v>
      </c>
      <c r="S2001" t="s">
        <v>8316</v>
      </c>
      <c r="T2001" t="s">
        <v>8317</v>
      </c>
    </row>
    <row r="2002" spans="1:20" ht="28.8" x14ac:dyDescent="0.3">
      <c r="A2002">
        <v>3038</v>
      </c>
      <c r="B2002" s="3" t="s">
        <v>3038</v>
      </c>
      <c r="C2002" s="3" t="s">
        <v>7148</v>
      </c>
      <c r="D2002">
        <v>1000</v>
      </c>
      <c r="E2002">
        <v>1005</v>
      </c>
      <c r="F2002" t="s">
        <v>8219</v>
      </c>
      <c r="G2002" t="s">
        <v>8224</v>
      </c>
      <c r="H2002" t="s">
        <v>8246</v>
      </c>
      <c r="I2002">
        <v>1457071397</v>
      </c>
      <c r="J2002" s="11">
        <f>(I2002/86400)+25569</f>
        <v>42433.252280092594</v>
      </c>
      <c r="K2002">
        <v>1451887397</v>
      </c>
      <c r="L2002" s="11">
        <f>(K2002/86400)+25569</f>
        <v>42373.252280092594</v>
      </c>
      <c r="M2002" t="b">
        <v>0</v>
      </c>
      <c r="N2002">
        <v>27</v>
      </c>
      <c r="O2002" t="b">
        <v>1</v>
      </c>
      <c r="P2002" t="s">
        <v>8303</v>
      </c>
      <c r="Q2002" s="5">
        <f>E2002/D2002</f>
        <v>1.0049999999999999</v>
      </c>
      <c r="R2002" s="7">
        <f>ROUND(E2002/N2002, 2)</f>
        <v>37.22</v>
      </c>
      <c r="S2002" t="s">
        <v>8316</v>
      </c>
      <c r="T2002" t="s">
        <v>8356</v>
      </c>
    </row>
    <row r="2003" spans="1:20" ht="28.8" x14ac:dyDescent="0.3">
      <c r="A2003">
        <v>3588</v>
      </c>
      <c r="B2003" s="3" t="s">
        <v>3587</v>
      </c>
      <c r="C2003" s="3" t="s">
        <v>7698</v>
      </c>
      <c r="D2003">
        <v>200</v>
      </c>
      <c r="E2003">
        <v>201</v>
      </c>
      <c r="F2003" t="s">
        <v>8219</v>
      </c>
      <c r="G2003" t="s">
        <v>8225</v>
      </c>
      <c r="H2003" t="s">
        <v>8247</v>
      </c>
      <c r="I2003">
        <v>1430348400</v>
      </c>
      <c r="J2003" s="11">
        <f>(I2003/86400)+25569</f>
        <v>42123.958333333328</v>
      </c>
      <c r="K2003">
        <v>1428436410</v>
      </c>
      <c r="L2003" s="11">
        <f>(K2003/86400)+25569</f>
        <v>42101.828819444447</v>
      </c>
      <c r="M2003" t="b">
        <v>0</v>
      </c>
      <c r="N2003">
        <v>11</v>
      </c>
      <c r="O2003" t="b">
        <v>1</v>
      </c>
      <c r="P2003" t="s">
        <v>8271</v>
      </c>
      <c r="Q2003" s="5">
        <f>E2003/D2003</f>
        <v>1.0049999999999999</v>
      </c>
      <c r="R2003" s="7">
        <f>ROUND(E2003/N2003, 2)</f>
        <v>18.27</v>
      </c>
      <c r="S2003" t="s">
        <v>8316</v>
      </c>
      <c r="T2003" t="s">
        <v>8317</v>
      </c>
    </row>
    <row r="2004" spans="1:20" ht="28.8" x14ac:dyDescent="0.3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 s="11">
        <f>(I2004/86400)+25569</f>
        <v>40338.791666666664</v>
      </c>
      <c r="K2004">
        <v>1268337744</v>
      </c>
      <c r="L2004" s="11">
        <f>(K2004/86400)+25569</f>
        <v>40248.834999999999</v>
      </c>
      <c r="M2004" t="b">
        <v>0</v>
      </c>
      <c r="N2004">
        <v>27</v>
      </c>
      <c r="O2004" t="b">
        <v>1</v>
      </c>
      <c r="P2004" t="s">
        <v>8266</v>
      </c>
      <c r="Q2004" s="5">
        <f>E2004/D2004</f>
        <v>1.0049377777777779</v>
      </c>
      <c r="R2004" s="7">
        <f>ROUND(E2004/N2004, 2)</f>
        <v>167.49</v>
      </c>
      <c r="S2004" t="s">
        <v>8309</v>
      </c>
      <c r="T2004" t="s">
        <v>8311</v>
      </c>
    </row>
    <row r="2005" spans="1:20" ht="28.8" x14ac:dyDescent="0.3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 s="11">
        <f>(I2005/86400)+25569</f>
        <v>42012.688611111109</v>
      </c>
      <c r="K2005">
        <v>1418142696</v>
      </c>
      <c r="L2005" s="11">
        <f>(K2005/86400)+25569</f>
        <v>41982.688611111109</v>
      </c>
      <c r="M2005" t="b">
        <v>0</v>
      </c>
      <c r="N2005">
        <v>41</v>
      </c>
      <c r="O2005" t="b">
        <v>1</v>
      </c>
      <c r="P2005" t="s">
        <v>8271</v>
      </c>
      <c r="Q2005" s="5">
        <f>E2005/D2005</f>
        <v>1.0047999999999999</v>
      </c>
      <c r="R2005" s="7">
        <f>ROUND(E2005/N2005, 2)</f>
        <v>122.54</v>
      </c>
      <c r="S2005" t="s">
        <v>8316</v>
      </c>
      <c r="T2005" t="s">
        <v>8317</v>
      </c>
    </row>
    <row r="2006" spans="1:20" x14ac:dyDescent="0.3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 s="11">
        <f>(I2006/86400)+25569</f>
        <v>41650.87667824074</v>
      </c>
      <c r="K2006">
        <v>1386882145</v>
      </c>
      <c r="L2006" s="11">
        <f>(K2006/86400)+25569</f>
        <v>41620.87667824074</v>
      </c>
      <c r="M2006" t="b">
        <v>1</v>
      </c>
      <c r="N2006">
        <v>50</v>
      </c>
      <c r="O2006" t="b">
        <v>1</v>
      </c>
      <c r="P2006" t="s">
        <v>8276</v>
      </c>
      <c r="Q2006" s="5">
        <f>E2006/D2006</f>
        <v>1.0047368421052632</v>
      </c>
      <c r="R2006" s="7">
        <f>ROUND(E2006/N2006, 2)</f>
        <v>190.9</v>
      </c>
      <c r="S2006" t="s">
        <v>8324</v>
      </c>
      <c r="T2006" t="s">
        <v>8325</v>
      </c>
    </row>
    <row r="2007" spans="1:20" ht="28.8" x14ac:dyDescent="0.3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 s="11">
        <f>(I2007/86400)+25569</f>
        <v>42705.732060185182</v>
      </c>
      <c r="K2007">
        <v>1478018050</v>
      </c>
      <c r="L2007" s="11">
        <f>(K2007/86400)+25569</f>
        <v>42675.690393518518</v>
      </c>
      <c r="M2007" t="b">
        <v>0</v>
      </c>
      <c r="N2007">
        <v>28</v>
      </c>
      <c r="O2007" t="b">
        <v>1</v>
      </c>
      <c r="P2007" t="s">
        <v>8273</v>
      </c>
      <c r="Q2007" s="5">
        <f>E2007/D2007</f>
        <v>1.0046666666666666</v>
      </c>
      <c r="R2007" s="7">
        <f>ROUND(E2007/N2007, 2)</f>
        <v>107.64</v>
      </c>
      <c r="S2007" t="s">
        <v>8318</v>
      </c>
      <c r="T2007" t="s">
        <v>8320</v>
      </c>
    </row>
    <row r="2008" spans="1:20" ht="28.8" x14ac:dyDescent="0.3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 s="11">
        <f>(I2008/86400)+25569</f>
        <v>40963.856921296298</v>
      </c>
      <c r="K2008">
        <v>1327523638</v>
      </c>
      <c r="L2008" s="11">
        <f>(K2008/86400)+25569</f>
        <v>40933.856921296298</v>
      </c>
      <c r="M2008" t="b">
        <v>1</v>
      </c>
      <c r="N2008">
        <v>108</v>
      </c>
      <c r="O2008" t="b">
        <v>1</v>
      </c>
      <c r="P2008" t="s">
        <v>8269</v>
      </c>
      <c r="Q2008" s="5">
        <f>E2008/D2008</f>
        <v>1.0045999999999999</v>
      </c>
      <c r="R2008" s="7">
        <f>ROUND(E2008/N2008, 2)</f>
        <v>93.02</v>
      </c>
      <c r="S2008" t="s">
        <v>8309</v>
      </c>
      <c r="T2008" t="s">
        <v>8314</v>
      </c>
    </row>
    <row r="2009" spans="1:20" ht="28.8" x14ac:dyDescent="0.3">
      <c r="A2009">
        <v>3556</v>
      </c>
      <c r="B2009" s="3" t="s">
        <v>3555</v>
      </c>
      <c r="C2009" s="3" t="s">
        <v>7666</v>
      </c>
      <c r="D2009">
        <v>2200</v>
      </c>
      <c r="E2009">
        <v>2210</v>
      </c>
      <c r="F2009" t="s">
        <v>8219</v>
      </c>
      <c r="G2009" t="s">
        <v>8225</v>
      </c>
      <c r="H2009" t="s">
        <v>8247</v>
      </c>
      <c r="I2009">
        <v>1408289724</v>
      </c>
      <c r="J2009" s="11">
        <f>(I2009/86400)+25569</f>
        <v>41868.649583333332</v>
      </c>
      <c r="K2009">
        <v>1403105724</v>
      </c>
      <c r="L2009" s="11">
        <f>(K2009/86400)+25569</f>
        <v>41808.649583333332</v>
      </c>
      <c r="M2009" t="b">
        <v>0</v>
      </c>
      <c r="N2009">
        <v>20</v>
      </c>
      <c r="O2009" t="b">
        <v>1</v>
      </c>
      <c r="P2009" t="s">
        <v>8271</v>
      </c>
      <c r="Q2009" s="5">
        <f>E2009/D2009</f>
        <v>1.0045454545454546</v>
      </c>
      <c r="R2009" s="7">
        <f>ROUND(E2009/N2009, 2)</f>
        <v>110.5</v>
      </c>
      <c r="S2009" t="s">
        <v>8316</v>
      </c>
      <c r="T2009" t="s">
        <v>8317</v>
      </c>
    </row>
    <row r="2010" spans="1:20" ht="28.8" x14ac:dyDescent="0.3">
      <c r="A2010">
        <v>3261</v>
      </c>
      <c r="B2010" s="3" t="s">
        <v>3261</v>
      </c>
      <c r="C2010" s="3" t="s">
        <v>7371</v>
      </c>
      <c r="D2010">
        <v>3300</v>
      </c>
      <c r="E2010">
        <v>3315</v>
      </c>
      <c r="F2010" t="s">
        <v>8219</v>
      </c>
      <c r="G2010" t="s">
        <v>8224</v>
      </c>
      <c r="H2010" t="s">
        <v>8246</v>
      </c>
      <c r="I2010">
        <v>1437067476</v>
      </c>
      <c r="J2010" s="11">
        <f>(I2010/86400)+25569</f>
        <v>42201.725416666668</v>
      </c>
      <c r="K2010">
        <v>1434475476</v>
      </c>
      <c r="L2010" s="11">
        <f>(K2010/86400)+25569</f>
        <v>42171.725416666668</v>
      </c>
      <c r="M2010" t="b">
        <v>1</v>
      </c>
      <c r="N2010">
        <v>49</v>
      </c>
      <c r="O2010" t="b">
        <v>1</v>
      </c>
      <c r="P2010" t="s">
        <v>8271</v>
      </c>
      <c r="Q2010" s="5">
        <f>E2010/D2010</f>
        <v>1.0045454545454546</v>
      </c>
      <c r="R2010" s="7">
        <f>ROUND(E2010/N2010, 2)</f>
        <v>67.650000000000006</v>
      </c>
      <c r="S2010" t="s">
        <v>8316</v>
      </c>
      <c r="T2010" t="s">
        <v>8317</v>
      </c>
    </row>
    <row r="2011" spans="1:20" ht="72" x14ac:dyDescent="0.3">
      <c r="A2011">
        <v>3750</v>
      </c>
      <c r="B2011" s="3" t="s">
        <v>3747</v>
      </c>
      <c r="C2011" s="3" t="s">
        <v>7860</v>
      </c>
      <c r="D2011">
        <v>6000</v>
      </c>
      <c r="E2011">
        <v>6027</v>
      </c>
      <c r="F2011" t="s">
        <v>8219</v>
      </c>
      <c r="G2011" t="s">
        <v>8224</v>
      </c>
      <c r="H2011" t="s">
        <v>8246</v>
      </c>
      <c r="I2011">
        <v>1423555140</v>
      </c>
      <c r="J2011" s="11">
        <f>(I2011/86400)+25569</f>
        <v>42045.332638888889</v>
      </c>
      <c r="K2011">
        <v>1421105608</v>
      </c>
      <c r="L2011" s="11">
        <f>(K2011/86400)+25569</f>
        <v>42016.981574074074</v>
      </c>
      <c r="M2011" t="b">
        <v>0</v>
      </c>
      <c r="N2011">
        <v>28</v>
      </c>
      <c r="O2011" t="b">
        <v>1</v>
      </c>
      <c r="P2011" t="s">
        <v>8305</v>
      </c>
      <c r="Q2011" s="5">
        <f>E2011/D2011</f>
        <v>1.0044999999999999</v>
      </c>
      <c r="R2011" s="7">
        <f>ROUND(E2011/N2011, 2)</f>
        <v>215.25</v>
      </c>
      <c r="S2011" t="s">
        <v>8316</v>
      </c>
      <c r="T2011" t="s">
        <v>8358</v>
      </c>
    </row>
    <row r="2012" spans="1:20" ht="28.8" x14ac:dyDescent="0.3">
      <c r="A2012">
        <v>1288</v>
      </c>
      <c r="B2012" s="3" t="s">
        <v>1289</v>
      </c>
      <c r="C2012" s="3" t="s">
        <v>5398</v>
      </c>
      <c r="D2012">
        <v>4000</v>
      </c>
      <c r="E2012">
        <v>4018</v>
      </c>
      <c r="F2012" t="s">
        <v>8219</v>
      </c>
      <c r="G2012" t="s">
        <v>8224</v>
      </c>
      <c r="H2012" t="s">
        <v>8246</v>
      </c>
      <c r="I2012">
        <v>1470801600</v>
      </c>
      <c r="J2012" s="11">
        <f>(I2012/86400)+25569</f>
        <v>42592.166666666672</v>
      </c>
      <c r="K2012">
        <v>1468122163</v>
      </c>
      <c r="L2012" s="11">
        <f>(K2012/86400)+25569</f>
        <v>42561.154664351852</v>
      </c>
      <c r="M2012" t="b">
        <v>0</v>
      </c>
      <c r="N2012">
        <v>61</v>
      </c>
      <c r="O2012" t="b">
        <v>1</v>
      </c>
      <c r="P2012" t="s">
        <v>8271</v>
      </c>
      <c r="Q2012" s="5">
        <f>E2012/D2012</f>
        <v>1.0044999999999999</v>
      </c>
      <c r="R2012" s="7">
        <f>ROUND(E2012/N2012, 2)</f>
        <v>65.87</v>
      </c>
      <c r="S2012" t="s">
        <v>8316</v>
      </c>
      <c r="T2012" t="s">
        <v>8317</v>
      </c>
    </row>
    <row r="2013" spans="1:20" x14ac:dyDescent="0.3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 s="11">
        <f>(I2013/86400)+25569</f>
        <v>41585.915312500001</v>
      </c>
      <c r="K2013">
        <v>1381265883</v>
      </c>
      <c r="L2013" s="11">
        <f>(K2013/86400)+25569</f>
        <v>41555.87364583333</v>
      </c>
      <c r="M2013" t="b">
        <v>0</v>
      </c>
      <c r="N2013">
        <v>60</v>
      </c>
      <c r="O2013" t="b">
        <v>1</v>
      </c>
      <c r="P2013" t="s">
        <v>8276</v>
      </c>
      <c r="Q2013" s="5">
        <f>E2013/D2013</f>
        <v>1.0044440000000001</v>
      </c>
      <c r="R2013" s="7">
        <f>ROUND(E2013/N2013, 2)</f>
        <v>41.85</v>
      </c>
      <c r="S2013" t="s">
        <v>8324</v>
      </c>
      <c r="T2013" t="s">
        <v>8325</v>
      </c>
    </row>
    <row r="2014" spans="1:20" ht="28.8" x14ac:dyDescent="0.3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 s="11">
        <f>(I2014/86400)+25569</f>
        <v>41454.842442129629</v>
      </c>
      <c r="K2014">
        <v>1367352787</v>
      </c>
      <c r="L2014" s="11">
        <f>(K2014/86400)+25569</f>
        <v>41394.842442129629</v>
      </c>
      <c r="M2014" t="b">
        <v>0</v>
      </c>
      <c r="N2014">
        <v>73</v>
      </c>
      <c r="O2014" t="b">
        <v>1</v>
      </c>
      <c r="P2014" t="s">
        <v>8269</v>
      </c>
      <c r="Q2014" s="5">
        <f>E2014/D2014</f>
        <v>1.004375</v>
      </c>
      <c r="R2014" s="7">
        <f>ROUND(E2014/N2014, 2)</f>
        <v>110.07</v>
      </c>
      <c r="S2014" t="s">
        <v>8309</v>
      </c>
      <c r="T2014" t="s">
        <v>8314</v>
      </c>
    </row>
    <row r="2015" spans="1:20" x14ac:dyDescent="0.3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 s="11">
        <f>(I2015/86400)+25569</f>
        <v>41211.306527777779</v>
      </c>
      <c r="K2015">
        <v>1349335284</v>
      </c>
      <c r="L2015" s="11">
        <f>(K2015/86400)+25569</f>
        <v>41186.306527777779</v>
      </c>
      <c r="M2015" t="b">
        <v>0</v>
      </c>
      <c r="N2015">
        <v>99</v>
      </c>
      <c r="O2015" t="b">
        <v>1</v>
      </c>
      <c r="P2015" t="s">
        <v>8276</v>
      </c>
      <c r="Q2015" s="5">
        <f>E2015/D2015</f>
        <v>1.0043200000000001</v>
      </c>
      <c r="R2015" s="7">
        <f>ROUND(E2015/N2015, 2)</f>
        <v>126.81</v>
      </c>
      <c r="S2015" t="s">
        <v>8324</v>
      </c>
      <c r="T2015" t="s">
        <v>8325</v>
      </c>
    </row>
    <row r="2016" spans="1:20" ht="28.8" x14ac:dyDescent="0.3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 s="11">
        <f>(I2016/86400)+25569</f>
        <v>42609.165972222225</v>
      </c>
      <c r="K2016">
        <v>1470348775</v>
      </c>
      <c r="L2016" s="11">
        <f>(K2016/86400)+25569</f>
        <v>42586.925636574073</v>
      </c>
      <c r="M2016" t="b">
        <v>0</v>
      </c>
      <c r="N2016">
        <v>67</v>
      </c>
      <c r="O2016" t="b">
        <v>1</v>
      </c>
      <c r="P2016" t="s">
        <v>8285</v>
      </c>
      <c r="Q2016" s="5">
        <f>E2016/D2016</f>
        <v>1.0041666666666667</v>
      </c>
      <c r="R2016" s="7">
        <f>ROUND(E2016/N2016, 2)</f>
        <v>89.93</v>
      </c>
      <c r="S2016" t="s">
        <v>8337</v>
      </c>
      <c r="T2016" t="s">
        <v>8338</v>
      </c>
    </row>
    <row r="2017" spans="1:20" ht="28.8" x14ac:dyDescent="0.3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 s="11">
        <f>(I2017/86400)+25569</f>
        <v>41879.953865740739</v>
      </c>
      <c r="K2017">
        <v>1405378414</v>
      </c>
      <c r="L2017" s="11">
        <f>(K2017/86400)+25569</f>
        <v>41834.953865740739</v>
      </c>
      <c r="M2017" t="b">
        <v>0</v>
      </c>
      <c r="N2017">
        <v>85</v>
      </c>
      <c r="O2017" t="b">
        <v>1</v>
      </c>
      <c r="P2017" t="s">
        <v>8271</v>
      </c>
      <c r="Q2017" s="5">
        <f>E2017/D2017</f>
        <v>1.0041</v>
      </c>
      <c r="R2017" s="7">
        <f>ROUND(E2017/N2017, 2)</f>
        <v>118.13</v>
      </c>
      <c r="S2017" t="s">
        <v>8316</v>
      </c>
      <c r="T2017" t="s">
        <v>8317</v>
      </c>
    </row>
    <row r="2018" spans="1:20" ht="28.8" x14ac:dyDescent="0.3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 s="11">
        <f>(I2018/86400)+25569</f>
        <v>40736.297442129631</v>
      </c>
      <c r="K2018">
        <v>1307862499</v>
      </c>
      <c r="L2018" s="11">
        <f>(K2018/86400)+25569</f>
        <v>40706.297442129631</v>
      </c>
      <c r="M2018" t="b">
        <v>0</v>
      </c>
      <c r="N2018">
        <v>16</v>
      </c>
      <c r="O2018" t="b">
        <v>1</v>
      </c>
      <c r="P2018" t="s">
        <v>8266</v>
      </c>
      <c r="Q2018" s="5">
        <f>E2018/D2018</f>
        <v>1.004</v>
      </c>
      <c r="R2018" s="7">
        <f>ROUND(E2018/N2018, 2)</f>
        <v>31.38</v>
      </c>
      <c r="S2018" t="s">
        <v>8309</v>
      </c>
      <c r="T2018" t="s">
        <v>8311</v>
      </c>
    </row>
    <row r="2019" spans="1:20" ht="28.8" x14ac:dyDescent="0.3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 s="11">
        <f>(I2019/86400)+25569</f>
        <v>42231.165972222225</v>
      </c>
      <c r="K2019">
        <v>1437668354</v>
      </c>
      <c r="L2019" s="11">
        <f>(K2019/86400)+25569</f>
        <v>42208.680023148147</v>
      </c>
      <c r="M2019" t="b">
        <v>0</v>
      </c>
      <c r="N2019">
        <v>61</v>
      </c>
      <c r="O2019" t="b">
        <v>1</v>
      </c>
      <c r="P2019" t="s">
        <v>8300</v>
      </c>
      <c r="Q2019" s="5">
        <f>E2019/D2019</f>
        <v>1.004</v>
      </c>
      <c r="R2019" s="7">
        <f>ROUND(E2019/N2019, 2)</f>
        <v>74.069999999999993</v>
      </c>
      <c r="S2019" t="s">
        <v>8324</v>
      </c>
      <c r="T2019" t="s">
        <v>8353</v>
      </c>
    </row>
    <row r="2020" spans="1:20" x14ac:dyDescent="0.3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 s="11">
        <f>(I2020/86400)+25569</f>
        <v>41892.83997685185</v>
      </c>
      <c r="K2020">
        <v>1407787774</v>
      </c>
      <c r="L2020" s="11">
        <f>(K2020/86400)+25569</f>
        <v>41862.83997685185</v>
      </c>
      <c r="M2020" t="b">
        <v>1</v>
      </c>
      <c r="N2020">
        <v>34</v>
      </c>
      <c r="O2020" t="b">
        <v>1</v>
      </c>
      <c r="P2020" t="s">
        <v>8271</v>
      </c>
      <c r="Q2020" s="5">
        <f>E2020/D2020</f>
        <v>1.004</v>
      </c>
      <c r="R2020" s="7">
        <f>ROUND(E2020/N2020, 2)</f>
        <v>103.35</v>
      </c>
      <c r="S2020" t="s">
        <v>8316</v>
      </c>
      <c r="T2020" t="s">
        <v>8317</v>
      </c>
    </row>
    <row r="2021" spans="1:20" ht="28.8" x14ac:dyDescent="0.3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 s="11">
        <f>(I2021/86400)+25569</f>
        <v>42105.807395833333</v>
      </c>
      <c r="K2021">
        <v>1426188159</v>
      </c>
      <c r="L2021" s="11">
        <f>(K2021/86400)+25569</f>
        <v>42075.807395833333</v>
      </c>
      <c r="M2021" t="b">
        <v>0</v>
      </c>
      <c r="N2021">
        <v>8</v>
      </c>
      <c r="O2021" t="b">
        <v>1</v>
      </c>
      <c r="P2021" t="s">
        <v>8271</v>
      </c>
      <c r="Q2021" s="5">
        <f>E2021/D2021</f>
        <v>1.004</v>
      </c>
      <c r="R2021" s="7">
        <f>ROUND(E2021/N2021, 2)</f>
        <v>31.38</v>
      </c>
      <c r="S2021" t="s">
        <v>8316</v>
      </c>
      <c r="T2021" t="s">
        <v>8317</v>
      </c>
    </row>
    <row r="2022" spans="1:20" ht="28.8" x14ac:dyDescent="0.3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 s="11">
        <f>(I2022/86400)+25569</f>
        <v>42767.979861111111</v>
      </c>
      <c r="K2022">
        <v>1483124208</v>
      </c>
      <c r="L2022" s="11">
        <f>(K2022/86400)+25569</f>
        <v>42734.789444444439</v>
      </c>
      <c r="M2022" t="b">
        <v>0</v>
      </c>
      <c r="N2022">
        <v>115</v>
      </c>
      <c r="O2022" t="b">
        <v>1</v>
      </c>
      <c r="P2022" t="s">
        <v>8271</v>
      </c>
      <c r="Q2022" s="5">
        <f>E2022/D2022</f>
        <v>1.0039275000000001</v>
      </c>
      <c r="R2022" s="7">
        <f>ROUND(E2022/N2022, 2)</f>
        <v>34.92</v>
      </c>
      <c r="S2022" t="s">
        <v>8316</v>
      </c>
      <c r="T2022" t="s">
        <v>8317</v>
      </c>
    </row>
    <row r="2023" spans="1:20" x14ac:dyDescent="0.3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 s="11">
        <f>(I2023/86400)+25569</f>
        <v>41917.292187500003</v>
      </c>
      <c r="K2023">
        <v>1409900445</v>
      </c>
      <c r="L2023" s="11">
        <f>(K2023/86400)+25569</f>
        <v>41887.292187500003</v>
      </c>
      <c r="M2023" t="b">
        <v>0</v>
      </c>
      <c r="N2023">
        <v>73</v>
      </c>
      <c r="O2023" t="b">
        <v>1</v>
      </c>
      <c r="P2023" t="s">
        <v>8271</v>
      </c>
      <c r="Q2023" s="5">
        <f>E2023/D2023</f>
        <v>1.003825</v>
      </c>
      <c r="R2023" s="7">
        <f>ROUND(E2023/N2023, 2)</f>
        <v>550.04</v>
      </c>
      <c r="S2023" t="s">
        <v>8316</v>
      </c>
      <c r="T2023" t="s">
        <v>8317</v>
      </c>
    </row>
    <row r="2024" spans="1:20" ht="28.8" x14ac:dyDescent="0.3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 s="11">
        <f>(I2024/86400)+25569</f>
        <v>42279.958333333328</v>
      </c>
      <c r="K2024">
        <v>1441606869</v>
      </c>
      <c r="L2024" s="11">
        <f>(K2024/86400)+25569</f>
        <v>42254.264687499999</v>
      </c>
      <c r="M2024" t="b">
        <v>0</v>
      </c>
      <c r="N2024">
        <v>97</v>
      </c>
      <c r="O2024" t="b">
        <v>1</v>
      </c>
      <c r="P2024" t="s">
        <v>8271</v>
      </c>
      <c r="Q2024" s="5">
        <f>E2024/D2024</f>
        <v>1.0037894736842106</v>
      </c>
      <c r="R2024" s="7">
        <f>ROUND(E2024/N2024, 2)</f>
        <v>98.31</v>
      </c>
      <c r="S2024" t="s">
        <v>8316</v>
      </c>
      <c r="T2024" t="s">
        <v>8317</v>
      </c>
    </row>
    <row r="2025" spans="1:20" ht="28.8" x14ac:dyDescent="0.3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 s="11">
        <f>(I2025/86400)+25569</f>
        <v>42489.780844907407</v>
      </c>
      <c r="K2025">
        <v>1459363465</v>
      </c>
      <c r="L2025" s="11">
        <f>(K2025/86400)+25569</f>
        <v>42459.780844907407</v>
      </c>
      <c r="M2025" t="b">
        <v>1</v>
      </c>
      <c r="N2025">
        <v>325</v>
      </c>
      <c r="O2025" t="b">
        <v>1</v>
      </c>
      <c r="P2025" t="s">
        <v>8269</v>
      </c>
      <c r="Q2025" s="5">
        <f>E2025/D2025</f>
        <v>1.0036639999999999</v>
      </c>
      <c r="R2025" s="7">
        <f>ROUND(E2025/N2025, 2)</f>
        <v>169.85</v>
      </c>
      <c r="S2025" t="s">
        <v>8309</v>
      </c>
      <c r="T2025" t="s">
        <v>8314</v>
      </c>
    </row>
    <row r="2026" spans="1:20" ht="28.8" x14ac:dyDescent="0.3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 s="11">
        <f>(I2026/86400)+25569</f>
        <v>42606.278715277775</v>
      </c>
      <c r="K2026">
        <v>1469428881</v>
      </c>
      <c r="L2026" s="11">
        <f>(K2026/86400)+25569</f>
        <v>42576.278715277775</v>
      </c>
      <c r="M2026" t="b">
        <v>1</v>
      </c>
      <c r="N2026">
        <v>218</v>
      </c>
      <c r="O2026" t="b">
        <v>1</v>
      </c>
      <c r="P2026" t="s">
        <v>8303</v>
      </c>
      <c r="Q2026" s="5">
        <f>E2026/D2026</f>
        <v>1.00352</v>
      </c>
      <c r="R2026" s="7">
        <f>ROUND(E2026/N2026, 2)</f>
        <v>115.08</v>
      </c>
      <c r="S2026" t="s">
        <v>8316</v>
      </c>
      <c r="T2026" t="s">
        <v>8356</v>
      </c>
    </row>
    <row r="2027" spans="1:20" ht="57.6" x14ac:dyDescent="0.3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 s="11">
        <f>(I2027/86400)+25569</f>
        <v>42257.165972222225</v>
      </c>
      <c r="K2027">
        <v>1438617471</v>
      </c>
      <c r="L2027" s="11">
        <f>(K2027/86400)+25569</f>
        <v>42219.665173611109</v>
      </c>
      <c r="M2027" t="b">
        <v>1</v>
      </c>
      <c r="N2027">
        <v>134</v>
      </c>
      <c r="O2027" t="b">
        <v>1</v>
      </c>
      <c r="P2027" t="s">
        <v>8271</v>
      </c>
      <c r="Q2027" s="5">
        <f>E2027/D2027</f>
        <v>1.0035142857142858</v>
      </c>
      <c r="R2027" s="7">
        <f>ROUND(E2027/N2027, 2)</f>
        <v>262.11</v>
      </c>
      <c r="S2027" t="s">
        <v>8316</v>
      </c>
      <c r="T2027" t="s">
        <v>8317</v>
      </c>
    </row>
    <row r="2028" spans="1:20" ht="28.8" x14ac:dyDescent="0.3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 s="11">
        <f>(I2028/86400)+25569</f>
        <v>42354.96393518518</v>
      </c>
      <c r="K2028">
        <v>1447715284</v>
      </c>
      <c r="L2028" s="11">
        <f>(K2028/86400)+25569</f>
        <v>42324.96393518518</v>
      </c>
      <c r="M2028" t="b">
        <v>0</v>
      </c>
      <c r="N2028">
        <v>71</v>
      </c>
      <c r="O2028" t="b">
        <v>1</v>
      </c>
      <c r="P2028" t="s">
        <v>8265</v>
      </c>
      <c r="Q2028" s="5">
        <f>E2028/D2028</f>
        <v>1.0035000000000001</v>
      </c>
      <c r="R2028" s="7">
        <f>ROUND(E2028/N2028, 2)</f>
        <v>169.61</v>
      </c>
      <c r="S2028" t="s">
        <v>8309</v>
      </c>
      <c r="T2028" t="s">
        <v>8310</v>
      </c>
    </row>
    <row r="2029" spans="1:20" x14ac:dyDescent="0.3">
      <c r="A2029">
        <v>2110</v>
      </c>
      <c r="B2029" s="3" t="s">
        <v>2111</v>
      </c>
      <c r="C2029" s="3" t="s">
        <v>6220</v>
      </c>
      <c r="D2029">
        <v>2000</v>
      </c>
      <c r="E2029">
        <v>2007</v>
      </c>
      <c r="F2029" t="s">
        <v>8219</v>
      </c>
      <c r="G2029" t="s">
        <v>8224</v>
      </c>
      <c r="H2029" t="s">
        <v>8246</v>
      </c>
      <c r="I2029">
        <v>1401253140</v>
      </c>
      <c r="J2029" s="11">
        <f>(I2029/86400)+25569</f>
        <v>41787.207638888889</v>
      </c>
      <c r="K2029">
        <v>1398873969</v>
      </c>
      <c r="L2029" s="11">
        <f>(K2029/86400)+25569</f>
        <v>41759.670937499999</v>
      </c>
      <c r="M2029" t="b">
        <v>0</v>
      </c>
      <c r="N2029">
        <v>38</v>
      </c>
      <c r="O2029" t="b">
        <v>1</v>
      </c>
      <c r="P2029" t="s">
        <v>8279</v>
      </c>
      <c r="Q2029" s="5">
        <f>E2029/D2029</f>
        <v>1.0035000000000001</v>
      </c>
      <c r="R2029" s="7">
        <f>ROUND(E2029/N2029, 2)</f>
        <v>52.82</v>
      </c>
      <c r="S2029" t="s">
        <v>8324</v>
      </c>
      <c r="T2029" t="s">
        <v>8328</v>
      </c>
    </row>
    <row r="2030" spans="1:20" ht="28.8" x14ac:dyDescent="0.3">
      <c r="A2030">
        <v>725</v>
      </c>
      <c r="B2030" s="3" t="s">
        <v>726</v>
      </c>
      <c r="C2030" s="3" t="s">
        <v>4835</v>
      </c>
      <c r="D2030">
        <v>20000</v>
      </c>
      <c r="E2030">
        <v>20070</v>
      </c>
      <c r="F2030" t="s">
        <v>8219</v>
      </c>
      <c r="G2030" t="s">
        <v>8224</v>
      </c>
      <c r="H2030" t="s">
        <v>8246</v>
      </c>
      <c r="I2030">
        <v>1450018912</v>
      </c>
      <c r="J2030" s="11">
        <f>(I2030/86400)+25569</f>
        <v>42351.626296296294</v>
      </c>
      <c r="K2030">
        <v>1447426912</v>
      </c>
      <c r="L2030" s="11">
        <f>(K2030/86400)+25569</f>
        <v>42321.626296296294</v>
      </c>
      <c r="M2030" t="b">
        <v>0</v>
      </c>
      <c r="N2030">
        <v>140</v>
      </c>
      <c r="O2030" t="b">
        <v>1</v>
      </c>
      <c r="P2030" t="s">
        <v>8274</v>
      </c>
      <c r="Q2030" s="5">
        <f>E2030/D2030</f>
        <v>1.0035000000000001</v>
      </c>
      <c r="R2030" s="7">
        <f>ROUND(E2030/N2030, 2)</f>
        <v>143.36000000000001</v>
      </c>
      <c r="S2030" t="s">
        <v>8321</v>
      </c>
      <c r="T2030" t="s">
        <v>8322</v>
      </c>
    </row>
    <row r="2031" spans="1:20" ht="28.8" x14ac:dyDescent="0.3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 s="11">
        <f>(I2031/86400)+25569</f>
        <v>41256.928842592592</v>
      </c>
      <c r="K2031">
        <v>1352845052</v>
      </c>
      <c r="L2031" s="11">
        <f>(K2031/86400)+25569</f>
        <v>41226.928842592592</v>
      </c>
      <c r="M2031" t="b">
        <v>0</v>
      </c>
      <c r="N2031">
        <v>48</v>
      </c>
      <c r="O2031" t="b">
        <v>1</v>
      </c>
      <c r="P2031" t="s">
        <v>8292</v>
      </c>
      <c r="Q2031" s="5">
        <f>E2031/D2031</f>
        <v>1.0033493333333334</v>
      </c>
      <c r="R2031" s="7">
        <f>ROUND(E2031/N2031, 2)</f>
        <v>156.77000000000001</v>
      </c>
      <c r="S2031" t="s">
        <v>8324</v>
      </c>
      <c r="T2031" t="s">
        <v>8345</v>
      </c>
    </row>
    <row r="2032" spans="1:20" ht="28.8" x14ac:dyDescent="0.3">
      <c r="A2032">
        <v>2098</v>
      </c>
      <c r="B2032" s="3" t="s">
        <v>2099</v>
      </c>
      <c r="C2032" s="3" t="s">
        <v>6208</v>
      </c>
      <c r="D2032">
        <v>6000</v>
      </c>
      <c r="E2032">
        <v>6020</v>
      </c>
      <c r="F2032" t="s">
        <v>8219</v>
      </c>
      <c r="G2032" t="s">
        <v>8224</v>
      </c>
      <c r="H2032" t="s">
        <v>8246</v>
      </c>
      <c r="I2032">
        <v>1331174635</v>
      </c>
      <c r="J2032" s="11">
        <f>(I2032/86400)+25569</f>
        <v>40976.11383101852</v>
      </c>
      <c r="K2032">
        <v>1328582635</v>
      </c>
      <c r="L2032" s="11">
        <f>(K2032/86400)+25569</f>
        <v>40946.11383101852</v>
      </c>
      <c r="M2032" t="b">
        <v>0</v>
      </c>
      <c r="N2032">
        <v>32</v>
      </c>
      <c r="O2032" t="b">
        <v>1</v>
      </c>
      <c r="P2032" t="s">
        <v>8279</v>
      </c>
      <c r="Q2032" s="5">
        <f>E2032/D2032</f>
        <v>1.0033333333333334</v>
      </c>
      <c r="R2032" s="7">
        <f>ROUND(E2032/N2032, 2)</f>
        <v>188.13</v>
      </c>
      <c r="S2032" t="s">
        <v>8324</v>
      </c>
      <c r="T2032" t="s">
        <v>8328</v>
      </c>
    </row>
    <row r="2033" spans="1:20" x14ac:dyDescent="0.3">
      <c r="A2033">
        <v>1849</v>
      </c>
      <c r="B2033" s="3" t="s">
        <v>1850</v>
      </c>
      <c r="C2033" s="3" t="s">
        <v>5959</v>
      </c>
      <c r="D2033">
        <v>300</v>
      </c>
      <c r="E2033">
        <v>301</v>
      </c>
      <c r="F2033" t="s">
        <v>8219</v>
      </c>
      <c r="G2033" t="s">
        <v>8224</v>
      </c>
      <c r="H2033" t="s">
        <v>8246</v>
      </c>
      <c r="I2033">
        <v>1350505059</v>
      </c>
      <c r="J2033" s="11">
        <f>(I2033/86400)+25569</f>
        <v>41199.845590277779</v>
      </c>
      <c r="K2033">
        <v>1347913059</v>
      </c>
      <c r="L2033" s="11">
        <f>(K2033/86400)+25569</f>
        <v>41169.845590277779</v>
      </c>
      <c r="M2033" t="b">
        <v>0</v>
      </c>
      <c r="N2033">
        <v>8</v>
      </c>
      <c r="O2033" t="b">
        <v>1</v>
      </c>
      <c r="P2033" t="s">
        <v>8276</v>
      </c>
      <c r="Q2033" s="5">
        <f>E2033/D2033</f>
        <v>1.0033333333333334</v>
      </c>
      <c r="R2033" s="7">
        <f>ROUND(E2033/N2033, 2)</f>
        <v>37.630000000000003</v>
      </c>
      <c r="S2033" t="s">
        <v>8324</v>
      </c>
      <c r="T2033" t="s">
        <v>8325</v>
      </c>
    </row>
    <row r="2034" spans="1:20" ht="28.8" x14ac:dyDescent="0.3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 s="11">
        <f>(I2034/86400)+25569</f>
        <v>42159.541585648149</v>
      </c>
      <c r="K2034">
        <v>1430830793</v>
      </c>
      <c r="L2034" s="11">
        <f>(K2034/86400)+25569</f>
        <v>42129.541585648149</v>
      </c>
      <c r="M2034" t="b">
        <v>0</v>
      </c>
      <c r="N2034">
        <v>39</v>
      </c>
      <c r="O2034" t="b">
        <v>1</v>
      </c>
      <c r="P2034" t="s">
        <v>8271</v>
      </c>
      <c r="Q2034" s="5">
        <f>E2034/D2034</f>
        <v>1.0033333333333334</v>
      </c>
      <c r="R2034" s="7">
        <f>ROUND(E2034/N2034, 2)</f>
        <v>38.590000000000003</v>
      </c>
      <c r="S2034" t="s">
        <v>8316</v>
      </c>
      <c r="T2034" t="s">
        <v>8317</v>
      </c>
    </row>
    <row r="2035" spans="1:20" ht="28.8" x14ac:dyDescent="0.3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 s="11">
        <f>(I2035/86400)+25569</f>
        <v>41088.844571759255</v>
      </c>
      <c r="K2035">
        <v>1338322571</v>
      </c>
      <c r="L2035" s="11">
        <f>(K2035/86400)+25569</f>
        <v>41058.844571759255</v>
      </c>
      <c r="M2035" t="b">
        <v>0</v>
      </c>
      <c r="N2035">
        <v>80</v>
      </c>
      <c r="O2035" t="b">
        <v>1</v>
      </c>
      <c r="P2035" t="s">
        <v>8300</v>
      </c>
      <c r="Q2035" s="5">
        <f>E2035/D2035</f>
        <v>1.00325</v>
      </c>
      <c r="R2035" s="7">
        <f>ROUND(E2035/N2035, 2)</f>
        <v>100.33</v>
      </c>
      <c r="S2035" t="s">
        <v>8324</v>
      </c>
      <c r="T2035" t="s">
        <v>8353</v>
      </c>
    </row>
    <row r="2036" spans="1:20" ht="28.8" x14ac:dyDescent="0.3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 s="11">
        <f>(I2036/86400)+25569</f>
        <v>41854.958333333336</v>
      </c>
      <c r="K2036">
        <v>1404749446</v>
      </c>
      <c r="L2036" s="11">
        <f>(K2036/86400)+25569</f>
        <v>41827.674143518518</v>
      </c>
      <c r="M2036" t="b">
        <v>0</v>
      </c>
      <c r="N2036">
        <v>63</v>
      </c>
      <c r="O2036" t="b">
        <v>1</v>
      </c>
      <c r="P2036" t="s">
        <v>8271</v>
      </c>
      <c r="Q2036" s="5">
        <f>E2036/D2036</f>
        <v>1.0032000000000001</v>
      </c>
      <c r="R2036" s="7">
        <f>ROUND(E2036/N2036, 2)</f>
        <v>79.62</v>
      </c>
      <c r="S2036" t="s">
        <v>8316</v>
      </c>
      <c r="T2036" t="s">
        <v>8317</v>
      </c>
    </row>
    <row r="2037" spans="1:20" ht="28.8" x14ac:dyDescent="0.3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 s="11">
        <f>(I2037/86400)+25569</f>
        <v>40729.021597222221</v>
      </c>
      <c r="K2037">
        <v>1306197066</v>
      </c>
      <c r="L2037" s="11">
        <f>(K2037/86400)+25569</f>
        <v>40687.021597222221</v>
      </c>
      <c r="M2037" t="b">
        <v>0</v>
      </c>
      <c r="N2037">
        <v>75</v>
      </c>
      <c r="O2037" t="b">
        <v>1</v>
      </c>
      <c r="P2037" t="s">
        <v>8279</v>
      </c>
      <c r="Q2037" s="5">
        <f>E2037/D2037</f>
        <v>1.003125</v>
      </c>
      <c r="R2037" s="7">
        <f>ROUND(E2037/N2037, 2)</f>
        <v>42.8</v>
      </c>
      <c r="S2037" t="s">
        <v>8324</v>
      </c>
      <c r="T2037" t="s">
        <v>8328</v>
      </c>
    </row>
    <row r="2038" spans="1:20" x14ac:dyDescent="0.3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 s="11">
        <f>(I2038/86400)+25569</f>
        <v>41836.492777777778</v>
      </c>
      <c r="K2038">
        <v>1401623376</v>
      </c>
      <c r="L2038" s="11">
        <f>(K2038/86400)+25569</f>
        <v>41791.492777777778</v>
      </c>
      <c r="M2038" t="b">
        <v>0</v>
      </c>
      <c r="N2038">
        <v>91</v>
      </c>
      <c r="O2038" t="b">
        <v>1</v>
      </c>
      <c r="P2038" t="s">
        <v>8271</v>
      </c>
      <c r="Q2038" s="5">
        <f>E2038/D2038</f>
        <v>1.0031000000000001</v>
      </c>
      <c r="R2038" s="7">
        <f>ROUND(E2038/N2038, 2)</f>
        <v>110.23</v>
      </c>
      <c r="S2038" t="s">
        <v>8316</v>
      </c>
      <c r="T2038" t="s">
        <v>8317</v>
      </c>
    </row>
    <row r="2039" spans="1:20" x14ac:dyDescent="0.3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 s="11">
        <f>(I2039/86400)+25569</f>
        <v>42420.838738425926</v>
      </c>
      <c r="K2039">
        <v>1453406867</v>
      </c>
      <c r="L2039" s="11">
        <f>(K2039/86400)+25569</f>
        <v>42390.838738425926</v>
      </c>
      <c r="M2039" t="b">
        <v>0</v>
      </c>
      <c r="N2039">
        <v>22</v>
      </c>
      <c r="O2039" t="b">
        <v>1</v>
      </c>
      <c r="P2039" t="s">
        <v>8303</v>
      </c>
      <c r="Q2039" s="5">
        <f>E2039/D2039</f>
        <v>1.0029999999999999</v>
      </c>
      <c r="R2039" s="7">
        <f>ROUND(E2039/N2039, 2)</f>
        <v>45.59</v>
      </c>
      <c r="S2039" t="s">
        <v>8316</v>
      </c>
      <c r="T2039" t="s">
        <v>8356</v>
      </c>
    </row>
    <row r="2040" spans="1:20" ht="28.8" x14ac:dyDescent="0.3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 s="11">
        <f>(I2040/86400)+25569</f>
        <v>42490.165972222225</v>
      </c>
      <c r="K2040">
        <v>1459949080</v>
      </c>
      <c r="L2040" s="11">
        <f>(K2040/86400)+25569</f>
        <v>42466.558796296296</v>
      </c>
      <c r="M2040" t="b">
        <v>0</v>
      </c>
      <c r="N2040">
        <v>79</v>
      </c>
      <c r="O2040" t="b">
        <v>1</v>
      </c>
      <c r="P2040" t="s">
        <v>8271</v>
      </c>
      <c r="Q2040" s="5">
        <f>E2040/D2040</f>
        <v>1.002909090909091</v>
      </c>
      <c r="R2040" s="7">
        <f>ROUND(E2040/N2040, 2)</f>
        <v>69.819999999999993</v>
      </c>
      <c r="S2040" t="s">
        <v>8316</v>
      </c>
      <c r="T2040" t="s">
        <v>8317</v>
      </c>
    </row>
    <row r="2041" spans="1:20" ht="28.8" x14ac:dyDescent="0.3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 s="11">
        <f>(I2041/86400)+25569</f>
        <v>42196.165972222225</v>
      </c>
      <c r="K2041">
        <v>1434113406</v>
      </c>
      <c r="L2041" s="11">
        <f>(K2041/86400)+25569</f>
        <v>42167.534791666665</v>
      </c>
      <c r="M2041" t="b">
        <v>0</v>
      </c>
      <c r="N2041">
        <v>10</v>
      </c>
      <c r="O2041" t="b">
        <v>1</v>
      </c>
      <c r="P2041" t="s">
        <v>8305</v>
      </c>
      <c r="Q2041" s="5">
        <f>E2041/D2041</f>
        <v>1.0028571428571429</v>
      </c>
      <c r="R2041" s="7">
        <f>ROUND(E2041/N2041, 2)</f>
        <v>35.1</v>
      </c>
      <c r="S2041" t="s">
        <v>8316</v>
      </c>
      <c r="T2041" t="s">
        <v>8358</v>
      </c>
    </row>
    <row r="2042" spans="1:20" ht="28.8" x14ac:dyDescent="0.3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 s="11">
        <f>(I2042/86400)+25569</f>
        <v>42044.1875</v>
      </c>
      <c r="K2042">
        <v>1421183271</v>
      </c>
      <c r="L2042" s="11">
        <f>(K2042/86400)+25569</f>
        <v>42017.88045138889</v>
      </c>
      <c r="M2042" t="b">
        <v>1</v>
      </c>
      <c r="N2042">
        <v>12</v>
      </c>
      <c r="O2042" t="b">
        <v>1</v>
      </c>
      <c r="P2042" t="s">
        <v>8271</v>
      </c>
      <c r="Q2042" s="5">
        <f>E2042/D2042</f>
        <v>1.0027777777777778</v>
      </c>
      <c r="R2042" s="7">
        <f>ROUND(E2042/N2042, 2)</f>
        <v>150.41999999999999</v>
      </c>
      <c r="S2042" t="s">
        <v>8316</v>
      </c>
      <c r="T2042" t="s">
        <v>8317</v>
      </c>
    </row>
    <row r="2043" spans="1:20" ht="28.8" x14ac:dyDescent="0.3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 s="11">
        <f>(I2043/86400)+25569</f>
        <v>42058.496562500004</v>
      </c>
      <c r="K2043">
        <v>1422100503</v>
      </c>
      <c r="L2043" s="11">
        <f>(K2043/86400)+25569</f>
        <v>42028.496562500004</v>
      </c>
      <c r="M2043" t="b">
        <v>0</v>
      </c>
      <c r="N2043">
        <v>108</v>
      </c>
      <c r="O2043" t="b">
        <v>1</v>
      </c>
      <c r="P2043" t="s">
        <v>8271</v>
      </c>
      <c r="Q2043" s="5">
        <f>E2043/D2043</f>
        <v>1.0026999999999999</v>
      </c>
      <c r="R2043" s="7">
        <f>ROUND(E2043/N2043, 2)</f>
        <v>92.84</v>
      </c>
      <c r="S2043" t="s">
        <v>8316</v>
      </c>
      <c r="T2043" t="s">
        <v>8317</v>
      </c>
    </row>
    <row r="2044" spans="1:20" ht="28.8" x14ac:dyDescent="0.3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 s="11">
        <f>(I2044/86400)+25569</f>
        <v>42079.691574074073</v>
      </c>
      <c r="K2044">
        <v>1423935352</v>
      </c>
      <c r="L2044" s="11">
        <f>(K2044/86400)+25569</f>
        <v>42049.733240740738</v>
      </c>
      <c r="M2044" t="b">
        <v>0</v>
      </c>
      <c r="N2044">
        <v>92</v>
      </c>
      <c r="O2044" t="b">
        <v>1</v>
      </c>
      <c r="P2044" t="s">
        <v>8276</v>
      </c>
      <c r="Q2044" s="5">
        <f>E2044/D2044</f>
        <v>1.0026666666666666</v>
      </c>
      <c r="R2044" s="7">
        <f>ROUND(E2044/N2044, 2)</f>
        <v>81.739999999999995</v>
      </c>
      <c r="S2044" t="s">
        <v>8324</v>
      </c>
      <c r="T2044" t="s">
        <v>8325</v>
      </c>
    </row>
    <row r="2045" spans="1:20" ht="28.8" x14ac:dyDescent="0.3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 s="11">
        <f>(I2045/86400)+25569</f>
        <v>42541.958333333328</v>
      </c>
      <c r="K2045">
        <v>1463337315</v>
      </c>
      <c r="L2045" s="11">
        <f>(K2045/86400)+25569</f>
        <v>42505.774479166663</v>
      </c>
      <c r="M2045" t="b">
        <v>0</v>
      </c>
      <c r="N2045">
        <v>207</v>
      </c>
      <c r="O2045" t="b">
        <v>1</v>
      </c>
      <c r="P2045" t="s">
        <v>8271</v>
      </c>
      <c r="Q2045" s="5">
        <f>E2045/D2045</f>
        <v>1.0026489999999999</v>
      </c>
      <c r="R2045" s="7">
        <f>ROUND(E2045/N2045, 2)</f>
        <v>48.44</v>
      </c>
      <c r="S2045" t="s">
        <v>8316</v>
      </c>
      <c r="T2045" t="s">
        <v>8317</v>
      </c>
    </row>
    <row r="2046" spans="1:20" ht="28.8" x14ac:dyDescent="0.3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 s="11">
        <f>(I2046/86400)+25569</f>
        <v>41807.125</v>
      </c>
      <c r="K2046">
        <v>1400290255</v>
      </c>
      <c r="L2046" s="11">
        <f>(K2046/86400)+25569</f>
        <v>41776.06313657407</v>
      </c>
      <c r="M2046" t="b">
        <v>0</v>
      </c>
      <c r="N2046">
        <v>71</v>
      </c>
      <c r="O2046" t="b">
        <v>1</v>
      </c>
      <c r="P2046" t="s">
        <v>8271</v>
      </c>
      <c r="Q2046" s="5">
        <f>E2046/D2046</f>
        <v>1.0026315789473683</v>
      </c>
      <c r="R2046" s="7">
        <f>ROUND(E2046/N2046, 2)</f>
        <v>134.15</v>
      </c>
      <c r="S2046" t="s">
        <v>8316</v>
      </c>
      <c r="T2046" t="s">
        <v>8317</v>
      </c>
    </row>
    <row r="2047" spans="1:20" ht="28.8" x14ac:dyDescent="0.3">
      <c r="A2047">
        <v>2539</v>
      </c>
      <c r="B2047" s="3" t="s">
        <v>2539</v>
      </c>
      <c r="C2047" s="3" t="s">
        <v>6649</v>
      </c>
      <c r="D2047">
        <v>10000</v>
      </c>
      <c r="E2047">
        <v>10025</v>
      </c>
      <c r="F2047" t="s">
        <v>8219</v>
      </c>
      <c r="G2047" t="s">
        <v>8224</v>
      </c>
      <c r="H2047" t="s">
        <v>8246</v>
      </c>
      <c r="I2047">
        <v>1422913152</v>
      </c>
      <c r="J2047" s="11">
        <f>(I2047/86400)+25569</f>
        <v>42037.902222222227</v>
      </c>
      <c r="K2047">
        <v>1417729152</v>
      </c>
      <c r="L2047" s="11">
        <f>(K2047/86400)+25569</f>
        <v>41977.902222222227</v>
      </c>
      <c r="M2047" t="b">
        <v>0</v>
      </c>
      <c r="N2047">
        <v>59</v>
      </c>
      <c r="O2047" t="b">
        <v>1</v>
      </c>
      <c r="P2047" t="s">
        <v>8300</v>
      </c>
      <c r="Q2047" s="5">
        <f>E2047/D2047</f>
        <v>1.0024999999999999</v>
      </c>
      <c r="R2047" s="7">
        <f>ROUND(E2047/N2047, 2)</f>
        <v>169.92</v>
      </c>
      <c r="S2047" t="s">
        <v>8324</v>
      </c>
      <c r="T2047" t="s">
        <v>8353</v>
      </c>
    </row>
    <row r="2048" spans="1:20" ht="28.8" x14ac:dyDescent="0.3">
      <c r="A2048">
        <v>748</v>
      </c>
      <c r="B2048" s="3" t="s">
        <v>749</v>
      </c>
      <c r="C2048" s="3" t="s">
        <v>4858</v>
      </c>
      <c r="D2048">
        <v>2000</v>
      </c>
      <c r="E2048">
        <v>2005</v>
      </c>
      <c r="F2048" t="s">
        <v>8219</v>
      </c>
      <c r="G2048" t="s">
        <v>8224</v>
      </c>
      <c r="H2048" t="s">
        <v>8246</v>
      </c>
      <c r="I2048">
        <v>1407701966</v>
      </c>
      <c r="J2048" s="11">
        <f>(I2048/86400)+25569</f>
        <v>41861.846828703703</v>
      </c>
      <c r="K2048">
        <v>1405109966</v>
      </c>
      <c r="L2048" s="11">
        <f>(K2048/86400)+25569</f>
        <v>41831.846828703703</v>
      </c>
      <c r="M2048" t="b">
        <v>0</v>
      </c>
      <c r="N2048">
        <v>44</v>
      </c>
      <c r="O2048" t="b">
        <v>1</v>
      </c>
      <c r="P2048" t="s">
        <v>8274</v>
      </c>
      <c r="Q2048" s="5">
        <f>E2048/D2048</f>
        <v>1.0024999999999999</v>
      </c>
      <c r="R2048" s="7">
        <f>ROUND(E2048/N2048, 2)</f>
        <v>45.57</v>
      </c>
      <c r="S2048" t="s">
        <v>8321</v>
      </c>
      <c r="T2048" t="s">
        <v>8322</v>
      </c>
    </row>
    <row r="2049" spans="1:20" ht="28.8" x14ac:dyDescent="0.3">
      <c r="A2049">
        <v>3775</v>
      </c>
      <c r="B2049" s="3" t="s">
        <v>3772</v>
      </c>
      <c r="C2049" s="3" t="s">
        <v>7885</v>
      </c>
      <c r="D2049">
        <v>2000</v>
      </c>
      <c r="E2049">
        <v>2005</v>
      </c>
      <c r="F2049" t="s">
        <v>8219</v>
      </c>
      <c r="G2049" t="s">
        <v>8224</v>
      </c>
      <c r="H2049" t="s">
        <v>8246</v>
      </c>
      <c r="I2049">
        <v>1428552000</v>
      </c>
      <c r="J2049" s="11">
        <f>(I2049/86400)+25569</f>
        <v>42103.166666666672</v>
      </c>
      <c r="K2049">
        <v>1426199843</v>
      </c>
      <c r="L2049" s="11">
        <f>(K2049/86400)+25569</f>
        <v>42075.942627314813</v>
      </c>
      <c r="M2049" t="b">
        <v>0</v>
      </c>
      <c r="N2049">
        <v>14</v>
      </c>
      <c r="O2049" t="b">
        <v>1</v>
      </c>
      <c r="P2049" t="s">
        <v>8305</v>
      </c>
      <c r="Q2049" s="5">
        <f>E2049/D2049</f>
        <v>1.0024999999999999</v>
      </c>
      <c r="R2049" s="7">
        <f>ROUND(E2049/N2049, 2)</f>
        <v>143.21</v>
      </c>
      <c r="S2049" t="s">
        <v>8316</v>
      </c>
      <c r="T2049" t="s">
        <v>8358</v>
      </c>
    </row>
    <row r="2050" spans="1:20" ht="28.8" x14ac:dyDescent="0.3">
      <c r="A2050">
        <v>3373</v>
      </c>
      <c r="B2050" s="3" t="s">
        <v>3372</v>
      </c>
      <c r="C2050" s="3" t="s">
        <v>7483</v>
      </c>
      <c r="D2050">
        <v>2000</v>
      </c>
      <c r="E2050">
        <v>2005</v>
      </c>
      <c r="F2050" t="s">
        <v>8219</v>
      </c>
      <c r="G2050" t="s">
        <v>8225</v>
      </c>
      <c r="H2050" t="s">
        <v>8247</v>
      </c>
      <c r="I2050">
        <v>1437235200</v>
      </c>
      <c r="J2050" s="11">
        <f>(I2050/86400)+25569</f>
        <v>42203.666666666672</v>
      </c>
      <c r="K2050">
        <v>1435177840</v>
      </c>
      <c r="L2050" s="11">
        <f>(K2050/86400)+25569</f>
        <v>42179.854629629626</v>
      </c>
      <c r="M2050" t="b">
        <v>0</v>
      </c>
      <c r="N2050">
        <v>30</v>
      </c>
      <c r="O2050" t="b">
        <v>1</v>
      </c>
      <c r="P2050" t="s">
        <v>8271</v>
      </c>
      <c r="Q2050" s="5">
        <f>E2050/D2050</f>
        <v>1.0024999999999999</v>
      </c>
      <c r="R2050" s="7">
        <f>ROUND(E2050/N2050, 2)</f>
        <v>66.83</v>
      </c>
      <c r="S2050" t="s">
        <v>8316</v>
      </c>
      <c r="T2050" t="s">
        <v>8317</v>
      </c>
    </row>
    <row r="2051" spans="1:20" ht="28.8" x14ac:dyDescent="0.3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 s="11">
        <f>(I2051/86400)+25569</f>
        <v>41372.189583333333</v>
      </c>
      <c r="K2051">
        <v>1364426260</v>
      </c>
      <c r="L2051" s="11">
        <f>(K2051/86400)+25569</f>
        <v>41360.970601851848</v>
      </c>
      <c r="M2051" t="b">
        <v>0</v>
      </c>
      <c r="N2051">
        <v>52</v>
      </c>
      <c r="O2051" t="b">
        <v>1</v>
      </c>
      <c r="P2051" t="s">
        <v>8269</v>
      </c>
      <c r="Q2051" s="5">
        <f>E2051/D2051</f>
        <v>1.0024761904761905</v>
      </c>
      <c r="R2051" s="7">
        <f>ROUND(E2051/N2051, 2)</f>
        <v>202.42</v>
      </c>
      <c r="S2051" t="s">
        <v>8309</v>
      </c>
      <c r="T2051" t="s">
        <v>8314</v>
      </c>
    </row>
    <row r="2052" spans="1:20" ht="28.8" x14ac:dyDescent="0.3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 s="11">
        <f>(I2052/86400)+25569</f>
        <v>42503.165972222225</v>
      </c>
      <c r="K2052">
        <v>1459523017</v>
      </c>
      <c r="L2052" s="11">
        <f>(K2052/86400)+25569</f>
        <v>42461.627511574072</v>
      </c>
      <c r="M2052" t="b">
        <v>0</v>
      </c>
      <c r="N2052">
        <v>89</v>
      </c>
      <c r="O2052" t="b">
        <v>1</v>
      </c>
      <c r="P2052" t="s">
        <v>8265</v>
      </c>
      <c r="Q2052" s="5">
        <f>E2052/D2052</f>
        <v>1.0024604569420035</v>
      </c>
      <c r="R2052" s="7">
        <f>ROUND(E2052/N2052, 2)</f>
        <v>320.45</v>
      </c>
      <c r="S2052" t="s">
        <v>8309</v>
      </c>
      <c r="T2052" t="s">
        <v>8310</v>
      </c>
    </row>
    <row r="2053" spans="1:20" ht="28.8" x14ac:dyDescent="0.3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 s="11">
        <f>(I2053/86400)+25569</f>
        <v>41817.218229166669</v>
      </c>
      <c r="K2053">
        <v>1401254055</v>
      </c>
      <c r="L2053" s="11">
        <f>(K2053/86400)+25569</f>
        <v>41787.218229166669</v>
      </c>
      <c r="M2053" t="b">
        <v>0</v>
      </c>
      <c r="N2053">
        <v>25</v>
      </c>
      <c r="O2053" t="b">
        <v>1</v>
      </c>
      <c r="P2053" t="s">
        <v>8271</v>
      </c>
      <c r="Q2053" s="5">
        <f>E2053/D2053</f>
        <v>1.0024500000000001</v>
      </c>
      <c r="R2053" s="7">
        <f>ROUND(E2053/N2053, 2)</f>
        <v>200.49</v>
      </c>
      <c r="S2053" t="s">
        <v>8316</v>
      </c>
      <c r="T2053" t="s">
        <v>8317</v>
      </c>
    </row>
    <row r="2054" spans="1:20" ht="28.8" x14ac:dyDescent="0.3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 s="11">
        <f>(I2054/86400)+25569</f>
        <v>42238.84646990741</v>
      </c>
      <c r="K2054">
        <v>1437682735</v>
      </c>
      <c r="L2054" s="11">
        <f>(K2054/86400)+25569</f>
        <v>42208.84646990741</v>
      </c>
      <c r="M2054" t="b">
        <v>0</v>
      </c>
      <c r="N2054">
        <v>69</v>
      </c>
      <c r="O2054" t="b">
        <v>1</v>
      </c>
      <c r="P2054" t="s">
        <v>8271</v>
      </c>
      <c r="Q2054" s="5">
        <f>E2054/D2054</f>
        <v>1.0024444444444445</v>
      </c>
      <c r="R2054" s="7">
        <f>ROUND(E2054/N2054, 2)</f>
        <v>65.38</v>
      </c>
      <c r="S2054" t="s">
        <v>8316</v>
      </c>
      <c r="T2054" t="s">
        <v>8317</v>
      </c>
    </row>
    <row r="2055" spans="1:20" ht="28.8" x14ac:dyDescent="0.3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 s="11">
        <f>(I2055/86400)+25569</f>
        <v>41806.229166666664</v>
      </c>
      <c r="K2055">
        <v>1398971211</v>
      </c>
      <c r="L2055" s="11">
        <f>(K2055/86400)+25569</f>
        <v>41760.796423611115</v>
      </c>
      <c r="M2055" t="b">
        <v>0</v>
      </c>
      <c r="N2055">
        <v>70</v>
      </c>
      <c r="O2055" t="b">
        <v>1</v>
      </c>
      <c r="P2055" t="s">
        <v>8265</v>
      </c>
      <c r="Q2055" s="5">
        <f>E2055/D2055</f>
        <v>1.0024166666666667</v>
      </c>
      <c r="R2055" s="7">
        <f>ROUND(E2055/N2055, 2)</f>
        <v>171.84</v>
      </c>
      <c r="S2055" t="s">
        <v>8309</v>
      </c>
      <c r="T2055" t="s">
        <v>8310</v>
      </c>
    </row>
    <row r="2056" spans="1:20" ht="28.8" x14ac:dyDescent="0.3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 s="11">
        <f>(I2056/86400)+25569</f>
        <v>42260.758240740739</v>
      </c>
      <c r="K2056">
        <v>1436983912</v>
      </c>
      <c r="L2056" s="11">
        <f>(K2056/86400)+25569</f>
        <v>42200.758240740739</v>
      </c>
      <c r="M2056" t="b">
        <v>0</v>
      </c>
      <c r="N2056">
        <v>25</v>
      </c>
      <c r="O2056" t="b">
        <v>1</v>
      </c>
      <c r="P2056" t="s">
        <v>8265</v>
      </c>
      <c r="Q2056" s="5">
        <f>E2056/D2056</f>
        <v>1.002</v>
      </c>
      <c r="R2056" s="7">
        <f>ROUND(E2056/N2056, 2)</f>
        <v>80.16</v>
      </c>
      <c r="S2056" t="s">
        <v>8309</v>
      </c>
      <c r="T2056" t="s">
        <v>8310</v>
      </c>
    </row>
    <row r="2057" spans="1:20" ht="28.8" x14ac:dyDescent="0.3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 s="11">
        <f>(I2057/86400)+25569</f>
        <v>42506.43478009259</v>
      </c>
      <c r="K2057">
        <v>1461320765</v>
      </c>
      <c r="L2057" s="11">
        <f>(K2057/86400)+25569</f>
        <v>42482.43478009259</v>
      </c>
      <c r="M2057" t="b">
        <v>0</v>
      </c>
      <c r="N2057">
        <v>17</v>
      </c>
      <c r="O2057" t="b">
        <v>1</v>
      </c>
      <c r="P2057" t="s">
        <v>8271</v>
      </c>
      <c r="Q2057" s="5">
        <f>E2057/D2057</f>
        <v>1.002</v>
      </c>
      <c r="R2057" s="7">
        <f>ROUND(E2057/N2057, 2)</f>
        <v>117.88</v>
      </c>
      <c r="S2057" t="s">
        <v>8316</v>
      </c>
      <c r="T2057" t="s">
        <v>8317</v>
      </c>
    </row>
    <row r="2058" spans="1:20" ht="28.8" x14ac:dyDescent="0.3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 s="11">
        <f>(I2058/86400)+25569</f>
        <v>42613.865405092598</v>
      </c>
      <c r="K2058">
        <v>1470948371</v>
      </c>
      <c r="L2058" s="11">
        <f>(K2058/86400)+25569</f>
        <v>42593.865405092598</v>
      </c>
      <c r="M2058" t="b">
        <v>0</v>
      </c>
      <c r="N2058">
        <v>8</v>
      </c>
      <c r="O2058" t="b">
        <v>1</v>
      </c>
      <c r="P2058" t="s">
        <v>8271</v>
      </c>
      <c r="Q2058" s="5">
        <f>E2058/D2058</f>
        <v>1.002</v>
      </c>
      <c r="R2058" s="7">
        <f>ROUND(E2058/N2058, 2)</f>
        <v>62.63</v>
      </c>
      <c r="S2058" t="s">
        <v>8316</v>
      </c>
      <c r="T2058" t="s">
        <v>8317</v>
      </c>
    </row>
    <row r="2059" spans="1:20" ht="28.8" x14ac:dyDescent="0.3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 s="11">
        <f>(I2059/86400)+25569</f>
        <v>42226.951284722221</v>
      </c>
      <c r="K2059">
        <v>1437950991</v>
      </c>
      <c r="L2059" s="11">
        <f>(K2059/86400)+25569</f>
        <v>42211.951284722221</v>
      </c>
      <c r="M2059" t="b">
        <v>0</v>
      </c>
      <c r="N2059">
        <v>13</v>
      </c>
      <c r="O2059" t="b">
        <v>1</v>
      </c>
      <c r="P2059" t="s">
        <v>8269</v>
      </c>
      <c r="Q2059" s="5">
        <f>E2059/D2059</f>
        <v>1.0016666666666667</v>
      </c>
      <c r="R2059" s="7">
        <f>ROUND(E2059/N2059, 2)</f>
        <v>46.23</v>
      </c>
      <c r="S2059" t="s">
        <v>8309</v>
      </c>
      <c r="T2059" t="s">
        <v>8314</v>
      </c>
    </row>
    <row r="2060" spans="1:20" ht="28.8" x14ac:dyDescent="0.3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 s="11">
        <f>(I2060/86400)+25569</f>
        <v>40830.958333333336</v>
      </c>
      <c r="K2060">
        <v>1314947317</v>
      </c>
      <c r="L2060" s="11">
        <f>(K2060/86400)+25569</f>
        <v>40788.297650462962</v>
      </c>
      <c r="M2060" t="b">
        <v>0</v>
      </c>
      <c r="N2060">
        <v>32</v>
      </c>
      <c r="O2060" t="b">
        <v>1</v>
      </c>
      <c r="P2060" t="s">
        <v>8276</v>
      </c>
      <c r="Q2060" s="5">
        <f>E2060/D2060</f>
        <v>1.0016666666666667</v>
      </c>
      <c r="R2060" s="7">
        <f>ROUND(E2060/N2060, 2)</f>
        <v>46.95</v>
      </c>
      <c r="S2060" t="s">
        <v>8324</v>
      </c>
      <c r="T2060" t="s">
        <v>8325</v>
      </c>
    </row>
    <row r="2061" spans="1:20" ht="28.8" x14ac:dyDescent="0.3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 s="11">
        <f>(I2061/86400)+25569</f>
        <v>41768.916666666664</v>
      </c>
      <c r="K2061">
        <v>1396906530</v>
      </c>
      <c r="L2061" s="11">
        <f>(K2061/86400)+25569</f>
        <v>41736.899652777778</v>
      </c>
      <c r="M2061" t="b">
        <v>0</v>
      </c>
      <c r="N2061">
        <v>48</v>
      </c>
      <c r="O2061" t="b">
        <v>1</v>
      </c>
      <c r="P2061" t="s">
        <v>8276</v>
      </c>
      <c r="Q2061" s="5">
        <f>E2061/D2061</f>
        <v>1.0016</v>
      </c>
      <c r="R2061" s="7">
        <f>ROUND(E2061/N2061, 2)</f>
        <v>417.33</v>
      </c>
      <c r="S2061" t="s">
        <v>8324</v>
      </c>
      <c r="T2061" t="s">
        <v>8325</v>
      </c>
    </row>
    <row r="2062" spans="1:20" ht="28.8" x14ac:dyDescent="0.3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 s="11">
        <f>(I2062/86400)+25569</f>
        <v>41882.658310185187</v>
      </c>
      <c r="K2062">
        <v>1406908078</v>
      </c>
      <c r="L2062" s="11">
        <f>(K2062/86400)+25569</f>
        <v>41852.658310185187</v>
      </c>
      <c r="M2062" t="b">
        <v>0</v>
      </c>
      <c r="N2062">
        <v>43</v>
      </c>
      <c r="O2062" t="b">
        <v>1</v>
      </c>
      <c r="P2062" t="s">
        <v>8271</v>
      </c>
      <c r="Q2062" s="5">
        <f>E2062/D2062</f>
        <v>1.0015624999999999</v>
      </c>
      <c r="R2062" s="7">
        <f>ROUND(E2062/N2062, 2)</f>
        <v>74.53</v>
      </c>
      <c r="S2062" t="s">
        <v>8316</v>
      </c>
      <c r="T2062" t="s">
        <v>8317</v>
      </c>
    </row>
    <row r="2063" spans="1:20" ht="28.8" x14ac:dyDescent="0.3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 s="11">
        <f>(I2063/86400)+25569</f>
        <v>40817.125</v>
      </c>
      <c r="K2063">
        <v>1314989557</v>
      </c>
      <c r="L2063" s="11">
        <f>(K2063/86400)+25569</f>
        <v>40788.786539351851</v>
      </c>
      <c r="M2063" t="b">
        <v>0</v>
      </c>
      <c r="N2063">
        <v>28</v>
      </c>
      <c r="O2063" t="b">
        <v>1</v>
      </c>
      <c r="P2063" t="s">
        <v>8276</v>
      </c>
      <c r="Q2063" s="5">
        <f>E2063/D2063</f>
        <v>1.00149</v>
      </c>
      <c r="R2063" s="7">
        <f>ROUND(E2063/N2063, 2)</f>
        <v>35.770000000000003</v>
      </c>
      <c r="S2063" t="s">
        <v>8324</v>
      </c>
      <c r="T2063" t="s">
        <v>8325</v>
      </c>
    </row>
    <row r="2064" spans="1:20" ht="28.8" x14ac:dyDescent="0.3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 s="11">
        <f>(I2064/86400)+25569</f>
        <v>42261.875</v>
      </c>
      <c r="K2064">
        <v>1439530776</v>
      </c>
      <c r="L2064" s="11">
        <f>(K2064/86400)+25569</f>
        <v>42230.235833333332</v>
      </c>
      <c r="M2064" t="b">
        <v>0</v>
      </c>
      <c r="N2064">
        <v>33</v>
      </c>
      <c r="O2064" t="b">
        <v>1</v>
      </c>
      <c r="P2064" t="s">
        <v>8265</v>
      </c>
      <c r="Q2064" s="5">
        <f>E2064/D2064</f>
        <v>1.0012570000000001</v>
      </c>
      <c r="R2064" s="7">
        <f>ROUND(E2064/N2064, 2)</f>
        <v>606.82000000000005</v>
      </c>
      <c r="S2064" t="s">
        <v>8309</v>
      </c>
      <c r="T2064" t="s">
        <v>8310</v>
      </c>
    </row>
    <row r="2065" spans="1:20" ht="28.8" x14ac:dyDescent="0.3">
      <c r="A2065">
        <v>3695</v>
      </c>
      <c r="B2065" s="3" t="s">
        <v>3692</v>
      </c>
      <c r="C2065" s="3" t="s">
        <v>7805</v>
      </c>
      <c r="D2065">
        <v>4000</v>
      </c>
      <c r="E2065">
        <v>4005</v>
      </c>
      <c r="F2065" t="s">
        <v>8219</v>
      </c>
      <c r="G2065" t="s">
        <v>8224</v>
      </c>
      <c r="H2065" t="s">
        <v>8246</v>
      </c>
      <c r="I2065">
        <v>1421009610</v>
      </c>
      <c r="J2065" s="11">
        <f>(I2065/86400)+25569</f>
        <v>42015.870486111111</v>
      </c>
      <c r="K2065">
        <v>1419281610</v>
      </c>
      <c r="L2065" s="11">
        <f>(K2065/86400)+25569</f>
        <v>41995.870486111111</v>
      </c>
      <c r="M2065" t="b">
        <v>0</v>
      </c>
      <c r="N2065">
        <v>33</v>
      </c>
      <c r="O2065" t="b">
        <v>1</v>
      </c>
      <c r="P2065" t="s">
        <v>8271</v>
      </c>
      <c r="Q2065" s="5">
        <f>E2065/D2065</f>
        <v>1.00125</v>
      </c>
      <c r="R2065" s="7">
        <f>ROUND(E2065/N2065, 2)</f>
        <v>121.36</v>
      </c>
      <c r="S2065" t="s">
        <v>8316</v>
      </c>
      <c r="T2065" t="s">
        <v>8317</v>
      </c>
    </row>
    <row r="2066" spans="1:20" ht="28.8" x14ac:dyDescent="0.3">
      <c r="A2066">
        <v>2975</v>
      </c>
      <c r="B2066" s="3" t="s">
        <v>2975</v>
      </c>
      <c r="C2066" s="3" t="s">
        <v>7085</v>
      </c>
      <c r="D2066">
        <v>8000</v>
      </c>
      <c r="E2066">
        <v>8010</v>
      </c>
      <c r="F2066" t="s">
        <v>8219</v>
      </c>
      <c r="G2066" t="s">
        <v>8224</v>
      </c>
      <c r="H2066" t="s">
        <v>8246</v>
      </c>
      <c r="I2066">
        <v>1417057200</v>
      </c>
      <c r="J2066" s="11">
        <f>(I2066/86400)+25569</f>
        <v>41970.125</v>
      </c>
      <c r="K2066">
        <v>1414599886</v>
      </c>
      <c r="L2066" s="11">
        <f>(K2066/86400)+25569</f>
        <v>41941.683865740742</v>
      </c>
      <c r="M2066" t="b">
        <v>0</v>
      </c>
      <c r="N2066">
        <v>113</v>
      </c>
      <c r="O2066" t="b">
        <v>1</v>
      </c>
      <c r="P2066" t="s">
        <v>8271</v>
      </c>
      <c r="Q2066" s="5">
        <f>E2066/D2066</f>
        <v>1.00125</v>
      </c>
      <c r="R2066" s="7">
        <f>ROUND(E2066/N2066, 2)</f>
        <v>70.88</v>
      </c>
      <c r="S2066" t="s">
        <v>8316</v>
      </c>
      <c r="T2066" t="s">
        <v>8317</v>
      </c>
    </row>
    <row r="2067" spans="1:20" ht="28.8" x14ac:dyDescent="0.3">
      <c r="A2067">
        <v>2246</v>
      </c>
      <c r="B2067" s="3" t="s">
        <v>2247</v>
      </c>
      <c r="C2067" s="3" t="s">
        <v>6356</v>
      </c>
      <c r="D2067">
        <v>2500</v>
      </c>
      <c r="E2067">
        <v>2503</v>
      </c>
      <c r="F2067" t="s">
        <v>8219</v>
      </c>
      <c r="G2067" t="s">
        <v>8225</v>
      </c>
      <c r="H2067" t="s">
        <v>8247</v>
      </c>
      <c r="I2067">
        <v>1441393210</v>
      </c>
      <c r="J2067" s="11">
        <f>(I2067/86400)+25569</f>
        <v>42251.79178240741</v>
      </c>
      <c r="K2067">
        <v>1438801210</v>
      </c>
      <c r="L2067" s="11">
        <f>(K2067/86400)+25569</f>
        <v>42221.79178240741</v>
      </c>
      <c r="M2067" t="b">
        <v>0</v>
      </c>
      <c r="N2067">
        <v>57</v>
      </c>
      <c r="O2067" t="b">
        <v>1</v>
      </c>
      <c r="P2067" t="s">
        <v>8297</v>
      </c>
      <c r="Q2067" s="5">
        <f>E2067/D2067</f>
        <v>1.0012000000000001</v>
      </c>
      <c r="R2067" s="7">
        <f>ROUND(E2067/N2067, 2)</f>
        <v>43.91</v>
      </c>
      <c r="S2067" t="s">
        <v>8332</v>
      </c>
      <c r="T2067" t="s">
        <v>8350</v>
      </c>
    </row>
    <row r="2068" spans="1:20" ht="43.2" x14ac:dyDescent="0.3">
      <c r="A2068">
        <v>2177</v>
      </c>
      <c r="B2068" s="3" t="s">
        <v>2178</v>
      </c>
      <c r="C2068" s="3" t="s">
        <v>6287</v>
      </c>
      <c r="D2068">
        <v>2500</v>
      </c>
      <c r="E2068">
        <v>2503</v>
      </c>
      <c r="F2068" t="s">
        <v>8219</v>
      </c>
      <c r="G2068" t="s">
        <v>8224</v>
      </c>
      <c r="H2068" t="s">
        <v>8246</v>
      </c>
      <c r="I2068">
        <v>1465192867</v>
      </c>
      <c r="J2068" s="11">
        <f>(I2068/86400)+25569</f>
        <v>42527.250775462962</v>
      </c>
      <c r="K2068">
        <v>1463032867</v>
      </c>
      <c r="L2068" s="11">
        <f>(K2068/86400)+25569</f>
        <v>42502.250775462962</v>
      </c>
      <c r="M2068" t="b">
        <v>0</v>
      </c>
      <c r="N2068">
        <v>38</v>
      </c>
      <c r="O2068" t="b">
        <v>1</v>
      </c>
      <c r="P2068" t="s">
        <v>8276</v>
      </c>
      <c r="Q2068" s="5">
        <f>E2068/D2068</f>
        <v>1.0012000000000001</v>
      </c>
      <c r="R2068" s="7">
        <f>ROUND(E2068/N2068, 2)</f>
        <v>65.87</v>
      </c>
      <c r="S2068" t="s">
        <v>8324</v>
      </c>
      <c r="T2068" t="s">
        <v>8325</v>
      </c>
    </row>
    <row r="2069" spans="1:20" ht="28.8" x14ac:dyDescent="0.3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 s="11">
        <f>(I2069/86400)+25569</f>
        <v>42211.763414351852</v>
      </c>
      <c r="K2069">
        <v>1434478759</v>
      </c>
      <c r="L2069" s="11">
        <f>(K2069/86400)+25569</f>
        <v>42171.763414351852</v>
      </c>
      <c r="M2069" t="b">
        <v>1</v>
      </c>
      <c r="N2069">
        <v>47</v>
      </c>
      <c r="O2069" t="b">
        <v>1</v>
      </c>
      <c r="P2069" t="s">
        <v>8271</v>
      </c>
      <c r="Q2069" s="5">
        <f>E2069/D2069</f>
        <v>1.0011666666666668</v>
      </c>
      <c r="R2069" s="7">
        <f>ROUND(E2069/N2069, 2)</f>
        <v>127.81</v>
      </c>
      <c r="S2069" t="s">
        <v>8316</v>
      </c>
      <c r="T2069" t="s">
        <v>8317</v>
      </c>
    </row>
    <row r="2070" spans="1:20" ht="28.8" x14ac:dyDescent="0.3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 s="11">
        <f>(I2070/86400)+25569</f>
        <v>42085.941516203704</v>
      </c>
      <c r="K2070">
        <v>1424043347</v>
      </c>
      <c r="L2070" s="11">
        <f>(K2070/86400)+25569</f>
        <v>42050.983182870375</v>
      </c>
      <c r="M2070" t="b">
        <v>1</v>
      </c>
      <c r="N2070">
        <v>119</v>
      </c>
      <c r="O2070" t="b">
        <v>1</v>
      </c>
      <c r="P2070" t="s">
        <v>8271</v>
      </c>
      <c r="Q2070" s="5">
        <f>E2070/D2070</f>
        <v>1.0011000000000001</v>
      </c>
      <c r="R2070" s="7">
        <f>ROUND(E2070/N2070, 2)</f>
        <v>168.25</v>
      </c>
      <c r="S2070" t="s">
        <v>8316</v>
      </c>
      <c r="T2070" t="s">
        <v>8317</v>
      </c>
    </row>
    <row r="2071" spans="1:20" ht="28.8" x14ac:dyDescent="0.3">
      <c r="A2071">
        <v>2560</v>
      </c>
      <c r="B2071" s="3" t="s">
        <v>2560</v>
      </c>
      <c r="C2071" s="3" t="s">
        <v>6670</v>
      </c>
      <c r="D2071">
        <v>3000</v>
      </c>
      <c r="E2071">
        <v>3003</v>
      </c>
      <c r="F2071" t="s">
        <v>8219</v>
      </c>
      <c r="G2071" t="s">
        <v>8225</v>
      </c>
      <c r="H2071" t="s">
        <v>8247</v>
      </c>
      <c r="I2071">
        <v>1425682174</v>
      </c>
      <c r="J2071" s="11">
        <f>(I2071/86400)+25569</f>
        <v>42069.951087962967</v>
      </c>
      <c r="K2071">
        <v>1423090174</v>
      </c>
      <c r="L2071" s="11">
        <f>(K2071/86400)+25569</f>
        <v>42039.951087962967</v>
      </c>
      <c r="M2071" t="b">
        <v>0</v>
      </c>
      <c r="N2071">
        <v>21</v>
      </c>
      <c r="O2071" t="b">
        <v>1</v>
      </c>
      <c r="P2071" t="s">
        <v>8300</v>
      </c>
      <c r="Q2071" s="5">
        <f>E2071/D2071</f>
        <v>1.0009999999999999</v>
      </c>
      <c r="R2071" s="7">
        <f>ROUND(E2071/N2071, 2)</f>
        <v>143</v>
      </c>
      <c r="S2071" t="s">
        <v>8324</v>
      </c>
      <c r="T2071" t="s">
        <v>8353</v>
      </c>
    </row>
    <row r="2072" spans="1:20" ht="28.8" x14ac:dyDescent="0.3">
      <c r="A2072">
        <v>2288</v>
      </c>
      <c r="B2072" s="3" t="s">
        <v>2289</v>
      </c>
      <c r="C2072" s="3" t="s">
        <v>6398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1340733600</v>
      </c>
      <c r="J2072" s="11">
        <f>(I2072/86400)+25569</f>
        <v>41086.75</v>
      </c>
      <c r="K2072">
        <v>1339098689</v>
      </c>
      <c r="L2072" s="11">
        <f>(K2072/86400)+25569</f>
        <v>41067.827418981484</v>
      </c>
      <c r="M2072" t="b">
        <v>0</v>
      </c>
      <c r="N2072">
        <v>25</v>
      </c>
      <c r="O2072" t="b">
        <v>1</v>
      </c>
      <c r="P2072" t="s">
        <v>8276</v>
      </c>
      <c r="Q2072" s="5">
        <f>E2072/D2072</f>
        <v>1.0009999999999999</v>
      </c>
      <c r="R2072" s="7">
        <f>ROUND(E2072/N2072, 2)</f>
        <v>40.04</v>
      </c>
      <c r="S2072" t="s">
        <v>8324</v>
      </c>
      <c r="T2072" t="s">
        <v>8325</v>
      </c>
    </row>
    <row r="2073" spans="1:20" ht="28.8" x14ac:dyDescent="0.3">
      <c r="A2073">
        <v>2482</v>
      </c>
      <c r="B2073" s="3" t="s">
        <v>2482</v>
      </c>
      <c r="C2073" s="3" t="s">
        <v>6592</v>
      </c>
      <c r="D2073">
        <v>1000</v>
      </c>
      <c r="E2073">
        <v>1001</v>
      </c>
      <c r="F2073" t="s">
        <v>8219</v>
      </c>
      <c r="G2073" t="s">
        <v>8224</v>
      </c>
      <c r="H2073" t="s">
        <v>8246</v>
      </c>
      <c r="I2073">
        <v>1312224383</v>
      </c>
      <c r="J2073" s="11">
        <f>(I2073/86400)+25569</f>
        <v>40756.782210648147</v>
      </c>
      <c r="K2073">
        <v>1308336383</v>
      </c>
      <c r="L2073" s="11">
        <f>(K2073/86400)+25569</f>
        <v>40711.782210648147</v>
      </c>
      <c r="M2073" t="b">
        <v>0</v>
      </c>
      <c r="N2073">
        <v>25</v>
      </c>
      <c r="O2073" t="b">
        <v>1</v>
      </c>
      <c r="P2073" t="s">
        <v>8279</v>
      </c>
      <c r="Q2073" s="5">
        <f>E2073/D2073</f>
        <v>1.0009999999999999</v>
      </c>
      <c r="R2073" s="7">
        <f>ROUND(E2073/N2073, 2)</f>
        <v>40.04</v>
      </c>
      <c r="S2073" t="s">
        <v>8324</v>
      </c>
      <c r="T2073" t="s">
        <v>8328</v>
      </c>
    </row>
    <row r="2074" spans="1:20" x14ac:dyDescent="0.3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 s="11">
        <f>(I2074/86400)+25569</f>
        <v>41910.140972222223</v>
      </c>
      <c r="K2074">
        <v>1409030371</v>
      </c>
      <c r="L2074" s="11">
        <f>(K2074/86400)+25569</f>
        <v>41877.221886574072</v>
      </c>
      <c r="M2074" t="b">
        <v>0</v>
      </c>
      <c r="N2074">
        <v>21</v>
      </c>
      <c r="O2074" t="b">
        <v>1</v>
      </c>
      <c r="P2074" t="s">
        <v>8271</v>
      </c>
      <c r="Q2074" s="5">
        <f>E2074/D2074</f>
        <v>1.00099</v>
      </c>
      <c r="R2074" s="7">
        <f>ROUND(E2074/N2074, 2)</f>
        <v>47.67</v>
      </c>
      <c r="S2074" t="s">
        <v>8316</v>
      </c>
      <c r="T2074" t="s">
        <v>8317</v>
      </c>
    </row>
    <row r="2075" spans="1:20" ht="43.2" x14ac:dyDescent="0.3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 s="11">
        <f>(I2075/86400)+25569</f>
        <v>41859.579166666663</v>
      </c>
      <c r="K2075">
        <v>1404680075</v>
      </c>
      <c r="L2075" s="11">
        <f>(K2075/86400)+25569</f>
        <v>41826.871238425927</v>
      </c>
      <c r="M2075" t="b">
        <v>0</v>
      </c>
      <c r="N2075">
        <v>125</v>
      </c>
      <c r="O2075" t="b">
        <v>1</v>
      </c>
      <c r="P2075" t="s">
        <v>8271</v>
      </c>
      <c r="Q2075" s="5">
        <f>E2075/D2075</f>
        <v>1.0008673425918038</v>
      </c>
      <c r="R2075" s="7">
        <f>ROUND(E2075/N2075, 2)</f>
        <v>93.98</v>
      </c>
      <c r="S2075" t="s">
        <v>8316</v>
      </c>
      <c r="T2075" t="s">
        <v>8317</v>
      </c>
    </row>
    <row r="2076" spans="1:20" ht="28.8" x14ac:dyDescent="0.3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 s="11">
        <f>(I2076/86400)+25569</f>
        <v>41848.041666666664</v>
      </c>
      <c r="K2076">
        <v>1404769538</v>
      </c>
      <c r="L2076" s="11">
        <f>(K2076/86400)+25569</f>
        <v>41827.906689814816</v>
      </c>
      <c r="M2076" t="b">
        <v>0</v>
      </c>
      <c r="N2076">
        <v>26</v>
      </c>
      <c r="O2076" t="b">
        <v>1</v>
      </c>
      <c r="P2076" t="s">
        <v>8276</v>
      </c>
      <c r="Q2076" s="5">
        <f>E2076/D2076</f>
        <v>1.0007692307692309</v>
      </c>
      <c r="R2076" s="7">
        <f>ROUND(E2076/N2076, 2)</f>
        <v>50.04</v>
      </c>
      <c r="S2076" t="s">
        <v>8324</v>
      </c>
      <c r="T2076" t="s">
        <v>8325</v>
      </c>
    </row>
    <row r="2077" spans="1:20" x14ac:dyDescent="0.3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 s="11">
        <f>(I2077/86400)+25569</f>
        <v>42283.928530092591</v>
      </c>
      <c r="K2077">
        <v>1441577825</v>
      </c>
      <c r="L2077" s="11">
        <f>(K2077/86400)+25569</f>
        <v>42253.928530092591</v>
      </c>
      <c r="M2077" t="b">
        <v>0</v>
      </c>
      <c r="N2077">
        <v>31</v>
      </c>
      <c r="O2077" t="b">
        <v>1</v>
      </c>
      <c r="P2077" t="s">
        <v>8271</v>
      </c>
      <c r="Q2077" s="5">
        <f>E2077/D2077</f>
        <v>1.0007692307692309</v>
      </c>
      <c r="R2077" s="7">
        <f>ROUND(E2077/N2077, 2)</f>
        <v>209.84</v>
      </c>
      <c r="S2077" t="s">
        <v>8316</v>
      </c>
      <c r="T2077" t="s">
        <v>8317</v>
      </c>
    </row>
    <row r="2078" spans="1:20" ht="28.8" x14ac:dyDescent="0.3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 s="11">
        <f>(I2078/86400)+25569</f>
        <v>42212.957638888889</v>
      </c>
      <c r="K2078">
        <v>1436380256</v>
      </c>
      <c r="L2078" s="11">
        <f>(K2078/86400)+25569</f>
        <v>42193.771481481483</v>
      </c>
      <c r="M2078" t="b">
        <v>0</v>
      </c>
      <c r="N2078">
        <v>44</v>
      </c>
      <c r="O2078" t="b">
        <v>1</v>
      </c>
      <c r="P2078" t="s">
        <v>8271</v>
      </c>
      <c r="Q2078" s="5">
        <f>E2078/D2078</f>
        <v>1.0007272727272727</v>
      </c>
      <c r="R2078" s="7">
        <f>ROUND(E2078/N2078, 2)</f>
        <v>125.09</v>
      </c>
      <c r="S2078" t="s">
        <v>8316</v>
      </c>
      <c r="T2078" t="s">
        <v>8317</v>
      </c>
    </row>
    <row r="2079" spans="1:20" ht="28.8" x14ac:dyDescent="0.3">
      <c r="A2079">
        <v>2286</v>
      </c>
      <c r="B2079" s="3" t="s">
        <v>2287</v>
      </c>
      <c r="C2079" s="3" t="s">
        <v>6396</v>
      </c>
      <c r="D2079">
        <v>1500</v>
      </c>
      <c r="E2079">
        <v>1501</v>
      </c>
      <c r="F2079" t="s">
        <v>8219</v>
      </c>
      <c r="G2079" t="s">
        <v>8224</v>
      </c>
      <c r="H2079" t="s">
        <v>8246</v>
      </c>
      <c r="I2079">
        <v>1378439940</v>
      </c>
      <c r="J2079" s="11">
        <f>(I2079/86400)+25569</f>
        <v>41523.165972222225</v>
      </c>
      <c r="K2079">
        <v>1376003254</v>
      </c>
      <c r="L2079" s="11">
        <f>(K2079/86400)+25569</f>
        <v>41494.963587962964</v>
      </c>
      <c r="M2079" t="b">
        <v>0</v>
      </c>
      <c r="N2079">
        <v>14</v>
      </c>
      <c r="O2079" t="b">
        <v>1</v>
      </c>
      <c r="P2079" t="s">
        <v>8276</v>
      </c>
      <c r="Q2079" s="5">
        <f>E2079/D2079</f>
        <v>1.0006666666666666</v>
      </c>
      <c r="R2079" s="7">
        <f>ROUND(E2079/N2079, 2)</f>
        <v>107.21</v>
      </c>
      <c r="S2079" t="s">
        <v>8324</v>
      </c>
      <c r="T2079" t="s">
        <v>8325</v>
      </c>
    </row>
    <row r="2080" spans="1:20" x14ac:dyDescent="0.3">
      <c r="A2080">
        <v>1824</v>
      </c>
      <c r="B2080" s="3" t="s">
        <v>1825</v>
      </c>
      <c r="C2080" s="3" t="s">
        <v>5934</v>
      </c>
      <c r="D2080">
        <v>3000</v>
      </c>
      <c r="E2080">
        <v>3002</v>
      </c>
      <c r="F2080" t="s">
        <v>8219</v>
      </c>
      <c r="G2080" t="s">
        <v>8224</v>
      </c>
      <c r="H2080" t="s">
        <v>8246</v>
      </c>
      <c r="I2080">
        <v>1389146880</v>
      </c>
      <c r="J2080" s="11">
        <f>(I2080/86400)+25569</f>
        <v>41647.088888888888</v>
      </c>
      <c r="K2080">
        <v>1387403967</v>
      </c>
      <c r="L2080" s="11">
        <f>(K2080/86400)+25569</f>
        <v>41626.916284722218</v>
      </c>
      <c r="M2080" t="b">
        <v>0</v>
      </c>
      <c r="N2080">
        <v>40</v>
      </c>
      <c r="O2080" t="b">
        <v>1</v>
      </c>
      <c r="P2080" t="s">
        <v>8276</v>
      </c>
      <c r="Q2080" s="5">
        <f>E2080/D2080</f>
        <v>1.0006666666666666</v>
      </c>
      <c r="R2080" s="7">
        <f>ROUND(E2080/N2080, 2)</f>
        <v>75.05</v>
      </c>
      <c r="S2080" t="s">
        <v>8324</v>
      </c>
      <c r="T2080" t="s">
        <v>8325</v>
      </c>
    </row>
    <row r="2081" spans="1:20" ht="28.8" x14ac:dyDescent="0.3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 s="11">
        <f>(I2081/86400)+25569</f>
        <v>41932.333726851852</v>
      </c>
      <c r="K2081">
        <v>1411200034</v>
      </c>
      <c r="L2081" s="11">
        <f>(K2081/86400)+25569</f>
        <v>41902.333726851852</v>
      </c>
      <c r="M2081" t="b">
        <v>0</v>
      </c>
      <c r="N2081">
        <v>73</v>
      </c>
      <c r="O2081" t="b">
        <v>1</v>
      </c>
      <c r="P2081" t="s">
        <v>8271</v>
      </c>
      <c r="Q2081" s="5">
        <f>E2081/D2081</f>
        <v>1.0005999999999999</v>
      </c>
      <c r="R2081" s="7">
        <f>ROUND(E2081/N2081, 2)</f>
        <v>68.53</v>
      </c>
      <c r="S2081" t="s">
        <v>8316</v>
      </c>
      <c r="T2081" t="s">
        <v>8317</v>
      </c>
    </row>
    <row r="2082" spans="1:20" ht="28.8" x14ac:dyDescent="0.3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 s="11">
        <f>(I2082/86400)+25569</f>
        <v>41056.083298611113</v>
      </c>
      <c r="K2082">
        <v>1335491997</v>
      </c>
      <c r="L2082" s="11">
        <f>(K2082/86400)+25569</f>
        <v>41026.083298611113</v>
      </c>
      <c r="M2082" t="b">
        <v>0</v>
      </c>
      <c r="N2082">
        <v>38</v>
      </c>
      <c r="O2082" t="b">
        <v>1</v>
      </c>
      <c r="P2082" t="s">
        <v>8279</v>
      </c>
      <c r="Q2082" s="5">
        <f>E2082/D2082</f>
        <v>1.0005066666666667</v>
      </c>
      <c r="R2082" s="7">
        <f>ROUND(E2082/N2082, 2)</f>
        <v>39.49</v>
      </c>
      <c r="S2082" t="s">
        <v>8324</v>
      </c>
      <c r="T2082" t="s">
        <v>8328</v>
      </c>
    </row>
    <row r="2083" spans="1:20" ht="28.8" x14ac:dyDescent="0.3">
      <c r="A2083">
        <v>3602</v>
      </c>
      <c r="B2083" s="3" t="s">
        <v>3601</v>
      </c>
      <c r="C2083" s="3" t="s">
        <v>7712</v>
      </c>
      <c r="D2083">
        <v>4000</v>
      </c>
      <c r="E2083">
        <v>4002</v>
      </c>
      <c r="F2083" t="s">
        <v>8219</v>
      </c>
      <c r="G2083" t="s">
        <v>8224</v>
      </c>
      <c r="H2083" t="s">
        <v>8246</v>
      </c>
      <c r="I2083">
        <v>1463520479</v>
      </c>
      <c r="J2083" s="11">
        <f>(I2083/86400)+25569</f>
        <v>42507.894432870366</v>
      </c>
      <c r="K2083">
        <v>1458336479</v>
      </c>
      <c r="L2083" s="11">
        <f>(K2083/86400)+25569</f>
        <v>42447.894432870366</v>
      </c>
      <c r="M2083" t="b">
        <v>0</v>
      </c>
      <c r="N2083">
        <v>49</v>
      </c>
      <c r="O2083" t="b">
        <v>1</v>
      </c>
      <c r="P2083" t="s">
        <v>8271</v>
      </c>
      <c r="Q2083" s="5">
        <f>E2083/D2083</f>
        <v>1.0004999999999999</v>
      </c>
      <c r="R2083" s="7">
        <f>ROUND(E2083/N2083, 2)</f>
        <v>81.67</v>
      </c>
      <c r="S2083" t="s">
        <v>8316</v>
      </c>
      <c r="T2083" t="s">
        <v>8317</v>
      </c>
    </row>
    <row r="2084" spans="1:20" ht="28.8" x14ac:dyDescent="0.3">
      <c r="A2084">
        <v>3216</v>
      </c>
      <c r="B2084" s="3" t="s">
        <v>3216</v>
      </c>
      <c r="C2084" s="3" t="s">
        <v>7326</v>
      </c>
      <c r="D2084">
        <v>2000</v>
      </c>
      <c r="E2084">
        <v>2001</v>
      </c>
      <c r="F2084" t="s">
        <v>8219</v>
      </c>
      <c r="G2084" t="s">
        <v>8225</v>
      </c>
      <c r="H2084" t="s">
        <v>8247</v>
      </c>
      <c r="I2084">
        <v>1436625000</v>
      </c>
      <c r="J2084" s="11">
        <f>(I2084/86400)+25569</f>
        <v>42196.604166666672</v>
      </c>
      <c r="K2084">
        <v>1433934371</v>
      </c>
      <c r="L2084" s="11">
        <f>(K2084/86400)+25569</f>
        <v>42165.462627314817</v>
      </c>
      <c r="M2084" t="b">
        <v>1</v>
      </c>
      <c r="N2084">
        <v>35</v>
      </c>
      <c r="O2084" t="b">
        <v>1</v>
      </c>
      <c r="P2084" t="s">
        <v>8271</v>
      </c>
      <c r="Q2084" s="5">
        <f>E2084/D2084</f>
        <v>1.0004999999999999</v>
      </c>
      <c r="R2084" s="7">
        <f>ROUND(E2084/N2084, 2)</f>
        <v>57.17</v>
      </c>
      <c r="S2084" t="s">
        <v>8316</v>
      </c>
      <c r="T2084" t="s">
        <v>8317</v>
      </c>
    </row>
    <row r="2085" spans="1:20" x14ac:dyDescent="0.3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 s="11">
        <f>(I2085/86400)+25569</f>
        <v>42475.875</v>
      </c>
      <c r="K2085">
        <v>1460155212</v>
      </c>
      <c r="L2085" s="11">
        <f>(K2085/86400)+25569</f>
        <v>42468.94458333333</v>
      </c>
      <c r="M2085" t="b">
        <v>0</v>
      </c>
      <c r="N2085">
        <v>12</v>
      </c>
      <c r="O2085" t="b">
        <v>1</v>
      </c>
      <c r="P2085" t="s">
        <v>8265</v>
      </c>
      <c r="Q2085" s="5">
        <f>E2085/D2085</f>
        <v>1.0004342857142856</v>
      </c>
      <c r="R2085" s="7">
        <f>ROUND(E2085/N2085, 2)</f>
        <v>291.79000000000002</v>
      </c>
      <c r="S2085" t="s">
        <v>8309</v>
      </c>
      <c r="T2085" t="s">
        <v>8310</v>
      </c>
    </row>
    <row r="2086" spans="1:20" ht="28.8" x14ac:dyDescent="0.3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 s="11">
        <f>(I2086/86400)+25569</f>
        <v>42019.454166666663</v>
      </c>
      <c r="K2086">
        <v>1418649019</v>
      </c>
      <c r="L2086" s="11">
        <f>(K2086/86400)+25569</f>
        <v>41988.548831018517</v>
      </c>
      <c r="M2086" t="b">
        <v>0</v>
      </c>
      <c r="N2086">
        <v>55</v>
      </c>
      <c r="O2086" t="b">
        <v>1</v>
      </c>
      <c r="P2086" t="s">
        <v>8274</v>
      </c>
      <c r="Q2086" s="5">
        <f>E2086/D2086</f>
        <v>1.0004285714285714</v>
      </c>
      <c r="R2086" s="7">
        <f>ROUND(E2086/N2086, 2)</f>
        <v>127.33</v>
      </c>
      <c r="S2086" t="s">
        <v>8321</v>
      </c>
      <c r="T2086" t="s">
        <v>8322</v>
      </c>
    </row>
    <row r="2087" spans="1:20" ht="28.8" x14ac:dyDescent="0.3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 s="11">
        <f>(I2087/86400)+25569</f>
        <v>42685.916666666672</v>
      </c>
      <c r="K2087">
        <v>1477077946</v>
      </c>
      <c r="L2087" s="11">
        <f>(K2087/86400)+25569</f>
        <v>42664.809560185182</v>
      </c>
      <c r="M2087" t="b">
        <v>0</v>
      </c>
      <c r="N2087">
        <v>41</v>
      </c>
      <c r="O2087" t="b">
        <v>1</v>
      </c>
      <c r="P2087" t="s">
        <v>8271</v>
      </c>
      <c r="Q2087" s="5">
        <f>E2087/D2087</f>
        <v>1.0004</v>
      </c>
      <c r="R2087" s="7">
        <f>ROUND(E2087/N2087, 2)</f>
        <v>61</v>
      </c>
      <c r="S2087" t="s">
        <v>8316</v>
      </c>
      <c r="T2087" t="s">
        <v>8317</v>
      </c>
    </row>
    <row r="2088" spans="1:20" ht="28.8" x14ac:dyDescent="0.3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 s="11">
        <f>(I2088/86400)+25569</f>
        <v>41764.276747685188</v>
      </c>
      <c r="K2088">
        <v>1396334311</v>
      </c>
      <c r="L2088" s="11">
        <f>(K2088/86400)+25569</f>
        <v>41730.276747685188</v>
      </c>
      <c r="M2088" t="b">
        <v>0</v>
      </c>
      <c r="N2088">
        <v>558</v>
      </c>
      <c r="O2088" t="b">
        <v>1</v>
      </c>
      <c r="P2088" t="s">
        <v>8271</v>
      </c>
      <c r="Q2088" s="5">
        <f>E2088/D2088</f>
        <v>1.0003599999999999</v>
      </c>
      <c r="R2088" s="7">
        <f>ROUND(E2088/N2088, 2)</f>
        <v>179.28</v>
      </c>
      <c r="S2088" t="s">
        <v>8316</v>
      </c>
      <c r="T2088" t="s">
        <v>8317</v>
      </c>
    </row>
    <row r="2089" spans="1:20" x14ac:dyDescent="0.3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 s="11">
        <f>(I2089/86400)+25569</f>
        <v>40936.169664351852</v>
      </c>
      <c r="K2089">
        <v>1322539459</v>
      </c>
      <c r="L2089" s="11">
        <f>(K2089/86400)+25569</f>
        <v>40876.169664351852</v>
      </c>
      <c r="M2089" t="b">
        <v>0</v>
      </c>
      <c r="N2089">
        <v>30</v>
      </c>
      <c r="O2089" t="b">
        <v>1</v>
      </c>
      <c r="P2089" t="s">
        <v>8276</v>
      </c>
      <c r="Q2089" s="5">
        <f>E2089/D2089</f>
        <v>1.0003299999999999</v>
      </c>
      <c r="R2089" s="7">
        <f>ROUND(E2089/N2089, 2)</f>
        <v>66.69</v>
      </c>
      <c r="S2089" t="s">
        <v>8324</v>
      </c>
      <c r="T2089" t="s">
        <v>8325</v>
      </c>
    </row>
    <row r="2090" spans="1:20" ht="28.8" x14ac:dyDescent="0.3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 s="11">
        <f>(I2090/86400)+25569</f>
        <v>41026.667199074072</v>
      </c>
      <c r="K2090">
        <v>1332950446</v>
      </c>
      <c r="L2090" s="11">
        <f>(K2090/86400)+25569</f>
        <v>40996.667199074072</v>
      </c>
      <c r="M2090" t="b">
        <v>0</v>
      </c>
      <c r="N2090">
        <v>28</v>
      </c>
      <c r="O2090" t="b">
        <v>1</v>
      </c>
      <c r="P2090" t="s">
        <v>8276</v>
      </c>
      <c r="Q2090" s="5">
        <f>E2090/D2090</f>
        <v>1.0002</v>
      </c>
      <c r="R2090" s="7">
        <f>ROUND(E2090/N2090, 2)</f>
        <v>178.61</v>
      </c>
      <c r="S2090" t="s">
        <v>8324</v>
      </c>
      <c r="T2090" t="s">
        <v>8325</v>
      </c>
    </row>
    <row r="2091" spans="1:20" ht="28.8" x14ac:dyDescent="0.3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 s="11">
        <f>(I2091/86400)+25569</f>
        <v>42490.733530092592</v>
      </c>
      <c r="K2091">
        <v>1459445777</v>
      </c>
      <c r="L2091" s="11">
        <f>(K2091/86400)+25569</f>
        <v>42460.733530092592</v>
      </c>
      <c r="M2091" t="b">
        <v>0</v>
      </c>
      <c r="N2091">
        <v>37</v>
      </c>
      <c r="O2091" t="b">
        <v>1</v>
      </c>
      <c r="P2091" t="s">
        <v>8271</v>
      </c>
      <c r="Q2091" s="5">
        <f>E2091/D2091</f>
        <v>1.0001333333333333</v>
      </c>
      <c r="R2091" s="7">
        <f>ROUND(E2091/N2091, 2)</f>
        <v>40.549999999999997</v>
      </c>
      <c r="S2091" t="s">
        <v>8316</v>
      </c>
      <c r="T2091" t="s">
        <v>8317</v>
      </c>
    </row>
    <row r="2092" spans="1:20" ht="28.8" x14ac:dyDescent="0.3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 s="11">
        <f>(I2092/86400)+25569</f>
        <v>40825.820150462961</v>
      </c>
      <c r="K2092">
        <v>1315597261</v>
      </c>
      <c r="L2092" s="11">
        <f>(K2092/86400)+25569</f>
        <v>40795.820150462961</v>
      </c>
      <c r="M2092" t="b">
        <v>0</v>
      </c>
      <c r="N2092">
        <v>100</v>
      </c>
      <c r="O2092" t="b">
        <v>1</v>
      </c>
      <c r="P2092" t="s">
        <v>8266</v>
      </c>
      <c r="Q2092" s="5">
        <f>E2092/D2092</f>
        <v>1.0001249999999999</v>
      </c>
      <c r="R2092" s="7">
        <f>ROUND(E2092/N2092, 2)</f>
        <v>40.01</v>
      </c>
      <c r="S2092" t="s">
        <v>8309</v>
      </c>
      <c r="T2092" t="s">
        <v>8311</v>
      </c>
    </row>
    <row r="2093" spans="1:20" ht="28.8" x14ac:dyDescent="0.3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 s="11">
        <f>(I2093/86400)+25569</f>
        <v>42119.659652777773</v>
      </c>
      <c r="K2093">
        <v>1424796594</v>
      </c>
      <c r="L2093" s="11">
        <f>(K2093/86400)+25569</f>
        <v>42059.701319444444</v>
      </c>
      <c r="M2093" t="b">
        <v>0</v>
      </c>
      <c r="N2093">
        <v>19</v>
      </c>
      <c r="O2093" t="b">
        <v>1</v>
      </c>
      <c r="P2093" t="s">
        <v>8271</v>
      </c>
      <c r="Q2093" s="5">
        <f>E2093/D2093</f>
        <v>1.0001249999999999</v>
      </c>
      <c r="R2093" s="7">
        <f>ROUND(E2093/N2093, 2)</f>
        <v>421.11</v>
      </c>
      <c r="S2093" t="s">
        <v>8316</v>
      </c>
      <c r="T2093" t="s">
        <v>8317</v>
      </c>
    </row>
    <row r="2094" spans="1:20" ht="28.8" x14ac:dyDescent="0.3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 s="11">
        <f>(I2094/86400)+25569</f>
        <v>42329.125</v>
      </c>
      <c r="K2094">
        <v>1444874768</v>
      </c>
      <c r="L2094" s="11">
        <f>(K2094/86400)+25569</f>
        <v>42292.087592592594</v>
      </c>
      <c r="M2094" t="b">
        <v>0</v>
      </c>
      <c r="N2094">
        <v>64</v>
      </c>
      <c r="O2094" t="b">
        <v>1</v>
      </c>
      <c r="P2094" t="s">
        <v>8271</v>
      </c>
      <c r="Q2094" s="5">
        <f>E2094/D2094</f>
        <v>1.0001100000000001</v>
      </c>
      <c r="R2094" s="7">
        <f>ROUND(E2094/N2094, 2)</f>
        <v>93.76</v>
      </c>
      <c r="S2094" t="s">
        <v>8316</v>
      </c>
      <c r="T2094" t="s">
        <v>8317</v>
      </c>
    </row>
    <row r="2095" spans="1:20" ht="28.8" x14ac:dyDescent="0.3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 s="11">
        <f>(I2095/86400)+25569</f>
        <v>42460.365925925929</v>
      </c>
      <c r="K2095">
        <v>1456480016</v>
      </c>
      <c r="L2095" s="11">
        <f>(K2095/86400)+25569</f>
        <v>42426.407592592594</v>
      </c>
      <c r="M2095" t="b">
        <v>1</v>
      </c>
      <c r="N2095">
        <v>122</v>
      </c>
      <c r="O2095" t="b">
        <v>1</v>
      </c>
      <c r="P2095" t="s">
        <v>8280</v>
      </c>
      <c r="Q2095" s="5">
        <f>E2095/D2095</f>
        <v>1.0000828571428571</v>
      </c>
      <c r="R2095" s="7">
        <f>ROUND(E2095/N2095, 2)</f>
        <v>57.38</v>
      </c>
      <c r="S2095" t="s">
        <v>8324</v>
      </c>
      <c r="T2095" t="s">
        <v>8329</v>
      </c>
    </row>
    <row r="2096" spans="1:20" ht="28.8" x14ac:dyDescent="0.3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 s="11">
        <f>(I2096/86400)+25569</f>
        <v>40462.011296296296</v>
      </c>
      <c r="K2096">
        <v>1282868176</v>
      </c>
      <c r="L2096" s="11">
        <f>(K2096/86400)+25569</f>
        <v>40417.011296296296</v>
      </c>
      <c r="M2096" t="b">
        <v>0</v>
      </c>
      <c r="N2096">
        <v>38</v>
      </c>
      <c r="O2096" t="b">
        <v>1</v>
      </c>
      <c r="P2096" t="s">
        <v>8279</v>
      </c>
      <c r="Q2096" s="5">
        <f>E2096/D2096</f>
        <v>1.0000360000000001</v>
      </c>
      <c r="R2096" s="7">
        <f>ROUND(E2096/N2096, 2)</f>
        <v>131.58000000000001</v>
      </c>
      <c r="S2096" t="s">
        <v>8324</v>
      </c>
      <c r="T2096" t="s">
        <v>8328</v>
      </c>
    </row>
    <row r="2097" spans="1:20" ht="28.8" x14ac:dyDescent="0.3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 s="11">
        <f>(I2097/86400)+25569</f>
        <v>42236.958333333328</v>
      </c>
      <c r="K2097">
        <v>1437545657</v>
      </c>
      <c r="L2097" s="11">
        <f>(K2097/86400)+25569</f>
        <v>42207.259918981479</v>
      </c>
      <c r="M2097" t="b">
        <v>0</v>
      </c>
      <c r="N2097">
        <v>20</v>
      </c>
      <c r="O2097" t="b">
        <v>1</v>
      </c>
      <c r="P2097" t="s">
        <v>8271</v>
      </c>
      <c r="Q2097" s="5">
        <f>E2097/D2097</f>
        <v>1.0000100000000001</v>
      </c>
      <c r="R2097" s="7">
        <f>ROUND(E2097/N2097, 2)</f>
        <v>50</v>
      </c>
      <c r="S2097" t="s">
        <v>8316</v>
      </c>
      <c r="T2097" t="s">
        <v>8317</v>
      </c>
    </row>
    <row r="2098" spans="1:20" ht="28.8" x14ac:dyDescent="0.3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 s="11">
        <f>(I2098/86400)+25569</f>
        <v>41938.029861111107</v>
      </c>
      <c r="K2098">
        <v>1410558948</v>
      </c>
      <c r="L2098" s="11">
        <f>(K2098/86400)+25569</f>
        <v>41894.91375</v>
      </c>
      <c r="M2098" t="b">
        <v>0</v>
      </c>
      <c r="N2098">
        <v>45</v>
      </c>
      <c r="O2098" t="b">
        <v>1</v>
      </c>
      <c r="P2098" t="s">
        <v>8271</v>
      </c>
      <c r="Q2098" s="5">
        <f>E2098/D2098</f>
        <v>1.0000058823529412</v>
      </c>
      <c r="R2098" s="7">
        <f>ROUND(E2098/N2098, 2)</f>
        <v>37.78</v>
      </c>
      <c r="S2098" t="s">
        <v>8316</v>
      </c>
      <c r="T2098" t="s">
        <v>8317</v>
      </c>
    </row>
    <row r="2099" spans="1:20" x14ac:dyDescent="0.3">
      <c r="A2099">
        <v>139</v>
      </c>
      <c r="B2099" s="3" t="s">
        <v>141</v>
      </c>
      <c r="C2099" s="3" t="s">
        <v>4249</v>
      </c>
      <c r="D2099">
        <v>500</v>
      </c>
      <c r="E2099">
        <v>500</v>
      </c>
      <c r="F2099" t="s">
        <v>8220</v>
      </c>
      <c r="G2099" t="s">
        <v>8224</v>
      </c>
      <c r="H2099" t="s">
        <v>8246</v>
      </c>
      <c r="I2099">
        <v>1436738772</v>
      </c>
      <c r="J2099" s="11">
        <f>(I2099/86400)+25569</f>
        <v>42197.920972222222</v>
      </c>
      <c r="K2099">
        <v>1435874772</v>
      </c>
      <c r="L2099" s="11">
        <f>(K2099/86400)+25569</f>
        <v>42187.920972222222</v>
      </c>
      <c r="M2099" t="b">
        <v>0</v>
      </c>
      <c r="N2099">
        <v>1</v>
      </c>
      <c r="O2099" t="b">
        <v>0</v>
      </c>
      <c r="P2099" t="s">
        <v>8267</v>
      </c>
      <c r="Q2099" s="5">
        <f>E2099/D2099</f>
        <v>1</v>
      </c>
      <c r="R2099" s="7">
        <f>ROUND(E2099/N2099, 2)</f>
        <v>500</v>
      </c>
      <c r="S2099" t="s">
        <v>8309</v>
      </c>
      <c r="T2099" t="s">
        <v>8312</v>
      </c>
    </row>
    <row r="2100" spans="1:20" ht="28.8" x14ac:dyDescent="0.3">
      <c r="A2100">
        <v>100</v>
      </c>
      <c r="B2100" s="3" t="s">
        <v>102</v>
      </c>
      <c r="C2100" s="3" t="s">
        <v>4211</v>
      </c>
      <c r="D2100">
        <v>5000</v>
      </c>
      <c r="E2100">
        <v>5000</v>
      </c>
      <c r="F2100" t="s">
        <v>8219</v>
      </c>
      <c r="G2100" t="s">
        <v>8224</v>
      </c>
      <c r="H2100" t="s">
        <v>8246</v>
      </c>
      <c r="I2100">
        <v>1352055886</v>
      </c>
      <c r="J2100" s="11">
        <f>(I2100/86400)+25569</f>
        <v>41217.794976851852</v>
      </c>
      <c r="K2100">
        <v>1350324286</v>
      </c>
      <c r="L2100" s="11">
        <f>(K2100/86400)+25569</f>
        <v>41197.753310185188</v>
      </c>
      <c r="M2100" t="b">
        <v>0</v>
      </c>
      <c r="N2100">
        <v>26</v>
      </c>
      <c r="O2100" t="b">
        <v>1</v>
      </c>
      <c r="P2100" t="s">
        <v>8266</v>
      </c>
      <c r="Q2100" s="5">
        <f>E2100/D2100</f>
        <v>1</v>
      </c>
      <c r="R2100" s="7">
        <f>ROUND(E2100/N2100, 2)</f>
        <v>192.31</v>
      </c>
      <c r="S2100" t="s">
        <v>8309</v>
      </c>
      <c r="T2100" t="s">
        <v>8311</v>
      </c>
    </row>
    <row r="2101" spans="1:20" x14ac:dyDescent="0.3">
      <c r="A2101">
        <v>49</v>
      </c>
      <c r="B2101" s="3" t="s">
        <v>51</v>
      </c>
      <c r="C2101" s="3" t="s">
        <v>4160</v>
      </c>
      <c r="D2101">
        <v>12000</v>
      </c>
      <c r="E2101">
        <v>12000</v>
      </c>
      <c r="F2101" t="s">
        <v>8219</v>
      </c>
      <c r="G2101" t="s">
        <v>8224</v>
      </c>
      <c r="H2101" t="s">
        <v>8246</v>
      </c>
      <c r="I2101">
        <v>1445660045</v>
      </c>
      <c r="J2101" s="11">
        <f>(I2101/86400)+25569</f>
        <v>42301.176446759258</v>
      </c>
      <c r="K2101">
        <v>1443068045</v>
      </c>
      <c r="L2101" s="11">
        <f>(K2101/86400)+25569</f>
        <v>42271.176446759258</v>
      </c>
      <c r="M2101" t="b">
        <v>0</v>
      </c>
      <c r="N2101">
        <v>87</v>
      </c>
      <c r="O2101" t="b">
        <v>1</v>
      </c>
      <c r="P2101" t="s">
        <v>8265</v>
      </c>
      <c r="Q2101" s="5">
        <f>E2101/D2101</f>
        <v>1</v>
      </c>
      <c r="R2101" s="7">
        <f>ROUND(E2101/N2101, 2)</f>
        <v>137.93</v>
      </c>
      <c r="S2101" t="s">
        <v>8309</v>
      </c>
      <c r="T2101" t="s">
        <v>8310</v>
      </c>
    </row>
    <row r="2102" spans="1:20" ht="28.8" x14ac:dyDescent="0.3">
      <c r="A2102">
        <v>44</v>
      </c>
      <c r="B2102" s="3" t="s">
        <v>46</v>
      </c>
      <c r="C2102" s="3" t="s">
        <v>4155</v>
      </c>
      <c r="D2102">
        <v>2000</v>
      </c>
      <c r="E2102">
        <v>2000</v>
      </c>
      <c r="F2102" t="s">
        <v>8219</v>
      </c>
      <c r="G2102" t="s">
        <v>8224</v>
      </c>
      <c r="H2102" t="s">
        <v>8246</v>
      </c>
      <c r="I2102">
        <v>1412648537</v>
      </c>
      <c r="J2102" s="11">
        <f>(I2102/86400)+25569</f>
        <v>41919.098807870367</v>
      </c>
      <c r="K2102">
        <v>1408760537</v>
      </c>
      <c r="L2102" s="11">
        <f>(K2102/86400)+25569</f>
        <v>41874.098807870367</v>
      </c>
      <c r="M2102" t="b">
        <v>0</v>
      </c>
      <c r="N2102">
        <v>15</v>
      </c>
      <c r="O2102" t="b">
        <v>1</v>
      </c>
      <c r="P2102" t="s">
        <v>8265</v>
      </c>
      <c r="Q2102" s="5">
        <f>E2102/D2102</f>
        <v>1</v>
      </c>
      <c r="R2102" s="7">
        <f>ROUND(E2102/N2102, 2)</f>
        <v>133.33000000000001</v>
      </c>
      <c r="S2102" t="s">
        <v>8309</v>
      </c>
      <c r="T2102" t="s">
        <v>8310</v>
      </c>
    </row>
    <row r="2103" spans="1:20" ht="28.8" x14ac:dyDescent="0.3">
      <c r="A2103">
        <v>41</v>
      </c>
      <c r="B2103" s="3" t="s">
        <v>43</v>
      </c>
      <c r="C2103" s="3" t="s">
        <v>4152</v>
      </c>
      <c r="D2103">
        <v>2000</v>
      </c>
      <c r="E2103">
        <v>2000</v>
      </c>
      <c r="F2103" t="s">
        <v>8219</v>
      </c>
      <c r="G2103" t="s">
        <v>8224</v>
      </c>
      <c r="H2103" t="s">
        <v>8246</v>
      </c>
      <c r="I2103">
        <v>1412516354</v>
      </c>
      <c r="J2103" s="11">
        <f>(I2103/86400)+25569</f>
        <v>41917.568912037037</v>
      </c>
      <c r="K2103">
        <v>1409924354</v>
      </c>
      <c r="L2103" s="11">
        <f>(K2103/86400)+25569</f>
        <v>41887.568912037037</v>
      </c>
      <c r="M2103" t="b">
        <v>0</v>
      </c>
      <c r="N2103">
        <v>19</v>
      </c>
      <c r="O2103" t="b">
        <v>1</v>
      </c>
      <c r="P2103" t="s">
        <v>8265</v>
      </c>
      <c r="Q2103" s="5">
        <f>E2103/D2103</f>
        <v>1</v>
      </c>
      <c r="R2103" s="7">
        <f>ROUND(E2103/N2103, 2)</f>
        <v>105.26</v>
      </c>
      <c r="S2103" t="s">
        <v>8309</v>
      </c>
      <c r="T2103" t="s">
        <v>8310</v>
      </c>
    </row>
    <row r="2104" spans="1:20" ht="28.8" x14ac:dyDescent="0.3">
      <c r="A2104">
        <v>101</v>
      </c>
      <c r="B2104" s="3" t="s">
        <v>103</v>
      </c>
      <c r="C2104" s="3" t="s">
        <v>4212</v>
      </c>
      <c r="D2104">
        <v>3500</v>
      </c>
      <c r="E2104">
        <v>3500</v>
      </c>
      <c r="F2104" t="s">
        <v>8219</v>
      </c>
      <c r="G2104" t="s">
        <v>8224</v>
      </c>
      <c r="H2104" t="s">
        <v>8246</v>
      </c>
      <c r="I2104">
        <v>1359052710</v>
      </c>
      <c r="J2104" s="11">
        <f>(I2104/86400)+25569</f>
        <v>41298.776736111111</v>
      </c>
      <c r="K2104">
        <v>1356979110</v>
      </c>
      <c r="L2104" s="11">
        <f>(K2104/86400)+25569</f>
        <v>41274.776736111111</v>
      </c>
      <c r="M2104" t="b">
        <v>0</v>
      </c>
      <c r="N2104">
        <v>35</v>
      </c>
      <c r="O2104" t="b">
        <v>1</v>
      </c>
      <c r="P2104" t="s">
        <v>8266</v>
      </c>
      <c r="Q2104" s="5">
        <f>E2104/D2104</f>
        <v>1</v>
      </c>
      <c r="R2104" s="7">
        <f>ROUND(E2104/N2104, 2)</f>
        <v>100</v>
      </c>
      <c r="S2104" t="s">
        <v>8309</v>
      </c>
      <c r="T2104" t="s">
        <v>8311</v>
      </c>
    </row>
    <row r="2105" spans="1:20" ht="43.2" x14ac:dyDescent="0.3">
      <c r="A2105">
        <v>294</v>
      </c>
      <c r="B2105" s="3" t="s">
        <v>295</v>
      </c>
      <c r="C2105" s="3" t="s">
        <v>4404</v>
      </c>
      <c r="D2105">
        <v>5000</v>
      </c>
      <c r="E2105">
        <v>5000</v>
      </c>
      <c r="F2105" t="s">
        <v>8219</v>
      </c>
      <c r="G2105" t="s">
        <v>8224</v>
      </c>
      <c r="H2105" t="s">
        <v>8246</v>
      </c>
      <c r="I2105">
        <v>1279555200</v>
      </c>
      <c r="J2105" s="11">
        <f>(I2105/86400)+25569</f>
        <v>40378.666666666664</v>
      </c>
      <c r="K2105">
        <v>1276480894</v>
      </c>
      <c r="L2105" s="11">
        <f>(K2105/86400)+25569</f>
        <v>40343.084421296298</v>
      </c>
      <c r="M2105" t="b">
        <v>1</v>
      </c>
      <c r="N2105">
        <v>50</v>
      </c>
      <c r="O2105" t="b">
        <v>1</v>
      </c>
      <c r="P2105" t="s">
        <v>8269</v>
      </c>
      <c r="Q2105" s="5">
        <f>E2105/D2105</f>
        <v>1</v>
      </c>
      <c r="R2105" s="7">
        <f>ROUND(E2105/N2105, 2)</f>
        <v>100</v>
      </c>
      <c r="S2105" t="s">
        <v>8309</v>
      </c>
      <c r="T2105" t="s">
        <v>8314</v>
      </c>
    </row>
    <row r="2106" spans="1:20" ht="28.8" x14ac:dyDescent="0.3">
      <c r="A2106">
        <v>84</v>
      </c>
      <c r="B2106" s="3" t="s">
        <v>86</v>
      </c>
      <c r="C2106" s="3" t="s">
        <v>4195</v>
      </c>
      <c r="D2106">
        <v>500</v>
      </c>
      <c r="E2106">
        <v>500</v>
      </c>
      <c r="F2106" t="s">
        <v>8219</v>
      </c>
      <c r="G2106" t="s">
        <v>8224</v>
      </c>
      <c r="H2106" t="s">
        <v>8246</v>
      </c>
      <c r="I2106">
        <v>1305483086</v>
      </c>
      <c r="J2106" s="11">
        <f>(I2106/86400)+25569</f>
        <v>40678.757939814815</v>
      </c>
      <c r="K2106">
        <v>1302891086</v>
      </c>
      <c r="L2106" s="11">
        <f>(K2106/86400)+25569</f>
        <v>40648.757939814815</v>
      </c>
      <c r="M2106" t="b">
        <v>0</v>
      </c>
      <c r="N2106">
        <v>7</v>
      </c>
      <c r="O2106" t="b">
        <v>1</v>
      </c>
      <c r="P2106" t="s">
        <v>8266</v>
      </c>
      <c r="Q2106" s="5">
        <f>E2106/D2106</f>
        <v>1</v>
      </c>
      <c r="R2106" s="7">
        <f>ROUND(E2106/N2106, 2)</f>
        <v>71.430000000000007</v>
      </c>
      <c r="S2106" t="s">
        <v>8309</v>
      </c>
      <c r="T2106" t="s">
        <v>8311</v>
      </c>
    </row>
    <row r="2107" spans="1:20" ht="28.8" x14ac:dyDescent="0.3">
      <c r="A2107">
        <v>390</v>
      </c>
      <c r="B2107" s="3" t="s">
        <v>391</v>
      </c>
      <c r="C2107" s="3" t="s">
        <v>4500</v>
      </c>
      <c r="D2107">
        <v>1000</v>
      </c>
      <c r="E2107">
        <v>1000</v>
      </c>
      <c r="F2107" t="s">
        <v>8219</v>
      </c>
      <c r="G2107" t="s">
        <v>8224</v>
      </c>
      <c r="H2107" t="s">
        <v>8246</v>
      </c>
      <c r="I2107">
        <v>1431046372</v>
      </c>
      <c r="J2107" s="11">
        <f>(I2107/86400)+25569</f>
        <v>42132.036712962959</v>
      </c>
      <c r="K2107">
        <v>1429318372</v>
      </c>
      <c r="L2107" s="11">
        <f>(K2107/86400)+25569</f>
        <v>42112.036712962959</v>
      </c>
      <c r="M2107" t="b">
        <v>0</v>
      </c>
      <c r="N2107">
        <v>14</v>
      </c>
      <c r="O2107" t="b">
        <v>1</v>
      </c>
      <c r="P2107" t="s">
        <v>8269</v>
      </c>
      <c r="Q2107" s="5">
        <f>E2107/D2107</f>
        <v>1</v>
      </c>
      <c r="R2107" s="7">
        <f>ROUND(E2107/N2107, 2)</f>
        <v>71.430000000000007</v>
      </c>
      <c r="S2107" t="s">
        <v>8309</v>
      </c>
      <c r="T2107" t="s">
        <v>8314</v>
      </c>
    </row>
    <row r="2108" spans="1:20" ht="28.8" x14ac:dyDescent="0.3">
      <c r="A2108">
        <v>73</v>
      </c>
      <c r="B2108" s="3" t="s">
        <v>75</v>
      </c>
      <c r="C2108" s="3" t="s">
        <v>4184</v>
      </c>
      <c r="D2108">
        <v>900</v>
      </c>
      <c r="E2108">
        <v>900</v>
      </c>
      <c r="F2108" t="s">
        <v>8219</v>
      </c>
      <c r="G2108" t="s">
        <v>8224</v>
      </c>
      <c r="H2108" t="s">
        <v>8246</v>
      </c>
      <c r="I2108">
        <v>1304395140</v>
      </c>
      <c r="J2108" s="11">
        <f>(I2108/86400)+25569</f>
        <v>40666.165972222225</v>
      </c>
      <c r="K2108">
        <v>1297620584</v>
      </c>
      <c r="L2108" s="11">
        <f>(K2108/86400)+25569</f>
        <v>40587.75675925926</v>
      </c>
      <c r="M2108" t="b">
        <v>0</v>
      </c>
      <c r="N2108">
        <v>18</v>
      </c>
      <c r="O2108" t="b">
        <v>1</v>
      </c>
      <c r="P2108" t="s">
        <v>8266</v>
      </c>
      <c r="Q2108" s="5">
        <f>E2108/D2108</f>
        <v>1</v>
      </c>
      <c r="R2108" s="7">
        <f>ROUND(E2108/N2108, 2)</f>
        <v>50</v>
      </c>
      <c r="S2108" t="s">
        <v>8309</v>
      </c>
      <c r="T2108" t="s">
        <v>8311</v>
      </c>
    </row>
    <row r="2109" spans="1:20" ht="28.8" x14ac:dyDescent="0.3">
      <c r="A2109">
        <v>50</v>
      </c>
      <c r="B2109" s="3" t="s">
        <v>52</v>
      </c>
      <c r="C2109" s="3" t="s">
        <v>4161</v>
      </c>
      <c r="D2109">
        <v>600</v>
      </c>
      <c r="E2109">
        <v>600</v>
      </c>
      <c r="F2109" t="s">
        <v>8219</v>
      </c>
      <c r="G2109" t="s">
        <v>8225</v>
      </c>
      <c r="H2109" t="s">
        <v>8247</v>
      </c>
      <c r="I2109">
        <v>1422637200</v>
      </c>
      <c r="J2109" s="11">
        <f>(I2109/86400)+25569</f>
        <v>42034.708333333328</v>
      </c>
      <c r="K2109">
        <v>1419271458</v>
      </c>
      <c r="L2109" s="11">
        <f>(K2109/86400)+25569</f>
        <v>41995.752986111111</v>
      </c>
      <c r="M2109" t="b">
        <v>0</v>
      </c>
      <c r="N2109">
        <v>22</v>
      </c>
      <c r="O2109" t="b">
        <v>1</v>
      </c>
      <c r="P2109" t="s">
        <v>8265</v>
      </c>
      <c r="Q2109" s="5">
        <f>E2109/D2109</f>
        <v>1</v>
      </c>
      <c r="R2109" s="7">
        <f>ROUND(E2109/N2109, 2)</f>
        <v>27.27</v>
      </c>
      <c r="S2109" t="s">
        <v>8309</v>
      </c>
      <c r="T2109" t="s">
        <v>8310</v>
      </c>
    </row>
    <row r="2110" spans="1:20" ht="28.8" x14ac:dyDescent="0.3">
      <c r="A2110">
        <v>31</v>
      </c>
      <c r="B2110" s="3" t="s">
        <v>33</v>
      </c>
      <c r="C2110" s="3" t="s">
        <v>4142</v>
      </c>
      <c r="D2110">
        <v>13</v>
      </c>
      <c r="E2110">
        <v>13</v>
      </c>
      <c r="F2110" t="s">
        <v>8219</v>
      </c>
      <c r="G2110" t="s">
        <v>8224</v>
      </c>
      <c r="H2110" t="s">
        <v>8246</v>
      </c>
      <c r="I2110">
        <v>1453748434</v>
      </c>
      <c r="J2110" s="11">
        <f>(I2110/86400)+25569</f>
        <v>42394.79206018518</v>
      </c>
      <c r="K2110">
        <v>1452193234</v>
      </c>
      <c r="L2110" s="11">
        <f>(K2110/86400)+25569</f>
        <v>42376.79206018518</v>
      </c>
      <c r="M2110" t="b">
        <v>0</v>
      </c>
      <c r="N2110">
        <v>1</v>
      </c>
      <c r="O2110" t="b">
        <v>1</v>
      </c>
      <c r="P2110" t="s">
        <v>8265</v>
      </c>
      <c r="Q2110" s="5">
        <f>E2110/D2110</f>
        <v>1</v>
      </c>
      <c r="R2110" s="7">
        <f>ROUND(E2110/N2110, 2)</f>
        <v>13</v>
      </c>
      <c r="S2110" t="s">
        <v>8309</v>
      </c>
      <c r="T2110" t="s">
        <v>8310</v>
      </c>
    </row>
    <row r="2111" spans="1:20" ht="28.8" x14ac:dyDescent="0.3">
      <c r="A2111">
        <v>2496</v>
      </c>
      <c r="B2111" s="3" t="s">
        <v>2496</v>
      </c>
      <c r="C2111" s="3" t="s">
        <v>6606</v>
      </c>
      <c r="D2111">
        <v>6000</v>
      </c>
      <c r="E2111">
        <v>6000</v>
      </c>
      <c r="F2111" t="s">
        <v>8219</v>
      </c>
      <c r="G2111" t="s">
        <v>8224</v>
      </c>
      <c r="H2111" t="s">
        <v>8246</v>
      </c>
      <c r="I2111">
        <v>1364597692</v>
      </c>
      <c r="J2111" s="11">
        <f>(I2111/86400)+25569</f>
        <v>41362.954768518517</v>
      </c>
      <c r="K2111">
        <v>1361577292</v>
      </c>
      <c r="L2111" s="11">
        <f>(K2111/86400)+25569</f>
        <v>41327.996435185181</v>
      </c>
      <c r="M2111" t="b">
        <v>0</v>
      </c>
      <c r="N2111">
        <v>10</v>
      </c>
      <c r="O2111" t="b">
        <v>1</v>
      </c>
      <c r="P2111" t="s">
        <v>8279</v>
      </c>
      <c r="Q2111" s="5">
        <f>E2111/D2111</f>
        <v>1</v>
      </c>
      <c r="R2111" s="7">
        <f>ROUND(E2111/N2111, 2)</f>
        <v>600</v>
      </c>
      <c r="S2111" t="s">
        <v>8324</v>
      </c>
      <c r="T2111" t="s">
        <v>8328</v>
      </c>
    </row>
    <row r="2112" spans="1:20" ht="28.8" x14ac:dyDescent="0.3">
      <c r="A2112">
        <v>804</v>
      </c>
      <c r="B2112" s="3" t="s">
        <v>805</v>
      </c>
      <c r="C2112" s="3" t="s">
        <v>4914</v>
      </c>
      <c r="D2112">
        <v>5500</v>
      </c>
      <c r="E2112">
        <v>5500</v>
      </c>
      <c r="F2112" t="s">
        <v>8219</v>
      </c>
      <c r="G2112" t="s">
        <v>8224</v>
      </c>
      <c r="H2112" t="s">
        <v>8246</v>
      </c>
      <c r="I2112">
        <v>1311393540</v>
      </c>
      <c r="J2112" s="11">
        <f>(I2112/86400)+25569</f>
        <v>40747.165972222225</v>
      </c>
      <c r="K2112">
        <v>1309919526</v>
      </c>
      <c r="L2112" s="11">
        <f>(K2112/86400)+25569</f>
        <v>40730.105624999997</v>
      </c>
      <c r="M2112" t="b">
        <v>0</v>
      </c>
      <c r="N2112">
        <v>18</v>
      </c>
      <c r="O2112" t="b">
        <v>1</v>
      </c>
      <c r="P2112" t="s">
        <v>8276</v>
      </c>
      <c r="Q2112" s="5">
        <f>E2112/D2112</f>
        <v>1</v>
      </c>
      <c r="R2112" s="7">
        <f>ROUND(E2112/N2112, 2)</f>
        <v>305.56</v>
      </c>
      <c r="S2112" t="s">
        <v>8324</v>
      </c>
      <c r="T2112" t="s">
        <v>8325</v>
      </c>
    </row>
    <row r="2113" spans="1:20" ht="28.8" x14ac:dyDescent="0.3">
      <c r="A2113">
        <v>2207</v>
      </c>
      <c r="B2113" s="3" t="s">
        <v>2208</v>
      </c>
      <c r="C2113" s="3" t="s">
        <v>6317</v>
      </c>
      <c r="D2113">
        <v>2000</v>
      </c>
      <c r="E2113">
        <v>2000</v>
      </c>
      <c r="F2113" t="s">
        <v>8219</v>
      </c>
      <c r="G2113" t="s">
        <v>8224</v>
      </c>
      <c r="H2113" t="s">
        <v>8246</v>
      </c>
      <c r="I2113">
        <v>1384580373</v>
      </c>
      <c r="J2113" s="11">
        <f>(I2113/86400)+25569</f>
        <v>41594.235798611109</v>
      </c>
      <c r="K2113">
        <v>1381984773</v>
      </c>
      <c r="L2113" s="11">
        <f>(K2113/86400)+25569</f>
        <v>41564.194131944445</v>
      </c>
      <c r="M2113" t="b">
        <v>0</v>
      </c>
      <c r="N2113">
        <v>7</v>
      </c>
      <c r="O2113" t="b">
        <v>1</v>
      </c>
      <c r="P2113" t="s">
        <v>8280</v>
      </c>
      <c r="Q2113" s="5">
        <f>E2113/D2113</f>
        <v>1</v>
      </c>
      <c r="R2113" s="7">
        <f>ROUND(E2113/N2113, 2)</f>
        <v>285.70999999999998</v>
      </c>
      <c r="S2113" t="s">
        <v>8324</v>
      </c>
      <c r="T2113" t="s">
        <v>8329</v>
      </c>
    </row>
    <row r="2114" spans="1:20" ht="28.8" x14ac:dyDescent="0.3">
      <c r="A2114">
        <v>2480</v>
      </c>
      <c r="B2114" s="3" t="s">
        <v>2480</v>
      </c>
      <c r="C2114" s="3" t="s">
        <v>6590</v>
      </c>
      <c r="D2114">
        <v>2000</v>
      </c>
      <c r="E2114">
        <v>2000</v>
      </c>
      <c r="F2114" t="s">
        <v>8219</v>
      </c>
      <c r="G2114" t="s">
        <v>8224</v>
      </c>
      <c r="H2114" t="s">
        <v>8246</v>
      </c>
      <c r="I2114">
        <v>1444516084</v>
      </c>
      <c r="J2114" s="11">
        <f>(I2114/86400)+25569</f>
        <v>42287.936157407406</v>
      </c>
      <c r="K2114">
        <v>1439332084</v>
      </c>
      <c r="L2114" s="11">
        <f>(K2114/86400)+25569</f>
        <v>42227.936157407406</v>
      </c>
      <c r="M2114" t="b">
        <v>0</v>
      </c>
      <c r="N2114">
        <v>8</v>
      </c>
      <c r="O2114" t="b">
        <v>1</v>
      </c>
      <c r="P2114" t="s">
        <v>8279</v>
      </c>
      <c r="Q2114" s="5">
        <f>E2114/D2114</f>
        <v>1</v>
      </c>
      <c r="R2114" s="7">
        <f>ROUND(E2114/N2114, 2)</f>
        <v>250</v>
      </c>
      <c r="S2114" t="s">
        <v>8324</v>
      </c>
      <c r="T2114" t="s">
        <v>8328</v>
      </c>
    </row>
    <row r="2115" spans="1:20" ht="28.8" x14ac:dyDescent="0.3">
      <c r="A2115">
        <v>821</v>
      </c>
      <c r="B2115" s="3" t="s">
        <v>822</v>
      </c>
      <c r="C2115" s="3" t="s">
        <v>4931</v>
      </c>
      <c r="D2115">
        <v>17482</v>
      </c>
      <c r="E2115">
        <v>17482</v>
      </c>
      <c r="F2115" t="s">
        <v>8219</v>
      </c>
      <c r="G2115" t="s">
        <v>8224</v>
      </c>
      <c r="H2115" t="s">
        <v>8246</v>
      </c>
      <c r="I2115">
        <v>1430712060</v>
      </c>
      <c r="J2115" s="11">
        <f>(I2115/86400)+25569</f>
        <v>42128.167361111111</v>
      </c>
      <c r="K2115">
        <v>1427753265</v>
      </c>
      <c r="L2115" s="11">
        <f>(K2115/86400)+25569</f>
        <v>42093.922048611115</v>
      </c>
      <c r="M2115" t="b">
        <v>0</v>
      </c>
      <c r="N2115">
        <v>78</v>
      </c>
      <c r="O2115" t="b">
        <v>1</v>
      </c>
      <c r="P2115" t="s">
        <v>8276</v>
      </c>
      <c r="Q2115" s="5">
        <f>E2115/D2115</f>
        <v>1</v>
      </c>
      <c r="R2115" s="7">
        <f>ROUND(E2115/N2115, 2)</f>
        <v>224.13</v>
      </c>
      <c r="S2115" t="s">
        <v>8324</v>
      </c>
      <c r="T2115" t="s">
        <v>8325</v>
      </c>
    </row>
    <row r="2116" spans="1:20" ht="28.8" x14ac:dyDescent="0.3">
      <c r="A2116">
        <v>2522</v>
      </c>
      <c r="B2116" s="3" t="s">
        <v>2522</v>
      </c>
      <c r="C2116" s="3" t="s">
        <v>6632</v>
      </c>
      <c r="D2116">
        <v>5000</v>
      </c>
      <c r="E2116">
        <v>5000</v>
      </c>
      <c r="F2116" t="s">
        <v>8219</v>
      </c>
      <c r="G2116" t="s">
        <v>8224</v>
      </c>
      <c r="H2116" t="s">
        <v>8246</v>
      </c>
      <c r="I2116">
        <v>1461336720</v>
      </c>
      <c r="J2116" s="11">
        <f>(I2116/86400)+25569</f>
        <v>42482.619444444441</v>
      </c>
      <c r="K2116">
        <v>1459431960</v>
      </c>
      <c r="L2116" s="11">
        <f>(K2116/86400)+25569</f>
        <v>42460.573611111111</v>
      </c>
      <c r="M2116" t="b">
        <v>0</v>
      </c>
      <c r="N2116">
        <v>27</v>
      </c>
      <c r="O2116" t="b">
        <v>1</v>
      </c>
      <c r="P2116" t="s">
        <v>8300</v>
      </c>
      <c r="Q2116" s="5">
        <f>E2116/D2116</f>
        <v>1</v>
      </c>
      <c r="R2116" s="7">
        <f>ROUND(E2116/N2116, 2)</f>
        <v>185.19</v>
      </c>
      <c r="S2116" t="s">
        <v>8324</v>
      </c>
      <c r="T2116" t="s">
        <v>8353</v>
      </c>
    </row>
    <row r="2117" spans="1:20" ht="28.8" x14ac:dyDescent="0.3">
      <c r="A2117">
        <v>1633</v>
      </c>
      <c r="B2117" s="3" t="s">
        <v>1634</v>
      </c>
      <c r="C2117" s="3" t="s">
        <v>5743</v>
      </c>
      <c r="D2117">
        <v>10000</v>
      </c>
      <c r="E2117">
        <v>10000</v>
      </c>
      <c r="F2117" t="s">
        <v>8219</v>
      </c>
      <c r="G2117" t="s">
        <v>8224</v>
      </c>
      <c r="H2117" t="s">
        <v>8246</v>
      </c>
      <c r="I2117">
        <v>1326690000</v>
      </c>
      <c r="J2117" s="11">
        <f>(I2117/86400)+25569</f>
        <v>40924.208333333336</v>
      </c>
      <c r="K2117">
        <v>1324329156</v>
      </c>
      <c r="L2117" s="11">
        <f>(K2117/86400)+25569</f>
        <v>40896.883750000001</v>
      </c>
      <c r="M2117" t="b">
        <v>0</v>
      </c>
      <c r="N2117">
        <v>58</v>
      </c>
      <c r="O2117" t="b">
        <v>1</v>
      </c>
      <c r="P2117" t="s">
        <v>8276</v>
      </c>
      <c r="Q2117" s="5">
        <f>E2117/D2117</f>
        <v>1</v>
      </c>
      <c r="R2117" s="7">
        <f>ROUND(E2117/N2117, 2)</f>
        <v>172.41</v>
      </c>
      <c r="S2117" t="s">
        <v>8324</v>
      </c>
      <c r="T2117" t="s">
        <v>8325</v>
      </c>
    </row>
    <row r="2118" spans="1:20" x14ac:dyDescent="0.3">
      <c r="A2118">
        <v>1689</v>
      </c>
      <c r="B2118" s="3" t="s">
        <v>1690</v>
      </c>
      <c r="C2118" s="3" t="s">
        <v>5799</v>
      </c>
      <c r="D2118">
        <v>2400</v>
      </c>
      <c r="E2118">
        <v>2400</v>
      </c>
      <c r="F2118" t="s">
        <v>8222</v>
      </c>
      <c r="G2118" t="s">
        <v>8224</v>
      </c>
      <c r="H2118" t="s">
        <v>8246</v>
      </c>
      <c r="I2118">
        <v>1489700230</v>
      </c>
      <c r="J2118" s="11">
        <f>(I2118/86400)+25569</f>
        <v>42810.900810185187</v>
      </c>
      <c r="K2118">
        <v>1487111830</v>
      </c>
      <c r="L2118" s="11">
        <f>(K2118/86400)+25569</f>
        <v>42780.942476851851</v>
      </c>
      <c r="M2118" t="b">
        <v>0</v>
      </c>
      <c r="N2118">
        <v>14</v>
      </c>
      <c r="O2118" t="b">
        <v>0</v>
      </c>
      <c r="P2118" t="s">
        <v>8293</v>
      </c>
      <c r="Q2118" s="5">
        <f>E2118/D2118</f>
        <v>1</v>
      </c>
      <c r="R2118" s="7">
        <f>ROUND(E2118/N2118, 2)</f>
        <v>171.43</v>
      </c>
      <c r="S2118" t="s">
        <v>8324</v>
      </c>
      <c r="T2118" t="s">
        <v>8346</v>
      </c>
    </row>
    <row r="2119" spans="1:20" ht="28.8" x14ac:dyDescent="0.3">
      <c r="A2119">
        <v>1857</v>
      </c>
      <c r="B2119" s="3" t="s">
        <v>1858</v>
      </c>
      <c r="C2119" s="3" t="s">
        <v>5967</v>
      </c>
      <c r="D2119">
        <v>3000</v>
      </c>
      <c r="E2119">
        <v>3000</v>
      </c>
      <c r="F2119" t="s">
        <v>8219</v>
      </c>
      <c r="G2119" t="s">
        <v>8224</v>
      </c>
      <c r="H2119" t="s">
        <v>8246</v>
      </c>
      <c r="I2119">
        <v>1410546413</v>
      </c>
      <c r="J2119" s="11">
        <f>(I2119/86400)+25569</f>
        <v>41894.76866898148</v>
      </c>
      <c r="K2119">
        <v>1407954413</v>
      </c>
      <c r="L2119" s="11">
        <f>(K2119/86400)+25569</f>
        <v>41864.76866898148</v>
      </c>
      <c r="M2119" t="b">
        <v>0</v>
      </c>
      <c r="N2119">
        <v>22</v>
      </c>
      <c r="O2119" t="b">
        <v>1</v>
      </c>
      <c r="P2119" t="s">
        <v>8276</v>
      </c>
      <c r="Q2119" s="5">
        <f>E2119/D2119</f>
        <v>1</v>
      </c>
      <c r="R2119" s="7">
        <f>ROUND(E2119/N2119, 2)</f>
        <v>136.36000000000001</v>
      </c>
      <c r="S2119" t="s">
        <v>8324</v>
      </c>
      <c r="T2119" t="s">
        <v>8325</v>
      </c>
    </row>
    <row r="2120" spans="1:20" ht="28.8" x14ac:dyDescent="0.3">
      <c r="A2120">
        <v>2530</v>
      </c>
      <c r="B2120" s="3" t="s">
        <v>2530</v>
      </c>
      <c r="C2120" s="3" t="s">
        <v>6640</v>
      </c>
      <c r="D2120">
        <v>6500</v>
      </c>
      <c r="E2120">
        <v>6500</v>
      </c>
      <c r="F2120" t="s">
        <v>8219</v>
      </c>
      <c r="G2120" t="s">
        <v>8224</v>
      </c>
      <c r="H2120" t="s">
        <v>8246</v>
      </c>
      <c r="I2120">
        <v>1429505400</v>
      </c>
      <c r="J2120" s="11">
        <f>(I2120/86400)+25569</f>
        <v>42114.201388888891</v>
      </c>
      <c r="K2120">
        <v>1426711505</v>
      </c>
      <c r="L2120" s="11">
        <f>(K2120/86400)+25569</f>
        <v>42081.864641203705</v>
      </c>
      <c r="M2120" t="b">
        <v>0</v>
      </c>
      <c r="N2120">
        <v>48</v>
      </c>
      <c r="O2120" t="b">
        <v>1</v>
      </c>
      <c r="P2120" t="s">
        <v>8300</v>
      </c>
      <c r="Q2120" s="5">
        <f>E2120/D2120</f>
        <v>1</v>
      </c>
      <c r="R2120" s="7">
        <f>ROUND(E2120/N2120, 2)</f>
        <v>135.41999999999999</v>
      </c>
      <c r="S2120" t="s">
        <v>8324</v>
      </c>
      <c r="T2120" t="s">
        <v>8353</v>
      </c>
    </row>
    <row r="2121" spans="1:20" ht="28.8" x14ac:dyDescent="0.3">
      <c r="A2121">
        <v>2095</v>
      </c>
      <c r="B2121" s="3" t="s">
        <v>2096</v>
      </c>
      <c r="C2121" s="3" t="s">
        <v>6205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1317576973</v>
      </c>
      <c r="J2121" s="11">
        <f>(I2121/86400)+25569</f>
        <v>40818.733483796299</v>
      </c>
      <c r="K2121">
        <v>1312392973</v>
      </c>
      <c r="L2121" s="11">
        <f>(K2121/86400)+25569</f>
        <v>40758.733483796299</v>
      </c>
      <c r="M2121" t="b">
        <v>0</v>
      </c>
      <c r="N2121">
        <v>22</v>
      </c>
      <c r="O2121" t="b">
        <v>1</v>
      </c>
      <c r="P2121" t="s">
        <v>8279</v>
      </c>
      <c r="Q2121" s="5">
        <f>E2121/D2121</f>
        <v>1</v>
      </c>
      <c r="R2121" s="7">
        <f>ROUND(E2121/N2121, 2)</f>
        <v>113.64</v>
      </c>
      <c r="S2121" t="s">
        <v>8324</v>
      </c>
      <c r="T2121" t="s">
        <v>8328</v>
      </c>
    </row>
    <row r="2122" spans="1:20" ht="28.8" x14ac:dyDescent="0.3">
      <c r="A2122">
        <v>808</v>
      </c>
      <c r="B2122" s="3" t="s">
        <v>809</v>
      </c>
      <c r="C2122" s="3" t="s">
        <v>4918</v>
      </c>
      <c r="D2122">
        <v>4500</v>
      </c>
      <c r="E2122">
        <v>4500</v>
      </c>
      <c r="F2122" t="s">
        <v>8219</v>
      </c>
      <c r="G2122" t="s">
        <v>8229</v>
      </c>
      <c r="H2122" t="s">
        <v>8251</v>
      </c>
      <c r="I2122">
        <v>1419224340</v>
      </c>
      <c r="J2122" s="11">
        <f>(I2122/86400)+25569</f>
        <v>41995.207638888889</v>
      </c>
      <c r="K2122">
        <v>1416363886</v>
      </c>
      <c r="L2122" s="11">
        <f>(K2122/86400)+25569</f>
        <v>41962.100532407407</v>
      </c>
      <c r="M2122" t="b">
        <v>0</v>
      </c>
      <c r="N2122">
        <v>43</v>
      </c>
      <c r="O2122" t="b">
        <v>1</v>
      </c>
      <c r="P2122" t="s">
        <v>8276</v>
      </c>
      <c r="Q2122" s="5">
        <f>E2122/D2122</f>
        <v>1</v>
      </c>
      <c r="R2122" s="7">
        <f>ROUND(E2122/N2122, 2)</f>
        <v>104.65</v>
      </c>
      <c r="S2122" t="s">
        <v>8324</v>
      </c>
      <c r="T2122" t="s">
        <v>8325</v>
      </c>
    </row>
    <row r="2123" spans="1:20" ht="28.8" x14ac:dyDescent="0.3">
      <c r="A2123">
        <v>1639</v>
      </c>
      <c r="B2123" s="3" t="s">
        <v>1640</v>
      </c>
      <c r="C2123" s="3" t="s">
        <v>5749</v>
      </c>
      <c r="D2123">
        <v>1800</v>
      </c>
      <c r="E2123">
        <v>1800</v>
      </c>
      <c r="F2123" t="s">
        <v>8219</v>
      </c>
      <c r="G2123" t="s">
        <v>8224</v>
      </c>
      <c r="H2123" t="s">
        <v>8246</v>
      </c>
      <c r="I2123">
        <v>1330789165</v>
      </c>
      <c r="J2123" s="11">
        <f>(I2123/86400)+25569</f>
        <v>40971.652372685188</v>
      </c>
      <c r="K2123">
        <v>1328197165</v>
      </c>
      <c r="L2123" s="11">
        <f>(K2123/86400)+25569</f>
        <v>40941.652372685188</v>
      </c>
      <c r="M2123" t="b">
        <v>0</v>
      </c>
      <c r="N2123">
        <v>19</v>
      </c>
      <c r="O2123" t="b">
        <v>1</v>
      </c>
      <c r="P2123" t="s">
        <v>8276</v>
      </c>
      <c r="Q2123" s="5">
        <f>E2123/D2123</f>
        <v>1</v>
      </c>
      <c r="R2123" s="7">
        <f>ROUND(E2123/N2123, 2)</f>
        <v>94.74</v>
      </c>
      <c r="S2123" t="s">
        <v>8324</v>
      </c>
      <c r="T2123" t="s">
        <v>8325</v>
      </c>
    </row>
    <row r="2124" spans="1:20" ht="28.8" x14ac:dyDescent="0.3">
      <c r="A2124">
        <v>2097</v>
      </c>
      <c r="B2124" s="3" t="s">
        <v>2098</v>
      </c>
      <c r="C2124" s="3" t="s">
        <v>6207</v>
      </c>
      <c r="D2124">
        <v>3000</v>
      </c>
      <c r="E2124">
        <v>3000</v>
      </c>
      <c r="F2124" t="s">
        <v>8219</v>
      </c>
      <c r="G2124" t="s">
        <v>8224</v>
      </c>
      <c r="H2124" t="s">
        <v>8246</v>
      </c>
      <c r="I2124">
        <v>1322751735</v>
      </c>
      <c r="J2124" s="11">
        <f>(I2124/86400)+25569</f>
        <v>40878.626562500001</v>
      </c>
      <c r="K2124">
        <v>1317564135</v>
      </c>
      <c r="L2124" s="11">
        <f>(K2124/86400)+25569</f>
        <v>40818.584895833337</v>
      </c>
      <c r="M2124" t="b">
        <v>0</v>
      </c>
      <c r="N2124">
        <v>38</v>
      </c>
      <c r="O2124" t="b">
        <v>1</v>
      </c>
      <c r="P2124" t="s">
        <v>8279</v>
      </c>
      <c r="Q2124" s="5">
        <f>E2124/D2124</f>
        <v>1</v>
      </c>
      <c r="R2124" s="7">
        <f>ROUND(E2124/N2124, 2)</f>
        <v>78.95</v>
      </c>
      <c r="S2124" t="s">
        <v>8324</v>
      </c>
      <c r="T2124" t="s">
        <v>8328</v>
      </c>
    </row>
    <row r="2125" spans="1:20" ht="43.2" x14ac:dyDescent="0.3">
      <c r="A2125">
        <v>2172</v>
      </c>
      <c r="B2125" s="3" t="s">
        <v>2173</v>
      </c>
      <c r="C2125" s="3" t="s">
        <v>6282</v>
      </c>
      <c r="D2125">
        <v>1000</v>
      </c>
      <c r="E2125">
        <v>1000</v>
      </c>
      <c r="F2125" t="s">
        <v>8219</v>
      </c>
      <c r="G2125" t="s">
        <v>8224</v>
      </c>
      <c r="H2125" t="s">
        <v>8246</v>
      </c>
      <c r="I2125">
        <v>1429365320</v>
      </c>
      <c r="J2125" s="11">
        <f>(I2125/86400)+25569</f>
        <v>42112.580092592594</v>
      </c>
      <c r="K2125">
        <v>1426773320</v>
      </c>
      <c r="L2125" s="11">
        <f>(K2125/86400)+25569</f>
        <v>42082.580092592594</v>
      </c>
      <c r="M2125" t="b">
        <v>0</v>
      </c>
      <c r="N2125">
        <v>13</v>
      </c>
      <c r="O2125" t="b">
        <v>1</v>
      </c>
      <c r="P2125" t="s">
        <v>8276</v>
      </c>
      <c r="Q2125" s="5">
        <f>E2125/D2125</f>
        <v>1</v>
      </c>
      <c r="R2125" s="7">
        <f>ROUND(E2125/N2125, 2)</f>
        <v>76.92</v>
      </c>
      <c r="S2125" t="s">
        <v>8324</v>
      </c>
      <c r="T2125" t="s">
        <v>8325</v>
      </c>
    </row>
    <row r="2126" spans="1:20" ht="72" x14ac:dyDescent="0.3">
      <c r="A2126">
        <v>1845</v>
      </c>
      <c r="B2126" s="3" t="s">
        <v>1846</v>
      </c>
      <c r="C2126" s="3" t="s">
        <v>5955</v>
      </c>
      <c r="D2126">
        <v>1000</v>
      </c>
      <c r="E2126">
        <v>1000</v>
      </c>
      <c r="F2126" t="s">
        <v>8219</v>
      </c>
      <c r="G2126" t="s">
        <v>8224</v>
      </c>
      <c r="H2126" t="s">
        <v>8246</v>
      </c>
      <c r="I2126">
        <v>1466139300</v>
      </c>
      <c r="J2126" s="11">
        <f>(I2126/86400)+25569</f>
        <v>42538.204861111109</v>
      </c>
      <c r="K2126">
        <v>1464854398</v>
      </c>
      <c r="L2126" s="11">
        <f>(K2126/86400)+25569</f>
        <v>42523.333310185189</v>
      </c>
      <c r="M2126" t="b">
        <v>0</v>
      </c>
      <c r="N2126">
        <v>19</v>
      </c>
      <c r="O2126" t="b">
        <v>1</v>
      </c>
      <c r="P2126" t="s">
        <v>8276</v>
      </c>
      <c r="Q2126" s="5">
        <f>E2126/D2126</f>
        <v>1</v>
      </c>
      <c r="R2126" s="7">
        <f>ROUND(E2126/N2126, 2)</f>
        <v>52.63</v>
      </c>
      <c r="S2126" t="s">
        <v>8324</v>
      </c>
      <c r="T2126" t="s">
        <v>8325</v>
      </c>
    </row>
    <row r="2127" spans="1:20" ht="28.8" x14ac:dyDescent="0.3">
      <c r="A2127">
        <v>782</v>
      </c>
      <c r="B2127" s="3" t="s">
        <v>783</v>
      </c>
      <c r="C2127" s="3" t="s">
        <v>4892</v>
      </c>
      <c r="D2127">
        <v>700</v>
      </c>
      <c r="E2127">
        <v>700</v>
      </c>
      <c r="F2127" t="s">
        <v>8219</v>
      </c>
      <c r="G2127" t="s">
        <v>8224</v>
      </c>
      <c r="H2127" t="s">
        <v>8246</v>
      </c>
      <c r="I2127">
        <v>1345918302</v>
      </c>
      <c r="J2127" s="11">
        <f>(I2127/86400)+25569</f>
        <v>41146.758125</v>
      </c>
      <c r="K2127">
        <v>1343326302</v>
      </c>
      <c r="L2127" s="11">
        <f>(K2127/86400)+25569</f>
        <v>41116.758125</v>
      </c>
      <c r="M2127" t="b">
        <v>0</v>
      </c>
      <c r="N2127">
        <v>14</v>
      </c>
      <c r="O2127" t="b">
        <v>1</v>
      </c>
      <c r="P2127" t="s">
        <v>8276</v>
      </c>
      <c r="Q2127" s="5">
        <f>E2127/D2127</f>
        <v>1</v>
      </c>
      <c r="R2127" s="7">
        <f>ROUND(E2127/N2127, 2)</f>
        <v>50</v>
      </c>
      <c r="S2127" t="s">
        <v>8324</v>
      </c>
      <c r="T2127" t="s">
        <v>8325</v>
      </c>
    </row>
    <row r="2128" spans="1:20" x14ac:dyDescent="0.3">
      <c r="A2128">
        <v>857</v>
      </c>
      <c r="B2128" s="3" t="s">
        <v>858</v>
      </c>
      <c r="C2128" s="3" t="s">
        <v>4967</v>
      </c>
      <c r="D2128">
        <v>1200</v>
      </c>
      <c r="E2128">
        <v>1200</v>
      </c>
      <c r="F2128" t="s">
        <v>8219</v>
      </c>
      <c r="G2128" t="s">
        <v>8227</v>
      </c>
      <c r="H2128" t="s">
        <v>8249</v>
      </c>
      <c r="I2128">
        <v>1448463431</v>
      </c>
      <c r="J2128" s="11">
        <f>(I2128/86400)+25569</f>
        <v>42333.623043981483</v>
      </c>
      <c r="K2128">
        <v>1444831031</v>
      </c>
      <c r="L2128" s="11">
        <f>(K2128/86400)+25569</f>
        <v>42291.581377314811</v>
      </c>
      <c r="M2128" t="b">
        <v>0</v>
      </c>
      <c r="N2128">
        <v>24</v>
      </c>
      <c r="O2128" t="b">
        <v>1</v>
      </c>
      <c r="P2128" t="s">
        <v>8277</v>
      </c>
      <c r="Q2128" s="5">
        <f>E2128/D2128</f>
        <v>1</v>
      </c>
      <c r="R2128" s="7">
        <f>ROUND(E2128/N2128, 2)</f>
        <v>50</v>
      </c>
      <c r="S2128" t="s">
        <v>8324</v>
      </c>
      <c r="T2128" t="s">
        <v>8326</v>
      </c>
    </row>
    <row r="2129" spans="1:20" ht="28.8" x14ac:dyDescent="0.3">
      <c r="A2129">
        <v>2466</v>
      </c>
      <c r="B2129" s="3" t="s">
        <v>2467</v>
      </c>
      <c r="C2129" s="3" t="s">
        <v>6576</v>
      </c>
      <c r="D2129">
        <v>2500</v>
      </c>
      <c r="E2129">
        <v>2500</v>
      </c>
      <c r="F2129" t="s">
        <v>8219</v>
      </c>
      <c r="G2129" t="s">
        <v>8224</v>
      </c>
      <c r="H2129" t="s">
        <v>8246</v>
      </c>
      <c r="I2129">
        <v>1368066453</v>
      </c>
      <c r="J2129" s="11">
        <f>(I2129/86400)+25569</f>
        <v>41403.102465277778</v>
      </c>
      <c r="K2129">
        <v>1365474453</v>
      </c>
      <c r="L2129" s="11">
        <f>(K2129/86400)+25569</f>
        <v>41373.102465277778</v>
      </c>
      <c r="M2129" t="b">
        <v>0</v>
      </c>
      <c r="N2129">
        <v>52</v>
      </c>
      <c r="O2129" t="b">
        <v>1</v>
      </c>
      <c r="P2129" t="s">
        <v>8279</v>
      </c>
      <c r="Q2129" s="5">
        <f>E2129/D2129</f>
        <v>1</v>
      </c>
      <c r="R2129" s="7">
        <f>ROUND(E2129/N2129, 2)</f>
        <v>48.08</v>
      </c>
      <c r="S2129" t="s">
        <v>8324</v>
      </c>
      <c r="T2129" t="s">
        <v>8328</v>
      </c>
    </row>
    <row r="2130" spans="1:20" ht="28.8" x14ac:dyDescent="0.3">
      <c r="A2130">
        <v>1642</v>
      </c>
      <c r="B2130" s="3" t="s">
        <v>1643</v>
      </c>
      <c r="C2130" s="3" t="s">
        <v>5752</v>
      </c>
      <c r="D2130">
        <v>1200</v>
      </c>
      <c r="E2130">
        <v>1200</v>
      </c>
      <c r="F2130" t="s">
        <v>8219</v>
      </c>
      <c r="G2130" t="s">
        <v>8224</v>
      </c>
      <c r="H2130" t="s">
        <v>8246</v>
      </c>
      <c r="I2130">
        <v>1308011727</v>
      </c>
      <c r="J2130" s="11">
        <f>(I2130/86400)+25569</f>
        <v>40708.024618055555</v>
      </c>
      <c r="K2130">
        <v>1306283727</v>
      </c>
      <c r="L2130" s="11">
        <f>(K2130/86400)+25569</f>
        <v>40688.024618055555</v>
      </c>
      <c r="M2130" t="b">
        <v>0</v>
      </c>
      <c r="N2130">
        <v>28</v>
      </c>
      <c r="O2130" t="b">
        <v>1</v>
      </c>
      <c r="P2130" t="s">
        <v>8292</v>
      </c>
      <c r="Q2130" s="5">
        <f>E2130/D2130</f>
        <v>1</v>
      </c>
      <c r="R2130" s="7">
        <f>ROUND(E2130/N2130, 2)</f>
        <v>42.86</v>
      </c>
      <c r="S2130" t="s">
        <v>8324</v>
      </c>
      <c r="T2130" t="s">
        <v>8345</v>
      </c>
    </row>
    <row r="2131" spans="1:20" ht="28.8" x14ac:dyDescent="0.3">
      <c r="A2131">
        <v>2473</v>
      </c>
      <c r="B2131" s="3" t="s">
        <v>2474</v>
      </c>
      <c r="C2131" s="3" t="s">
        <v>6583</v>
      </c>
      <c r="D2131">
        <v>2000</v>
      </c>
      <c r="E2131">
        <v>2000</v>
      </c>
      <c r="F2131" t="s">
        <v>8219</v>
      </c>
      <c r="G2131" t="s">
        <v>8224</v>
      </c>
      <c r="H2131" t="s">
        <v>8246</v>
      </c>
      <c r="I2131">
        <v>1352573869</v>
      </c>
      <c r="J2131" s="11">
        <f>(I2131/86400)+25569</f>
        <v>41223.790150462963</v>
      </c>
      <c r="K2131">
        <v>1349978269</v>
      </c>
      <c r="L2131" s="11">
        <f>(K2131/86400)+25569</f>
        <v>41193.748483796298</v>
      </c>
      <c r="M2131" t="b">
        <v>0</v>
      </c>
      <c r="N2131">
        <v>47</v>
      </c>
      <c r="O2131" t="b">
        <v>1</v>
      </c>
      <c r="P2131" t="s">
        <v>8279</v>
      </c>
      <c r="Q2131" s="5">
        <f>E2131/D2131</f>
        <v>1</v>
      </c>
      <c r="R2131" s="7">
        <f>ROUND(E2131/N2131, 2)</f>
        <v>42.55</v>
      </c>
      <c r="S2131" t="s">
        <v>8324</v>
      </c>
      <c r="T2131" t="s">
        <v>8328</v>
      </c>
    </row>
    <row r="2132" spans="1:20" ht="28.8" x14ac:dyDescent="0.3">
      <c r="A2132">
        <v>853</v>
      </c>
      <c r="B2132" s="3" t="s">
        <v>854</v>
      </c>
      <c r="C2132" s="3" t="s">
        <v>4963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1424116709</v>
      </c>
      <c r="J2132" s="11">
        <f>(I2132/86400)+25569</f>
        <v>42051.832280092596</v>
      </c>
      <c r="K2132">
        <v>1421524709</v>
      </c>
      <c r="L2132" s="11">
        <f>(K2132/86400)+25569</f>
        <v>42021.832280092596</v>
      </c>
      <c r="M2132" t="b">
        <v>0</v>
      </c>
      <c r="N2132">
        <v>10</v>
      </c>
      <c r="O2132" t="b">
        <v>1</v>
      </c>
      <c r="P2132" t="s">
        <v>8277</v>
      </c>
      <c r="Q2132" s="5">
        <f>E2132/D2132</f>
        <v>1</v>
      </c>
      <c r="R2132" s="7">
        <f>ROUND(E2132/N2132, 2)</f>
        <v>30</v>
      </c>
      <c r="S2132" t="s">
        <v>8324</v>
      </c>
      <c r="T2132" t="s">
        <v>8326</v>
      </c>
    </row>
    <row r="2133" spans="1:20" ht="28.8" x14ac:dyDescent="0.3">
      <c r="A2133">
        <v>1822</v>
      </c>
      <c r="B2133" s="3" t="s">
        <v>1823</v>
      </c>
      <c r="C2133" s="3" t="s">
        <v>5932</v>
      </c>
      <c r="D2133">
        <v>300</v>
      </c>
      <c r="E2133">
        <v>300</v>
      </c>
      <c r="F2133" t="s">
        <v>8219</v>
      </c>
      <c r="G2133" t="s">
        <v>8229</v>
      </c>
      <c r="H2133" t="s">
        <v>8251</v>
      </c>
      <c r="I2133">
        <v>1391194860</v>
      </c>
      <c r="J2133" s="11">
        <f>(I2133/86400)+25569</f>
        <v>41670.792361111111</v>
      </c>
      <c r="K2133">
        <v>1388084862</v>
      </c>
      <c r="L2133" s="11">
        <f>(K2133/86400)+25569</f>
        <v>41634.797013888892</v>
      </c>
      <c r="M2133" t="b">
        <v>0</v>
      </c>
      <c r="N2133">
        <v>11</v>
      </c>
      <c r="O2133" t="b">
        <v>1</v>
      </c>
      <c r="P2133" t="s">
        <v>8276</v>
      </c>
      <c r="Q2133" s="5">
        <f>E2133/D2133</f>
        <v>1</v>
      </c>
      <c r="R2133" s="7">
        <f>ROUND(E2133/N2133, 2)</f>
        <v>27.27</v>
      </c>
      <c r="S2133" t="s">
        <v>8324</v>
      </c>
      <c r="T2133" t="s">
        <v>8325</v>
      </c>
    </row>
    <row r="2134" spans="1:20" ht="28.8" x14ac:dyDescent="0.3">
      <c r="A2134">
        <v>2112</v>
      </c>
      <c r="B2134" s="3" t="s">
        <v>2113</v>
      </c>
      <c r="C2134" s="3" t="s">
        <v>6222</v>
      </c>
      <c r="D2134">
        <v>300</v>
      </c>
      <c r="E2134">
        <v>300</v>
      </c>
      <c r="F2134" t="s">
        <v>8219</v>
      </c>
      <c r="G2134" t="s">
        <v>8224</v>
      </c>
      <c r="H2134" t="s">
        <v>8246</v>
      </c>
      <c r="I2134">
        <v>1366064193</v>
      </c>
      <c r="J2134" s="11">
        <f>(I2134/86400)+25569</f>
        <v>41379.928159722222</v>
      </c>
      <c r="K2134">
        <v>1364854593</v>
      </c>
      <c r="L2134" s="11">
        <f>(K2134/86400)+25569</f>
        <v>41365.928159722222</v>
      </c>
      <c r="M2134" t="b">
        <v>0</v>
      </c>
      <c r="N2134">
        <v>11</v>
      </c>
      <c r="O2134" t="b">
        <v>1</v>
      </c>
      <c r="P2134" t="s">
        <v>8279</v>
      </c>
      <c r="Q2134" s="5">
        <f>E2134/D2134</f>
        <v>1</v>
      </c>
      <c r="R2134" s="7">
        <f>ROUND(E2134/N2134, 2)</f>
        <v>27.27</v>
      </c>
      <c r="S2134" t="s">
        <v>8324</v>
      </c>
      <c r="T2134" t="s">
        <v>8328</v>
      </c>
    </row>
    <row r="2135" spans="1:20" ht="28.8" x14ac:dyDescent="0.3">
      <c r="A2135">
        <v>2169</v>
      </c>
      <c r="B2135" s="3" t="s">
        <v>2170</v>
      </c>
      <c r="C2135" s="3" t="s">
        <v>6279</v>
      </c>
      <c r="D2135">
        <v>153</v>
      </c>
      <c r="E2135">
        <v>153</v>
      </c>
      <c r="F2135" t="s">
        <v>8219</v>
      </c>
      <c r="G2135" t="s">
        <v>8224</v>
      </c>
      <c r="H2135" t="s">
        <v>8246</v>
      </c>
      <c r="I2135">
        <v>1488473351</v>
      </c>
      <c r="J2135" s="11">
        <f>(I2135/86400)+25569</f>
        <v>42796.700821759259</v>
      </c>
      <c r="K2135">
        <v>1488214151</v>
      </c>
      <c r="L2135" s="11">
        <f>(K2135/86400)+25569</f>
        <v>42793.700821759259</v>
      </c>
      <c r="M2135" t="b">
        <v>0</v>
      </c>
      <c r="N2135">
        <v>7</v>
      </c>
      <c r="O2135" t="b">
        <v>1</v>
      </c>
      <c r="P2135" t="s">
        <v>8276</v>
      </c>
      <c r="Q2135" s="5">
        <f>E2135/D2135</f>
        <v>1</v>
      </c>
      <c r="R2135" s="7">
        <f>ROUND(E2135/N2135, 2)</f>
        <v>21.86</v>
      </c>
      <c r="S2135" t="s">
        <v>8324</v>
      </c>
      <c r="T2135" t="s">
        <v>8325</v>
      </c>
    </row>
    <row r="2136" spans="1:20" ht="28.8" x14ac:dyDescent="0.3">
      <c r="A2136">
        <v>848</v>
      </c>
      <c r="B2136" s="3" t="s">
        <v>849</v>
      </c>
      <c r="C2136" s="3" t="s">
        <v>4958</v>
      </c>
      <c r="D2136">
        <v>300</v>
      </c>
      <c r="E2136">
        <v>300</v>
      </c>
      <c r="F2136" t="s">
        <v>8219</v>
      </c>
      <c r="G2136" t="s">
        <v>8224</v>
      </c>
      <c r="H2136" t="s">
        <v>8246</v>
      </c>
      <c r="I2136">
        <v>1429038033</v>
      </c>
      <c r="J2136" s="11">
        <f>(I2136/86400)+25569</f>
        <v>42108.792048611111</v>
      </c>
      <c r="K2136">
        <v>1426446033</v>
      </c>
      <c r="L2136" s="11">
        <f>(K2136/86400)+25569</f>
        <v>42078.792048611111</v>
      </c>
      <c r="M2136" t="b">
        <v>0</v>
      </c>
      <c r="N2136">
        <v>16</v>
      </c>
      <c r="O2136" t="b">
        <v>1</v>
      </c>
      <c r="P2136" t="s">
        <v>8277</v>
      </c>
      <c r="Q2136" s="5">
        <f>E2136/D2136</f>
        <v>1</v>
      </c>
      <c r="R2136" s="7">
        <f>ROUND(E2136/N2136, 2)</f>
        <v>18.75</v>
      </c>
      <c r="S2136" t="s">
        <v>8324</v>
      </c>
      <c r="T2136" t="s">
        <v>8326</v>
      </c>
    </row>
    <row r="2137" spans="1:20" x14ac:dyDescent="0.3">
      <c r="A2137">
        <v>847</v>
      </c>
      <c r="B2137" s="3" t="s">
        <v>848</v>
      </c>
      <c r="C2137" s="3" t="s">
        <v>4957</v>
      </c>
      <c r="D2137">
        <v>10</v>
      </c>
      <c r="E2137">
        <v>10</v>
      </c>
      <c r="F2137" t="s">
        <v>8219</v>
      </c>
      <c r="G2137" t="s">
        <v>8224</v>
      </c>
      <c r="H2137" t="s">
        <v>8246</v>
      </c>
      <c r="I2137">
        <v>1436555376</v>
      </c>
      <c r="J2137" s="11">
        <f>(I2137/86400)+25569</f>
        <v>42195.798333333332</v>
      </c>
      <c r="K2137">
        <v>1433963376</v>
      </c>
      <c r="L2137" s="11">
        <f>(K2137/86400)+25569</f>
        <v>42165.798333333332</v>
      </c>
      <c r="M2137" t="b">
        <v>0</v>
      </c>
      <c r="N2137">
        <v>1</v>
      </c>
      <c r="O2137" t="b">
        <v>1</v>
      </c>
      <c r="P2137" t="s">
        <v>8277</v>
      </c>
      <c r="Q2137" s="5">
        <f>E2137/D2137</f>
        <v>1</v>
      </c>
      <c r="R2137" s="7">
        <f>ROUND(E2137/N2137, 2)</f>
        <v>10</v>
      </c>
      <c r="S2137" t="s">
        <v>8324</v>
      </c>
      <c r="T2137" t="s">
        <v>8326</v>
      </c>
    </row>
    <row r="2138" spans="1:20" ht="28.8" x14ac:dyDescent="0.3">
      <c r="A2138">
        <v>1363</v>
      </c>
      <c r="B2138" s="3" t="s">
        <v>1364</v>
      </c>
      <c r="C2138" s="3" t="s">
        <v>5473</v>
      </c>
      <c r="D2138">
        <v>200</v>
      </c>
      <c r="E2138">
        <v>200</v>
      </c>
      <c r="F2138" t="s">
        <v>8219</v>
      </c>
      <c r="G2138" t="s">
        <v>8224</v>
      </c>
      <c r="H2138" t="s">
        <v>8246</v>
      </c>
      <c r="I2138">
        <v>1455523140</v>
      </c>
      <c r="J2138" s="11">
        <f>(I2138/86400)+25569</f>
        <v>42415.332638888889</v>
      </c>
      <c r="K2138">
        <v>1453925727</v>
      </c>
      <c r="L2138" s="11">
        <f>(K2138/86400)+25569</f>
        <v>42396.8440625</v>
      </c>
      <c r="M2138" t="b">
        <v>0</v>
      </c>
      <c r="N2138">
        <v>5</v>
      </c>
      <c r="O2138" t="b">
        <v>1</v>
      </c>
      <c r="P2138" t="s">
        <v>8274</v>
      </c>
      <c r="Q2138" s="5">
        <f>E2138/D2138</f>
        <v>1</v>
      </c>
      <c r="R2138" s="7">
        <f>ROUND(E2138/N2138, 2)</f>
        <v>40</v>
      </c>
      <c r="S2138" t="s">
        <v>8321</v>
      </c>
      <c r="T2138" t="s">
        <v>8322</v>
      </c>
    </row>
    <row r="2139" spans="1:20" ht="28.8" x14ac:dyDescent="0.3">
      <c r="A2139">
        <v>2635</v>
      </c>
      <c r="B2139" s="3" t="s">
        <v>2635</v>
      </c>
      <c r="C2139" s="3" t="s">
        <v>6745</v>
      </c>
      <c r="D2139">
        <v>11500</v>
      </c>
      <c r="E2139">
        <v>11500</v>
      </c>
      <c r="F2139" t="s">
        <v>8219</v>
      </c>
      <c r="G2139" t="s">
        <v>8229</v>
      </c>
      <c r="H2139" t="s">
        <v>8251</v>
      </c>
      <c r="I2139">
        <v>1425937761</v>
      </c>
      <c r="J2139" s="11">
        <f>(I2139/86400)+25569</f>
        <v>42072.909270833334</v>
      </c>
      <c r="K2139">
        <v>1422917361</v>
      </c>
      <c r="L2139" s="11">
        <f>(K2139/86400)+25569</f>
        <v>42037.950937500005</v>
      </c>
      <c r="M2139" t="b">
        <v>0</v>
      </c>
      <c r="N2139">
        <v>84</v>
      </c>
      <c r="O2139" t="b">
        <v>1</v>
      </c>
      <c r="P2139" t="s">
        <v>8301</v>
      </c>
      <c r="Q2139" s="5">
        <f>E2139/D2139</f>
        <v>1</v>
      </c>
      <c r="R2139" s="7">
        <f>ROUND(E2139/N2139, 2)</f>
        <v>136.9</v>
      </c>
      <c r="S2139" t="s">
        <v>8318</v>
      </c>
      <c r="T2139" t="s">
        <v>8354</v>
      </c>
    </row>
    <row r="2140" spans="1:20" ht="28.8" x14ac:dyDescent="0.3">
      <c r="A2140">
        <v>525</v>
      </c>
      <c r="B2140" s="3" t="s">
        <v>526</v>
      </c>
      <c r="C2140" s="3" t="s">
        <v>4635</v>
      </c>
      <c r="D2140">
        <v>12000</v>
      </c>
      <c r="E2140">
        <v>12000</v>
      </c>
      <c r="F2140" t="s">
        <v>8219</v>
      </c>
      <c r="G2140" t="s">
        <v>8224</v>
      </c>
      <c r="H2140" t="s">
        <v>8246</v>
      </c>
      <c r="I2140">
        <v>1410601041</v>
      </c>
      <c r="J2140" s="11">
        <f>(I2140/86400)+25569</f>
        <v>41895.400937500002</v>
      </c>
      <c r="K2140">
        <v>1406713041</v>
      </c>
      <c r="L2140" s="11">
        <f>(K2140/86400)+25569</f>
        <v>41850.400937500002</v>
      </c>
      <c r="M2140" t="b">
        <v>0</v>
      </c>
      <c r="N2140">
        <v>12</v>
      </c>
      <c r="O2140" t="b">
        <v>1</v>
      </c>
      <c r="P2140" t="s">
        <v>8271</v>
      </c>
      <c r="Q2140" s="5">
        <f>E2140/D2140</f>
        <v>1</v>
      </c>
      <c r="R2140" s="7">
        <f>ROUND(E2140/N2140, 2)</f>
        <v>1000</v>
      </c>
      <c r="S2140" t="s">
        <v>8316</v>
      </c>
      <c r="T2140" t="s">
        <v>8317</v>
      </c>
    </row>
    <row r="2141" spans="1:20" ht="28.8" x14ac:dyDescent="0.3">
      <c r="A2141">
        <v>2990</v>
      </c>
      <c r="B2141" s="3" t="s">
        <v>2990</v>
      </c>
      <c r="C2141" s="3" t="s">
        <v>7100</v>
      </c>
      <c r="D2141">
        <v>10000</v>
      </c>
      <c r="E2141">
        <v>10000</v>
      </c>
      <c r="F2141" t="s">
        <v>8219</v>
      </c>
      <c r="G2141" t="s">
        <v>8224</v>
      </c>
      <c r="H2141" t="s">
        <v>8246</v>
      </c>
      <c r="I2141">
        <v>1452174420</v>
      </c>
      <c r="J2141" s="11">
        <f>(I2141/86400)+25569</f>
        <v>42376.57430555555</v>
      </c>
      <c r="K2141">
        <v>1449150420</v>
      </c>
      <c r="L2141" s="11">
        <f>(K2141/86400)+25569</f>
        <v>42341.57430555555</v>
      </c>
      <c r="M2141" t="b">
        <v>0</v>
      </c>
      <c r="N2141">
        <v>27</v>
      </c>
      <c r="O2141" t="b">
        <v>1</v>
      </c>
      <c r="P2141" t="s">
        <v>8303</v>
      </c>
      <c r="Q2141" s="5">
        <f>E2141/D2141</f>
        <v>1</v>
      </c>
      <c r="R2141" s="7">
        <f>ROUND(E2141/N2141, 2)</f>
        <v>370.37</v>
      </c>
      <c r="S2141" t="s">
        <v>8316</v>
      </c>
      <c r="T2141" t="s">
        <v>8356</v>
      </c>
    </row>
    <row r="2142" spans="1:20" ht="28.8" x14ac:dyDescent="0.3">
      <c r="A2142">
        <v>3517</v>
      </c>
      <c r="B2142" s="3" t="s">
        <v>3516</v>
      </c>
      <c r="C2142" s="3" t="s">
        <v>7627</v>
      </c>
      <c r="D2142">
        <v>4000</v>
      </c>
      <c r="E2142">
        <v>4000</v>
      </c>
      <c r="F2142" t="s">
        <v>8219</v>
      </c>
      <c r="G2142" t="s">
        <v>8225</v>
      </c>
      <c r="H2142" t="s">
        <v>8247</v>
      </c>
      <c r="I2142">
        <v>1404471600</v>
      </c>
      <c r="J2142" s="11">
        <f>(I2142/86400)+25569</f>
        <v>41824.458333333336</v>
      </c>
      <c r="K2142">
        <v>1401910634</v>
      </c>
      <c r="L2142" s="11">
        <f>(K2142/86400)+25569</f>
        <v>41794.817523148144</v>
      </c>
      <c r="M2142" t="b">
        <v>0</v>
      </c>
      <c r="N2142">
        <v>13</v>
      </c>
      <c r="O2142" t="b">
        <v>1</v>
      </c>
      <c r="P2142" t="s">
        <v>8271</v>
      </c>
      <c r="Q2142" s="5">
        <f>E2142/D2142</f>
        <v>1</v>
      </c>
      <c r="R2142" s="7">
        <f>ROUND(E2142/N2142, 2)</f>
        <v>307.69</v>
      </c>
      <c r="S2142" t="s">
        <v>8316</v>
      </c>
      <c r="T2142" t="s">
        <v>8317</v>
      </c>
    </row>
    <row r="2143" spans="1:20" x14ac:dyDescent="0.3">
      <c r="A2143">
        <v>2830</v>
      </c>
      <c r="B2143" s="3" t="s">
        <v>2830</v>
      </c>
      <c r="C2143" s="3" t="s">
        <v>6940</v>
      </c>
      <c r="D2143">
        <v>3000</v>
      </c>
      <c r="E2143">
        <v>3000</v>
      </c>
      <c r="F2143" t="s">
        <v>8219</v>
      </c>
      <c r="G2143" t="s">
        <v>8224</v>
      </c>
      <c r="H2143" t="s">
        <v>8246</v>
      </c>
      <c r="I2143">
        <v>1399867140</v>
      </c>
      <c r="J2143" s="11">
        <f>(I2143/86400)+25569</f>
        <v>41771.165972222225</v>
      </c>
      <c r="K2143">
        <v>1398802148</v>
      </c>
      <c r="L2143" s="11">
        <f>(K2143/86400)+25569</f>
        <v>41758.839675925927</v>
      </c>
      <c r="M2143" t="b">
        <v>0</v>
      </c>
      <c r="N2143">
        <v>11</v>
      </c>
      <c r="O2143" t="b">
        <v>1</v>
      </c>
      <c r="P2143" t="s">
        <v>8271</v>
      </c>
      <c r="Q2143" s="5">
        <f>E2143/D2143</f>
        <v>1</v>
      </c>
      <c r="R2143" s="7">
        <f>ROUND(E2143/N2143, 2)</f>
        <v>272.73</v>
      </c>
      <c r="S2143" t="s">
        <v>8316</v>
      </c>
      <c r="T2143" t="s">
        <v>8317</v>
      </c>
    </row>
    <row r="2144" spans="1:20" ht="28.8" x14ac:dyDescent="0.3">
      <c r="A2144">
        <v>3516</v>
      </c>
      <c r="B2144" s="3" t="s">
        <v>3515</v>
      </c>
      <c r="C2144" s="3" t="s">
        <v>7626</v>
      </c>
      <c r="D2144">
        <v>2500</v>
      </c>
      <c r="E2144">
        <v>2500</v>
      </c>
      <c r="F2144" t="s">
        <v>8219</v>
      </c>
      <c r="G2144" t="s">
        <v>8224</v>
      </c>
      <c r="H2144" t="s">
        <v>8246</v>
      </c>
      <c r="I2144">
        <v>1410145200</v>
      </c>
      <c r="J2144" s="11">
        <f>(I2144/86400)+25569</f>
        <v>41890.125</v>
      </c>
      <c r="K2144">
        <v>1407197670</v>
      </c>
      <c r="L2144" s="11">
        <f>(K2144/86400)+25569</f>
        <v>41856.010069444441</v>
      </c>
      <c r="M2144" t="b">
        <v>0</v>
      </c>
      <c r="N2144">
        <v>11</v>
      </c>
      <c r="O2144" t="b">
        <v>1</v>
      </c>
      <c r="P2144" t="s">
        <v>8271</v>
      </c>
      <c r="Q2144" s="5">
        <f>E2144/D2144</f>
        <v>1</v>
      </c>
      <c r="R2144" s="7">
        <f>ROUND(E2144/N2144, 2)</f>
        <v>227.27</v>
      </c>
      <c r="S2144" t="s">
        <v>8316</v>
      </c>
      <c r="T2144" t="s">
        <v>8317</v>
      </c>
    </row>
    <row r="2145" spans="1:20" ht="28.8" x14ac:dyDescent="0.3">
      <c r="A2145">
        <v>3828</v>
      </c>
      <c r="B2145" s="3" t="s">
        <v>3825</v>
      </c>
      <c r="C2145" s="3" t="s">
        <v>7937</v>
      </c>
      <c r="D2145">
        <v>5000</v>
      </c>
      <c r="E2145">
        <v>5000</v>
      </c>
      <c r="F2145" t="s">
        <v>8219</v>
      </c>
      <c r="G2145" t="s">
        <v>8224</v>
      </c>
      <c r="H2145" t="s">
        <v>8246</v>
      </c>
      <c r="I2145">
        <v>1420033187</v>
      </c>
      <c r="J2145" s="11">
        <f>(I2145/86400)+25569</f>
        <v>42004.569293981476</v>
      </c>
      <c r="K2145">
        <v>1414845587</v>
      </c>
      <c r="L2145" s="11">
        <f>(K2145/86400)+25569</f>
        <v>41944.527627314819</v>
      </c>
      <c r="M2145" t="b">
        <v>0</v>
      </c>
      <c r="N2145">
        <v>28</v>
      </c>
      <c r="O2145" t="b">
        <v>1</v>
      </c>
      <c r="P2145" t="s">
        <v>8271</v>
      </c>
      <c r="Q2145" s="5">
        <f>E2145/D2145</f>
        <v>1</v>
      </c>
      <c r="R2145" s="7">
        <f>ROUND(E2145/N2145, 2)</f>
        <v>178.57</v>
      </c>
      <c r="S2145" t="s">
        <v>8316</v>
      </c>
      <c r="T2145" t="s">
        <v>8317</v>
      </c>
    </row>
    <row r="2146" spans="1:20" ht="28.8" x14ac:dyDescent="0.3">
      <c r="A2146">
        <v>3375</v>
      </c>
      <c r="B2146" s="3" t="s">
        <v>3374</v>
      </c>
      <c r="C2146" s="3" t="s">
        <v>7485</v>
      </c>
      <c r="D2146">
        <v>3000</v>
      </c>
      <c r="E2146">
        <v>3000</v>
      </c>
      <c r="F2146" t="s">
        <v>8219</v>
      </c>
      <c r="G2146" t="s">
        <v>8225</v>
      </c>
      <c r="H2146" t="s">
        <v>8247</v>
      </c>
      <c r="I2146">
        <v>1400423973</v>
      </c>
      <c r="J2146" s="11">
        <f>(I2146/86400)+25569</f>
        <v>41777.610798611109</v>
      </c>
      <c r="K2146">
        <v>1399387173</v>
      </c>
      <c r="L2146" s="11">
        <f>(K2146/86400)+25569</f>
        <v>41765.610798611109</v>
      </c>
      <c r="M2146" t="b">
        <v>0</v>
      </c>
      <c r="N2146">
        <v>17</v>
      </c>
      <c r="O2146" t="b">
        <v>1</v>
      </c>
      <c r="P2146" t="s">
        <v>8271</v>
      </c>
      <c r="Q2146" s="5">
        <f>E2146/D2146</f>
        <v>1</v>
      </c>
      <c r="R2146" s="7">
        <f>ROUND(E2146/N2146, 2)</f>
        <v>176.47</v>
      </c>
      <c r="S2146" t="s">
        <v>8316</v>
      </c>
      <c r="T2146" t="s">
        <v>8317</v>
      </c>
    </row>
    <row r="2147" spans="1:20" ht="28.8" x14ac:dyDescent="0.3">
      <c r="A2147">
        <v>3555</v>
      </c>
      <c r="B2147" s="3" t="s">
        <v>3554</v>
      </c>
      <c r="C2147" s="3" t="s">
        <v>7665</v>
      </c>
      <c r="D2147">
        <v>2400</v>
      </c>
      <c r="E2147">
        <v>2400</v>
      </c>
      <c r="F2147" t="s">
        <v>8219</v>
      </c>
      <c r="G2147" t="s">
        <v>8237</v>
      </c>
      <c r="H2147" t="s">
        <v>8249</v>
      </c>
      <c r="I2147">
        <v>1479382594</v>
      </c>
      <c r="J2147" s="11">
        <f>(I2147/86400)+25569</f>
        <v>42691.483726851853</v>
      </c>
      <c r="K2147">
        <v>1476786994</v>
      </c>
      <c r="L2147" s="11">
        <f>(K2147/86400)+25569</f>
        <v>42661.442060185189</v>
      </c>
      <c r="M2147" t="b">
        <v>0</v>
      </c>
      <c r="N2147">
        <v>14</v>
      </c>
      <c r="O2147" t="b">
        <v>1</v>
      </c>
      <c r="P2147" t="s">
        <v>8271</v>
      </c>
      <c r="Q2147" s="5">
        <f>E2147/D2147</f>
        <v>1</v>
      </c>
      <c r="R2147" s="7">
        <f>ROUND(E2147/N2147, 2)</f>
        <v>171.43</v>
      </c>
      <c r="S2147" t="s">
        <v>8316</v>
      </c>
      <c r="T2147" t="s">
        <v>8317</v>
      </c>
    </row>
    <row r="2148" spans="1:20" ht="28.8" x14ac:dyDescent="0.3">
      <c r="A2148">
        <v>3761</v>
      </c>
      <c r="B2148" s="3" t="s">
        <v>3758</v>
      </c>
      <c r="C2148" s="3" t="s">
        <v>7871</v>
      </c>
      <c r="D2148">
        <v>500</v>
      </c>
      <c r="E2148">
        <v>500</v>
      </c>
      <c r="F2148" t="s">
        <v>8219</v>
      </c>
      <c r="G2148" t="s">
        <v>8225</v>
      </c>
      <c r="H2148" t="s">
        <v>8247</v>
      </c>
      <c r="I2148">
        <v>1439247600</v>
      </c>
      <c r="J2148" s="11">
        <f>(I2148/86400)+25569</f>
        <v>42226.958333333328</v>
      </c>
      <c r="K2148">
        <v>1434625937</v>
      </c>
      <c r="L2148" s="11">
        <f>(K2148/86400)+25569</f>
        <v>42173.466863425929</v>
      </c>
      <c r="M2148" t="b">
        <v>0</v>
      </c>
      <c r="N2148">
        <v>3</v>
      </c>
      <c r="O2148" t="b">
        <v>1</v>
      </c>
      <c r="P2148" t="s">
        <v>8305</v>
      </c>
      <c r="Q2148" s="5">
        <f>E2148/D2148</f>
        <v>1</v>
      </c>
      <c r="R2148" s="7">
        <f>ROUND(E2148/N2148, 2)</f>
        <v>166.67</v>
      </c>
      <c r="S2148" t="s">
        <v>8316</v>
      </c>
      <c r="T2148" t="s">
        <v>8358</v>
      </c>
    </row>
    <row r="2149" spans="1:20" ht="28.8" x14ac:dyDescent="0.3">
      <c r="A2149">
        <v>3473</v>
      </c>
      <c r="B2149" s="3" t="s">
        <v>3472</v>
      </c>
      <c r="C2149" s="3" t="s">
        <v>7583</v>
      </c>
      <c r="D2149">
        <v>4900</v>
      </c>
      <c r="E2149">
        <v>4900</v>
      </c>
      <c r="F2149" t="s">
        <v>8219</v>
      </c>
      <c r="G2149" t="s">
        <v>8224</v>
      </c>
      <c r="H2149" t="s">
        <v>8246</v>
      </c>
      <c r="I2149">
        <v>1426883220</v>
      </c>
      <c r="J2149" s="11">
        <f>(I2149/86400)+25569</f>
        <v>42083.852083333331</v>
      </c>
      <c r="K2149">
        <v>1425067296</v>
      </c>
      <c r="L2149" s="11">
        <f>(K2149/86400)+25569</f>
        <v>42062.834444444445</v>
      </c>
      <c r="M2149" t="b">
        <v>0</v>
      </c>
      <c r="N2149">
        <v>33</v>
      </c>
      <c r="O2149" t="b">
        <v>1</v>
      </c>
      <c r="P2149" t="s">
        <v>8271</v>
      </c>
      <c r="Q2149" s="5">
        <f>E2149/D2149</f>
        <v>1</v>
      </c>
      <c r="R2149" s="7">
        <f>ROUND(E2149/N2149, 2)</f>
        <v>148.47999999999999</v>
      </c>
      <c r="S2149" t="s">
        <v>8316</v>
      </c>
      <c r="T2149" t="s">
        <v>8317</v>
      </c>
    </row>
    <row r="2150" spans="1:20" ht="28.8" x14ac:dyDescent="0.3">
      <c r="A2150">
        <v>3674</v>
      </c>
      <c r="B2150" s="3" t="s">
        <v>3671</v>
      </c>
      <c r="C2150" s="3" t="s">
        <v>7784</v>
      </c>
      <c r="D2150">
        <v>4500</v>
      </c>
      <c r="E2150">
        <v>4500</v>
      </c>
      <c r="F2150" t="s">
        <v>8219</v>
      </c>
      <c r="G2150" t="s">
        <v>8236</v>
      </c>
      <c r="H2150" t="s">
        <v>8249</v>
      </c>
      <c r="I2150">
        <v>1472936229</v>
      </c>
      <c r="J2150" s="11">
        <f>(I2150/86400)+25569</f>
        <v>42616.873020833329</v>
      </c>
      <c r="K2150">
        <v>1467752229</v>
      </c>
      <c r="L2150" s="11">
        <f>(K2150/86400)+25569</f>
        <v>42556.873020833329</v>
      </c>
      <c r="M2150" t="b">
        <v>0</v>
      </c>
      <c r="N2150">
        <v>31</v>
      </c>
      <c r="O2150" t="b">
        <v>1</v>
      </c>
      <c r="P2150" t="s">
        <v>8271</v>
      </c>
      <c r="Q2150" s="5">
        <f>E2150/D2150</f>
        <v>1</v>
      </c>
      <c r="R2150" s="7">
        <f>ROUND(E2150/N2150, 2)</f>
        <v>145.16</v>
      </c>
      <c r="S2150" t="s">
        <v>8316</v>
      </c>
      <c r="T2150" t="s">
        <v>8317</v>
      </c>
    </row>
    <row r="2151" spans="1:20" ht="28.8" x14ac:dyDescent="0.3">
      <c r="A2151">
        <v>3385</v>
      </c>
      <c r="B2151" s="3" t="s">
        <v>3384</v>
      </c>
      <c r="C2151" s="3" t="s">
        <v>7495</v>
      </c>
      <c r="D2151">
        <v>2000</v>
      </c>
      <c r="E2151">
        <v>2000</v>
      </c>
      <c r="F2151" t="s">
        <v>8219</v>
      </c>
      <c r="G2151" t="s">
        <v>8224</v>
      </c>
      <c r="H2151" t="s">
        <v>8246</v>
      </c>
      <c r="I2151">
        <v>1418244552</v>
      </c>
      <c r="J2151" s="11">
        <f>(I2151/86400)+25569</f>
        <v>41983.8675</v>
      </c>
      <c r="K2151">
        <v>1415652552</v>
      </c>
      <c r="L2151" s="11">
        <f>(K2151/86400)+25569</f>
        <v>41953.8675</v>
      </c>
      <c r="M2151" t="b">
        <v>0</v>
      </c>
      <c r="N2151">
        <v>15</v>
      </c>
      <c r="O2151" t="b">
        <v>1</v>
      </c>
      <c r="P2151" t="s">
        <v>8271</v>
      </c>
      <c r="Q2151" s="5">
        <f>E2151/D2151</f>
        <v>1</v>
      </c>
      <c r="R2151" s="7">
        <f>ROUND(E2151/N2151, 2)</f>
        <v>133.33000000000001</v>
      </c>
      <c r="S2151" t="s">
        <v>8316</v>
      </c>
      <c r="T2151" t="s">
        <v>8317</v>
      </c>
    </row>
    <row r="2152" spans="1:20" ht="28.8" x14ac:dyDescent="0.3">
      <c r="A2152">
        <v>531</v>
      </c>
      <c r="B2152" s="3" t="s">
        <v>532</v>
      </c>
      <c r="C2152" s="3" t="s">
        <v>4641</v>
      </c>
      <c r="D2152">
        <v>4000</v>
      </c>
      <c r="E2152">
        <v>4000</v>
      </c>
      <c r="F2152" t="s">
        <v>8219</v>
      </c>
      <c r="G2152" t="s">
        <v>8224</v>
      </c>
      <c r="H2152" t="s">
        <v>8246</v>
      </c>
      <c r="I2152">
        <v>1481957940</v>
      </c>
      <c r="J2152" s="11">
        <f>(I2152/86400)+25569</f>
        <v>42721.290972222225</v>
      </c>
      <c r="K2152">
        <v>1478050429</v>
      </c>
      <c r="L2152" s="11">
        <f>(K2152/86400)+25569</f>
        <v>42676.065150462964</v>
      </c>
      <c r="M2152" t="b">
        <v>0</v>
      </c>
      <c r="N2152">
        <v>31</v>
      </c>
      <c r="O2152" t="b">
        <v>1</v>
      </c>
      <c r="P2152" t="s">
        <v>8271</v>
      </c>
      <c r="Q2152" s="5">
        <f>E2152/D2152</f>
        <v>1</v>
      </c>
      <c r="R2152" s="7">
        <f>ROUND(E2152/N2152, 2)</f>
        <v>129.03</v>
      </c>
      <c r="S2152" t="s">
        <v>8316</v>
      </c>
      <c r="T2152" t="s">
        <v>8317</v>
      </c>
    </row>
    <row r="2153" spans="1:20" ht="28.8" x14ac:dyDescent="0.3">
      <c r="A2153">
        <v>3504</v>
      </c>
      <c r="B2153" s="3" t="s">
        <v>3503</v>
      </c>
      <c r="C2153" s="3" t="s">
        <v>7614</v>
      </c>
      <c r="D2153">
        <v>1000</v>
      </c>
      <c r="E2153">
        <v>1000</v>
      </c>
      <c r="F2153" t="s">
        <v>8219</v>
      </c>
      <c r="G2153" t="s">
        <v>8224</v>
      </c>
      <c r="H2153" t="s">
        <v>8246</v>
      </c>
      <c r="I2153">
        <v>1447959491</v>
      </c>
      <c r="J2153" s="11">
        <f>(I2153/86400)+25569</f>
        <v>42327.790405092594</v>
      </c>
      <c r="K2153">
        <v>1445363891</v>
      </c>
      <c r="L2153" s="11">
        <f>(K2153/86400)+25569</f>
        <v>42297.748738425929</v>
      </c>
      <c r="M2153" t="b">
        <v>0</v>
      </c>
      <c r="N2153">
        <v>8</v>
      </c>
      <c r="O2153" t="b">
        <v>1</v>
      </c>
      <c r="P2153" t="s">
        <v>8271</v>
      </c>
      <c r="Q2153" s="5">
        <f>E2153/D2153</f>
        <v>1</v>
      </c>
      <c r="R2153" s="7">
        <f>ROUND(E2153/N2153, 2)</f>
        <v>125</v>
      </c>
      <c r="S2153" t="s">
        <v>8316</v>
      </c>
      <c r="T2153" t="s">
        <v>8317</v>
      </c>
    </row>
    <row r="2154" spans="1:20" ht="28.8" x14ac:dyDescent="0.3">
      <c r="A2154">
        <v>3530</v>
      </c>
      <c r="B2154" s="3" t="s">
        <v>3529</v>
      </c>
      <c r="C2154" s="3" t="s">
        <v>7640</v>
      </c>
      <c r="D2154">
        <v>2750</v>
      </c>
      <c r="E2154">
        <v>2750</v>
      </c>
      <c r="F2154" t="s">
        <v>8219</v>
      </c>
      <c r="G2154" t="s">
        <v>8225</v>
      </c>
      <c r="H2154" t="s">
        <v>8247</v>
      </c>
      <c r="I2154">
        <v>1460318400</v>
      </c>
      <c r="J2154" s="11">
        <f>(I2154/86400)+25569</f>
        <v>42470.833333333328</v>
      </c>
      <c r="K2154">
        <v>1457881057</v>
      </c>
      <c r="L2154" s="11">
        <f>(K2154/86400)+25569</f>
        <v>42442.623344907406</v>
      </c>
      <c r="M2154" t="b">
        <v>0</v>
      </c>
      <c r="N2154">
        <v>22</v>
      </c>
      <c r="O2154" t="b">
        <v>1</v>
      </c>
      <c r="P2154" t="s">
        <v>8271</v>
      </c>
      <c r="Q2154" s="5">
        <f>E2154/D2154</f>
        <v>1</v>
      </c>
      <c r="R2154" s="7">
        <f>ROUND(E2154/N2154, 2)</f>
        <v>125</v>
      </c>
      <c r="S2154" t="s">
        <v>8316</v>
      </c>
      <c r="T2154" t="s">
        <v>8317</v>
      </c>
    </row>
    <row r="2155" spans="1:20" ht="28.8" x14ac:dyDescent="0.3">
      <c r="A2155">
        <v>3341</v>
      </c>
      <c r="B2155" s="3" t="s">
        <v>3341</v>
      </c>
      <c r="C2155" s="3" t="s">
        <v>7451</v>
      </c>
      <c r="D2155">
        <v>3350</v>
      </c>
      <c r="E2155">
        <v>3350</v>
      </c>
      <c r="F2155" t="s">
        <v>8219</v>
      </c>
      <c r="G2155" t="s">
        <v>8225</v>
      </c>
      <c r="H2155" t="s">
        <v>8247</v>
      </c>
      <c r="I2155">
        <v>1465750800</v>
      </c>
      <c r="J2155" s="11">
        <f>(I2155/86400)+25569</f>
        <v>42533.708333333328</v>
      </c>
      <c r="K2155">
        <v>1463771421</v>
      </c>
      <c r="L2155" s="11">
        <f>(K2155/86400)+25569</f>
        <v>42510.798854166671</v>
      </c>
      <c r="M2155" t="b">
        <v>0</v>
      </c>
      <c r="N2155">
        <v>28</v>
      </c>
      <c r="O2155" t="b">
        <v>1</v>
      </c>
      <c r="P2155" t="s">
        <v>8271</v>
      </c>
      <c r="Q2155" s="5">
        <f>E2155/D2155</f>
        <v>1</v>
      </c>
      <c r="R2155" s="7">
        <f>ROUND(E2155/N2155, 2)</f>
        <v>119.64</v>
      </c>
      <c r="S2155" t="s">
        <v>8316</v>
      </c>
      <c r="T2155" t="s">
        <v>8317</v>
      </c>
    </row>
    <row r="2156" spans="1:20" ht="28.8" x14ac:dyDescent="0.3">
      <c r="A2156">
        <v>3403</v>
      </c>
      <c r="B2156" s="3" t="s">
        <v>3402</v>
      </c>
      <c r="C2156" s="3" t="s">
        <v>7513</v>
      </c>
      <c r="D2156">
        <v>2000</v>
      </c>
      <c r="E2156">
        <v>2000</v>
      </c>
      <c r="F2156" t="s">
        <v>8219</v>
      </c>
      <c r="G2156" t="s">
        <v>8225</v>
      </c>
      <c r="H2156" t="s">
        <v>8247</v>
      </c>
      <c r="I2156">
        <v>1435230324</v>
      </c>
      <c r="J2156" s="11">
        <f>(I2156/86400)+25569</f>
        <v>42180.462083333332</v>
      </c>
      <c r="K2156">
        <v>1432638324</v>
      </c>
      <c r="L2156" s="11">
        <f>(K2156/86400)+25569</f>
        <v>42150.462083333332</v>
      </c>
      <c r="M2156" t="b">
        <v>0</v>
      </c>
      <c r="N2156">
        <v>17</v>
      </c>
      <c r="O2156" t="b">
        <v>1</v>
      </c>
      <c r="P2156" t="s">
        <v>8271</v>
      </c>
      <c r="Q2156" s="5">
        <f>E2156/D2156</f>
        <v>1</v>
      </c>
      <c r="R2156" s="7">
        <f>ROUND(E2156/N2156, 2)</f>
        <v>117.65</v>
      </c>
      <c r="S2156" t="s">
        <v>8316</v>
      </c>
      <c r="T2156" t="s">
        <v>8317</v>
      </c>
    </row>
    <row r="2157" spans="1:20" ht="28.8" x14ac:dyDescent="0.3">
      <c r="A2157">
        <v>3412</v>
      </c>
      <c r="B2157" s="3" t="s">
        <v>3411</v>
      </c>
      <c r="C2157" s="3" t="s">
        <v>7522</v>
      </c>
      <c r="D2157">
        <v>3000</v>
      </c>
      <c r="E2157">
        <v>3000</v>
      </c>
      <c r="F2157" t="s">
        <v>8219</v>
      </c>
      <c r="G2157" t="s">
        <v>8225</v>
      </c>
      <c r="H2157" t="s">
        <v>8247</v>
      </c>
      <c r="I2157">
        <v>1411858862</v>
      </c>
      <c r="J2157" s="11">
        <f>(I2157/86400)+25569</f>
        <v>41909.959050925929</v>
      </c>
      <c r="K2157">
        <v>1409266862</v>
      </c>
      <c r="L2157" s="11">
        <f>(K2157/86400)+25569</f>
        <v>41879.959050925929</v>
      </c>
      <c r="M2157" t="b">
        <v>0</v>
      </c>
      <c r="N2157">
        <v>26</v>
      </c>
      <c r="O2157" t="b">
        <v>1</v>
      </c>
      <c r="P2157" t="s">
        <v>8271</v>
      </c>
      <c r="Q2157" s="5">
        <f>E2157/D2157</f>
        <v>1</v>
      </c>
      <c r="R2157" s="7">
        <f>ROUND(E2157/N2157, 2)</f>
        <v>115.38</v>
      </c>
      <c r="S2157" t="s">
        <v>8316</v>
      </c>
      <c r="T2157" t="s">
        <v>8317</v>
      </c>
    </row>
    <row r="2158" spans="1:20" x14ac:dyDescent="0.3">
      <c r="A2158">
        <v>3544</v>
      </c>
      <c r="B2158" s="3" t="s">
        <v>3543</v>
      </c>
      <c r="C2158" s="3" t="s">
        <v>7654</v>
      </c>
      <c r="D2158">
        <v>2500</v>
      </c>
      <c r="E2158">
        <v>2500</v>
      </c>
      <c r="F2158" t="s">
        <v>8219</v>
      </c>
      <c r="G2158" t="s">
        <v>8224</v>
      </c>
      <c r="H2158" t="s">
        <v>8246</v>
      </c>
      <c r="I2158">
        <v>1425758257</v>
      </c>
      <c r="J2158" s="11">
        <f>(I2158/86400)+25569</f>
        <v>42070.831678240742</v>
      </c>
      <c r="K2158">
        <v>1423166257</v>
      </c>
      <c r="L2158" s="11">
        <f>(K2158/86400)+25569</f>
        <v>42040.831678240742</v>
      </c>
      <c r="M2158" t="b">
        <v>0</v>
      </c>
      <c r="N2158">
        <v>24</v>
      </c>
      <c r="O2158" t="b">
        <v>1</v>
      </c>
      <c r="P2158" t="s">
        <v>8271</v>
      </c>
      <c r="Q2158" s="5">
        <f>E2158/D2158</f>
        <v>1</v>
      </c>
      <c r="R2158" s="7">
        <f>ROUND(E2158/N2158, 2)</f>
        <v>104.17</v>
      </c>
      <c r="S2158" t="s">
        <v>8316</v>
      </c>
      <c r="T2158" t="s">
        <v>8317</v>
      </c>
    </row>
    <row r="2159" spans="1:20" ht="28.8" x14ac:dyDescent="0.3">
      <c r="A2159">
        <v>3770</v>
      </c>
      <c r="B2159" s="3" t="s">
        <v>3767</v>
      </c>
      <c r="C2159" s="3" t="s">
        <v>7880</v>
      </c>
      <c r="D2159">
        <v>2000</v>
      </c>
      <c r="E2159">
        <v>2000</v>
      </c>
      <c r="F2159" t="s">
        <v>8219</v>
      </c>
      <c r="G2159" t="s">
        <v>8225</v>
      </c>
      <c r="H2159" t="s">
        <v>8247</v>
      </c>
      <c r="I2159">
        <v>1434234010</v>
      </c>
      <c r="J2159" s="11">
        <f>(I2159/86400)+25569</f>
        <v>42168.930671296301</v>
      </c>
      <c r="K2159">
        <v>1431642010</v>
      </c>
      <c r="L2159" s="11">
        <f>(K2159/86400)+25569</f>
        <v>42138.930671296301</v>
      </c>
      <c r="M2159" t="b">
        <v>0</v>
      </c>
      <c r="N2159">
        <v>20</v>
      </c>
      <c r="O2159" t="b">
        <v>1</v>
      </c>
      <c r="P2159" t="s">
        <v>8305</v>
      </c>
      <c r="Q2159" s="5">
        <f>E2159/D2159</f>
        <v>1</v>
      </c>
      <c r="R2159" s="7">
        <f>ROUND(E2159/N2159, 2)</f>
        <v>100</v>
      </c>
      <c r="S2159" t="s">
        <v>8316</v>
      </c>
      <c r="T2159" t="s">
        <v>8358</v>
      </c>
    </row>
    <row r="2160" spans="1:20" ht="28.8" x14ac:dyDescent="0.3">
      <c r="A2160">
        <v>3774</v>
      </c>
      <c r="B2160" s="3" t="s">
        <v>3771</v>
      </c>
      <c r="C2160" s="3" t="s">
        <v>7884</v>
      </c>
      <c r="D2160">
        <v>2500</v>
      </c>
      <c r="E2160">
        <v>2500</v>
      </c>
      <c r="F2160" t="s">
        <v>8219</v>
      </c>
      <c r="G2160" t="s">
        <v>8229</v>
      </c>
      <c r="H2160" t="s">
        <v>8251</v>
      </c>
      <c r="I2160">
        <v>1428606055</v>
      </c>
      <c r="J2160" s="11">
        <f>(I2160/86400)+25569</f>
        <v>42103.792303240742</v>
      </c>
      <c r="K2160">
        <v>1427223655</v>
      </c>
      <c r="L2160" s="11">
        <f>(K2160/86400)+25569</f>
        <v>42087.792303240742</v>
      </c>
      <c r="M2160" t="b">
        <v>0</v>
      </c>
      <c r="N2160">
        <v>25</v>
      </c>
      <c r="O2160" t="b">
        <v>1</v>
      </c>
      <c r="P2160" t="s">
        <v>8305</v>
      </c>
      <c r="Q2160" s="5">
        <f>E2160/D2160</f>
        <v>1</v>
      </c>
      <c r="R2160" s="7">
        <f>ROUND(E2160/N2160, 2)</f>
        <v>100</v>
      </c>
      <c r="S2160" t="s">
        <v>8316</v>
      </c>
      <c r="T2160" t="s">
        <v>8358</v>
      </c>
    </row>
    <row r="2161" spans="1:20" ht="28.8" x14ac:dyDescent="0.3">
      <c r="A2161">
        <v>3431</v>
      </c>
      <c r="B2161" s="3" t="s">
        <v>3430</v>
      </c>
      <c r="C2161" s="3" t="s">
        <v>7541</v>
      </c>
      <c r="D2161">
        <v>2000</v>
      </c>
      <c r="E2161">
        <v>2000</v>
      </c>
      <c r="F2161" t="s">
        <v>8219</v>
      </c>
      <c r="G2161" t="s">
        <v>8224</v>
      </c>
      <c r="H2161" t="s">
        <v>8246</v>
      </c>
      <c r="I2161">
        <v>1408383153</v>
      </c>
      <c r="J2161" s="11">
        <f>(I2161/86400)+25569</f>
        <v>41869.730937500004</v>
      </c>
      <c r="K2161">
        <v>1405791153</v>
      </c>
      <c r="L2161" s="11">
        <f>(K2161/86400)+25569</f>
        <v>41839.730937500004</v>
      </c>
      <c r="M2161" t="b">
        <v>0</v>
      </c>
      <c r="N2161">
        <v>21</v>
      </c>
      <c r="O2161" t="b">
        <v>1</v>
      </c>
      <c r="P2161" t="s">
        <v>8271</v>
      </c>
      <c r="Q2161" s="5">
        <f>E2161/D2161</f>
        <v>1</v>
      </c>
      <c r="R2161" s="7">
        <f>ROUND(E2161/N2161, 2)</f>
        <v>95.24</v>
      </c>
      <c r="S2161" t="s">
        <v>8316</v>
      </c>
      <c r="T2161" t="s">
        <v>8317</v>
      </c>
    </row>
    <row r="2162" spans="1:20" ht="28.8" x14ac:dyDescent="0.3">
      <c r="A2162">
        <v>2922</v>
      </c>
      <c r="B2162" s="3" t="s">
        <v>2922</v>
      </c>
      <c r="C2162" s="3" t="s">
        <v>7032</v>
      </c>
      <c r="D2162">
        <v>500</v>
      </c>
      <c r="E2162">
        <v>500</v>
      </c>
      <c r="F2162" t="s">
        <v>8219</v>
      </c>
      <c r="G2162" t="s">
        <v>8225</v>
      </c>
      <c r="H2162" t="s">
        <v>8247</v>
      </c>
      <c r="I2162">
        <v>1431982727</v>
      </c>
      <c r="J2162" s="11">
        <f>(I2162/86400)+25569</f>
        <v>42142.874155092592</v>
      </c>
      <c r="K2162">
        <v>1428094727</v>
      </c>
      <c r="L2162" s="11">
        <f>(K2162/86400)+25569</f>
        <v>42097.874155092592</v>
      </c>
      <c r="M2162" t="b">
        <v>0</v>
      </c>
      <c r="N2162">
        <v>6</v>
      </c>
      <c r="O2162" t="b">
        <v>1</v>
      </c>
      <c r="P2162" t="s">
        <v>8305</v>
      </c>
      <c r="Q2162" s="5">
        <f>E2162/D2162</f>
        <v>1</v>
      </c>
      <c r="R2162" s="7">
        <f>ROUND(E2162/N2162, 2)</f>
        <v>83.33</v>
      </c>
      <c r="S2162" t="s">
        <v>8316</v>
      </c>
      <c r="T2162" t="s">
        <v>8358</v>
      </c>
    </row>
    <row r="2163" spans="1:20" x14ac:dyDescent="0.3">
      <c r="A2163">
        <v>3287</v>
      </c>
      <c r="B2163" s="3" t="s">
        <v>3287</v>
      </c>
      <c r="C2163" s="3" t="s">
        <v>7397</v>
      </c>
      <c r="D2163">
        <v>2500</v>
      </c>
      <c r="E2163">
        <v>2500</v>
      </c>
      <c r="F2163" t="s">
        <v>8219</v>
      </c>
      <c r="G2163" t="s">
        <v>8229</v>
      </c>
      <c r="H2163" t="s">
        <v>8251</v>
      </c>
      <c r="I2163">
        <v>1448733628</v>
      </c>
      <c r="J2163" s="11">
        <f>(I2163/86400)+25569</f>
        <v>42336.750324074077</v>
      </c>
      <c r="K2163">
        <v>1446573628</v>
      </c>
      <c r="L2163" s="11">
        <f>(K2163/86400)+25569</f>
        <v>42311.750324074077</v>
      </c>
      <c r="M2163" t="b">
        <v>0</v>
      </c>
      <c r="N2163">
        <v>34</v>
      </c>
      <c r="O2163" t="b">
        <v>1</v>
      </c>
      <c r="P2163" t="s">
        <v>8271</v>
      </c>
      <c r="Q2163" s="5">
        <f>E2163/D2163</f>
        <v>1</v>
      </c>
      <c r="R2163" s="7">
        <f>ROUND(E2163/N2163, 2)</f>
        <v>73.53</v>
      </c>
      <c r="S2163" t="s">
        <v>8316</v>
      </c>
      <c r="T2163" t="s">
        <v>8317</v>
      </c>
    </row>
    <row r="2164" spans="1:20" ht="28.8" x14ac:dyDescent="0.3">
      <c r="A2164">
        <v>3769</v>
      </c>
      <c r="B2164" s="3" t="s">
        <v>3766</v>
      </c>
      <c r="C2164" s="3" t="s">
        <v>7879</v>
      </c>
      <c r="D2164">
        <v>1100</v>
      </c>
      <c r="E2164">
        <v>1100</v>
      </c>
      <c r="F2164" t="s">
        <v>8219</v>
      </c>
      <c r="G2164" t="s">
        <v>8224</v>
      </c>
      <c r="H2164" t="s">
        <v>8246</v>
      </c>
      <c r="I2164">
        <v>1460730079</v>
      </c>
      <c r="J2164" s="11">
        <f>(I2164/86400)+25569</f>
        <v>42475.598136574074</v>
      </c>
      <c r="K2164">
        <v>1458138079</v>
      </c>
      <c r="L2164" s="11">
        <f>(K2164/86400)+25569</f>
        <v>42445.598136574074</v>
      </c>
      <c r="M2164" t="b">
        <v>0</v>
      </c>
      <c r="N2164">
        <v>15</v>
      </c>
      <c r="O2164" t="b">
        <v>1</v>
      </c>
      <c r="P2164" t="s">
        <v>8305</v>
      </c>
      <c r="Q2164" s="5">
        <f>E2164/D2164</f>
        <v>1</v>
      </c>
      <c r="R2164" s="7">
        <f>ROUND(E2164/N2164, 2)</f>
        <v>73.33</v>
      </c>
      <c r="S2164" t="s">
        <v>8316</v>
      </c>
      <c r="T2164" t="s">
        <v>8358</v>
      </c>
    </row>
    <row r="2165" spans="1:20" ht="28.8" x14ac:dyDescent="0.3">
      <c r="A2165">
        <v>3332</v>
      </c>
      <c r="B2165" s="3" t="s">
        <v>3332</v>
      </c>
      <c r="C2165" s="3" t="s">
        <v>7442</v>
      </c>
      <c r="D2165">
        <v>6000</v>
      </c>
      <c r="E2165">
        <v>6000</v>
      </c>
      <c r="F2165" t="s">
        <v>8219</v>
      </c>
      <c r="G2165" t="s">
        <v>8224</v>
      </c>
      <c r="H2165" t="s">
        <v>8246</v>
      </c>
      <c r="I2165">
        <v>1405802330</v>
      </c>
      <c r="J2165" s="11">
        <f>(I2165/86400)+25569</f>
        <v>41839.860300925924</v>
      </c>
      <c r="K2165">
        <v>1403210330</v>
      </c>
      <c r="L2165" s="11">
        <f>(K2165/86400)+25569</f>
        <v>41809.860300925924</v>
      </c>
      <c r="M2165" t="b">
        <v>0</v>
      </c>
      <c r="N2165">
        <v>83</v>
      </c>
      <c r="O2165" t="b">
        <v>1</v>
      </c>
      <c r="P2165" t="s">
        <v>8271</v>
      </c>
      <c r="Q2165" s="5">
        <f>E2165/D2165</f>
        <v>1</v>
      </c>
      <c r="R2165" s="7">
        <f>ROUND(E2165/N2165, 2)</f>
        <v>72.290000000000006</v>
      </c>
      <c r="S2165" t="s">
        <v>8316</v>
      </c>
      <c r="T2165" t="s">
        <v>8317</v>
      </c>
    </row>
    <row r="2166" spans="1:20" ht="28.8" x14ac:dyDescent="0.3">
      <c r="A2166">
        <v>3627</v>
      </c>
      <c r="B2166" s="3" t="s">
        <v>3625</v>
      </c>
      <c r="C2166" s="3" t="s">
        <v>7737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1463803140</v>
      </c>
      <c r="J2166" s="11">
        <f>(I2166/86400)+25569</f>
        <v>42511.165972222225</v>
      </c>
      <c r="K2166">
        <v>1459446487</v>
      </c>
      <c r="L2166" s="11">
        <f>(K2166/86400)+25569</f>
        <v>42460.741747685184</v>
      </c>
      <c r="M2166" t="b">
        <v>0</v>
      </c>
      <c r="N2166">
        <v>29</v>
      </c>
      <c r="O2166" t="b">
        <v>1</v>
      </c>
      <c r="P2166" t="s">
        <v>8271</v>
      </c>
      <c r="Q2166" s="5">
        <f>E2166/D2166</f>
        <v>1</v>
      </c>
      <c r="R2166" s="7">
        <f>ROUND(E2166/N2166, 2)</f>
        <v>68.97</v>
      </c>
      <c r="S2166" t="s">
        <v>8316</v>
      </c>
      <c r="T2166" t="s">
        <v>8317</v>
      </c>
    </row>
    <row r="2167" spans="1:20" ht="28.8" x14ac:dyDescent="0.3">
      <c r="A2167">
        <v>3763</v>
      </c>
      <c r="B2167" s="3" t="s">
        <v>3760</v>
      </c>
      <c r="C2167" s="3" t="s">
        <v>7873</v>
      </c>
      <c r="D2167">
        <v>5000</v>
      </c>
      <c r="E2167">
        <v>5000</v>
      </c>
      <c r="F2167" t="s">
        <v>8219</v>
      </c>
      <c r="G2167" t="s">
        <v>8224</v>
      </c>
      <c r="H2167" t="s">
        <v>8246</v>
      </c>
      <c r="I2167">
        <v>1427907626</v>
      </c>
      <c r="J2167" s="11">
        <f>(I2167/86400)+25569</f>
        <v>42095.708634259259</v>
      </c>
      <c r="K2167">
        <v>1425319226</v>
      </c>
      <c r="L2167" s="11">
        <f>(K2167/86400)+25569</f>
        <v>42065.750300925924</v>
      </c>
      <c r="M2167" t="b">
        <v>0</v>
      </c>
      <c r="N2167">
        <v>77</v>
      </c>
      <c r="O2167" t="b">
        <v>1</v>
      </c>
      <c r="P2167" t="s">
        <v>8305</v>
      </c>
      <c r="Q2167" s="5">
        <f>E2167/D2167</f>
        <v>1</v>
      </c>
      <c r="R2167" s="7">
        <f>ROUND(E2167/N2167, 2)</f>
        <v>64.94</v>
      </c>
      <c r="S2167" t="s">
        <v>8316</v>
      </c>
      <c r="T2167" t="s">
        <v>8358</v>
      </c>
    </row>
    <row r="2168" spans="1:20" ht="28.8" x14ac:dyDescent="0.3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 s="11">
        <f>(I2168/86400)+25569</f>
        <v>42300.530509259261</v>
      </c>
      <c r="K2168">
        <v>1443185036</v>
      </c>
      <c r="L2168" s="11">
        <f>(K2168/86400)+25569</f>
        <v>42272.530509259261</v>
      </c>
      <c r="M2168" t="b">
        <v>0</v>
      </c>
      <c r="N2168">
        <v>31</v>
      </c>
      <c r="O2168" t="b">
        <v>1</v>
      </c>
      <c r="P2168" t="s">
        <v>8271</v>
      </c>
      <c r="Q2168" s="5">
        <f>E2168/D2168</f>
        <v>1</v>
      </c>
      <c r="R2168" s="7">
        <f>ROUND(E2168/N2168, 2)</f>
        <v>64.52</v>
      </c>
      <c r="S2168" t="s">
        <v>8316</v>
      </c>
      <c r="T2168" t="s">
        <v>8317</v>
      </c>
    </row>
    <row r="2169" spans="1:20" ht="28.8" x14ac:dyDescent="0.3">
      <c r="A2169">
        <v>2822</v>
      </c>
      <c r="B2169" s="3" t="s">
        <v>2822</v>
      </c>
      <c r="C2169" s="3" t="s">
        <v>6932</v>
      </c>
      <c r="D2169">
        <v>6000</v>
      </c>
      <c r="E2169">
        <v>6000</v>
      </c>
      <c r="F2169" t="s">
        <v>8219</v>
      </c>
      <c r="G2169" t="s">
        <v>8224</v>
      </c>
      <c r="H2169" t="s">
        <v>8246</v>
      </c>
      <c r="I2169">
        <v>1427469892</v>
      </c>
      <c r="J2169" s="11">
        <f>(I2169/86400)+25569</f>
        <v>42090.642268518517</v>
      </c>
      <c r="K2169">
        <v>1424881492</v>
      </c>
      <c r="L2169" s="11">
        <f>(K2169/86400)+25569</f>
        <v>42060.683935185181</v>
      </c>
      <c r="M2169" t="b">
        <v>0</v>
      </c>
      <c r="N2169">
        <v>94</v>
      </c>
      <c r="O2169" t="b">
        <v>1</v>
      </c>
      <c r="P2169" t="s">
        <v>8271</v>
      </c>
      <c r="Q2169" s="5">
        <f>E2169/D2169</f>
        <v>1</v>
      </c>
      <c r="R2169" s="7">
        <f>ROUND(E2169/N2169, 2)</f>
        <v>63.83</v>
      </c>
      <c r="S2169" t="s">
        <v>8316</v>
      </c>
      <c r="T2169" t="s">
        <v>8317</v>
      </c>
    </row>
    <row r="2170" spans="1:20" ht="28.8" x14ac:dyDescent="0.3">
      <c r="A2170">
        <v>3000</v>
      </c>
      <c r="B2170" s="3" t="s">
        <v>3000</v>
      </c>
      <c r="C2170" s="3" t="s">
        <v>7110</v>
      </c>
      <c r="D2170">
        <v>500</v>
      </c>
      <c r="E2170">
        <v>500</v>
      </c>
      <c r="F2170" t="s">
        <v>8219</v>
      </c>
      <c r="G2170" t="s">
        <v>8224</v>
      </c>
      <c r="H2170" t="s">
        <v>8246</v>
      </c>
      <c r="I2170">
        <v>1485885600</v>
      </c>
      <c r="J2170" s="11">
        <f>(I2170/86400)+25569</f>
        <v>42766.75</v>
      </c>
      <c r="K2170">
        <v>1484682670</v>
      </c>
      <c r="L2170" s="11">
        <f>(K2170/86400)+25569</f>
        <v>42752.827199074076</v>
      </c>
      <c r="M2170" t="b">
        <v>0</v>
      </c>
      <c r="N2170">
        <v>8</v>
      </c>
      <c r="O2170" t="b">
        <v>1</v>
      </c>
      <c r="P2170" t="s">
        <v>8303</v>
      </c>
      <c r="Q2170" s="5">
        <f>E2170/D2170</f>
        <v>1</v>
      </c>
      <c r="R2170" s="7">
        <f>ROUND(E2170/N2170, 2)</f>
        <v>62.5</v>
      </c>
      <c r="S2170" t="s">
        <v>8316</v>
      </c>
      <c r="T2170" t="s">
        <v>8356</v>
      </c>
    </row>
    <row r="2171" spans="1:20" x14ac:dyDescent="0.3">
      <c r="A2171">
        <v>3613</v>
      </c>
      <c r="B2171" s="3" t="s">
        <v>3612</v>
      </c>
      <c r="C2171" s="3" t="s">
        <v>7723</v>
      </c>
      <c r="D2171">
        <v>1250</v>
      </c>
      <c r="E2171">
        <v>1250</v>
      </c>
      <c r="F2171" t="s">
        <v>8219</v>
      </c>
      <c r="G2171" t="s">
        <v>8224</v>
      </c>
      <c r="H2171" t="s">
        <v>8246</v>
      </c>
      <c r="I2171">
        <v>1403964574</v>
      </c>
      <c r="J2171" s="11">
        <f>(I2171/86400)+25569</f>
        <v>41818.58997685185</v>
      </c>
      <c r="K2171">
        <v>1401372574</v>
      </c>
      <c r="L2171" s="11">
        <f>(K2171/86400)+25569</f>
        <v>41788.58997685185</v>
      </c>
      <c r="M2171" t="b">
        <v>0</v>
      </c>
      <c r="N2171">
        <v>20</v>
      </c>
      <c r="O2171" t="b">
        <v>1</v>
      </c>
      <c r="P2171" t="s">
        <v>8271</v>
      </c>
      <c r="Q2171" s="5">
        <f>E2171/D2171</f>
        <v>1</v>
      </c>
      <c r="R2171" s="7">
        <f>ROUND(E2171/N2171, 2)</f>
        <v>62.5</v>
      </c>
      <c r="S2171" t="s">
        <v>8316</v>
      </c>
      <c r="T2171" t="s">
        <v>8317</v>
      </c>
    </row>
    <row r="2172" spans="1:20" ht="28.8" x14ac:dyDescent="0.3">
      <c r="A2172">
        <v>3512</v>
      </c>
      <c r="B2172" s="3" t="s">
        <v>3511</v>
      </c>
      <c r="C2172" s="3" t="s">
        <v>7622</v>
      </c>
      <c r="D2172">
        <v>1000</v>
      </c>
      <c r="E2172">
        <v>1000</v>
      </c>
      <c r="F2172" t="s">
        <v>8219</v>
      </c>
      <c r="G2172" t="s">
        <v>8225</v>
      </c>
      <c r="H2172" t="s">
        <v>8247</v>
      </c>
      <c r="I2172">
        <v>1429789992</v>
      </c>
      <c r="J2172" s="11">
        <f>(I2172/86400)+25569</f>
        <v>42117.49527777778</v>
      </c>
      <c r="K2172">
        <v>1424609592</v>
      </c>
      <c r="L2172" s="11">
        <f>(K2172/86400)+25569</f>
        <v>42057.536944444444</v>
      </c>
      <c r="M2172" t="b">
        <v>0</v>
      </c>
      <c r="N2172">
        <v>17</v>
      </c>
      <c r="O2172" t="b">
        <v>1</v>
      </c>
      <c r="P2172" t="s">
        <v>8271</v>
      </c>
      <c r="Q2172" s="5">
        <f>E2172/D2172</f>
        <v>1</v>
      </c>
      <c r="R2172" s="7">
        <f>ROUND(E2172/N2172, 2)</f>
        <v>58.82</v>
      </c>
      <c r="S2172" t="s">
        <v>8316</v>
      </c>
      <c r="T2172" t="s">
        <v>8317</v>
      </c>
    </row>
    <row r="2173" spans="1:20" x14ac:dyDescent="0.3">
      <c r="A2173">
        <v>3572</v>
      </c>
      <c r="B2173" s="3" t="s">
        <v>3571</v>
      </c>
      <c r="C2173" s="3" t="s">
        <v>7682</v>
      </c>
      <c r="D2173">
        <v>500</v>
      </c>
      <c r="E2173">
        <v>500</v>
      </c>
      <c r="F2173" t="s">
        <v>8219</v>
      </c>
      <c r="G2173" t="s">
        <v>8225</v>
      </c>
      <c r="H2173" t="s">
        <v>8247</v>
      </c>
      <c r="I2173">
        <v>1434894082</v>
      </c>
      <c r="J2173" s="11">
        <f>(I2173/86400)+25569</f>
        <v>42176.570393518516</v>
      </c>
      <c r="K2173">
        <v>1432302082</v>
      </c>
      <c r="L2173" s="11">
        <f>(K2173/86400)+25569</f>
        <v>42146.570393518516</v>
      </c>
      <c r="M2173" t="b">
        <v>0</v>
      </c>
      <c r="N2173">
        <v>9</v>
      </c>
      <c r="O2173" t="b">
        <v>1</v>
      </c>
      <c r="P2173" t="s">
        <v>8271</v>
      </c>
      <c r="Q2173" s="5">
        <f>E2173/D2173</f>
        <v>1</v>
      </c>
      <c r="R2173" s="7">
        <f>ROUND(E2173/N2173, 2)</f>
        <v>55.56</v>
      </c>
      <c r="S2173" t="s">
        <v>8316</v>
      </c>
      <c r="T2173" t="s">
        <v>8317</v>
      </c>
    </row>
    <row r="2174" spans="1:20" ht="28.8" x14ac:dyDescent="0.3">
      <c r="A2174">
        <v>3764</v>
      </c>
      <c r="B2174" s="3" t="s">
        <v>3761</v>
      </c>
      <c r="C2174" s="3" t="s">
        <v>7874</v>
      </c>
      <c r="D2174">
        <v>1500</v>
      </c>
      <c r="E2174">
        <v>1500</v>
      </c>
      <c r="F2174" t="s">
        <v>8219</v>
      </c>
      <c r="G2174" t="s">
        <v>8224</v>
      </c>
      <c r="H2174" t="s">
        <v>8246</v>
      </c>
      <c r="I2174">
        <v>1464482160</v>
      </c>
      <c r="J2174" s="11">
        <f>(I2174/86400)+25569</f>
        <v>42519.025000000001</v>
      </c>
      <c r="K2174">
        <v>1462824832</v>
      </c>
      <c r="L2174" s="11">
        <f>(K2174/86400)+25569</f>
        <v>42499.842962962968</v>
      </c>
      <c r="M2174" t="b">
        <v>0</v>
      </c>
      <c r="N2174">
        <v>27</v>
      </c>
      <c r="O2174" t="b">
        <v>1</v>
      </c>
      <c r="P2174" t="s">
        <v>8305</v>
      </c>
      <c r="Q2174" s="5">
        <f>E2174/D2174</f>
        <v>1</v>
      </c>
      <c r="R2174" s="7">
        <f>ROUND(E2174/N2174, 2)</f>
        <v>55.56</v>
      </c>
      <c r="S2174" t="s">
        <v>8316</v>
      </c>
      <c r="T2174" t="s">
        <v>8358</v>
      </c>
    </row>
    <row r="2175" spans="1:20" ht="57.6" x14ac:dyDescent="0.3">
      <c r="A2175">
        <v>3031</v>
      </c>
      <c r="B2175" s="3" t="s">
        <v>3031</v>
      </c>
      <c r="C2175" s="3" t="s">
        <v>7141</v>
      </c>
      <c r="D2175">
        <v>1500</v>
      </c>
      <c r="E2175">
        <v>1500</v>
      </c>
      <c r="F2175" t="s">
        <v>8219</v>
      </c>
      <c r="G2175" t="s">
        <v>8224</v>
      </c>
      <c r="H2175" t="s">
        <v>8246</v>
      </c>
      <c r="I2175">
        <v>1476479447</v>
      </c>
      <c r="J2175" s="11">
        <f>(I2175/86400)+25569</f>
        <v>42657.882488425923</v>
      </c>
      <c r="K2175">
        <v>1471295447</v>
      </c>
      <c r="L2175" s="11">
        <f>(K2175/86400)+25569</f>
        <v>42597.882488425923</v>
      </c>
      <c r="M2175" t="b">
        <v>0</v>
      </c>
      <c r="N2175">
        <v>29</v>
      </c>
      <c r="O2175" t="b">
        <v>1</v>
      </c>
      <c r="P2175" t="s">
        <v>8303</v>
      </c>
      <c r="Q2175" s="5">
        <f>E2175/D2175</f>
        <v>1</v>
      </c>
      <c r="R2175" s="7">
        <f>ROUND(E2175/N2175, 2)</f>
        <v>51.72</v>
      </c>
      <c r="S2175" t="s">
        <v>8316</v>
      </c>
      <c r="T2175" t="s">
        <v>8356</v>
      </c>
    </row>
    <row r="2176" spans="1:20" ht="28.8" x14ac:dyDescent="0.3">
      <c r="A2176">
        <v>3427</v>
      </c>
      <c r="B2176" s="3" t="s">
        <v>3426</v>
      </c>
      <c r="C2176" s="3" t="s">
        <v>7537</v>
      </c>
      <c r="D2176">
        <v>1500</v>
      </c>
      <c r="E2176">
        <v>1500</v>
      </c>
      <c r="F2176" t="s">
        <v>8219</v>
      </c>
      <c r="G2176" t="s">
        <v>8225</v>
      </c>
      <c r="H2176" t="s">
        <v>8247</v>
      </c>
      <c r="I2176">
        <v>1404314952</v>
      </c>
      <c r="J2176" s="11">
        <f>(I2176/86400)+25569</f>
        <v>41822.645277777774</v>
      </c>
      <c r="K2176">
        <v>1401722952</v>
      </c>
      <c r="L2176" s="11">
        <f>(K2176/86400)+25569</f>
        <v>41792.645277777774</v>
      </c>
      <c r="M2176" t="b">
        <v>0</v>
      </c>
      <c r="N2176">
        <v>29</v>
      </c>
      <c r="O2176" t="b">
        <v>1</v>
      </c>
      <c r="P2176" t="s">
        <v>8271</v>
      </c>
      <c r="Q2176" s="5">
        <f>E2176/D2176</f>
        <v>1</v>
      </c>
      <c r="R2176" s="7">
        <f>ROUND(E2176/N2176, 2)</f>
        <v>51.72</v>
      </c>
      <c r="S2176" t="s">
        <v>8316</v>
      </c>
      <c r="T2176" t="s">
        <v>8317</v>
      </c>
    </row>
    <row r="2177" spans="1:20" ht="28.8" x14ac:dyDescent="0.3">
      <c r="A2177">
        <v>3493</v>
      </c>
      <c r="B2177" s="3" t="s">
        <v>3492</v>
      </c>
      <c r="C2177" s="3" t="s">
        <v>7603</v>
      </c>
      <c r="D2177">
        <v>1500</v>
      </c>
      <c r="E2177">
        <v>1500</v>
      </c>
      <c r="F2177" t="s">
        <v>8219</v>
      </c>
      <c r="G2177" t="s">
        <v>8224</v>
      </c>
      <c r="H2177" t="s">
        <v>8246</v>
      </c>
      <c r="I2177">
        <v>1408252260</v>
      </c>
      <c r="J2177" s="11">
        <f>(I2177/86400)+25569</f>
        <v>41868.21597222222</v>
      </c>
      <c r="K2177">
        <v>1406580436</v>
      </c>
      <c r="L2177" s="11">
        <f>(K2177/86400)+25569</f>
        <v>41848.866157407407</v>
      </c>
      <c r="M2177" t="b">
        <v>0</v>
      </c>
      <c r="N2177">
        <v>29</v>
      </c>
      <c r="O2177" t="b">
        <v>1</v>
      </c>
      <c r="P2177" t="s">
        <v>8271</v>
      </c>
      <c r="Q2177" s="5">
        <f>E2177/D2177</f>
        <v>1</v>
      </c>
      <c r="R2177" s="7">
        <f>ROUND(E2177/N2177, 2)</f>
        <v>51.72</v>
      </c>
      <c r="S2177" t="s">
        <v>8316</v>
      </c>
      <c r="T2177" t="s">
        <v>8317</v>
      </c>
    </row>
    <row r="2178" spans="1:20" ht="28.8" x14ac:dyDescent="0.3">
      <c r="A2178">
        <v>1302</v>
      </c>
      <c r="B2178" s="3" t="s">
        <v>1303</v>
      </c>
      <c r="C2178" s="3" t="s">
        <v>5412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1480559011</v>
      </c>
      <c r="J2178" s="11">
        <f>(I2178/86400)+25569</f>
        <v>42705.099664351852</v>
      </c>
      <c r="K2178">
        <v>1477963411</v>
      </c>
      <c r="L2178" s="11">
        <f>(K2178/86400)+25569</f>
        <v>42675.057997685188</v>
      </c>
      <c r="M2178" t="b">
        <v>0</v>
      </c>
      <c r="N2178">
        <v>50</v>
      </c>
      <c r="O2178" t="b">
        <v>1</v>
      </c>
      <c r="P2178" t="s">
        <v>8271</v>
      </c>
      <c r="Q2178" s="5">
        <f>E2178/D2178</f>
        <v>1</v>
      </c>
      <c r="R2178" s="7">
        <f>ROUND(E2178/N2178, 2)</f>
        <v>50</v>
      </c>
      <c r="S2178" t="s">
        <v>8316</v>
      </c>
      <c r="T2178" t="s">
        <v>8317</v>
      </c>
    </row>
    <row r="2179" spans="1:20" ht="28.8" x14ac:dyDescent="0.3">
      <c r="A2179">
        <v>2928</v>
      </c>
      <c r="B2179" s="3" t="s">
        <v>2928</v>
      </c>
      <c r="C2179" s="3" t="s">
        <v>7038</v>
      </c>
      <c r="D2179">
        <v>1000</v>
      </c>
      <c r="E2179">
        <v>1000</v>
      </c>
      <c r="F2179" t="s">
        <v>8219</v>
      </c>
      <c r="G2179" t="s">
        <v>8224</v>
      </c>
      <c r="H2179" t="s">
        <v>8246</v>
      </c>
      <c r="I2179">
        <v>1457135846</v>
      </c>
      <c r="J2179" s="11">
        <f>(I2179/86400)+25569</f>
        <v>42433.998217592598</v>
      </c>
      <c r="K2179">
        <v>1454543846</v>
      </c>
      <c r="L2179" s="11">
        <f>(K2179/86400)+25569</f>
        <v>42403.998217592598</v>
      </c>
      <c r="M2179" t="b">
        <v>0</v>
      </c>
      <c r="N2179">
        <v>24</v>
      </c>
      <c r="O2179" t="b">
        <v>1</v>
      </c>
      <c r="P2179" t="s">
        <v>8305</v>
      </c>
      <c r="Q2179" s="5">
        <f>E2179/D2179</f>
        <v>1</v>
      </c>
      <c r="R2179" s="7">
        <f>ROUND(E2179/N2179, 2)</f>
        <v>41.67</v>
      </c>
      <c r="S2179" t="s">
        <v>8316</v>
      </c>
      <c r="T2179" t="s">
        <v>8358</v>
      </c>
    </row>
    <row r="2180" spans="1:20" ht="28.8" x14ac:dyDescent="0.3">
      <c r="A2180">
        <v>3185</v>
      </c>
      <c r="B2180" s="3" t="s">
        <v>3185</v>
      </c>
      <c r="C2180" s="3" t="s">
        <v>7295</v>
      </c>
      <c r="D2180">
        <v>1000</v>
      </c>
      <c r="E2180">
        <v>1000</v>
      </c>
      <c r="F2180" t="s">
        <v>8219</v>
      </c>
      <c r="G2180" t="s">
        <v>8225</v>
      </c>
      <c r="H2180" t="s">
        <v>8247</v>
      </c>
      <c r="I2180">
        <v>1405553241</v>
      </c>
      <c r="J2180" s="11">
        <f>(I2180/86400)+25569</f>
        <v>41836.977326388893</v>
      </c>
      <c r="K2180">
        <v>1404948441</v>
      </c>
      <c r="L2180" s="11">
        <f>(K2180/86400)+25569</f>
        <v>41829.977326388893</v>
      </c>
      <c r="M2180" t="b">
        <v>1</v>
      </c>
      <c r="N2180">
        <v>24</v>
      </c>
      <c r="O2180" t="b">
        <v>1</v>
      </c>
      <c r="P2180" t="s">
        <v>8271</v>
      </c>
      <c r="Q2180" s="5">
        <f>E2180/D2180</f>
        <v>1</v>
      </c>
      <c r="R2180" s="7">
        <f>ROUND(E2180/N2180, 2)</f>
        <v>41.67</v>
      </c>
      <c r="S2180" t="s">
        <v>8316</v>
      </c>
      <c r="T2180" t="s">
        <v>8317</v>
      </c>
    </row>
    <row r="2181" spans="1:20" ht="28.8" x14ac:dyDescent="0.3">
      <c r="A2181">
        <v>3392</v>
      </c>
      <c r="B2181" s="3" t="s">
        <v>3391</v>
      </c>
      <c r="C2181" s="3" t="s">
        <v>7502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1462565855</v>
      </c>
      <c r="J2181" s="11">
        <f>(I2181/86400)+25569</f>
        <v>42496.845543981486</v>
      </c>
      <c r="K2181">
        <v>1458245855</v>
      </c>
      <c r="L2181" s="11">
        <f>(K2181/86400)+25569</f>
        <v>42446.845543981486</v>
      </c>
      <c r="M2181" t="b">
        <v>0</v>
      </c>
      <c r="N2181">
        <v>12</v>
      </c>
      <c r="O2181" t="b">
        <v>1</v>
      </c>
      <c r="P2181" t="s">
        <v>8271</v>
      </c>
      <c r="Q2181" s="5">
        <f>E2181/D2181</f>
        <v>1</v>
      </c>
      <c r="R2181" s="7">
        <f>ROUND(E2181/N2181, 2)</f>
        <v>41.67</v>
      </c>
      <c r="S2181" t="s">
        <v>8316</v>
      </c>
      <c r="T2181" t="s">
        <v>8317</v>
      </c>
    </row>
    <row r="2182" spans="1:20" ht="28.8" x14ac:dyDescent="0.3">
      <c r="A2182">
        <v>3808</v>
      </c>
      <c r="B2182" s="3" t="s">
        <v>3805</v>
      </c>
      <c r="C2182" s="3" t="s">
        <v>7918</v>
      </c>
      <c r="D2182">
        <v>1000</v>
      </c>
      <c r="E2182">
        <v>1000</v>
      </c>
      <c r="F2182" t="s">
        <v>8219</v>
      </c>
      <c r="G2182" t="s">
        <v>8225</v>
      </c>
      <c r="H2182" t="s">
        <v>8247</v>
      </c>
      <c r="I2182">
        <v>1429955619</v>
      </c>
      <c r="J2182" s="11">
        <f>(I2182/86400)+25569</f>
        <v>42119.412256944444</v>
      </c>
      <c r="K2182">
        <v>1424775219</v>
      </c>
      <c r="L2182" s="11">
        <f>(K2182/86400)+25569</f>
        <v>42059.453923611116</v>
      </c>
      <c r="M2182" t="b">
        <v>0</v>
      </c>
      <c r="N2182">
        <v>24</v>
      </c>
      <c r="O2182" t="b">
        <v>1</v>
      </c>
      <c r="P2182" t="s">
        <v>8271</v>
      </c>
      <c r="Q2182" s="5">
        <f>E2182/D2182</f>
        <v>1</v>
      </c>
      <c r="R2182" s="7">
        <f>ROUND(E2182/N2182, 2)</f>
        <v>41.67</v>
      </c>
      <c r="S2182" t="s">
        <v>8316</v>
      </c>
      <c r="T2182" t="s">
        <v>8317</v>
      </c>
    </row>
    <row r="2183" spans="1:20" ht="28.8" x14ac:dyDescent="0.3">
      <c r="A2183">
        <v>3522</v>
      </c>
      <c r="B2183" s="3" t="s">
        <v>3521</v>
      </c>
      <c r="C2183" s="3" t="s">
        <v>7632</v>
      </c>
      <c r="D2183">
        <v>1395</v>
      </c>
      <c r="E2183">
        <v>1395</v>
      </c>
      <c r="F2183" t="s">
        <v>8219</v>
      </c>
      <c r="G2183" t="s">
        <v>8225</v>
      </c>
      <c r="H2183" t="s">
        <v>8247</v>
      </c>
      <c r="I2183">
        <v>1442311560</v>
      </c>
      <c r="J2183" s="11">
        <f>(I2183/86400)+25569</f>
        <v>42262.420833333337</v>
      </c>
      <c r="K2183">
        <v>1439924246</v>
      </c>
      <c r="L2183" s="11">
        <f>(K2183/86400)+25569</f>
        <v>42234.789884259255</v>
      </c>
      <c r="M2183" t="b">
        <v>0</v>
      </c>
      <c r="N2183">
        <v>34</v>
      </c>
      <c r="O2183" t="b">
        <v>1</v>
      </c>
      <c r="P2183" t="s">
        <v>8271</v>
      </c>
      <c r="Q2183" s="5">
        <f>E2183/D2183</f>
        <v>1</v>
      </c>
      <c r="R2183" s="7">
        <f>ROUND(E2183/N2183, 2)</f>
        <v>41.03</v>
      </c>
      <c r="S2183" t="s">
        <v>8316</v>
      </c>
      <c r="T2183" t="s">
        <v>8317</v>
      </c>
    </row>
    <row r="2184" spans="1:20" ht="28.8" x14ac:dyDescent="0.3">
      <c r="A2184">
        <v>2837</v>
      </c>
      <c r="B2184" s="3" t="s">
        <v>2837</v>
      </c>
      <c r="C2184" s="3" t="s">
        <v>6947</v>
      </c>
      <c r="D2184">
        <v>850</v>
      </c>
      <c r="E2184">
        <v>850</v>
      </c>
      <c r="F2184" t="s">
        <v>8219</v>
      </c>
      <c r="G2184" t="s">
        <v>8229</v>
      </c>
      <c r="H2184" t="s">
        <v>8251</v>
      </c>
      <c r="I2184">
        <v>1449701284</v>
      </c>
      <c r="J2184" s="11">
        <f>(I2184/86400)+25569</f>
        <v>42347.950046296297</v>
      </c>
      <c r="K2184">
        <v>1446241684</v>
      </c>
      <c r="L2184" s="11">
        <f>(K2184/86400)+25569</f>
        <v>42307.908379629633</v>
      </c>
      <c r="M2184" t="b">
        <v>0</v>
      </c>
      <c r="N2184">
        <v>21</v>
      </c>
      <c r="O2184" t="b">
        <v>1</v>
      </c>
      <c r="P2184" t="s">
        <v>8271</v>
      </c>
      <c r="Q2184" s="5">
        <f>E2184/D2184</f>
        <v>1</v>
      </c>
      <c r="R2184" s="7">
        <f>ROUND(E2184/N2184, 2)</f>
        <v>40.479999999999997</v>
      </c>
      <c r="S2184" t="s">
        <v>8316</v>
      </c>
      <c r="T2184" t="s">
        <v>8317</v>
      </c>
    </row>
    <row r="2185" spans="1:20" ht="28.8" x14ac:dyDescent="0.3">
      <c r="A2185">
        <v>3552</v>
      </c>
      <c r="B2185" s="3" t="s">
        <v>3551</v>
      </c>
      <c r="C2185" s="3" t="s">
        <v>7662</v>
      </c>
      <c r="D2185">
        <v>773</v>
      </c>
      <c r="E2185">
        <v>773</v>
      </c>
      <c r="F2185" t="s">
        <v>8219</v>
      </c>
      <c r="G2185" t="s">
        <v>8225</v>
      </c>
      <c r="H2185" t="s">
        <v>8247</v>
      </c>
      <c r="I2185">
        <v>1403964324</v>
      </c>
      <c r="J2185" s="11">
        <f>(I2185/86400)+25569</f>
        <v>41818.587083333332</v>
      </c>
      <c r="K2185">
        <v>1401372324</v>
      </c>
      <c r="L2185" s="11">
        <f>(K2185/86400)+25569</f>
        <v>41788.587083333332</v>
      </c>
      <c r="M2185" t="b">
        <v>0</v>
      </c>
      <c r="N2185">
        <v>20</v>
      </c>
      <c r="O2185" t="b">
        <v>1</v>
      </c>
      <c r="P2185" t="s">
        <v>8271</v>
      </c>
      <c r="Q2185" s="5">
        <f>E2185/D2185</f>
        <v>1</v>
      </c>
      <c r="R2185" s="7">
        <f>ROUND(E2185/N2185, 2)</f>
        <v>38.65</v>
      </c>
      <c r="S2185" t="s">
        <v>8316</v>
      </c>
      <c r="T2185" t="s">
        <v>8317</v>
      </c>
    </row>
    <row r="2186" spans="1:20" ht="28.8" x14ac:dyDescent="0.3">
      <c r="A2186">
        <v>2988</v>
      </c>
      <c r="B2186" s="3" t="s">
        <v>2988</v>
      </c>
      <c r="C2186" s="3" t="s">
        <v>7098</v>
      </c>
      <c r="D2186">
        <v>1000</v>
      </c>
      <c r="E2186">
        <v>1000</v>
      </c>
      <c r="F2186" t="s">
        <v>8219</v>
      </c>
      <c r="G2186" t="s">
        <v>8225</v>
      </c>
      <c r="H2186" t="s">
        <v>8247</v>
      </c>
      <c r="I2186">
        <v>1466412081</v>
      </c>
      <c r="J2186" s="11">
        <f>(I2186/86400)+25569</f>
        <v>42541.36204861111</v>
      </c>
      <c r="K2186">
        <v>1463820081</v>
      </c>
      <c r="L2186" s="11">
        <f>(K2186/86400)+25569</f>
        <v>42511.36204861111</v>
      </c>
      <c r="M2186" t="b">
        <v>0</v>
      </c>
      <c r="N2186">
        <v>28</v>
      </c>
      <c r="O2186" t="b">
        <v>1</v>
      </c>
      <c r="P2186" t="s">
        <v>8303</v>
      </c>
      <c r="Q2186" s="5">
        <f>E2186/D2186</f>
        <v>1</v>
      </c>
      <c r="R2186" s="7">
        <f>ROUND(E2186/N2186, 2)</f>
        <v>35.71</v>
      </c>
      <c r="S2186" t="s">
        <v>8316</v>
      </c>
      <c r="T2186" t="s">
        <v>8356</v>
      </c>
    </row>
    <row r="2187" spans="1:20" ht="28.8" x14ac:dyDescent="0.3">
      <c r="A2187">
        <v>3579</v>
      </c>
      <c r="B2187" s="3" t="s">
        <v>3578</v>
      </c>
      <c r="C2187" s="3" t="s">
        <v>7689</v>
      </c>
      <c r="D2187">
        <v>500</v>
      </c>
      <c r="E2187">
        <v>500</v>
      </c>
      <c r="F2187" t="s">
        <v>8219</v>
      </c>
      <c r="G2187" t="s">
        <v>8225</v>
      </c>
      <c r="H2187" t="s">
        <v>8247</v>
      </c>
      <c r="I2187">
        <v>1459444656</v>
      </c>
      <c r="J2187" s="11">
        <f>(I2187/86400)+25569</f>
        <v>42460.720555555556</v>
      </c>
      <c r="K2187">
        <v>1456856256</v>
      </c>
      <c r="L2187" s="11">
        <f>(K2187/86400)+25569</f>
        <v>42430.762222222227</v>
      </c>
      <c r="M2187" t="b">
        <v>0</v>
      </c>
      <c r="N2187">
        <v>14</v>
      </c>
      <c r="O2187" t="b">
        <v>1</v>
      </c>
      <c r="P2187" t="s">
        <v>8271</v>
      </c>
      <c r="Q2187" s="5">
        <f>E2187/D2187</f>
        <v>1</v>
      </c>
      <c r="R2187" s="7">
        <f>ROUND(E2187/N2187, 2)</f>
        <v>35.71</v>
      </c>
      <c r="S2187" t="s">
        <v>8316</v>
      </c>
      <c r="T2187" t="s">
        <v>8317</v>
      </c>
    </row>
    <row r="2188" spans="1:20" ht="28.8" x14ac:dyDescent="0.3">
      <c r="A2188">
        <v>3581</v>
      </c>
      <c r="B2188" s="3" t="s">
        <v>3580</v>
      </c>
      <c r="C2188" s="3" t="s">
        <v>7691</v>
      </c>
      <c r="D2188">
        <v>1500</v>
      </c>
      <c r="E2188">
        <v>1500</v>
      </c>
      <c r="F2188" t="s">
        <v>8219</v>
      </c>
      <c r="G2188" t="s">
        <v>8225</v>
      </c>
      <c r="H2188" t="s">
        <v>8247</v>
      </c>
      <c r="I2188">
        <v>1406719110</v>
      </c>
      <c r="J2188" s="11">
        <f>(I2188/86400)+25569</f>
        <v>41850.471180555556</v>
      </c>
      <c r="K2188">
        <v>1405509510</v>
      </c>
      <c r="L2188" s="11">
        <f>(K2188/86400)+25569</f>
        <v>41836.471180555556</v>
      </c>
      <c r="M2188" t="b">
        <v>0</v>
      </c>
      <c r="N2188">
        <v>45</v>
      </c>
      <c r="O2188" t="b">
        <v>1</v>
      </c>
      <c r="P2188" t="s">
        <v>8271</v>
      </c>
      <c r="Q2188" s="5">
        <f>E2188/D2188</f>
        <v>1</v>
      </c>
      <c r="R2188" s="7">
        <f>ROUND(E2188/N2188, 2)</f>
        <v>33.33</v>
      </c>
      <c r="S2188" t="s">
        <v>8316</v>
      </c>
      <c r="T2188" t="s">
        <v>8317</v>
      </c>
    </row>
    <row r="2189" spans="1:20" x14ac:dyDescent="0.3">
      <c r="A2189">
        <v>3666</v>
      </c>
      <c r="B2189" s="3" t="s">
        <v>3663</v>
      </c>
      <c r="C2189" s="3" t="s">
        <v>7776</v>
      </c>
      <c r="D2189">
        <v>1200</v>
      </c>
      <c r="E2189">
        <v>1200</v>
      </c>
      <c r="F2189" t="s">
        <v>8219</v>
      </c>
      <c r="G2189" t="s">
        <v>8224</v>
      </c>
      <c r="H2189" t="s">
        <v>8246</v>
      </c>
      <c r="I2189">
        <v>1406185200</v>
      </c>
      <c r="J2189" s="11">
        <f>(I2189/86400)+25569</f>
        <v>41844.291666666664</v>
      </c>
      <c r="K2189">
        <v>1404337382</v>
      </c>
      <c r="L2189" s="11">
        <f>(K2189/86400)+25569</f>
        <v>41822.90488425926</v>
      </c>
      <c r="M2189" t="b">
        <v>0</v>
      </c>
      <c r="N2189">
        <v>38</v>
      </c>
      <c r="O2189" t="b">
        <v>1</v>
      </c>
      <c r="P2189" t="s">
        <v>8271</v>
      </c>
      <c r="Q2189" s="5">
        <f>E2189/D2189</f>
        <v>1</v>
      </c>
      <c r="R2189" s="7">
        <f>ROUND(E2189/N2189, 2)</f>
        <v>31.58</v>
      </c>
      <c r="S2189" t="s">
        <v>8316</v>
      </c>
      <c r="T2189" t="s">
        <v>8317</v>
      </c>
    </row>
    <row r="2190" spans="1:20" ht="28.8" x14ac:dyDescent="0.3">
      <c r="A2190">
        <v>3442</v>
      </c>
      <c r="B2190" s="3" t="s">
        <v>3441</v>
      </c>
      <c r="C2190" s="3" t="s">
        <v>7552</v>
      </c>
      <c r="D2190">
        <v>250</v>
      </c>
      <c r="E2190">
        <v>250</v>
      </c>
      <c r="F2190" t="s">
        <v>8219</v>
      </c>
      <c r="G2190" t="s">
        <v>8224</v>
      </c>
      <c r="H2190" t="s">
        <v>8246</v>
      </c>
      <c r="I2190">
        <v>1433016672</v>
      </c>
      <c r="J2190" s="11">
        <f>(I2190/86400)+25569</f>
        <v>42154.841111111113</v>
      </c>
      <c r="K2190">
        <v>1430424672</v>
      </c>
      <c r="L2190" s="11">
        <f>(K2190/86400)+25569</f>
        <v>42124.841111111113</v>
      </c>
      <c r="M2190" t="b">
        <v>0</v>
      </c>
      <c r="N2190">
        <v>8</v>
      </c>
      <c r="O2190" t="b">
        <v>1</v>
      </c>
      <c r="P2190" t="s">
        <v>8271</v>
      </c>
      <c r="Q2190" s="5">
        <f>E2190/D2190</f>
        <v>1</v>
      </c>
      <c r="R2190" s="7">
        <f>ROUND(E2190/N2190, 2)</f>
        <v>31.25</v>
      </c>
      <c r="S2190" t="s">
        <v>8316</v>
      </c>
      <c r="T2190" t="s">
        <v>8317</v>
      </c>
    </row>
    <row r="2191" spans="1:20" ht="28.8" x14ac:dyDescent="0.3">
      <c r="A2191">
        <v>3494</v>
      </c>
      <c r="B2191" s="3" t="s">
        <v>3493</v>
      </c>
      <c r="C2191" s="3" t="s">
        <v>7604</v>
      </c>
      <c r="D2191">
        <v>400</v>
      </c>
      <c r="E2191">
        <v>400</v>
      </c>
      <c r="F2191" t="s">
        <v>8219</v>
      </c>
      <c r="G2191" t="s">
        <v>8224</v>
      </c>
      <c r="H2191" t="s">
        <v>8246</v>
      </c>
      <c r="I2191">
        <v>1480140000</v>
      </c>
      <c r="J2191" s="11">
        <f>(I2191/86400)+25569</f>
        <v>42700.25</v>
      </c>
      <c r="K2191">
        <v>1479186575</v>
      </c>
      <c r="L2191" s="11">
        <f>(K2191/86400)+25569</f>
        <v>42689.214988425927</v>
      </c>
      <c r="M2191" t="b">
        <v>0</v>
      </c>
      <c r="N2191">
        <v>13</v>
      </c>
      <c r="O2191" t="b">
        <v>1</v>
      </c>
      <c r="P2191" t="s">
        <v>8271</v>
      </c>
      <c r="Q2191" s="5">
        <f>E2191/D2191</f>
        <v>1</v>
      </c>
      <c r="R2191" s="7">
        <f>ROUND(E2191/N2191, 2)</f>
        <v>30.77</v>
      </c>
      <c r="S2191" t="s">
        <v>8316</v>
      </c>
      <c r="T2191" t="s">
        <v>8317</v>
      </c>
    </row>
    <row r="2192" spans="1:20" ht="28.8" x14ac:dyDescent="0.3">
      <c r="A2192">
        <v>2923</v>
      </c>
      <c r="B2192" s="3" t="s">
        <v>2923</v>
      </c>
      <c r="C2192" s="3" t="s">
        <v>7033</v>
      </c>
      <c r="D2192">
        <v>300</v>
      </c>
      <c r="E2192">
        <v>300</v>
      </c>
      <c r="F2192" t="s">
        <v>8219</v>
      </c>
      <c r="G2192" t="s">
        <v>8224</v>
      </c>
      <c r="H2192" t="s">
        <v>8246</v>
      </c>
      <c r="I2192">
        <v>1422068400</v>
      </c>
      <c r="J2192" s="11">
        <f>(I2192/86400)+25569</f>
        <v>42028.125</v>
      </c>
      <c r="K2192">
        <v>1420774779</v>
      </c>
      <c r="L2192" s="11">
        <f>(K2192/86400)+25569</f>
        <v>42013.15253472222</v>
      </c>
      <c r="M2192" t="b">
        <v>0</v>
      </c>
      <c r="N2192">
        <v>10</v>
      </c>
      <c r="O2192" t="b">
        <v>1</v>
      </c>
      <c r="P2192" t="s">
        <v>8305</v>
      </c>
      <c r="Q2192" s="5">
        <f>E2192/D2192</f>
        <v>1</v>
      </c>
      <c r="R2192" s="7">
        <f>ROUND(E2192/N2192, 2)</f>
        <v>30</v>
      </c>
      <c r="S2192" t="s">
        <v>8316</v>
      </c>
      <c r="T2192" t="s">
        <v>8358</v>
      </c>
    </row>
    <row r="2193" spans="1:20" ht="28.8" x14ac:dyDescent="0.3">
      <c r="A2193">
        <v>3608</v>
      </c>
      <c r="B2193" s="3" t="s">
        <v>3607</v>
      </c>
      <c r="C2193" s="3" t="s">
        <v>7718</v>
      </c>
      <c r="D2193">
        <v>800</v>
      </c>
      <c r="E2193">
        <v>800</v>
      </c>
      <c r="F2193" t="s">
        <v>8219</v>
      </c>
      <c r="G2193" t="s">
        <v>8225</v>
      </c>
      <c r="H2193" t="s">
        <v>8247</v>
      </c>
      <c r="I2193">
        <v>1466172000</v>
      </c>
      <c r="J2193" s="11">
        <f>(I2193/86400)+25569</f>
        <v>42538.583333333328</v>
      </c>
      <c r="K2193">
        <v>1463418090</v>
      </c>
      <c r="L2193" s="11">
        <f>(K2193/86400)+25569</f>
        <v>42506.709374999999</v>
      </c>
      <c r="M2193" t="b">
        <v>0</v>
      </c>
      <c r="N2193">
        <v>27</v>
      </c>
      <c r="O2193" t="b">
        <v>1</v>
      </c>
      <c r="P2193" t="s">
        <v>8271</v>
      </c>
      <c r="Q2193" s="5">
        <f>E2193/D2193</f>
        <v>1</v>
      </c>
      <c r="R2193" s="7">
        <f>ROUND(E2193/N2193, 2)</f>
        <v>29.63</v>
      </c>
      <c r="S2193" t="s">
        <v>8316</v>
      </c>
      <c r="T2193" t="s">
        <v>8317</v>
      </c>
    </row>
    <row r="2194" spans="1:20" ht="28.8" x14ac:dyDescent="0.3">
      <c r="A2194">
        <v>3650</v>
      </c>
      <c r="B2194" s="3" t="s">
        <v>3648</v>
      </c>
      <c r="C2194" s="3" t="s">
        <v>7760</v>
      </c>
      <c r="D2194">
        <v>500</v>
      </c>
      <c r="E2194">
        <v>500</v>
      </c>
      <c r="F2194" t="s">
        <v>8219</v>
      </c>
      <c r="G2194" t="s">
        <v>8225</v>
      </c>
      <c r="H2194" t="s">
        <v>8247</v>
      </c>
      <c r="I2194">
        <v>1454412584</v>
      </c>
      <c r="J2194" s="11">
        <f>(I2194/86400)+25569</f>
        <v>42402.478981481487</v>
      </c>
      <c r="K2194">
        <v>1452598184</v>
      </c>
      <c r="L2194" s="11">
        <f>(K2194/86400)+25569</f>
        <v>42381.478981481487</v>
      </c>
      <c r="M2194" t="b">
        <v>0</v>
      </c>
      <c r="N2194">
        <v>17</v>
      </c>
      <c r="O2194" t="b">
        <v>1</v>
      </c>
      <c r="P2194" t="s">
        <v>8271</v>
      </c>
      <c r="Q2194" s="5">
        <f>E2194/D2194</f>
        <v>1</v>
      </c>
      <c r="R2194" s="7">
        <f>ROUND(E2194/N2194, 2)</f>
        <v>29.41</v>
      </c>
      <c r="S2194" t="s">
        <v>8316</v>
      </c>
      <c r="T2194" t="s">
        <v>8317</v>
      </c>
    </row>
    <row r="2195" spans="1:20" ht="28.8" x14ac:dyDescent="0.3">
      <c r="A2195">
        <v>2821</v>
      </c>
      <c r="B2195" s="3" t="s">
        <v>2821</v>
      </c>
      <c r="C2195" s="3" t="s">
        <v>6931</v>
      </c>
      <c r="D2195">
        <v>1000</v>
      </c>
      <c r="E2195">
        <v>1000</v>
      </c>
      <c r="F2195" t="s">
        <v>8219</v>
      </c>
      <c r="G2195" t="s">
        <v>8225</v>
      </c>
      <c r="H2195" t="s">
        <v>8247</v>
      </c>
      <c r="I2195">
        <v>1411510135</v>
      </c>
      <c r="J2195" s="11">
        <f>(I2195/86400)+25569</f>
        <v>41905.922858796301</v>
      </c>
      <c r="K2195">
        <v>1408918135</v>
      </c>
      <c r="L2195" s="11">
        <f>(K2195/86400)+25569</f>
        <v>41875.922858796301</v>
      </c>
      <c r="M2195" t="b">
        <v>0</v>
      </c>
      <c r="N2195">
        <v>35</v>
      </c>
      <c r="O2195" t="b">
        <v>1</v>
      </c>
      <c r="P2195" t="s">
        <v>8271</v>
      </c>
      <c r="Q2195" s="5">
        <f>E2195/D2195</f>
        <v>1</v>
      </c>
      <c r="R2195" s="7">
        <f>ROUND(E2195/N2195, 2)</f>
        <v>28.57</v>
      </c>
      <c r="S2195" t="s">
        <v>8316</v>
      </c>
      <c r="T2195" t="s">
        <v>8317</v>
      </c>
    </row>
    <row r="2196" spans="1:20" ht="28.8" x14ac:dyDescent="0.3">
      <c r="A2196">
        <v>3336</v>
      </c>
      <c r="B2196" s="3" t="s">
        <v>3336</v>
      </c>
      <c r="C2196" s="3" t="s">
        <v>7446</v>
      </c>
      <c r="D2196">
        <v>250</v>
      </c>
      <c r="E2196">
        <v>250</v>
      </c>
      <c r="F2196" t="s">
        <v>8219</v>
      </c>
      <c r="G2196" t="s">
        <v>8225</v>
      </c>
      <c r="H2196" t="s">
        <v>8247</v>
      </c>
      <c r="I2196">
        <v>1459845246</v>
      </c>
      <c r="J2196" s="11">
        <f>(I2196/86400)+25569</f>
        <v>42465.35701388889</v>
      </c>
      <c r="K2196">
        <v>1457429646</v>
      </c>
      <c r="L2196" s="11">
        <f>(K2196/86400)+25569</f>
        <v>42437.398680555554</v>
      </c>
      <c r="M2196" t="b">
        <v>0</v>
      </c>
      <c r="N2196">
        <v>9</v>
      </c>
      <c r="O2196" t="b">
        <v>1</v>
      </c>
      <c r="P2196" t="s">
        <v>8271</v>
      </c>
      <c r="Q2196" s="5">
        <f>E2196/D2196</f>
        <v>1</v>
      </c>
      <c r="R2196" s="7">
        <f>ROUND(E2196/N2196, 2)</f>
        <v>27.78</v>
      </c>
      <c r="S2196" t="s">
        <v>8316</v>
      </c>
      <c r="T2196" t="s">
        <v>8317</v>
      </c>
    </row>
    <row r="2197" spans="1:20" x14ac:dyDescent="0.3">
      <c r="A2197">
        <v>3415</v>
      </c>
      <c r="B2197" s="3" t="s">
        <v>3414</v>
      </c>
      <c r="C2197" s="3" t="s">
        <v>7525</v>
      </c>
      <c r="D2197">
        <v>200</v>
      </c>
      <c r="E2197">
        <v>200</v>
      </c>
      <c r="F2197" t="s">
        <v>8219</v>
      </c>
      <c r="G2197" t="s">
        <v>8224</v>
      </c>
      <c r="H2197" t="s">
        <v>8246</v>
      </c>
      <c r="I2197">
        <v>1460935800</v>
      </c>
      <c r="J2197" s="11">
        <f>(I2197/86400)+25569</f>
        <v>42477.979166666672</v>
      </c>
      <c r="K2197">
        <v>1459999656</v>
      </c>
      <c r="L2197" s="11">
        <f>(K2197/86400)+25569</f>
        <v>42467.144166666665</v>
      </c>
      <c r="M2197" t="b">
        <v>0</v>
      </c>
      <c r="N2197">
        <v>9</v>
      </c>
      <c r="O2197" t="b">
        <v>1</v>
      </c>
      <c r="P2197" t="s">
        <v>8271</v>
      </c>
      <c r="Q2197" s="5">
        <f>E2197/D2197</f>
        <v>1</v>
      </c>
      <c r="R2197" s="7">
        <f>ROUND(E2197/N2197, 2)</f>
        <v>22.22</v>
      </c>
      <c r="S2197" t="s">
        <v>8316</v>
      </c>
      <c r="T2197" t="s">
        <v>8317</v>
      </c>
    </row>
    <row r="2198" spans="1:20" ht="28.8" x14ac:dyDescent="0.3">
      <c r="A2198">
        <v>3576</v>
      </c>
      <c r="B2198" s="3" t="s">
        <v>3575</v>
      </c>
      <c r="C2198" s="3" t="s">
        <v>7686</v>
      </c>
      <c r="D2198">
        <v>100</v>
      </c>
      <c r="E2198">
        <v>100</v>
      </c>
      <c r="F2198" t="s">
        <v>8219</v>
      </c>
      <c r="G2198" t="s">
        <v>8224</v>
      </c>
      <c r="H2198" t="s">
        <v>8246</v>
      </c>
      <c r="I2198">
        <v>1480947054</v>
      </c>
      <c r="J2198" s="11">
        <f>(I2198/86400)+25569</f>
        <v>42709.590902777782</v>
      </c>
      <c r="K2198">
        <v>1475759454</v>
      </c>
      <c r="L2198" s="11">
        <f>(K2198/86400)+25569</f>
        <v>42649.54923611111</v>
      </c>
      <c r="M2198" t="b">
        <v>0</v>
      </c>
      <c r="N2198">
        <v>5</v>
      </c>
      <c r="O2198" t="b">
        <v>1</v>
      </c>
      <c r="P2198" t="s">
        <v>8271</v>
      </c>
      <c r="Q2198" s="5">
        <f>E2198/D2198</f>
        <v>1</v>
      </c>
      <c r="R2198" s="7">
        <f>ROUND(E2198/N2198, 2)</f>
        <v>20</v>
      </c>
      <c r="S2198" t="s">
        <v>8316</v>
      </c>
      <c r="T2198" t="s">
        <v>8317</v>
      </c>
    </row>
    <row r="2199" spans="1:20" ht="28.8" x14ac:dyDescent="0.3">
      <c r="A2199">
        <v>3660</v>
      </c>
      <c r="B2199" s="3" t="s">
        <v>3657</v>
      </c>
      <c r="C2199" s="3" t="s">
        <v>7770</v>
      </c>
      <c r="D2199">
        <v>250</v>
      </c>
      <c r="E2199">
        <v>250</v>
      </c>
      <c r="F2199" t="s">
        <v>8219</v>
      </c>
      <c r="G2199" t="s">
        <v>8225</v>
      </c>
      <c r="H2199" t="s">
        <v>8247</v>
      </c>
      <c r="I2199">
        <v>1419368925</v>
      </c>
      <c r="J2199" s="11">
        <f>(I2199/86400)+25569</f>
        <v>41996.881076388891</v>
      </c>
      <c r="K2199">
        <v>1417208925</v>
      </c>
      <c r="L2199" s="11">
        <f>(K2199/86400)+25569</f>
        <v>41971.881076388891</v>
      </c>
      <c r="M2199" t="b">
        <v>0</v>
      </c>
      <c r="N2199">
        <v>22</v>
      </c>
      <c r="O2199" t="b">
        <v>1</v>
      </c>
      <c r="P2199" t="s">
        <v>8271</v>
      </c>
      <c r="Q2199" s="5">
        <f>E2199/D2199</f>
        <v>1</v>
      </c>
      <c r="R2199" s="7">
        <f>ROUND(E2199/N2199, 2)</f>
        <v>11.36</v>
      </c>
      <c r="S2199" t="s">
        <v>8316</v>
      </c>
      <c r="T2199" t="s">
        <v>8317</v>
      </c>
    </row>
    <row r="2200" spans="1:20" x14ac:dyDescent="0.3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 s="11">
        <f>(I2200/86400)+25569</f>
        <v>42563.807187500002</v>
      </c>
      <c r="K2200">
        <v>1467746541</v>
      </c>
      <c r="L2200" s="11">
        <f>(K2200/86400)+25569</f>
        <v>42556.807187500002</v>
      </c>
      <c r="M2200" t="b">
        <v>0</v>
      </c>
      <c r="N2200">
        <v>4</v>
      </c>
      <c r="O2200" t="b">
        <v>0</v>
      </c>
      <c r="P2200" t="s">
        <v>8281</v>
      </c>
      <c r="Q2200" s="5">
        <f>E2200/D2200</f>
        <v>0.95477386934673369</v>
      </c>
      <c r="R2200" s="7">
        <f>ROUND(E2200/N2200, 2)</f>
        <v>47.5</v>
      </c>
      <c r="S2200" t="s">
        <v>8330</v>
      </c>
      <c r="T2200" t="s">
        <v>8331</v>
      </c>
    </row>
    <row r="2201" spans="1:20" ht="28.8" x14ac:dyDescent="0.3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 s="11">
        <f>(I2201/86400)+25569</f>
        <v>42114.881539351853</v>
      </c>
      <c r="K2201">
        <v>1426972165</v>
      </c>
      <c r="L2201" s="11">
        <f>(K2201/86400)+25569</f>
        <v>42084.881539351853</v>
      </c>
      <c r="M2201" t="b">
        <v>0</v>
      </c>
      <c r="N2201">
        <v>37</v>
      </c>
      <c r="O2201" t="b">
        <v>0</v>
      </c>
      <c r="P2201" t="s">
        <v>8305</v>
      </c>
      <c r="Q2201" s="5">
        <f>E2201/D2201</f>
        <v>0.89666666666666661</v>
      </c>
      <c r="R2201" s="7">
        <f>ROUND(E2201/N2201, 2)</f>
        <v>145.41</v>
      </c>
      <c r="S2201" t="s">
        <v>8316</v>
      </c>
      <c r="T2201" t="s">
        <v>8358</v>
      </c>
    </row>
    <row r="2202" spans="1:20" ht="28.8" x14ac:dyDescent="0.3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 s="11">
        <f>(I2202/86400)+25569</f>
        <v>42562.631481481483</v>
      </c>
      <c r="K2202">
        <v>1465830560</v>
      </c>
      <c r="L2202" s="11">
        <f>(K2202/86400)+25569</f>
        <v>42534.631481481483</v>
      </c>
      <c r="M2202" t="b">
        <v>0</v>
      </c>
      <c r="N2202">
        <v>10</v>
      </c>
      <c r="O2202" t="b">
        <v>0</v>
      </c>
      <c r="P2202" t="s">
        <v>8271</v>
      </c>
      <c r="Q2202" s="5">
        <f>E2202/D2202</f>
        <v>0.86135181975736563</v>
      </c>
      <c r="R2202" s="7">
        <f>ROUND(E2202/N2202, 2)</f>
        <v>248.5</v>
      </c>
      <c r="S2202" t="s">
        <v>8316</v>
      </c>
      <c r="T2202" t="s">
        <v>8317</v>
      </c>
    </row>
    <row r="2203" spans="1:20" ht="28.8" x14ac:dyDescent="0.3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 s="11">
        <f>(I2203/86400)+25569</f>
        <v>41990.863750000004</v>
      </c>
      <c r="K2203">
        <v>1415825028</v>
      </c>
      <c r="L2203" s="11">
        <f>(K2203/86400)+25569</f>
        <v>41955.863750000004</v>
      </c>
      <c r="M2203" t="b">
        <v>0</v>
      </c>
      <c r="N2203">
        <v>224</v>
      </c>
      <c r="O2203" t="b">
        <v>0</v>
      </c>
      <c r="P2203" t="s">
        <v>8273</v>
      </c>
      <c r="Q2203" s="5">
        <f>E2203/D2203</f>
        <v>0.84946999999999995</v>
      </c>
      <c r="R2203" s="7">
        <f>ROUND(E2203/N2203, 2)</f>
        <v>379.23</v>
      </c>
      <c r="S2203" t="s">
        <v>8318</v>
      </c>
      <c r="T2203" t="s">
        <v>8320</v>
      </c>
    </row>
    <row r="2204" spans="1:20" ht="28.8" x14ac:dyDescent="0.3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 s="11">
        <f>(I2204/86400)+25569</f>
        <v>42541.790972222225</v>
      </c>
      <c r="K2204">
        <v>1463392828</v>
      </c>
      <c r="L2204" s="11">
        <f>(K2204/86400)+25569</f>
        <v>42506.416990740741</v>
      </c>
      <c r="M2204" t="b">
        <v>0</v>
      </c>
      <c r="N2204">
        <v>96</v>
      </c>
      <c r="O2204" t="b">
        <v>0</v>
      </c>
      <c r="P2204" t="s">
        <v>8273</v>
      </c>
      <c r="Q2204" s="5">
        <f>E2204/D2204</f>
        <v>0.82817600000000002</v>
      </c>
      <c r="R2204" s="7">
        <f>ROUND(E2204/N2204, 2)</f>
        <v>301.94</v>
      </c>
      <c r="S2204" t="s">
        <v>8318</v>
      </c>
      <c r="T2204" t="s">
        <v>8320</v>
      </c>
    </row>
    <row r="2205" spans="1:20" ht="28.8" x14ac:dyDescent="0.3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 s="11">
        <f>(I2205/86400)+25569</f>
        <v>41600.666666666664</v>
      </c>
      <c r="K2205">
        <v>1381923548</v>
      </c>
      <c r="L2205" s="11">
        <f>(K2205/86400)+25569</f>
        <v>41563.485509259262</v>
      </c>
      <c r="M2205" t="b">
        <v>0</v>
      </c>
      <c r="N2205">
        <v>890</v>
      </c>
      <c r="O2205" t="b">
        <v>0</v>
      </c>
      <c r="P2205" t="s">
        <v>8273</v>
      </c>
      <c r="Q2205" s="5">
        <f>E2205/D2205</f>
        <v>0.824221076923077</v>
      </c>
      <c r="R2205" s="7">
        <f>ROUND(E2205/N2205, 2)</f>
        <v>120.39</v>
      </c>
      <c r="S2205" t="s">
        <v>8318</v>
      </c>
      <c r="T2205" t="s">
        <v>8320</v>
      </c>
    </row>
    <row r="2206" spans="1:20" ht="28.8" x14ac:dyDescent="0.3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 s="11">
        <f>(I2206/86400)+25569</f>
        <v>42418.708645833336</v>
      </c>
      <c r="K2206">
        <v>1453222827</v>
      </c>
      <c r="L2206" s="11">
        <f>(K2206/86400)+25569</f>
        <v>42388.708645833336</v>
      </c>
      <c r="M2206" t="b">
        <v>0</v>
      </c>
      <c r="N2206">
        <v>95</v>
      </c>
      <c r="O2206" t="b">
        <v>0</v>
      </c>
      <c r="P2206" t="s">
        <v>8273</v>
      </c>
      <c r="Q2206" s="5">
        <f>E2206/D2206</f>
        <v>0.82208000000000003</v>
      </c>
      <c r="R2206" s="7">
        <f>ROUND(E2206/N2206, 2)</f>
        <v>216.34</v>
      </c>
      <c r="S2206" t="s">
        <v>8318</v>
      </c>
      <c r="T2206" t="s">
        <v>8320</v>
      </c>
    </row>
    <row r="2207" spans="1:20" ht="28.8" x14ac:dyDescent="0.3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 s="11">
        <f>(I2207/86400)+25569</f>
        <v>42729.458333333328</v>
      </c>
      <c r="K2207">
        <v>1480800568</v>
      </c>
      <c r="L2207" s="11">
        <f>(K2207/86400)+25569</f>
        <v>42707.895462962959</v>
      </c>
      <c r="M2207" t="b">
        <v>0</v>
      </c>
      <c r="N2207">
        <v>12</v>
      </c>
      <c r="O2207" t="b">
        <v>0</v>
      </c>
      <c r="P2207" t="s">
        <v>8291</v>
      </c>
      <c r="Q2207" s="5">
        <f>E2207/D2207</f>
        <v>0.79</v>
      </c>
      <c r="R2207" s="7">
        <f>ROUND(E2207/N2207, 2)</f>
        <v>131.66999999999999</v>
      </c>
      <c r="S2207" t="s">
        <v>8337</v>
      </c>
      <c r="T2207" t="s">
        <v>8344</v>
      </c>
    </row>
    <row r="2208" spans="1:20" ht="28.8" x14ac:dyDescent="0.3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 s="11">
        <f>(I2208/86400)+25569</f>
        <v>42736.663506944446</v>
      </c>
      <c r="K2208">
        <v>1479830127</v>
      </c>
      <c r="L2208" s="11">
        <f>(K2208/86400)+25569</f>
        <v>42696.663506944446</v>
      </c>
      <c r="M2208" t="b">
        <v>0</v>
      </c>
      <c r="N2208">
        <v>456</v>
      </c>
      <c r="O2208" t="b">
        <v>0</v>
      </c>
      <c r="P2208" t="s">
        <v>8273</v>
      </c>
      <c r="Q2208" s="5">
        <f>E2208/D2208</f>
        <v>0.78927352941176465</v>
      </c>
      <c r="R2208" s="7">
        <f>ROUND(E2208/N2208, 2)</f>
        <v>117.7</v>
      </c>
      <c r="S2208" t="s">
        <v>8318</v>
      </c>
      <c r="T2208" t="s">
        <v>8320</v>
      </c>
    </row>
    <row r="2209" spans="1:20" ht="28.8" x14ac:dyDescent="0.3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 s="11">
        <f>(I2209/86400)+25569</f>
        <v>42499.166666666672</v>
      </c>
      <c r="K2209">
        <v>1460219110</v>
      </c>
      <c r="L2209" s="11">
        <f>(K2209/86400)+25569</f>
        <v>42469.68414351852</v>
      </c>
      <c r="M2209" t="b">
        <v>0</v>
      </c>
      <c r="N2209">
        <v>37</v>
      </c>
      <c r="O2209" t="b">
        <v>0</v>
      </c>
      <c r="P2209" t="s">
        <v>8271</v>
      </c>
      <c r="Q2209" s="5">
        <f>E2209/D2209</f>
        <v>0.78100000000000003</v>
      </c>
      <c r="R2209" s="7">
        <f>ROUND(E2209/N2209, 2)</f>
        <v>105.54</v>
      </c>
      <c r="S2209" t="s">
        <v>8316</v>
      </c>
      <c r="T2209" t="s">
        <v>8317</v>
      </c>
    </row>
    <row r="2210" spans="1:20" ht="28.8" x14ac:dyDescent="0.3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 s="11">
        <f>(I2210/86400)+25569</f>
        <v>42813.25</v>
      </c>
      <c r="K2210">
        <v>1488459307</v>
      </c>
      <c r="L2210" s="11">
        <f>(K2210/86400)+25569</f>
        <v>42796.538275462968</v>
      </c>
      <c r="M2210" t="b">
        <v>0</v>
      </c>
      <c r="N2210">
        <v>30</v>
      </c>
      <c r="O2210" t="b">
        <v>0</v>
      </c>
      <c r="P2210" t="s">
        <v>8271</v>
      </c>
      <c r="Q2210" s="5">
        <f>E2210/D2210</f>
        <v>0.754</v>
      </c>
      <c r="R2210" s="7">
        <f>ROUND(E2210/N2210, 2)</f>
        <v>251.33</v>
      </c>
      <c r="S2210" t="s">
        <v>8316</v>
      </c>
      <c r="T2210" t="s">
        <v>8317</v>
      </c>
    </row>
    <row r="2211" spans="1:20" ht="28.8" x14ac:dyDescent="0.3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 s="11">
        <f>(I2211/86400)+25569</f>
        <v>42307.624803240746</v>
      </c>
      <c r="K2211">
        <v>1443538783</v>
      </c>
      <c r="L2211" s="11">
        <f>(K2211/86400)+25569</f>
        <v>42276.624803240746</v>
      </c>
      <c r="M2211" t="b">
        <v>0</v>
      </c>
      <c r="N2211">
        <v>161</v>
      </c>
      <c r="O2211" t="b">
        <v>0</v>
      </c>
      <c r="P2211" t="s">
        <v>8273</v>
      </c>
      <c r="Q2211" s="5">
        <f>E2211/D2211</f>
        <v>0.75051000000000001</v>
      </c>
      <c r="R2211" s="7">
        <f>ROUND(E2211/N2211, 2)</f>
        <v>932.31</v>
      </c>
      <c r="S2211" t="s">
        <v>8318</v>
      </c>
      <c r="T2211" t="s">
        <v>8320</v>
      </c>
    </row>
    <row r="2212" spans="1:20" ht="28.8" x14ac:dyDescent="0.3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 s="11">
        <f>(I2212/86400)+25569</f>
        <v>42734.941099537042</v>
      </c>
      <c r="K2212">
        <v>1481322911</v>
      </c>
      <c r="L2212" s="11">
        <f>(K2212/86400)+25569</f>
        <v>42713.941099537042</v>
      </c>
      <c r="M2212" t="b">
        <v>0</v>
      </c>
      <c r="N2212">
        <v>21</v>
      </c>
      <c r="O2212" t="b">
        <v>0</v>
      </c>
      <c r="P2212" t="s">
        <v>8279</v>
      </c>
      <c r="Q2212" s="5">
        <f>E2212/D2212</f>
        <v>0.75</v>
      </c>
      <c r="R2212" s="7">
        <f>ROUND(E2212/N2212, 2)</f>
        <v>35.71</v>
      </c>
      <c r="S2212" t="s">
        <v>8324</v>
      </c>
      <c r="T2212" t="s">
        <v>8328</v>
      </c>
    </row>
    <row r="2213" spans="1:20" ht="28.8" x14ac:dyDescent="0.3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 s="11">
        <f>(I2213/86400)+25569</f>
        <v>42292.104780092588</v>
      </c>
      <c r="K2213">
        <v>1442284253</v>
      </c>
      <c r="L2213" s="11">
        <f>(K2213/86400)+25569</f>
        <v>42262.104780092588</v>
      </c>
      <c r="M2213" t="b">
        <v>0</v>
      </c>
      <c r="N2213">
        <v>36</v>
      </c>
      <c r="O2213" t="b">
        <v>0</v>
      </c>
      <c r="P2213" t="s">
        <v>8273</v>
      </c>
      <c r="Q2213" s="5">
        <f>E2213/D2213</f>
        <v>0.72989999999999999</v>
      </c>
      <c r="R2213" s="7">
        <f>ROUND(E2213/N2213, 2)</f>
        <v>405.5</v>
      </c>
      <c r="S2213" t="s">
        <v>8318</v>
      </c>
      <c r="T2213" t="s">
        <v>8320</v>
      </c>
    </row>
    <row r="2214" spans="1:20" ht="28.8" x14ac:dyDescent="0.3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 s="11">
        <f>(I2214/86400)+25569</f>
        <v>41963.825243055559</v>
      </c>
      <c r="K2214">
        <v>1413053301</v>
      </c>
      <c r="L2214" s="11">
        <f>(K2214/86400)+25569</f>
        <v>41923.783576388887</v>
      </c>
      <c r="M2214" t="b">
        <v>0</v>
      </c>
      <c r="N2214">
        <v>95</v>
      </c>
      <c r="O2214" t="b">
        <v>0</v>
      </c>
      <c r="P2214" t="s">
        <v>8283</v>
      </c>
      <c r="Q2214" s="5">
        <f>E2214/D2214</f>
        <v>0.7178461538461538</v>
      </c>
      <c r="R2214" s="7">
        <f>ROUND(E2214/N2214, 2)</f>
        <v>49.12</v>
      </c>
      <c r="S2214" t="s">
        <v>8332</v>
      </c>
      <c r="T2214" t="s">
        <v>8334</v>
      </c>
    </row>
    <row r="2215" spans="1:20" ht="28.8" x14ac:dyDescent="0.3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 s="11">
        <f>(I2215/86400)+25569</f>
        <v>42096.041666666672</v>
      </c>
      <c r="K2215">
        <v>1424221866</v>
      </c>
      <c r="L2215" s="11">
        <f>(K2215/86400)+25569</f>
        <v>42053.049375000002</v>
      </c>
      <c r="M2215" t="b">
        <v>0</v>
      </c>
      <c r="N2215">
        <v>33</v>
      </c>
      <c r="O2215" t="b">
        <v>0</v>
      </c>
      <c r="P2215" t="s">
        <v>8271</v>
      </c>
      <c r="Q2215" s="5">
        <f>E2215/D2215</f>
        <v>0.70599999999999996</v>
      </c>
      <c r="R2215" s="7">
        <f>ROUND(E2215/N2215, 2)</f>
        <v>106.97</v>
      </c>
      <c r="S2215" t="s">
        <v>8316</v>
      </c>
      <c r="T2215" t="s">
        <v>8317</v>
      </c>
    </row>
    <row r="2216" spans="1:20" ht="28.8" x14ac:dyDescent="0.3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 s="11">
        <f>(I2216/86400)+25569</f>
        <v>42644.624039351853</v>
      </c>
      <c r="K2216">
        <v>1472569117</v>
      </c>
      <c r="L2216" s="11">
        <f>(K2216/86400)+25569</f>
        <v>42612.624039351853</v>
      </c>
      <c r="M2216" t="b">
        <v>0</v>
      </c>
      <c r="N2216">
        <v>46</v>
      </c>
      <c r="O2216" t="b">
        <v>0</v>
      </c>
      <c r="P2216" t="s">
        <v>8273</v>
      </c>
      <c r="Q2216" s="5">
        <f>E2216/D2216</f>
        <v>0.7036</v>
      </c>
      <c r="R2216" s="7">
        <f>ROUND(E2216/N2216, 2)</f>
        <v>382.39</v>
      </c>
      <c r="S2216" t="s">
        <v>8318</v>
      </c>
      <c r="T2216" t="s">
        <v>8320</v>
      </c>
    </row>
    <row r="2217" spans="1:20" ht="28.8" x14ac:dyDescent="0.3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 s="11">
        <f>(I2217/86400)+25569</f>
        <v>41693.780300925922</v>
      </c>
      <c r="K2217">
        <v>1390589018</v>
      </c>
      <c r="L2217" s="11">
        <f>(K2217/86400)+25569</f>
        <v>41663.780300925922</v>
      </c>
      <c r="M2217" t="b">
        <v>0</v>
      </c>
      <c r="N2217">
        <v>9</v>
      </c>
      <c r="O2217" t="b">
        <v>0</v>
      </c>
      <c r="P2217" t="s">
        <v>8275</v>
      </c>
      <c r="Q2217" s="5">
        <f>E2217/D2217</f>
        <v>0.70199999999999996</v>
      </c>
      <c r="R2217" s="7">
        <f>ROUND(E2217/N2217, 2)</f>
        <v>39</v>
      </c>
      <c r="S2217" t="s">
        <v>8321</v>
      </c>
      <c r="T2217" t="s">
        <v>8323</v>
      </c>
    </row>
    <row r="2218" spans="1:20" x14ac:dyDescent="0.3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 s="11">
        <f>(I2218/86400)+25569</f>
        <v>42036.120833333334</v>
      </c>
      <c r="K2218">
        <v>1418824867</v>
      </c>
      <c r="L2218" s="11">
        <f>(K2218/86400)+25569</f>
        <v>41990.584108796298</v>
      </c>
      <c r="M2218" t="b">
        <v>0</v>
      </c>
      <c r="N2218">
        <v>197</v>
      </c>
      <c r="O2218" t="b">
        <v>0</v>
      </c>
      <c r="P2218" t="s">
        <v>8271</v>
      </c>
      <c r="Q2218" s="5">
        <f>E2218/D2218</f>
        <v>0.69561111111111107</v>
      </c>
      <c r="R2218" s="7">
        <f>ROUND(E2218/N2218, 2)</f>
        <v>63.56</v>
      </c>
      <c r="S2218" t="s">
        <v>8316</v>
      </c>
      <c r="T2218" t="s">
        <v>8317</v>
      </c>
    </row>
    <row r="2219" spans="1:20" ht="28.8" x14ac:dyDescent="0.3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 s="11">
        <f>(I2219/86400)+25569</f>
        <v>42298.625856481478</v>
      </c>
      <c r="K2219">
        <v>1442847674</v>
      </c>
      <c r="L2219" s="11">
        <f>(K2219/86400)+25569</f>
        <v>42268.625856481478</v>
      </c>
      <c r="M2219" t="b">
        <v>0</v>
      </c>
      <c r="N2219">
        <v>7</v>
      </c>
      <c r="O2219" t="b">
        <v>0</v>
      </c>
      <c r="P2219" t="s">
        <v>8293</v>
      </c>
      <c r="Q2219" s="5">
        <f>E2219/D2219</f>
        <v>0.68400000000000005</v>
      </c>
      <c r="R2219" s="7">
        <f>ROUND(E2219/N2219, 2)</f>
        <v>122.14</v>
      </c>
      <c r="S2219" t="s">
        <v>8324</v>
      </c>
      <c r="T2219" t="s">
        <v>8346</v>
      </c>
    </row>
    <row r="2220" spans="1:20" ht="28.8" x14ac:dyDescent="0.3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 s="11">
        <f>(I2220/86400)+25569</f>
        <v>42560.993032407408</v>
      </c>
      <c r="K2220">
        <v>1465516198</v>
      </c>
      <c r="L2220" s="11">
        <f>(K2220/86400)+25569</f>
        <v>42530.993032407408</v>
      </c>
      <c r="M2220" t="b">
        <v>0</v>
      </c>
      <c r="N2220">
        <v>348</v>
      </c>
      <c r="O2220" t="b">
        <v>0</v>
      </c>
      <c r="P2220" t="s">
        <v>8303</v>
      </c>
      <c r="Q2220" s="5">
        <f>E2220/D2220</f>
        <v>0.68153600000000003</v>
      </c>
      <c r="R2220" s="7">
        <f>ROUND(E2220/N2220, 2)</f>
        <v>244.8</v>
      </c>
      <c r="S2220" t="s">
        <v>8316</v>
      </c>
      <c r="T2220" t="s">
        <v>8356</v>
      </c>
    </row>
    <row r="2221" spans="1:20" ht="28.8" x14ac:dyDescent="0.3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 s="11">
        <f>(I2221/86400)+25569</f>
        <v>41627.788888888885</v>
      </c>
      <c r="K2221">
        <v>1384887360</v>
      </c>
      <c r="L2221" s="11">
        <f>(K2221/86400)+25569</f>
        <v>41597.788888888885</v>
      </c>
      <c r="M2221" t="b">
        <v>0</v>
      </c>
      <c r="N2221">
        <v>29</v>
      </c>
      <c r="O2221" t="b">
        <v>0</v>
      </c>
      <c r="P2221" t="s">
        <v>8278</v>
      </c>
      <c r="Q2221" s="5">
        <f>E2221/D2221</f>
        <v>0.67549999999999999</v>
      </c>
      <c r="R2221" s="7">
        <f>ROUND(E2221/N2221, 2)</f>
        <v>46.59</v>
      </c>
      <c r="S2221" t="s">
        <v>8324</v>
      </c>
      <c r="T2221" t="s">
        <v>8327</v>
      </c>
    </row>
    <row r="2222" spans="1:20" ht="28.8" x14ac:dyDescent="0.3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 s="11">
        <f>(I2222/86400)+25569</f>
        <v>42719.56931712963</v>
      </c>
      <c r="K2222">
        <v>1479217189</v>
      </c>
      <c r="L2222" s="11">
        <f>(K2222/86400)+25569</f>
        <v>42689.56931712963</v>
      </c>
      <c r="M2222" t="b">
        <v>1</v>
      </c>
      <c r="N2222">
        <v>140</v>
      </c>
      <c r="O2222" t="b">
        <v>0</v>
      </c>
      <c r="P2222" t="s">
        <v>8285</v>
      </c>
      <c r="Q2222" s="5">
        <f>E2222/D2222</f>
        <v>0.67549999999999999</v>
      </c>
      <c r="R2222" s="7">
        <f>ROUND(E2222/N2222, 2)</f>
        <v>48.25</v>
      </c>
      <c r="S2222" t="s">
        <v>8337</v>
      </c>
      <c r="T2222" t="s">
        <v>8338</v>
      </c>
    </row>
    <row r="2223" spans="1:20" ht="28.8" x14ac:dyDescent="0.3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 s="11">
        <f>(I2223/86400)+25569</f>
        <v>42181.559027777781</v>
      </c>
      <c r="K2223">
        <v>1432072893</v>
      </c>
      <c r="L2223" s="11">
        <f>(K2223/86400)+25569</f>
        <v>42143.917743055557</v>
      </c>
      <c r="M2223" t="b">
        <v>0</v>
      </c>
      <c r="N2223">
        <v>16</v>
      </c>
      <c r="O2223" t="b">
        <v>0</v>
      </c>
      <c r="P2223" t="s">
        <v>8271</v>
      </c>
      <c r="Q2223" s="5">
        <f>E2223/D2223</f>
        <v>0.67333333333333334</v>
      </c>
      <c r="R2223" s="7">
        <f>ROUND(E2223/N2223, 2)</f>
        <v>63.13</v>
      </c>
      <c r="S2223" t="s">
        <v>8316</v>
      </c>
      <c r="T2223" t="s">
        <v>8317</v>
      </c>
    </row>
    <row r="2224" spans="1:20" ht="28.8" x14ac:dyDescent="0.3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 s="11">
        <f>(I2224/86400)+25569</f>
        <v>42277.75</v>
      </c>
      <c r="K2224">
        <v>1441111892</v>
      </c>
      <c r="L2224" s="11">
        <f>(K2224/86400)+25569</f>
        <v>42248.535787037035</v>
      </c>
      <c r="M2224" t="b">
        <v>0</v>
      </c>
      <c r="N2224">
        <v>67</v>
      </c>
      <c r="O2224" t="b">
        <v>0</v>
      </c>
      <c r="P2224" t="s">
        <v>8303</v>
      </c>
      <c r="Q2224" s="5">
        <f>E2224/D2224</f>
        <v>0.66839999999999999</v>
      </c>
      <c r="R2224" s="7">
        <f>ROUND(E2224/N2224, 2)</f>
        <v>99.76</v>
      </c>
      <c r="S2224" t="s">
        <v>8316</v>
      </c>
      <c r="T2224" t="s">
        <v>8356</v>
      </c>
    </row>
    <row r="2225" spans="1:20" ht="28.8" x14ac:dyDescent="0.3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 s="11">
        <f>(I2225/86400)+25569</f>
        <v>41977.457569444443</v>
      </c>
      <c r="K2225">
        <v>1415098734</v>
      </c>
      <c r="L2225" s="11">
        <f>(K2225/86400)+25569</f>
        <v>41947.457569444443</v>
      </c>
      <c r="M2225" t="b">
        <v>0</v>
      </c>
      <c r="N2225">
        <v>356</v>
      </c>
      <c r="O2225" t="b">
        <v>0</v>
      </c>
      <c r="P2225" t="s">
        <v>8273</v>
      </c>
      <c r="Q2225" s="5">
        <f>E2225/D2225</f>
        <v>0.65246363636363636</v>
      </c>
      <c r="R2225" s="7">
        <f>ROUND(E2225/N2225, 2)</f>
        <v>201.6</v>
      </c>
      <c r="S2225" t="s">
        <v>8318</v>
      </c>
      <c r="T2225" t="s">
        <v>8320</v>
      </c>
    </row>
    <row r="2226" spans="1:20" ht="28.8" x14ac:dyDescent="0.3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 s="11">
        <f>(I2226/86400)+25569</f>
        <v>41936.976388888885</v>
      </c>
      <c r="K2226">
        <v>1410305160</v>
      </c>
      <c r="L2226" s="11">
        <f>(K2226/86400)+25569</f>
        <v>41891.976388888885</v>
      </c>
      <c r="M2226" t="b">
        <v>1</v>
      </c>
      <c r="N2226">
        <v>124</v>
      </c>
      <c r="O2226" t="b">
        <v>0</v>
      </c>
      <c r="P2226" t="s">
        <v>8285</v>
      </c>
      <c r="Q2226" s="5">
        <f>E2226/D2226</f>
        <v>0.65101538461538466</v>
      </c>
      <c r="R2226" s="7">
        <f>ROUND(E2226/N2226, 2)</f>
        <v>170.63</v>
      </c>
      <c r="S2226" t="s">
        <v>8337</v>
      </c>
      <c r="T2226" t="s">
        <v>8338</v>
      </c>
    </row>
    <row r="2227" spans="1:20" x14ac:dyDescent="0.3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 s="11">
        <f>(I2227/86400)+25569</f>
        <v>42051.139733796299</v>
      </c>
      <c r="K2227">
        <v>1421464873</v>
      </c>
      <c r="L2227" s="11">
        <f>(K2227/86400)+25569</f>
        <v>42021.139733796299</v>
      </c>
      <c r="M2227" t="b">
        <v>0</v>
      </c>
      <c r="N2227">
        <v>11</v>
      </c>
      <c r="O2227" t="b">
        <v>0</v>
      </c>
      <c r="P2227" t="s">
        <v>8293</v>
      </c>
      <c r="Q2227" s="5">
        <f>E2227/D2227</f>
        <v>0.65100000000000002</v>
      </c>
      <c r="R2227" s="7">
        <f>ROUND(E2227/N2227, 2)</f>
        <v>118.36</v>
      </c>
      <c r="S2227" t="s">
        <v>8324</v>
      </c>
      <c r="T2227" t="s">
        <v>8346</v>
      </c>
    </row>
    <row r="2228" spans="1:20" ht="28.8" x14ac:dyDescent="0.3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 s="11">
        <f>(I2228/86400)+25569</f>
        <v>42165.415532407409</v>
      </c>
      <c r="K2228">
        <v>1432115902</v>
      </c>
      <c r="L2228" s="11">
        <f>(K2228/86400)+25569</f>
        <v>42144.415532407409</v>
      </c>
      <c r="M2228" t="b">
        <v>0</v>
      </c>
      <c r="N2228">
        <v>9</v>
      </c>
      <c r="O2228" t="b">
        <v>0</v>
      </c>
      <c r="P2228" t="s">
        <v>8305</v>
      </c>
      <c r="Q2228" s="5">
        <f>E2228/D2228</f>
        <v>0.65</v>
      </c>
      <c r="R2228" s="7">
        <f>ROUND(E2228/N2228, 2)</f>
        <v>14.44</v>
      </c>
      <c r="S2228" t="s">
        <v>8316</v>
      </c>
      <c r="T2228" t="s">
        <v>8358</v>
      </c>
    </row>
    <row r="2229" spans="1:20" x14ac:dyDescent="0.3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 s="11">
        <f>(I2229/86400)+25569</f>
        <v>42137.703877314816</v>
      </c>
      <c r="K2229">
        <v>1428944015</v>
      </c>
      <c r="L2229" s="11">
        <f>(K2229/86400)+25569</f>
        <v>42107.703877314816</v>
      </c>
      <c r="M2229" t="b">
        <v>0</v>
      </c>
      <c r="N2229">
        <v>12</v>
      </c>
      <c r="O2229" t="b">
        <v>0</v>
      </c>
      <c r="P2229" t="s">
        <v>8270</v>
      </c>
      <c r="Q2229" s="5">
        <f>E2229/D2229</f>
        <v>0.64</v>
      </c>
      <c r="R2229" s="7">
        <f>ROUND(E2229/N2229, 2)</f>
        <v>40</v>
      </c>
      <c r="S2229" t="s">
        <v>8309</v>
      </c>
      <c r="T2229" t="s">
        <v>8315</v>
      </c>
    </row>
    <row r="2230" spans="1:20" ht="28.8" x14ac:dyDescent="0.3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 s="11">
        <f>(I2230/86400)+25569</f>
        <v>42556.207638888889</v>
      </c>
      <c r="K2230">
        <v>1465398670</v>
      </c>
      <c r="L2230" s="11">
        <f>(K2230/86400)+25569</f>
        <v>42529.632754629631</v>
      </c>
      <c r="M2230" t="b">
        <v>1</v>
      </c>
      <c r="N2230">
        <v>171</v>
      </c>
      <c r="O2230" t="b">
        <v>0</v>
      </c>
      <c r="P2230" t="s">
        <v>8302</v>
      </c>
      <c r="Q2230" s="5">
        <f>E2230/D2230</f>
        <v>0.62839999999999996</v>
      </c>
      <c r="R2230" s="7">
        <f>ROUND(E2230/N2230, 2)</f>
        <v>128.62</v>
      </c>
      <c r="S2230" t="s">
        <v>8318</v>
      </c>
      <c r="T2230" t="s">
        <v>8355</v>
      </c>
    </row>
    <row r="2231" spans="1:20" ht="28.8" x14ac:dyDescent="0.3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 s="11">
        <f>(I2231/86400)+25569</f>
        <v>41893.377893518518</v>
      </c>
      <c r="K2231">
        <v>1405674250</v>
      </c>
      <c r="L2231" s="11">
        <f>(K2231/86400)+25569</f>
        <v>41838.377893518518</v>
      </c>
      <c r="M2231" t="b">
        <v>0</v>
      </c>
      <c r="N2231">
        <v>975</v>
      </c>
      <c r="O2231" t="b">
        <v>0</v>
      </c>
      <c r="P2231" t="s">
        <v>8282</v>
      </c>
      <c r="Q2231" s="5">
        <f>E2231/D2231</f>
        <v>0.62765333333333329</v>
      </c>
      <c r="R2231" s="7">
        <f>ROUND(E2231/N2231, 2)</f>
        <v>48.28</v>
      </c>
      <c r="S2231" t="s">
        <v>8332</v>
      </c>
      <c r="T2231" t="s">
        <v>8333</v>
      </c>
    </row>
    <row r="2232" spans="1:20" ht="28.8" x14ac:dyDescent="0.3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 s="11">
        <f>(I2232/86400)+25569</f>
        <v>41860.234166666669</v>
      </c>
      <c r="K2232">
        <v>1404970632</v>
      </c>
      <c r="L2232" s="11">
        <f>(K2232/86400)+25569</f>
        <v>41830.234166666669</v>
      </c>
      <c r="M2232" t="b">
        <v>0</v>
      </c>
      <c r="N2232">
        <v>7</v>
      </c>
      <c r="O2232" t="b">
        <v>0</v>
      </c>
      <c r="P2232" t="s">
        <v>8271</v>
      </c>
      <c r="Q2232" s="5">
        <f>E2232/D2232</f>
        <v>0.61909090909090914</v>
      </c>
      <c r="R2232" s="7">
        <f>ROUND(E2232/N2232, 2)</f>
        <v>486.43</v>
      </c>
      <c r="S2232" t="s">
        <v>8316</v>
      </c>
      <c r="T2232" t="s">
        <v>8317</v>
      </c>
    </row>
    <row r="2233" spans="1:20" x14ac:dyDescent="0.3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 s="11">
        <f>(I2233/86400)+25569</f>
        <v>42226.290972222225</v>
      </c>
      <c r="K2233">
        <v>1435970682</v>
      </c>
      <c r="L2233" s="11">
        <f>(K2233/86400)+25569</f>
        <v>42189.031041666662</v>
      </c>
      <c r="M2233" t="b">
        <v>1</v>
      </c>
      <c r="N2233">
        <v>139</v>
      </c>
      <c r="O2233" t="b">
        <v>0</v>
      </c>
      <c r="P2233" t="s">
        <v>8285</v>
      </c>
      <c r="Q2233" s="5">
        <f>E2233/D2233</f>
        <v>0.61124000000000001</v>
      </c>
      <c r="R2233" s="7">
        <f>ROUND(E2233/N2233, 2)</f>
        <v>109.94</v>
      </c>
      <c r="S2233" t="s">
        <v>8337</v>
      </c>
      <c r="T2233" t="s">
        <v>8338</v>
      </c>
    </row>
    <row r="2234" spans="1:20" ht="28.8" x14ac:dyDescent="0.3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 s="11">
        <f>(I2234/86400)+25569</f>
        <v>42445.356365740736</v>
      </c>
      <c r="K2234">
        <v>1455528790</v>
      </c>
      <c r="L2234" s="11">
        <f>(K2234/86400)+25569</f>
        <v>42415.398032407407</v>
      </c>
      <c r="M2234" t="b">
        <v>0</v>
      </c>
      <c r="N2234">
        <v>3</v>
      </c>
      <c r="O2234" t="b">
        <v>0</v>
      </c>
      <c r="P2234" t="s">
        <v>8271</v>
      </c>
      <c r="Q2234" s="5">
        <f>E2234/D2234</f>
        <v>0.61099999999999999</v>
      </c>
      <c r="R2234" s="7">
        <f>ROUND(E2234/N2234, 2)</f>
        <v>203.67</v>
      </c>
      <c r="S2234" t="s">
        <v>8316</v>
      </c>
      <c r="T2234" t="s">
        <v>8317</v>
      </c>
    </row>
    <row r="2235" spans="1:20" ht="28.8" x14ac:dyDescent="0.3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 s="11">
        <f>(I2235/86400)+25569</f>
        <v>42275.117476851854</v>
      </c>
      <c r="K2235">
        <v>1439952550</v>
      </c>
      <c r="L2235" s="11">
        <f>(K2235/86400)+25569</f>
        <v>42235.117476851854</v>
      </c>
      <c r="M2235" t="b">
        <v>0</v>
      </c>
      <c r="N2235">
        <v>17</v>
      </c>
      <c r="O2235" t="b">
        <v>0</v>
      </c>
      <c r="P2235" t="s">
        <v>8271</v>
      </c>
      <c r="Q2235" s="5">
        <f>E2235/D2235</f>
        <v>0.60899999999999999</v>
      </c>
      <c r="R2235" s="7">
        <f>ROUND(E2235/N2235, 2)</f>
        <v>179.12</v>
      </c>
      <c r="S2235" t="s">
        <v>8316</v>
      </c>
      <c r="T2235" t="s">
        <v>8317</v>
      </c>
    </row>
    <row r="2236" spans="1:20" ht="28.8" x14ac:dyDescent="0.3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 s="11">
        <f>(I2236/86400)+25569</f>
        <v>42751.075949074075</v>
      </c>
      <c r="K2236">
        <v>1481939362</v>
      </c>
      <c r="L2236" s="11">
        <f>(K2236/86400)+25569</f>
        <v>42721.075949074075</v>
      </c>
      <c r="M2236" t="b">
        <v>0</v>
      </c>
      <c r="N2236">
        <v>1</v>
      </c>
      <c r="O2236" t="b">
        <v>0</v>
      </c>
      <c r="P2236" t="s">
        <v>8268</v>
      </c>
      <c r="Q2236" s="5">
        <f>E2236/D2236</f>
        <v>0.6</v>
      </c>
      <c r="R2236" s="7">
        <f>ROUND(E2236/N2236, 2)</f>
        <v>3000</v>
      </c>
      <c r="S2236" t="s">
        <v>8309</v>
      </c>
      <c r="T2236" t="s">
        <v>8313</v>
      </c>
    </row>
    <row r="2237" spans="1:20" x14ac:dyDescent="0.3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 s="11">
        <f>(I2237/86400)+25569</f>
        <v>42339.249305555553</v>
      </c>
      <c r="K2237">
        <v>1446048367</v>
      </c>
      <c r="L2237" s="11">
        <f>(K2237/86400)+25569</f>
        <v>42305.670914351853</v>
      </c>
      <c r="M2237" t="b">
        <v>0</v>
      </c>
      <c r="N2237">
        <v>5</v>
      </c>
      <c r="O2237" t="b">
        <v>0</v>
      </c>
      <c r="P2237" t="s">
        <v>8271</v>
      </c>
      <c r="Q2237" s="5">
        <f>E2237/D2237</f>
        <v>0.6</v>
      </c>
      <c r="R2237" s="7">
        <f>ROUND(E2237/N2237, 2)</f>
        <v>60</v>
      </c>
      <c r="S2237" t="s">
        <v>8316</v>
      </c>
      <c r="T2237" t="s">
        <v>8317</v>
      </c>
    </row>
    <row r="2238" spans="1:20" ht="28.8" x14ac:dyDescent="0.3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 s="11">
        <f>(I2238/86400)+25569</f>
        <v>42115.249305555553</v>
      </c>
      <c r="K2238">
        <v>1428082481</v>
      </c>
      <c r="L2238" s="11">
        <f>(K2238/86400)+25569</f>
        <v>42097.732418981483</v>
      </c>
      <c r="M2238" t="b">
        <v>0</v>
      </c>
      <c r="N2238">
        <v>117</v>
      </c>
      <c r="O2238" t="b">
        <v>0</v>
      </c>
      <c r="P2238" t="s">
        <v>8303</v>
      </c>
      <c r="Q2238" s="5">
        <f>E2238/D2238</f>
        <v>0.59775</v>
      </c>
      <c r="R2238" s="7">
        <f>ROUND(E2238/N2238, 2)</f>
        <v>61.31</v>
      </c>
      <c r="S2238" t="s">
        <v>8316</v>
      </c>
      <c r="T2238" t="s">
        <v>8356</v>
      </c>
    </row>
    <row r="2239" spans="1:20" ht="28.8" x14ac:dyDescent="0.3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 s="11">
        <f>(I2239/86400)+25569</f>
        <v>41989.938993055555</v>
      </c>
      <c r="K2239">
        <v>1416954729</v>
      </c>
      <c r="L2239" s="11">
        <f>(K2239/86400)+25569</f>
        <v>41968.938993055555</v>
      </c>
      <c r="M2239" t="b">
        <v>0</v>
      </c>
      <c r="N2239">
        <v>24</v>
      </c>
      <c r="O2239" t="b">
        <v>0</v>
      </c>
      <c r="P2239" t="s">
        <v>8305</v>
      </c>
      <c r="Q2239" s="5">
        <f>E2239/D2239</f>
        <v>0.59657142857142853</v>
      </c>
      <c r="R2239" s="7">
        <f>ROUND(E2239/N2239, 2)</f>
        <v>174</v>
      </c>
      <c r="S2239" t="s">
        <v>8316</v>
      </c>
      <c r="T2239" t="s">
        <v>8358</v>
      </c>
    </row>
    <row r="2240" spans="1:20" ht="28.8" x14ac:dyDescent="0.3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 s="11">
        <f>(I2240/86400)+25569</f>
        <v>42171.741307870368</v>
      </c>
      <c r="K2240">
        <v>1431884849</v>
      </c>
      <c r="L2240" s="11">
        <f>(K2240/86400)+25569</f>
        <v>42141.741307870368</v>
      </c>
      <c r="M2240" t="b">
        <v>0</v>
      </c>
      <c r="N2240">
        <v>11</v>
      </c>
      <c r="O2240" t="b">
        <v>0</v>
      </c>
      <c r="P2240" t="s">
        <v>8303</v>
      </c>
      <c r="Q2240" s="5">
        <f>E2240/D2240</f>
        <v>0.59583333333333333</v>
      </c>
      <c r="R2240" s="7">
        <f>ROUND(E2240/N2240, 2)</f>
        <v>65</v>
      </c>
      <c r="S2240" t="s">
        <v>8316</v>
      </c>
      <c r="T2240" t="s">
        <v>8356</v>
      </c>
    </row>
    <row r="2241" spans="1:20" ht="28.8" x14ac:dyDescent="0.3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 s="11">
        <f>(I2241/86400)+25569</f>
        <v>41864.980462962965</v>
      </c>
      <c r="K2241">
        <v>1405380712</v>
      </c>
      <c r="L2241" s="11">
        <f>(K2241/86400)+25569</f>
        <v>41834.980462962965</v>
      </c>
      <c r="M2241" t="b">
        <v>1</v>
      </c>
      <c r="N2241">
        <v>103</v>
      </c>
      <c r="O2241" t="b">
        <v>0</v>
      </c>
      <c r="P2241" t="s">
        <v>8285</v>
      </c>
      <c r="Q2241" s="5">
        <f>E2241/D2241</f>
        <v>0.59467839999999994</v>
      </c>
      <c r="R2241" s="7">
        <f>ROUND(E2241/N2241, 2)</f>
        <v>72.17</v>
      </c>
      <c r="S2241" t="s">
        <v>8337</v>
      </c>
      <c r="T2241" t="s">
        <v>8338</v>
      </c>
    </row>
    <row r="2242" spans="1:20" ht="28.8" x14ac:dyDescent="0.3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 s="11">
        <f>(I2242/86400)+25569</f>
        <v>42159.226388888885</v>
      </c>
      <c r="K2242">
        <v>1430803560</v>
      </c>
      <c r="L2242" s="11">
        <f>(K2242/86400)+25569</f>
        <v>42129.226388888885</v>
      </c>
      <c r="M2242" t="b">
        <v>0</v>
      </c>
      <c r="N2242">
        <v>42</v>
      </c>
      <c r="O2242" t="b">
        <v>0</v>
      </c>
      <c r="P2242" t="s">
        <v>8294</v>
      </c>
      <c r="Q2242" s="5">
        <f>E2242/D2242</f>
        <v>0.59299999999999997</v>
      </c>
      <c r="R2242" s="7">
        <f>ROUND(E2242/N2242, 2)</f>
        <v>70.599999999999994</v>
      </c>
      <c r="S2242" t="s">
        <v>8318</v>
      </c>
      <c r="T2242" t="s">
        <v>8347</v>
      </c>
    </row>
    <row r="2243" spans="1:20" ht="28.8" x14ac:dyDescent="0.3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 s="11">
        <f>(I2243/86400)+25569</f>
        <v>42047.594236111108</v>
      </c>
      <c r="K2243">
        <v>1421158542</v>
      </c>
      <c r="L2243" s="11">
        <f>(K2243/86400)+25569</f>
        <v>42017.594236111108</v>
      </c>
      <c r="M2243" t="b">
        <v>0</v>
      </c>
      <c r="N2243">
        <v>39</v>
      </c>
      <c r="O2243" t="b">
        <v>0</v>
      </c>
      <c r="P2243" t="s">
        <v>8305</v>
      </c>
      <c r="Q2243" s="5">
        <f>E2243/D2243</f>
        <v>0.59142857142857141</v>
      </c>
      <c r="R2243" s="7">
        <f>ROUND(E2243/N2243, 2)</f>
        <v>53.08</v>
      </c>
      <c r="S2243" t="s">
        <v>8316</v>
      </c>
      <c r="T2243" t="s">
        <v>8358</v>
      </c>
    </row>
    <row r="2244" spans="1:20" x14ac:dyDescent="0.3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 s="11">
        <f>(I2244/86400)+25569</f>
        <v>42327.210659722223</v>
      </c>
      <c r="K2244">
        <v>1444017801</v>
      </c>
      <c r="L2244" s="11">
        <f>(K2244/86400)+25569</f>
        <v>42282.168993055559</v>
      </c>
      <c r="M2244" t="b">
        <v>0</v>
      </c>
      <c r="N2244">
        <v>229</v>
      </c>
      <c r="O2244" t="b">
        <v>0</v>
      </c>
      <c r="P2244" t="s">
        <v>8273</v>
      </c>
      <c r="Q2244" s="5">
        <f>E2244/D2244</f>
        <v>0.58558333333333334</v>
      </c>
      <c r="R2244" s="7">
        <f>ROUND(E2244/N2244, 2)</f>
        <v>153.43</v>
      </c>
      <c r="S2244" t="s">
        <v>8318</v>
      </c>
      <c r="T2244" t="s">
        <v>8320</v>
      </c>
    </row>
    <row r="2245" spans="1:20" ht="28.8" x14ac:dyDescent="0.3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 s="11">
        <f>(I2245/86400)+25569</f>
        <v>42043.818622685183</v>
      </c>
      <c r="K2245">
        <v>1421696329</v>
      </c>
      <c r="L2245" s="11">
        <f>(K2245/86400)+25569</f>
        <v>42023.818622685183</v>
      </c>
      <c r="M2245" t="b">
        <v>0</v>
      </c>
      <c r="N2245">
        <v>7</v>
      </c>
      <c r="O2245" t="b">
        <v>0</v>
      </c>
      <c r="P2245" t="s">
        <v>8268</v>
      </c>
      <c r="Q2245" s="5">
        <f>E2245/D2245</f>
        <v>0.58461538461538465</v>
      </c>
      <c r="R2245" s="7">
        <f>ROUND(E2245/N2245, 2)</f>
        <v>54.29</v>
      </c>
      <c r="S2245" t="s">
        <v>8309</v>
      </c>
      <c r="T2245" t="s">
        <v>8313</v>
      </c>
    </row>
    <row r="2246" spans="1:20" x14ac:dyDescent="0.3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 s="11">
        <f>(I2246/86400)+25569</f>
        <v>42683.973750000005</v>
      </c>
      <c r="K2246">
        <v>1478298132</v>
      </c>
      <c r="L2246" s="11">
        <f>(K2246/86400)+25569</f>
        <v>42678.932083333333</v>
      </c>
      <c r="M2246" t="b">
        <v>0</v>
      </c>
      <c r="N2246">
        <v>2</v>
      </c>
      <c r="O2246" t="b">
        <v>0</v>
      </c>
      <c r="P2246" t="s">
        <v>8303</v>
      </c>
      <c r="Q2246" s="5">
        <f>E2246/D2246</f>
        <v>0.58291457286432158</v>
      </c>
      <c r="R2246" s="7">
        <f>ROUND(E2246/N2246, 2)</f>
        <v>58</v>
      </c>
      <c r="S2246" t="s">
        <v>8316</v>
      </c>
      <c r="T2246" t="s">
        <v>8356</v>
      </c>
    </row>
    <row r="2247" spans="1:20" ht="28.8" x14ac:dyDescent="0.3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 s="11">
        <f>(I2247/86400)+25569</f>
        <v>42712.207638888889</v>
      </c>
      <c r="K2247">
        <v>1478016097</v>
      </c>
      <c r="L2247" s="11">
        <f>(K2247/86400)+25569</f>
        <v>42675.66778935185</v>
      </c>
      <c r="M2247" t="b">
        <v>0</v>
      </c>
      <c r="N2247">
        <v>336</v>
      </c>
      <c r="O2247" t="b">
        <v>0</v>
      </c>
      <c r="P2247" t="s">
        <v>8273</v>
      </c>
      <c r="Q2247" s="5">
        <f>E2247/D2247</f>
        <v>0.57648750000000004</v>
      </c>
      <c r="R2247" s="7">
        <f>ROUND(E2247/N2247, 2)</f>
        <v>343.15</v>
      </c>
      <c r="S2247" t="s">
        <v>8318</v>
      </c>
      <c r="T2247" t="s">
        <v>8320</v>
      </c>
    </row>
    <row r="2248" spans="1:20" ht="28.8" x14ac:dyDescent="0.3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 s="11">
        <f>(I2248/86400)+25569</f>
        <v>42095.515335648146</v>
      </c>
      <c r="K2248">
        <v>1426681325</v>
      </c>
      <c r="L2248" s="11">
        <f>(K2248/86400)+25569</f>
        <v>42081.515335648146</v>
      </c>
      <c r="M2248" t="b">
        <v>0</v>
      </c>
      <c r="N2248">
        <v>10</v>
      </c>
      <c r="O2248" t="b">
        <v>0</v>
      </c>
      <c r="P2248" t="s">
        <v>8303</v>
      </c>
      <c r="Q2248" s="5">
        <f>E2248/D2248</f>
        <v>0.57333333333333336</v>
      </c>
      <c r="R2248" s="7">
        <f>ROUND(E2248/N2248, 2)</f>
        <v>43</v>
      </c>
      <c r="S2248" t="s">
        <v>8316</v>
      </c>
      <c r="T2248" t="s">
        <v>8356</v>
      </c>
    </row>
    <row r="2249" spans="1:20" ht="28.8" x14ac:dyDescent="0.3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 s="11">
        <f>(I2249/86400)+25569</f>
        <v>42091.921597222223</v>
      </c>
      <c r="K2249">
        <v>1424992026</v>
      </c>
      <c r="L2249" s="11">
        <f>(K2249/86400)+25569</f>
        <v>42061.963263888887</v>
      </c>
      <c r="M2249" t="b">
        <v>0</v>
      </c>
      <c r="N2249">
        <v>12</v>
      </c>
      <c r="O2249" t="b">
        <v>0</v>
      </c>
      <c r="P2249" t="s">
        <v>8271</v>
      </c>
      <c r="Q2249" s="5">
        <f>E2249/D2249</f>
        <v>0.57199999999999995</v>
      </c>
      <c r="R2249" s="7">
        <f>ROUND(E2249/N2249, 2)</f>
        <v>59.58</v>
      </c>
      <c r="S2249" t="s">
        <v>8316</v>
      </c>
      <c r="T2249" t="s">
        <v>8317</v>
      </c>
    </row>
    <row r="2250" spans="1:20" ht="28.8" x14ac:dyDescent="0.3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 s="11">
        <f>(I2250/86400)+25569</f>
        <v>41926.780023148152</v>
      </c>
      <c r="K2250">
        <v>1410288194</v>
      </c>
      <c r="L2250" s="11">
        <f>(K2250/86400)+25569</f>
        <v>41891.780023148152</v>
      </c>
      <c r="M2250" t="b">
        <v>1</v>
      </c>
      <c r="N2250">
        <v>92</v>
      </c>
      <c r="O2250" t="b">
        <v>0</v>
      </c>
      <c r="P2250" t="s">
        <v>8285</v>
      </c>
      <c r="Q2250" s="5">
        <f>E2250/D2250</f>
        <v>0.56514285714285717</v>
      </c>
      <c r="R2250" s="7">
        <f>ROUND(E2250/N2250, 2)</f>
        <v>150.5</v>
      </c>
      <c r="S2250" t="s">
        <v>8337</v>
      </c>
      <c r="T2250" t="s">
        <v>8338</v>
      </c>
    </row>
    <row r="2251" spans="1:20" ht="28.8" x14ac:dyDescent="0.3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 s="11">
        <f>(I2251/86400)+25569</f>
        <v>42425.309039351851</v>
      </c>
      <c r="K2251">
        <v>1453793101</v>
      </c>
      <c r="L2251" s="11">
        <f>(K2251/86400)+25569</f>
        <v>42395.309039351851</v>
      </c>
      <c r="M2251" t="b">
        <v>0</v>
      </c>
      <c r="N2251">
        <v>123</v>
      </c>
      <c r="O2251" t="b">
        <v>0</v>
      </c>
      <c r="P2251" t="s">
        <v>8273</v>
      </c>
      <c r="Q2251" s="5">
        <f>E2251/D2251</f>
        <v>0.5626326718299024</v>
      </c>
      <c r="R2251" s="7">
        <f>ROUND(E2251/N2251, 2)</f>
        <v>790.84</v>
      </c>
      <c r="S2251" t="s">
        <v>8318</v>
      </c>
      <c r="T2251" t="s">
        <v>8320</v>
      </c>
    </row>
    <row r="2252" spans="1:20" ht="28.8" x14ac:dyDescent="0.3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 s="11">
        <f>(I2252/86400)+25569</f>
        <v>42116.917094907403</v>
      </c>
      <c r="K2252">
        <v>1425423637</v>
      </c>
      <c r="L2252" s="11">
        <f>(K2252/86400)+25569</f>
        <v>42066.958761574075</v>
      </c>
      <c r="M2252" t="b">
        <v>0</v>
      </c>
      <c r="N2252">
        <v>84</v>
      </c>
      <c r="O2252" t="b">
        <v>0</v>
      </c>
      <c r="P2252" t="s">
        <v>8268</v>
      </c>
      <c r="Q2252" s="5">
        <f>E2252/D2252</f>
        <v>0.55698440000000005</v>
      </c>
      <c r="R2252" s="7">
        <f>ROUND(E2252/N2252, 2)</f>
        <v>331.54</v>
      </c>
      <c r="S2252" t="s">
        <v>8309</v>
      </c>
      <c r="T2252" t="s">
        <v>8313</v>
      </c>
    </row>
    <row r="2253" spans="1:20" ht="28.8" x14ac:dyDescent="0.3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 s="11">
        <f>(I2253/86400)+25569</f>
        <v>42352.249305555553</v>
      </c>
      <c r="K2253">
        <v>1445027346</v>
      </c>
      <c r="L2253" s="11">
        <f>(K2253/86400)+25569</f>
        <v>42293.853541666671</v>
      </c>
      <c r="M2253" t="b">
        <v>0</v>
      </c>
      <c r="N2253">
        <v>25</v>
      </c>
      <c r="O2253" t="b">
        <v>0</v>
      </c>
      <c r="P2253" t="s">
        <v>8305</v>
      </c>
      <c r="Q2253" s="5">
        <f>E2253/D2253</f>
        <v>0.54520000000000002</v>
      </c>
      <c r="R2253" s="7">
        <f>ROUND(E2253/N2253, 2)</f>
        <v>109.04</v>
      </c>
      <c r="S2253" t="s">
        <v>8316</v>
      </c>
      <c r="T2253" t="s">
        <v>8358</v>
      </c>
    </row>
    <row r="2254" spans="1:20" ht="28.8" x14ac:dyDescent="0.3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 s="11">
        <f>(I2254/86400)+25569</f>
        <v>42554.832638888889</v>
      </c>
      <c r="K2254">
        <v>1465856639</v>
      </c>
      <c r="L2254" s="11">
        <f>(K2254/86400)+25569</f>
        <v>42534.933321759258</v>
      </c>
      <c r="M2254" t="b">
        <v>0</v>
      </c>
      <c r="N2254">
        <v>9</v>
      </c>
      <c r="O2254" t="b">
        <v>0</v>
      </c>
      <c r="P2254" t="s">
        <v>8271</v>
      </c>
      <c r="Q2254" s="5">
        <f>E2254/D2254</f>
        <v>0.53</v>
      </c>
      <c r="R2254" s="7">
        <f>ROUND(E2254/N2254, 2)</f>
        <v>88.33</v>
      </c>
      <c r="S2254" t="s">
        <v>8316</v>
      </c>
      <c r="T2254" t="s">
        <v>8317</v>
      </c>
    </row>
    <row r="2255" spans="1:20" ht="28.8" x14ac:dyDescent="0.3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 s="11">
        <f>(I2255/86400)+25569</f>
        <v>42402.624166666668</v>
      </c>
      <c r="K2255">
        <v>1451833128</v>
      </c>
      <c r="L2255" s="11">
        <f>(K2255/86400)+25569</f>
        <v>42372.624166666668</v>
      </c>
      <c r="M2255" t="b">
        <v>0</v>
      </c>
      <c r="N2255">
        <v>46</v>
      </c>
      <c r="O2255" t="b">
        <v>0</v>
      </c>
      <c r="P2255" t="s">
        <v>8305</v>
      </c>
      <c r="Q2255" s="5">
        <f>E2255/D2255</f>
        <v>0.52794871794871789</v>
      </c>
      <c r="R2255" s="7">
        <f>ROUND(E2255/N2255, 2)</f>
        <v>44.76</v>
      </c>
      <c r="S2255" t="s">
        <v>8316</v>
      </c>
      <c r="T2255" t="s">
        <v>8358</v>
      </c>
    </row>
    <row r="2256" spans="1:20" ht="28.8" x14ac:dyDescent="0.3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 s="11">
        <f>(I2256/86400)+25569</f>
        <v>42776.270057870366</v>
      </c>
      <c r="K2256">
        <v>1484116133</v>
      </c>
      <c r="L2256" s="11">
        <f>(K2256/86400)+25569</f>
        <v>42746.270057870366</v>
      </c>
      <c r="M2256" t="b">
        <v>0</v>
      </c>
      <c r="N2256">
        <v>70</v>
      </c>
      <c r="O2256" t="b">
        <v>0</v>
      </c>
      <c r="P2256" t="s">
        <v>8294</v>
      </c>
      <c r="Q2256" s="5">
        <f>E2256/D2256</f>
        <v>0.52570512820512816</v>
      </c>
      <c r="R2256" s="7">
        <f>ROUND(E2256/N2256, 2)</f>
        <v>2928.93</v>
      </c>
      <c r="S2256" t="s">
        <v>8318</v>
      </c>
      <c r="T2256" t="s">
        <v>8347</v>
      </c>
    </row>
    <row r="2257" spans="1:20" x14ac:dyDescent="0.3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 s="11">
        <f>(I2257/86400)+25569</f>
        <v>42765.290972222225</v>
      </c>
      <c r="K2257">
        <v>1480607607</v>
      </c>
      <c r="L2257" s="11">
        <f>(K2257/86400)+25569</f>
        <v>42705.662118055552</v>
      </c>
      <c r="M2257" t="b">
        <v>0</v>
      </c>
      <c r="N2257">
        <v>100</v>
      </c>
      <c r="O2257" t="b">
        <v>0</v>
      </c>
      <c r="P2257" t="s">
        <v>8285</v>
      </c>
      <c r="Q2257" s="5">
        <f>E2257/D2257</f>
        <v>0.52327777777777773</v>
      </c>
      <c r="R2257" s="7">
        <f>ROUND(E2257/N2257, 2)</f>
        <v>94.19</v>
      </c>
      <c r="S2257" t="s">
        <v>8337</v>
      </c>
      <c r="T2257" t="s">
        <v>8338</v>
      </c>
    </row>
    <row r="2258" spans="1:20" ht="28.8" x14ac:dyDescent="0.3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 s="11">
        <f>(I2258/86400)+25569</f>
        <v>41888.875</v>
      </c>
      <c r="K2258">
        <v>1407435418</v>
      </c>
      <c r="L2258" s="11">
        <f>(K2258/86400)+25569</f>
        <v>41858.761782407411</v>
      </c>
      <c r="M2258" t="b">
        <v>0</v>
      </c>
      <c r="N2258">
        <v>53</v>
      </c>
      <c r="O2258" t="b">
        <v>0</v>
      </c>
      <c r="P2258" t="s">
        <v>8305</v>
      </c>
      <c r="Q2258" s="5">
        <f>E2258/D2258</f>
        <v>0.52159999999999995</v>
      </c>
      <c r="R2258" s="7">
        <f>ROUND(E2258/N2258, 2)</f>
        <v>49.21</v>
      </c>
      <c r="S2258" t="s">
        <v>8316</v>
      </c>
      <c r="T2258" t="s">
        <v>8358</v>
      </c>
    </row>
    <row r="2259" spans="1:20" x14ac:dyDescent="0.3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 s="11">
        <f>(I2259/86400)+25569</f>
        <v>42102.790821759263</v>
      </c>
      <c r="K2259">
        <v>1425927527</v>
      </c>
      <c r="L2259" s="11">
        <f>(K2259/86400)+25569</f>
        <v>42072.790821759263</v>
      </c>
      <c r="M2259" t="b">
        <v>0</v>
      </c>
      <c r="N2259">
        <v>15</v>
      </c>
      <c r="O2259" t="b">
        <v>0</v>
      </c>
      <c r="P2259" t="s">
        <v>8304</v>
      </c>
      <c r="Q2259" s="5">
        <f>E2259/D2259</f>
        <v>0.52</v>
      </c>
      <c r="R2259" s="7">
        <f>ROUND(E2259/N2259, 2)</f>
        <v>17.329999999999998</v>
      </c>
      <c r="S2259" t="s">
        <v>8321</v>
      </c>
      <c r="T2259" t="s">
        <v>8357</v>
      </c>
    </row>
    <row r="2260" spans="1:20" ht="28.8" x14ac:dyDescent="0.3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 s="11">
        <f>(I2260/86400)+25569</f>
        <v>42841.833333333328</v>
      </c>
      <c r="K2260">
        <v>1488823488</v>
      </c>
      <c r="L2260" s="11">
        <f>(K2260/86400)+25569</f>
        <v>42800.753333333334</v>
      </c>
      <c r="M2260" t="b">
        <v>0</v>
      </c>
      <c r="N2260">
        <v>8</v>
      </c>
      <c r="O2260" t="b">
        <v>0</v>
      </c>
      <c r="P2260" t="s">
        <v>8271</v>
      </c>
      <c r="Q2260" s="5">
        <f>E2260/D2260</f>
        <v>0.51600000000000001</v>
      </c>
      <c r="R2260" s="7">
        <f>ROUND(E2260/N2260, 2)</f>
        <v>32.25</v>
      </c>
      <c r="S2260" t="s">
        <v>8316</v>
      </c>
      <c r="T2260" t="s">
        <v>8317</v>
      </c>
    </row>
    <row r="2261" spans="1:20" ht="28.8" x14ac:dyDescent="0.3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 s="11">
        <f>(I2261/86400)+25569</f>
        <v>42288.208333333328</v>
      </c>
      <c r="K2261">
        <v>1441297645</v>
      </c>
      <c r="L2261" s="11">
        <f>(K2261/86400)+25569</f>
        <v>42250.685706018514</v>
      </c>
      <c r="M2261" t="b">
        <v>0</v>
      </c>
      <c r="N2261">
        <v>57</v>
      </c>
      <c r="O2261" t="b">
        <v>0</v>
      </c>
      <c r="P2261" t="s">
        <v>8275</v>
      </c>
      <c r="Q2261" s="5">
        <f>E2261/D2261</f>
        <v>0.51400000000000001</v>
      </c>
      <c r="R2261" s="7">
        <f>ROUND(E2261/N2261, 2)</f>
        <v>63.12</v>
      </c>
      <c r="S2261" t="s">
        <v>8321</v>
      </c>
      <c r="T2261" t="s">
        <v>8323</v>
      </c>
    </row>
    <row r="2262" spans="1:20" ht="28.8" x14ac:dyDescent="0.3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 s="11">
        <f>(I2262/86400)+25569</f>
        <v>41905.165972222225</v>
      </c>
      <c r="K2262">
        <v>1409335497</v>
      </c>
      <c r="L2262" s="11">
        <f>(K2262/86400)+25569</f>
        <v>41880.753437499996</v>
      </c>
      <c r="M2262" t="b">
        <v>0</v>
      </c>
      <c r="N2262">
        <v>59</v>
      </c>
      <c r="O2262" t="b">
        <v>0</v>
      </c>
      <c r="P2262" t="s">
        <v>8305</v>
      </c>
      <c r="Q2262" s="5">
        <f>E2262/D2262</f>
        <v>0.51023391812865493</v>
      </c>
      <c r="R2262" s="7">
        <f>ROUND(E2262/N2262, 2)</f>
        <v>147.88</v>
      </c>
      <c r="S2262" t="s">
        <v>8316</v>
      </c>
      <c r="T2262" t="s">
        <v>8358</v>
      </c>
    </row>
    <row r="2263" spans="1:20" ht="28.8" x14ac:dyDescent="0.3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 s="11">
        <f>(I2263/86400)+25569</f>
        <v>41946.249305555553</v>
      </c>
      <c r="K2263">
        <v>1413057980</v>
      </c>
      <c r="L2263" s="11">
        <f>(K2263/86400)+25569</f>
        <v>41923.837731481479</v>
      </c>
      <c r="M2263" t="b">
        <v>0</v>
      </c>
      <c r="N2263">
        <v>34</v>
      </c>
      <c r="O2263" t="b">
        <v>0</v>
      </c>
      <c r="P2263" t="s">
        <v>8286</v>
      </c>
      <c r="Q2263" s="5">
        <f>E2263/D2263</f>
        <v>0.50739999999999996</v>
      </c>
      <c r="R2263" s="7">
        <f>ROUND(E2263/N2263, 2)</f>
        <v>74.62</v>
      </c>
      <c r="S2263" t="s">
        <v>8324</v>
      </c>
      <c r="T2263" t="s">
        <v>8339</v>
      </c>
    </row>
    <row r="2264" spans="1:20" ht="28.8" x14ac:dyDescent="0.3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 s="11">
        <f>(I2264/86400)+25569</f>
        <v>42586.583368055552</v>
      </c>
      <c r="K2264">
        <v>1467727203</v>
      </c>
      <c r="L2264" s="11">
        <f>(K2264/86400)+25569</f>
        <v>42556.583368055552</v>
      </c>
      <c r="M2264" t="b">
        <v>0</v>
      </c>
      <c r="N2264">
        <v>1293</v>
      </c>
      <c r="O2264" t="b">
        <v>0</v>
      </c>
      <c r="P2264" t="s">
        <v>8268</v>
      </c>
      <c r="Q2264" s="5">
        <f>E2264/D2264</f>
        <v>0.50721666666666665</v>
      </c>
      <c r="R2264" s="7">
        <f>ROUND(E2264/N2264, 2)</f>
        <v>117.68</v>
      </c>
      <c r="S2264" t="s">
        <v>8309</v>
      </c>
      <c r="T2264" t="s">
        <v>8313</v>
      </c>
    </row>
    <row r="2265" spans="1:20" ht="28.8" x14ac:dyDescent="0.3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 s="11">
        <f>(I2265/86400)+25569</f>
        <v>42512.624699074076</v>
      </c>
      <c r="K2265">
        <v>1461337174</v>
      </c>
      <c r="L2265" s="11">
        <f>(K2265/86400)+25569</f>
        <v>42482.624699074076</v>
      </c>
      <c r="M2265" t="b">
        <v>0</v>
      </c>
      <c r="N2265">
        <v>9</v>
      </c>
      <c r="O2265" t="b">
        <v>0</v>
      </c>
      <c r="P2265" t="s">
        <v>8302</v>
      </c>
      <c r="Q2265" s="5">
        <f>E2265/D2265</f>
        <v>0.50380952380952382</v>
      </c>
      <c r="R2265" s="7">
        <f>ROUND(E2265/N2265, 2)</f>
        <v>117.56</v>
      </c>
      <c r="S2265" t="s">
        <v>8318</v>
      </c>
      <c r="T2265" t="s">
        <v>8355</v>
      </c>
    </row>
    <row r="2266" spans="1:20" ht="28.8" x14ac:dyDescent="0.3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 s="11">
        <f>(I2266/86400)+25569</f>
        <v>41303.197592592594</v>
      </c>
      <c r="K2266">
        <v>1354250672</v>
      </c>
      <c r="L2266" s="11">
        <f>(K2266/86400)+25569</f>
        <v>41243.197592592594</v>
      </c>
      <c r="M2266" t="b">
        <v>0</v>
      </c>
      <c r="N2266">
        <v>147</v>
      </c>
      <c r="O2266" t="b">
        <v>0</v>
      </c>
      <c r="P2266" t="s">
        <v>8270</v>
      </c>
      <c r="Q2266" s="5">
        <f>E2266/D2266</f>
        <v>0.502</v>
      </c>
      <c r="R2266" s="7">
        <f>ROUND(E2266/N2266, 2)</f>
        <v>51.22</v>
      </c>
      <c r="S2266" t="s">
        <v>8309</v>
      </c>
      <c r="T2266" t="s">
        <v>8315</v>
      </c>
    </row>
    <row r="2267" spans="1:20" ht="28.8" x14ac:dyDescent="0.3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 s="11">
        <f>(I2267/86400)+25569</f>
        <v>42398.981944444444</v>
      </c>
      <c r="K2267">
        <v>1451607071</v>
      </c>
      <c r="L2267" s="11">
        <f>(K2267/86400)+25569</f>
        <v>42370.007766203707</v>
      </c>
      <c r="M2267" t="b">
        <v>0</v>
      </c>
      <c r="N2267">
        <v>5</v>
      </c>
      <c r="O2267" t="b">
        <v>0</v>
      </c>
      <c r="P2267" t="s">
        <v>8271</v>
      </c>
      <c r="Q2267" s="5">
        <f>E2267/D2267</f>
        <v>0.5</v>
      </c>
      <c r="R2267" s="7">
        <f>ROUND(E2267/N2267, 2)</f>
        <v>60</v>
      </c>
      <c r="S2267" t="s">
        <v>8316</v>
      </c>
      <c r="T2267" t="s">
        <v>8317</v>
      </c>
    </row>
    <row r="2268" spans="1:20" ht="28.8" x14ac:dyDescent="0.3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 s="11">
        <f>(I2268/86400)+25569</f>
        <v>42797.577303240745</v>
      </c>
      <c r="K2268">
        <v>1485957079</v>
      </c>
      <c r="L2268" s="11">
        <f>(K2268/86400)+25569</f>
        <v>42767.577303240745</v>
      </c>
      <c r="M2268" t="b">
        <v>0</v>
      </c>
      <c r="N2268">
        <v>140</v>
      </c>
      <c r="O2268" t="b">
        <v>0</v>
      </c>
      <c r="P2268" t="s">
        <v>8273</v>
      </c>
      <c r="Q2268" s="5">
        <f>E2268/D2268</f>
        <v>0.49381999999999998</v>
      </c>
      <c r="R2268" s="7">
        <f>ROUND(E2268/N2268, 2)</f>
        <v>176.36</v>
      </c>
      <c r="S2268" t="s">
        <v>8318</v>
      </c>
      <c r="T2268" t="s">
        <v>8320</v>
      </c>
    </row>
    <row r="2269" spans="1:20" ht="28.8" x14ac:dyDescent="0.3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 s="11">
        <f>(I2269/86400)+25569</f>
        <v>41913.165972222225</v>
      </c>
      <c r="K2269">
        <v>1410366708</v>
      </c>
      <c r="L2269" s="11">
        <f>(K2269/86400)+25569</f>
        <v>41892.688750000001</v>
      </c>
      <c r="M2269" t="b">
        <v>0</v>
      </c>
      <c r="N2269">
        <v>16</v>
      </c>
      <c r="O2269" t="b">
        <v>0</v>
      </c>
      <c r="P2269" t="s">
        <v>8289</v>
      </c>
      <c r="Q2269" s="5">
        <f>E2269/D2269</f>
        <v>0.49186046511627907</v>
      </c>
      <c r="R2269" s="7">
        <f>ROUND(E2269/N2269, 2)</f>
        <v>132.19</v>
      </c>
      <c r="S2269" t="s">
        <v>8337</v>
      </c>
      <c r="T2269" t="s">
        <v>8342</v>
      </c>
    </row>
    <row r="2270" spans="1:20" ht="28.8" x14ac:dyDescent="0.3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 s="11">
        <f>(I2270/86400)+25569</f>
        <v>42063.314074074078</v>
      </c>
      <c r="K2270">
        <v>1422516736</v>
      </c>
      <c r="L2270" s="11">
        <f>(K2270/86400)+25569</f>
        <v>42033.314074074078</v>
      </c>
      <c r="M2270" t="b">
        <v>0</v>
      </c>
      <c r="N2270">
        <v>140</v>
      </c>
      <c r="O2270" t="b">
        <v>0</v>
      </c>
      <c r="P2270" t="s">
        <v>8285</v>
      </c>
      <c r="Q2270" s="5">
        <f>E2270/D2270</f>
        <v>0.49183333333333334</v>
      </c>
      <c r="R2270" s="7">
        <f>ROUND(E2270/N2270, 2)</f>
        <v>42.16</v>
      </c>
      <c r="S2270" t="s">
        <v>8337</v>
      </c>
      <c r="T2270" t="s">
        <v>8338</v>
      </c>
    </row>
    <row r="2271" spans="1:20" ht="28.8" x14ac:dyDescent="0.3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 s="11">
        <f>(I2271/86400)+25569</f>
        <v>42688.509745370371</v>
      </c>
      <c r="K2271">
        <v>1476962042</v>
      </c>
      <c r="L2271" s="11">
        <f>(K2271/86400)+25569</f>
        <v>42663.468078703707</v>
      </c>
      <c r="M2271" t="b">
        <v>0</v>
      </c>
      <c r="N2271">
        <v>31</v>
      </c>
      <c r="O2271" t="b">
        <v>0</v>
      </c>
      <c r="P2271" t="s">
        <v>8271</v>
      </c>
      <c r="Q2271" s="5">
        <f>E2271/D2271</f>
        <v>0.48833333333333334</v>
      </c>
      <c r="R2271" s="7">
        <f>ROUND(E2271/N2271, 2)</f>
        <v>47.26</v>
      </c>
      <c r="S2271" t="s">
        <v>8316</v>
      </c>
      <c r="T2271" t="s">
        <v>8317</v>
      </c>
    </row>
    <row r="2272" spans="1:20" x14ac:dyDescent="0.3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 s="11">
        <f>(I2272/86400)+25569</f>
        <v>42182.915972222225</v>
      </c>
      <c r="K2272">
        <v>1433416830</v>
      </c>
      <c r="L2272" s="11">
        <f>(K2272/86400)+25569</f>
        <v>42159.47256944445</v>
      </c>
      <c r="M2272" t="b">
        <v>1</v>
      </c>
      <c r="N2272">
        <v>18</v>
      </c>
      <c r="O2272" t="b">
        <v>0</v>
      </c>
      <c r="P2272" t="s">
        <v>8285</v>
      </c>
      <c r="Q2272" s="5">
        <f>E2272/D2272</f>
        <v>0.48485714285714288</v>
      </c>
      <c r="R2272" s="7">
        <f>ROUND(E2272/N2272, 2)</f>
        <v>94.28</v>
      </c>
      <c r="S2272" t="s">
        <v>8337</v>
      </c>
      <c r="T2272" t="s">
        <v>8338</v>
      </c>
    </row>
    <row r="2273" spans="1:20" ht="28.8" x14ac:dyDescent="0.3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 s="11">
        <f>(I2273/86400)+25569</f>
        <v>42814.755173611113</v>
      </c>
      <c r="K2273">
        <v>1489428447</v>
      </c>
      <c r="L2273" s="11">
        <f>(K2273/86400)+25569</f>
        <v>42807.755173611113</v>
      </c>
      <c r="M2273" t="b">
        <v>0</v>
      </c>
      <c r="N2273">
        <v>4</v>
      </c>
      <c r="O2273" t="b">
        <v>0</v>
      </c>
      <c r="P2273" t="s">
        <v>8298</v>
      </c>
      <c r="Q2273" s="5">
        <f>E2273/D2273</f>
        <v>0.48</v>
      </c>
      <c r="R2273" s="7">
        <f>ROUND(E2273/N2273, 2)</f>
        <v>30</v>
      </c>
      <c r="S2273" t="s">
        <v>8335</v>
      </c>
      <c r="T2273" t="s">
        <v>8351</v>
      </c>
    </row>
    <row r="2274" spans="1:20" ht="28.8" x14ac:dyDescent="0.3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 s="11">
        <f>(I2274/86400)+25569</f>
        <v>42820.999305555553</v>
      </c>
      <c r="K2274">
        <v>1487734667</v>
      </c>
      <c r="L2274" s="11">
        <f>(K2274/86400)+25569</f>
        <v>42788.151238425926</v>
      </c>
      <c r="M2274" t="b">
        <v>0</v>
      </c>
      <c r="N2274">
        <v>15</v>
      </c>
      <c r="O2274" t="b">
        <v>0</v>
      </c>
      <c r="P2274" t="s">
        <v>8293</v>
      </c>
      <c r="Q2274" s="5">
        <f>E2274/D2274</f>
        <v>0.47799999999999998</v>
      </c>
      <c r="R2274" s="7">
        <f>ROUND(E2274/N2274, 2)</f>
        <v>159.33000000000001</v>
      </c>
      <c r="S2274" t="s">
        <v>8324</v>
      </c>
      <c r="T2274" t="s">
        <v>8346</v>
      </c>
    </row>
    <row r="2275" spans="1:20" ht="28.8" x14ac:dyDescent="0.3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 s="11">
        <f>(I2275/86400)+25569</f>
        <v>41852.291666666664</v>
      </c>
      <c r="K2275">
        <v>1405024561</v>
      </c>
      <c r="L2275" s="11">
        <f>(K2275/86400)+25569</f>
        <v>41830.858344907407</v>
      </c>
      <c r="M2275" t="b">
        <v>0</v>
      </c>
      <c r="N2275">
        <v>10</v>
      </c>
      <c r="O2275" t="b">
        <v>0</v>
      </c>
      <c r="P2275" t="s">
        <v>8271</v>
      </c>
      <c r="Q2275" s="5">
        <f>E2275/D2275</f>
        <v>0.47692307692307695</v>
      </c>
      <c r="R2275" s="7">
        <f>ROUND(E2275/N2275, 2)</f>
        <v>62</v>
      </c>
      <c r="S2275" t="s">
        <v>8316</v>
      </c>
      <c r="T2275" t="s">
        <v>8317</v>
      </c>
    </row>
    <row r="2276" spans="1:20" ht="28.8" x14ac:dyDescent="0.3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 s="11">
        <f>(I2276/86400)+25569</f>
        <v>41988.550659722227</v>
      </c>
      <c r="K2276">
        <v>1416057177</v>
      </c>
      <c r="L2276" s="11">
        <f>(K2276/86400)+25569</f>
        <v>41958.550659722227</v>
      </c>
      <c r="M2276" t="b">
        <v>1</v>
      </c>
      <c r="N2276">
        <v>29</v>
      </c>
      <c r="O2276" t="b">
        <v>0</v>
      </c>
      <c r="P2276" t="s">
        <v>8285</v>
      </c>
      <c r="Q2276" s="5">
        <f>E2276/D2276</f>
        <v>0.47631578947368419</v>
      </c>
      <c r="R2276" s="7">
        <f>ROUND(E2276/N2276, 2)</f>
        <v>31.21</v>
      </c>
      <c r="S2276" t="s">
        <v>8337</v>
      </c>
      <c r="T2276" t="s">
        <v>8338</v>
      </c>
    </row>
    <row r="2277" spans="1:20" ht="28.8" x14ac:dyDescent="0.3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 s="11">
        <f>(I2277/86400)+25569</f>
        <v>42143.875567129631</v>
      </c>
      <c r="K2277">
        <v>1429477249</v>
      </c>
      <c r="L2277" s="11">
        <f>(K2277/86400)+25569</f>
        <v>42113.875567129631</v>
      </c>
      <c r="M2277" t="b">
        <v>0</v>
      </c>
      <c r="N2277">
        <v>8</v>
      </c>
      <c r="O2277" t="b">
        <v>0</v>
      </c>
      <c r="P2277" t="s">
        <v>8294</v>
      </c>
      <c r="Q2277" s="5">
        <f>E2277/D2277</f>
        <v>0.47399999999999998</v>
      </c>
      <c r="R2277" s="7">
        <f>ROUND(E2277/N2277, 2)</f>
        <v>29.63</v>
      </c>
      <c r="S2277" t="s">
        <v>8318</v>
      </c>
      <c r="T2277" t="s">
        <v>8347</v>
      </c>
    </row>
    <row r="2278" spans="1:20" ht="28.8" x14ac:dyDescent="0.3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 s="11">
        <f>(I2278/86400)+25569</f>
        <v>42039.973946759259</v>
      </c>
      <c r="K2278">
        <v>1420500149</v>
      </c>
      <c r="L2278" s="11">
        <f>(K2278/86400)+25569</f>
        <v>42009.973946759259</v>
      </c>
      <c r="M2278" t="b">
        <v>0</v>
      </c>
      <c r="N2278">
        <v>400</v>
      </c>
      <c r="O2278" t="b">
        <v>0</v>
      </c>
      <c r="P2278" t="s">
        <v>8273</v>
      </c>
      <c r="Q2278" s="5">
        <f>E2278/D2278</f>
        <v>0.47333333333333333</v>
      </c>
      <c r="R2278" s="7">
        <f>ROUND(E2278/N2278, 2)</f>
        <v>53.25</v>
      </c>
      <c r="S2278" t="s">
        <v>8318</v>
      </c>
      <c r="T2278" t="s">
        <v>8320</v>
      </c>
    </row>
    <row r="2279" spans="1:20" ht="28.8" x14ac:dyDescent="0.3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 s="11">
        <f>(I2279/86400)+25569</f>
        <v>41821.9375</v>
      </c>
      <c r="K2279">
        <v>1402784964</v>
      </c>
      <c r="L2279" s="11">
        <f>(K2279/86400)+25569</f>
        <v>41804.937083333338</v>
      </c>
      <c r="M2279" t="b">
        <v>0</v>
      </c>
      <c r="N2279">
        <v>17</v>
      </c>
      <c r="O2279" t="b">
        <v>0</v>
      </c>
      <c r="P2279" t="s">
        <v>8271</v>
      </c>
      <c r="Q2279" s="5">
        <f>E2279/D2279</f>
        <v>0.47049999999999997</v>
      </c>
      <c r="R2279" s="7">
        <f>ROUND(E2279/N2279, 2)</f>
        <v>166.06</v>
      </c>
      <c r="S2279" t="s">
        <v>8316</v>
      </c>
      <c r="T2279" t="s">
        <v>8317</v>
      </c>
    </row>
    <row r="2280" spans="1:20" x14ac:dyDescent="0.3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 s="11">
        <f>(I2280/86400)+25569</f>
        <v>42775.30332175926</v>
      </c>
      <c r="K2280">
        <v>1483773407</v>
      </c>
      <c r="L2280" s="11">
        <f>(K2280/86400)+25569</f>
        <v>42742.30332175926</v>
      </c>
      <c r="M2280" t="b">
        <v>0</v>
      </c>
      <c r="N2280">
        <v>11</v>
      </c>
      <c r="O2280" t="b">
        <v>0</v>
      </c>
      <c r="P2280" t="s">
        <v>8273</v>
      </c>
      <c r="Q2280" s="5">
        <f>E2280/D2280</f>
        <v>0.46666666666666667</v>
      </c>
      <c r="R2280" s="7">
        <f>ROUND(E2280/N2280, 2)</f>
        <v>1272.73</v>
      </c>
      <c r="S2280" t="s">
        <v>8318</v>
      </c>
      <c r="T2280" t="s">
        <v>8320</v>
      </c>
    </row>
    <row r="2281" spans="1:20" ht="28.8" x14ac:dyDescent="0.3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 s="11">
        <f>(I2281/86400)+25569</f>
        <v>42762.770729166667</v>
      </c>
      <c r="K2281">
        <v>1480357791</v>
      </c>
      <c r="L2281" s="11">
        <f>(K2281/86400)+25569</f>
        <v>42702.770729166667</v>
      </c>
      <c r="M2281" t="b">
        <v>0</v>
      </c>
      <c r="N2281">
        <v>41</v>
      </c>
      <c r="O2281" t="b">
        <v>0</v>
      </c>
      <c r="P2281" t="s">
        <v>8294</v>
      </c>
      <c r="Q2281" s="5">
        <f>E2281/D2281</f>
        <v>0.46600000000000003</v>
      </c>
      <c r="R2281" s="7">
        <f>ROUND(E2281/N2281, 2)</f>
        <v>34.1</v>
      </c>
      <c r="S2281" t="s">
        <v>8318</v>
      </c>
      <c r="T2281" t="s">
        <v>8347</v>
      </c>
    </row>
    <row r="2282" spans="1:20" ht="28.8" x14ac:dyDescent="0.3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 s="11">
        <f>(I2282/86400)+25569</f>
        <v>42403.523020833338</v>
      </c>
      <c r="K2282">
        <v>1453206789</v>
      </c>
      <c r="L2282" s="11">
        <f>(K2282/86400)+25569</f>
        <v>42388.523020833338</v>
      </c>
      <c r="M2282" t="b">
        <v>0</v>
      </c>
      <c r="N2282">
        <v>114</v>
      </c>
      <c r="O2282" t="b">
        <v>0</v>
      </c>
      <c r="P2282" t="s">
        <v>8273</v>
      </c>
      <c r="Q2282" s="5">
        <f>E2282/D2282</f>
        <v>0.46379999999999999</v>
      </c>
      <c r="R2282" s="7">
        <f>ROUND(E2282/N2282, 2)</f>
        <v>20.34</v>
      </c>
      <c r="S2282" t="s">
        <v>8318</v>
      </c>
      <c r="T2282" t="s">
        <v>8320</v>
      </c>
    </row>
    <row r="2283" spans="1:20" ht="28.8" x14ac:dyDescent="0.3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 s="11">
        <f>(I2283/86400)+25569</f>
        <v>42117.236192129625</v>
      </c>
      <c r="K2283">
        <v>1424587207</v>
      </c>
      <c r="L2283" s="11">
        <f>(K2283/86400)+25569</f>
        <v>42057.277858796297</v>
      </c>
      <c r="M2283" t="b">
        <v>0</v>
      </c>
      <c r="N2283">
        <v>36</v>
      </c>
      <c r="O2283" t="b">
        <v>0</v>
      </c>
      <c r="P2283" t="s">
        <v>8305</v>
      </c>
      <c r="Q2283" s="5">
        <f>E2283/D2283</f>
        <v>0.46363636363636362</v>
      </c>
      <c r="R2283" s="7">
        <f>ROUND(E2283/N2283, 2)</f>
        <v>70.83</v>
      </c>
      <c r="S2283" t="s">
        <v>8316</v>
      </c>
      <c r="T2283" t="s">
        <v>8358</v>
      </c>
    </row>
    <row r="2284" spans="1:20" ht="28.8" x14ac:dyDescent="0.3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 s="11">
        <f>(I2284/86400)+25569</f>
        <v>42832.733032407406</v>
      </c>
      <c r="K2284">
        <v>1488911734</v>
      </c>
      <c r="L2284" s="11">
        <f>(K2284/86400)+25569</f>
        <v>42801.774699074071</v>
      </c>
      <c r="M2284" t="b">
        <v>0</v>
      </c>
      <c r="N2284">
        <v>46</v>
      </c>
      <c r="O2284" t="b">
        <v>0</v>
      </c>
      <c r="P2284" t="s">
        <v>8303</v>
      </c>
      <c r="Q2284" s="5">
        <f>E2284/D2284</f>
        <v>0.46176470588235297</v>
      </c>
      <c r="R2284" s="7">
        <f>ROUND(E2284/N2284, 2)</f>
        <v>34.130000000000003</v>
      </c>
      <c r="S2284" t="s">
        <v>8316</v>
      </c>
      <c r="T2284" t="s">
        <v>8356</v>
      </c>
    </row>
    <row r="2285" spans="1:20" ht="28.8" x14ac:dyDescent="0.3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 s="11">
        <f>(I2285/86400)+25569</f>
        <v>42808.585127314815</v>
      </c>
      <c r="K2285">
        <v>1485874955</v>
      </c>
      <c r="L2285" s="11">
        <f>(K2285/86400)+25569</f>
        <v>42766.626793981486</v>
      </c>
      <c r="M2285" t="b">
        <v>0</v>
      </c>
      <c r="N2285">
        <v>188</v>
      </c>
      <c r="O2285" t="b">
        <v>0</v>
      </c>
      <c r="P2285" t="s">
        <v>8273</v>
      </c>
      <c r="Q2285" s="5">
        <f>E2285/D2285</f>
        <v>0.46100628930817611</v>
      </c>
      <c r="R2285" s="7">
        <f>ROUND(E2285/N2285, 2)</f>
        <v>136.46</v>
      </c>
      <c r="S2285" t="s">
        <v>8318</v>
      </c>
      <c r="T2285" t="s">
        <v>8320</v>
      </c>
    </row>
    <row r="2286" spans="1:20" ht="28.8" x14ac:dyDescent="0.3">
      <c r="A2286">
        <v>1774</v>
      </c>
      <c r="B2286" s="3" t="s">
        <v>1775</v>
      </c>
      <c r="C2286" s="3" t="s">
        <v>5884</v>
      </c>
      <c r="D2286">
        <v>2500</v>
      </c>
      <c r="E2286">
        <v>1148</v>
      </c>
      <c r="F2286" t="s">
        <v>8221</v>
      </c>
      <c r="G2286" t="s">
        <v>8224</v>
      </c>
      <c r="H2286" t="s">
        <v>8246</v>
      </c>
      <c r="I2286">
        <v>1417273140</v>
      </c>
      <c r="J2286" s="11">
        <f>(I2286/86400)+25569</f>
        <v>41972.624305555553</v>
      </c>
      <c r="K2286">
        <v>1413609292</v>
      </c>
      <c r="L2286" s="11">
        <f>(K2286/86400)+25569</f>
        <v>41930.218657407408</v>
      </c>
      <c r="M2286" t="b">
        <v>1</v>
      </c>
      <c r="N2286">
        <v>13</v>
      </c>
      <c r="O2286" t="b">
        <v>0</v>
      </c>
      <c r="P2286" t="s">
        <v>8285</v>
      </c>
      <c r="Q2286" s="5">
        <f>E2286/D2286</f>
        <v>0.4592</v>
      </c>
      <c r="R2286" s="7">
        <f>ROUND(E2286/N2286, 2)</f>
        <v>88.31</v>
      </c>
      <c r="S2286" t="s">
        <v>8337</v>
      </c>
      <c r="T2286" t="s">
        <v>8338</v>
      </c>
    </row>
    <row r="2287" spans="1:20" ht="28.8" x14ac:dyDescent="0.3">
      <c r="A2287">
        <v>970</v>
      </c>
      <c r="B2287" s="3" t="s">
        <v>971</v>
      </c>
      <c r="C2287" s="3" t="s">
        <v>5080</v>
      </c>
      <c r="D2287">
        <v>5000</v>
      </c>
      <c r="E2287">
        <v>2296</v>
      </c>
      <c r="F2287" t="s">
        <v>8221</v>
      </c>
      <c r="G2287" t="s">
        <v>8229</v>
      </c>
      <c r="H2287" t="s">
        <v>8251</v>
      </c>
      <c r="I2287">
        <v>1485147540</v>
      </c>
      <c r="J2287" s="11">
        <f>(I2287/86400)+25569</f>
        <v>42758.207638888889</v>
      </c>
      <c r="K2287">
        <v>1481951853</v>
      </c>
      <c r="L2287" s="11">
        <f>(K2287/86400)+25569</f>
        <v>42721.220520833333</v>
      </c>
      <c r="M2287" t="b">
        <v>0</v>
      </c>
      <c r="N2287">
        <v>14</v>
      </c>
      <c r="O2287" t="b">
        <v>0</v>
      </c>
      <c r="P2287" t="s">
        <v>8273</v>
      </c>
      <c r="Q2287" s="5">
        <f>E2287/D2287</f>
        <v>0.4592</v>
      </c>
      <c r="R2287" s="7">
        <f>ROUND(E2287/N2287, 2)</f>
        <v>164</v>
      </c>
      <c r="S2287" t="s">
        <v>8318</v>
      </c>
      <c r="T2287" t="s">
        <v>8320</v>
      </c>
    </row>
    <row r="2288" spans="1:20" ht="28.8" x14ac:dyDescent="0.3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 s="11">
        <f>(I2288/86400)+25569</f>
        <v>41854.658379629633</v>
      </c>
      <c r="K2288">
        <v>1404488884</v>
      </c>
      <c r="L2288" s="11">
        <f>(K2288/86400)+25569</f>
        <v>41824.658379629633</v>
      </c>
      <c r="M2288" t="b">
        <v>1</v>
      </c>
      <c r="N2288">
        <v>39</v>
      </c>
      <c r="O2288" t="b">
        <v>0</v>
      </c>
      <c r="P2288" t="s">
        <v>8285</v>
      </c>
      <c r="Q2288" s="5">
        <f>E2288/D2288</f>
        <v>0.4572</v>
      </c>
      <c r="R2288" s="7">
        <f>ROUND(E2288/N2288, 2)</f>
        <v>58.62</v>
      </c>
      <c r="S2288" t="s">
        <v>8337</v>
      </c>
      <c r="T2288" t="s">
        <v>8338</v>
      </c>
    </row>
    <row r="2289" spans="1:20" ht="28.8" x14ac:dyDescent="0.3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 s="11">
        <f>(I2289/86400)+25569</f>
        <v>42555.153055555551</v>
      </c>
      <c r="K2289">
        <v>1465011624</v>
      </c>
      <c r="L2289" s="11">
        <f>(K2289/86400)+25569</f>
        <v>42525.153055555551</v>
      </c>
      <c r="M2289" t="b">
        <v>0</v>
      </c>
      <c r="N2289">
        <v>12</v>
      </c>
      <c r="O2289" t="b">
        <v>0</v>
      </c>
      <c r="P2289" t="s">
        <v>8289</v>
      </c>
      <c r="Q2289" s="5">
        <f>E2289/D2289</f>
        <v>0.45133333333333331</v>
      </c>
      <c r="R2289" s="7">
        <f>ROUND(E2289/N2289, 2)</f>
        <v>56.42</v>
      </c>
      <c r="S2289" t="s">
        <v>8337</v>
      </c>
      <c r="T2289" t="s">
        <v>8342</v>
      </c>
    </row>
    <row r="2290" spans="1:20" ht="28.8" x14ac:dyDescent="0.3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 s="11">
        <f>(I2290/86400)+25569</f>
        <v>42266.159918981481</v>
      </c>
      <c r="K2290">
        <v>1440042617</v>
      </c>
      <c r="L2290" s="11">
        <f>(K2290/86400)+25569</f>
        <v>42236.159918981481</v>
      </c>
      <c r="M2290" t="b">
        <v>0</v>
      </c>
      <c r="N2290">
        <v>12</v>
      </c>
      <c r="O2290" t="b">
        <v>0</v>
      </c>
      <c r="P2290" t="s">
        <v>8268</v>
      </c>
      <c r="Q2290" s="5">
        <f>E2290/D2290</f>
        <v>0.44600000000000001</v>
      </c>
      <c r="R2290" s="7">
        <f>ROUND(E2290/N2290, 2)</f>
        <v>185.83</v>
      </c>
      <c r="S2290" t="s">
        <v>8309</v>
      </c>
      <c r="T2290" t="s">
        <v>8313</v>
      </c>
    </row>
    <row r="2291" spans="1:20" ht="28.8" x14ac:dyDescent="0.3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 s="11">
        <f>(I2291/86400)+25569</f>
        <v>42718.6252662037</v>
      </c>
      <c r="K2291">
        <v>1478095223</v>
      </c>
      <c r="L2291" s="11">
        <f>(K2291/86400)+25569</f>
        <v>42676.583599537036</v>
      </c>
      <c r="M2291" t="b">
        <v>0</v>
      </c>
      <c r="N2291">
        <v>76</v>
      </c>
      <c r="O2291" t="b">
        <v>0</v>
      </c>
      <c r="P2291" t="s">
        <v>8273</v>
      </c>
      <c r="Q2291" s="5">
        <f>E2291/D2291</f>
        <v>0.44319999999999998</v>
      </c>
      <c r="R2291" s="7">
        <f>ROUND(E2291/N2291, 2)</f>
        <v>174.95</v>
      </c>
      <c r="S2291" t="s">
        <v>8318</v>
      </c>
      <c r="T2291" t="s">
        <v>8320</v>
      </c>
    </row>
    <row r="2292" spans="1:20" ht="28.8" x14ac:dyDescent="0.3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 s="11">
        <f>(I2292/86400)+25569</f>
        <v>42834.492986111116</v>
      </c>
      <c r="K2292">
        <v>1489150194</v>
      </c>
      <c r="L2292" s="11">
        <f>(K2292/86400)+25569</f>
        <v>42804.534652777773</v>
      </c>
      <c r="M2292" t="b">
        <v>0</v>
      </c>
      <c r="N2292">
        <v>7</v>
      </c>
      <c r="O2292" t="b">
        <v>0</v>
      </c>
      <c r="P2292" t="s">
        <v>8293</v>
      </c>
      <c r="Q2292" s="5">
        <f>E2292/D2292</f>
        <v>0.443</v>
      </c>
      <c r="R2292" s="7">
        <f>ROUND(E2292/N2292, 2)</f>
        <v>253.14</v>
      </c>
      <c r="S2292" t="s">
        <v>8324</v>
      </c>
      <c r="T2292" t="s">
        <v>8346</v>
      </c>
    </row>
    <row r="2293" spans="1:20" ht="28.8" x14ac:dyDescent="0.3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 s="11">
        <f>(I2293/86400)+25569</f>
        <v>42281.656782407408</v>
      </c>
      <c r="K2293">
        <v>1438789546</v>
      </c>
      <c r="L2293" s="11">
        <f>(K2293/86400)+25569</f>
        <v>42221.656782407408</v>
      </c>
      <c r="M2293" t="b">
        <v>0</v>
      </c>
      <c r="N2293">
        <v>23</v>
      </c>
      <c r="O2293" t="b">
        <v>0</v>
      </c>
      <c r="P2293" t="s">
        <v>8271</v>
      </c>
      <c r="Q2293" s="5">
        <f>E2293/D2293</f>
        <v>0.43833333333333335</v>
      </c>
      <c r="R2293" s="7">
        <f>ROUND(E2293/N2293, 2)</f>
        <v>57.17</v>
      </c>
      <c r="S2293" t="s">
        <v>8316</v>
      </c>
      <c r="T2293" t="s">
        <v>8317</v>
      </c>
    </row>
    <row r="2294" spans="1:20" ht="28.8" x14ac:dyDescent="0.3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 s="11">
        <f>(I2294/86400)+25569</f>
        <v>42236.833784722221</v>
      </c>
      <c r="K2294">
        <v>1436472039</v>
      </c>
      <c r="L2294" s="11">
        <f>(K2294/86400)+25569</f>
        <v>42194.833784722221</v>
      </c>
      <c r="M2294" t="b">
        <v>0</v>
      </c>
      <c r="N2294">
        <v>73</v>
      </c>
      <c r="O2294" t="b">
        <v>0</v>
      </c>
      <c r="P2294" t="s">
        <v>8273</v>
      </c>
      <c r="Q2294" s="5">
        <f>E2294/D2294</f>
        <v>0.43406666666666666</v>
      </c>
      <c r="R2294" s="7">
        <f>ROUND(E2294/N2294, 2)</f>
        <v>89.19</v>
      </c>
      <c r="S2294" t="s">
        <v>8318</v>
      </c>
      <c r="T2294" t="s">
        <v>8320</v>
      </c>
    </row>
    <row r="2295" spans="1:20" ht="28.8" x14ac:dyDescent="0.3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 s="11">
        <f>(I2295/86400)+25569</f>
        <v>42298.958333333328</v>
      </c>
      <c r="K2295">
        <v>1443042061</v>
      </c>
      <c r="L2295" s="11">
        <f>(K2295/86400)+25569</f>
        <v>42270.875706018516</v>
      </c>
      <c r="M2295" t="b">
        <v>0</v>
      </c>
      <c r="N2295">
        <v>105</v>
      </c>
      <c r="O2295" t="b">
        <v>0</v>
      </c>
      <c r="P2295" t="s">
        <v>8294</v>
      </c>
      <c r="Q2295" s="5">
        <f>E2295/D2295</f>
        <v>0.43030000000000002</v>
      </c>
      <c r="R2295" s="7">
        <f>ROUND(E2295/N2295, 2)</f>
        <v>40.98</v>
      </c>
      <c r="S2295" t="s">
        <v>8318</v>
      </c>
      <c r="T2295" t="s">
        <v>8347</v>
      </c>
    </row>
    <row r="2296" spans="1:20" ht="28.8" x14ac:dyDescent="0.3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 s="11">
        <f>(I2296/86400)+25569</f>
        <v>41763.716435185182</v>
      </c>
      <c r="K2296">
        <v>1396631500</v>
      </c>
      <c r="L2296" s="11">
        <f>(K2296/86400)+25569</f>
        <v>41733.716435185182</v>
      </c>
      <c r="M2296" t="b">
        <v>0</v>
      </c>
      <c r="N2296">
        <v>48</v>
      </c>
      <c r="O2296" t="b">
        <v>0</v>
      </c>
      <c r="P2296" t="s">
        <v>8283</v>
      </c>
      <c r="Q2296" s="5">
        <f>E2296/D2296</f>
        <v>0.42892307692307691</v>
      </c>
      <c r="R2296" s="7">
        <f>ROUND(E2296/N2296, 2)</f>
        <v>58.08</v>
      </c>
      <c r="S2296" t="s">
        <v>8332</v>
      </c>
      <c r="T2296" t="s">
        <v>8334</v>
      </c>
    </row>
    <row r="2297" spans="1:20" ht="28.8" x14ac:dyDescent="0.3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 s="11">
        <f>(I2297/86400)+25569</f>
        <v>42544.671099537038</v>
      </c>
      <c r="K2297">
        <v>1464105983</v>
      </c>
      <c r="L2297" s="11">
        <f>(K2297/86400)+25569</f>
        <v>42514.671099537038</v>
      </c>
      <c r="M2297" t="b">
        <v>0</v>
      </c>
      <c r="N2297">
        <v>99</v>
      </c>
      <c r="O2297" t="b">
        <v>0</v>
      </c>
      <c r="P2297" t="s">
        <v>8294</v>
      </c>
      <c r="Q2297" s="5">
        <f>E2297/D2297</f>
        <v>0.42759999999999998</v>
      </c>
      <c r="R2297" s="7">
        <f>ROUND(E2297/N2297, 2)</f>
        <v>215.96</v>
      </c>
      <c r="S2297" t="s">
        <v>8318</v>
      </c>
      <c r="T2297" t="s">
        <v>8347</v>
      </c>
    </row>
    <row r="2298" spans="1:20" x14ac:dyDescent="0.3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 s="11">
        <f>(I2298/86400)+25569</f>
        <v>42481.166666666672</v>
      </c>
      <c r="K2298">
        <v>1459467238</v>
      </c>
      <c r="L2298" s="11">
        <f>(K2298/86400)+25569</f>
        <v>42460.981921296298</v>
      </c>
      <c r="M2298" t="b">
        <v>0</v>
      </c>
      <c r="N2298">
        <v>41</v>
      </c>
      <c r="O2298" t="b">
        <v>0</v>
      </c>
      <c r="P2298" t="s">
        <v>8293</v>
      </c>
      <c r="Q2298" s="5">
        <f>E2298/D2298</f>
        <v>0.42725880551301687</v>
      </c>
      <c r="R2298" s="7">
        <f>ROUND(E2298/N2298, 2)</f>
        <v>34.020000000000003</v>
      </c>
      <c r="S2298" t="s">
        <v>8324</v>
      </c>
      <c r="T2298" t="s">
        <v>8346</v>
      </c>
    </row>
    <row r="2299" spans="1:20" x14ac:dyDescent="0.3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 s="11">
        <f>(I2299/86400)+25569</f>
        <v>42064.639768518522</v>
      </c>
      <c r="K2299">
        <v>1422631276</v>
      </c>
      <c r="L2299" s="11">
        <f>(K2299/86400)+25569</f>
        <v>42034.639768518522</v>
      </c>
      <c r="M2299" t="b">
        <v>0</v>
      </c>
      <c r="N2299">
        <v>28</v>
      </c>
      <c r="O2299" t="b">
        <v>0</v>
      </c>
      <c r="P2299" t="s">
        <v>8296</v>
      </c>
      <c r="Q2299" s="5">
        <f>E2299/D2299</f>
        <v>0.42472727272727273</v>
      </c>
      <c r="R2299" s="7">
        <f>ROUND(E2299/N2299, 2)</f>
        <v>83.43</v>
      </c>
      <c r="S2299" t="s">
        <v>8337</v>
      </c>
      <c r="T2299" t="s">
        <v>8349</v>
      </c>
    </row>
    <row r="2300" spans="1:20" ht="28.8" x14ac:dyDescent="0.3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 s="11">
        <f>(I2300/86400)+25569</f>
        <v>41931.208333333336</v>
      </c>
      <c r="K2300">
        <v>1408986916</v>
      </c>
      <c r="L2300" s="11">
        <f>(K2300/86400)+25569</f>
        <v>41876.718935185185</v>
      </c>
      <c r="M2300" t="b">
        <v>0</v>
      </c>
      <c r="N2300">
        <v>31</v>
      </c>
      <c r="O2300" t="b">
        <v>0</v>
      </c>
      <c r="P2300" t="s">
        <v>8303</v>
      </c>
      <c r="Q2300" s="5">
        <f>E2300/D2300</f>
        <v>0.4236099230111206</v>
      </c>
      <c r="R2300" s="7">
        <f>ROUND(E2300/N2300, 2)</f>
        <v>79.87</v>
      </c>
      <c r="S2300" t="s">
        <v>8316</v>
      </c>
      <c r="T2300" t="s">
        <v>8356</v>
      </c>
    </row>
    <row r="2301" spans="1:20" ht="28.8" x14ac:dyDescent="0.3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 s="11">
        <f>(I2301/86400)+25569</f>
        <v>42786.791666666672</v>
      </c>
      <c r="K2301">
        <v>1483634335</v>
      </c>
      <c r="L2301" s="11">
        <f>(K2301/86400)+25569</f>
        <v>42740.693692129629</v>
      </c>
      <c r="M2301" t="b">
        <v>0</v>
      </c>
      <c r="N2301">
        <v>110</v>
      </c>
      <c r="O2301" t="b">
        <v>0</v>
      </c>
      <c r="P2301" t="s">
        <v>8273</v>
      </c>
      <c r="Q2301" s="5">
        <f>E2301/D2301</f>
        <v>0.42188421052631581</v>
      </c>
      <c r="R2301" s="7">
        <f>ROUND(E2301/N2301, 2)</f>
        <v>364.35</v>
      </c>
      <c r="S2301" t="s">
        <v>8318</v>
      </c>
      <c r="T2301" t="s">
        <v>8320</v>
      </c>
    </row>
    <row r="2302" spans="1:20" ht="28.8" x14ac:dyDescent="0.3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 s="11">
        <f>(I2302/86400)+25569</f>
        <v>42648.827013888891</v>
      </c>
      <c r="K2302">
        <v>1473105054</v>
      </c>
      <c r="L2302" s="11">
        <f>(K2302/86400)+25569</f>
        <v>42618.827013888891</v>
      </c>
      <c r="M2302" t="b">
        <v>0</v>
      </c>
      <c r="N2302">
        <v>60</v>
      </c>
      <c r="O2302" t="b">
        <v>0</v>
      </c>
      <c r="P2302" t="s">
        <v>8271</v>
      </c>
      <c r="Q2302" s="5">
        <f>E2302/D2302</f>
        <v>0.42011733333333334</v>
      </c>
      <c r="R2302" s="7">
        <f>ROUND(E2302/N2302, 2)</f>
        <v>105.03</v>
      </c>
      <c r="S2302" t="s">
        <v>8316</v>
      </c>
      <c r="T2302" t="s">
        <v>8317</v>
      </c>
    </row>
    <row r="2303" spans="1:20" ht="28.8" x14ac:dyDescent="0.3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 s="11">
        <f>(I2303/86400)+25569</f>
        <v>42287.875</v>
      </c>
      <c r="K2303">
        <v>1442062898</v>
      </c>
      <c r="L2303" s="11">
        <f>(K2303/86400)+25569</f>
        <v>42259.542800925927</v>
      </c>
      <c r="M2303" t="b">
        <v>0</v>
      </c>
      <c r="N2303">
        <v>19</v>
      </c>
      <c r="O2303" t="b">
        <v>0</v>
      </c>
      <c r="P2303" t="s">
        <v>8268</v>
      </c>
      <c r="Q2303" s="5">
        <f>E2303/D2303</f>
        <v>0.41857142857142859</v>
      </c>
      <c r="R2303" s="7">
        <f>ROUND(E2303/N2303, 2)</f>
        <v>77.11</v>
      </c>
      <c r="S2303" t="s">
        <v>8309</v>
      </c>
      <c r="T2303" t="s">
        <v>8313</v>
      </c>
    </row>
    <row r="2304" spans="1:20" ht="28.8" x14ac:dyDescent="0.3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 s="11">
        <f>(I2304/86400)+25569</f>
        <v>42131.71665509259</v>
      </c>
      <c r="K2304">
        <v>1429290719</v>
      </c>
      <c r="L2304" s="11">
        <f>(K2304/86400)+25569</f>
        <v>42111.71665509259</v>
      </c>
      <c r="M2304" t="b">
        <v>0</v>
      </c>
      <c r="N2304">
        <v>14</v>
      </c>
      <c r="O2304" t="b">
        <v>0</v>
      </c>
      <c r="P2304" t="s">
        <v>8271</v>
      </c>
      <c r="Q2304" s="5">
        <f>E2304/D2304</f>
        <v>0.41699999999999998</v>
      </c>
      <c r="R2304" s="7">
        <f>ROUND(E2304/N2304, 2)</f>
        <v>29.79</v>
      </c>
      <c r="S2304" t="s">
        <v>8316</v>
      </c>
      <c r="T2304" t="s">
        <v>8317</v>
      </c>
    </row>
    <row r="2305" spans="1:20" ht="28.8" x14ac:dyDescent="0.3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 s="11">
        <f>(I2305/86400)+25569</f>
        <v>41563.415972222225</v>
      </c>
      <c r="K2305">
        <v>1379990038</v>
      </c>
      <c r="L2305" s="11">
        <f>(K2305/86400)+25569</f>
        <v>41541.106921296298</v>
      </c>
      <c r="M2305" t="b">
        <v>0</v>
      </c>
      <c r="N2305">
        <v>79</v>
      </c>
      <c r="O2305" t="b">
        <v>0</v>
      </c>
      <c r="P2305" t="s">
        <v>8278</v>
      </c>
      <c r="Q2305" s="5">
        <f>E2305/D2305</f>
        <v>0.41538461538461541</v>
      </c>
      <c r="R2305" s="7">
        <f>ROUND(E2305/N2305, 2)</f>
        <v>34.18</v>
      </c>
      <c r="S2305" t="s">
        <v>8324</v>
      </c>
      <c r="T2305" t="s">
        <v>8327</v>
      </c>
    </row>
    <row r="2306" spans="1:20" ht="28.8" x14ac:dyDescent="0.3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 s="11">
        <f>(I2306/86400)+25569</f>
        <v>41793.290972222225</v>
      </c>
      <c r="K2306">
        <v>1399474134</v>
      </c>
      <c r="L2306" s="11">
        <f>(K2306/86400)+25569</f>
        <v>41766.617291666669</v>
      </c>
      <c r="M2306" t="b">
        <v>1</v>
      </c>
      <c r="N2306">
        <v>50</v>
      </c>
      <c r="O2306" t="b">
        <v>0</v>
      </c>
      <c r="P2306" t="s">
        <v>8271</v>
      </c>
      <c r="Q2306" s="5">
        <f>E2306/D2306</f>
        <v>0.41489795918367345</v>
      </c>
      <c r="R2306" s="7">
        <f>ROUND(E2306/N2306, 2)</f>
        <v>81.319999999999993</v>
      </c>
      <c r="S2306" t="s">
        <v>8316</v>
      </c>
      <c r="T2306" t="s">
        <v>8317</v>
      </c>
    </row>
    <row r="2307" spans="1:20" ht="28.8" x14ac:dyDescent="0.3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 s="11">
        <f>(I2307/86400)+25569</f>
        <v>42777.680902777778</v>
      </c>
      <c r="K2307">
        <v>1483806030</v>
      </c>
      <c r="L2307" s="11">
        <f>(K2307/86400)+25569</f>
        <v>42742.680902777778</v>
      </c>
      <c r="M2307" t="b">
        <v>1</v>
      </c>
      <c r="N2307">
        <v>96</v>
      </c>
      <c r="O2307" t="b">
        <v>0</v>
      </c>
      <c r="P2307" t="s">
        <v>8285</v>
      </c>
      <c r="Q2307" s="5">
        <f>E2307/D2307</f>
        <v>0.41407142857142859</v>
      </c>
      <c r="R2307" s="7">
        <f>ROUND(E2307/N2307, 2)</f>
        <v>120.77</v>
      </c>
      <c r="S2307" t="s">
        <v>8337</v>
      </c>
      <c r="T2307" t="s">
        <v>8338</v>
      </c>
    </row>
    <row r="2308" spans="1:20" ht="28.8" x14ac:dyDescent="0.3">
      <c r="A2308">
        <v>1570</v>
      </c>
      <c r="B2308" s="3" t="s">
        <v>1571</v>
      </c>
      <c r="C2308" s="3" t="s">
        <v>5680</v>
      </c>
      <c r="D2308">
        <v>6000</v>
      </c>
      <c r="E2308">
        <v>2484</v>
      </c>
      <c r="F2308" t="s">
        <v>8220</v>
      </c>
      <c r="G2308" t="s">
        <v>8224</v>
      </c>
      <c r="H2308" t="s">
        <v>8246</v>
      </c>
      <c r="I2308">
        <v>1460140282</v>
      </c>
      <c r="J2308" s="11">
        <f>(I2308/86400)+25569</f>
        <v>42468.771782407406</v>
      </c>
      <c r="K2308">
        <v>1457551882</v>
      </c>
      <c r="L2308" s="11">
        <f>(K2308/86400)+25569</f>
        <v>42438.813449074078</v>
      </c>
      <c r="M2308" t="b">
        <v>0</v>
      </c>
      <c r="N2308">
        <v>52</v>
      </c>
      <c r="O2308" t="b">
        <v>0</v>
      </c>
      <c r="P2308" t="s">
        <v>8290</v>
      </c>
      <c r="Q2308" s="5">
        <f>E2308/D2308</f>
        <v>0.41399999999999998</v>
      </c>
      <c r="R2308" s="7">
        <f>ROUND(E2308/N2308, 2)</f>
        <v>47.77</v>
      </c>
      <c r="S2308" t="s">
        <v>8321</v>
      </c>
      <c r="T2308" t="s">
        <v>8343</v>
      </c>
    </row>
    <row r="2309" spans="1:20" ht="28.8" x14ac:dyDescent="0.3">
      <c r="A2309">
        <v>769</v>
      </c>
      <c r="B2309" s="3" t="s">
        <v>770</v>
      </c>
      <c r="C2309" s="3" t="s">
        <v>4879</v>
      </c>
      <c r="D2309">
        <v>4000</v>
      </c>
      <c r="E2309">
        <v>1656</v>
      </c>
      <c r="F2309" t="s">
        <v>8221</v>
      </c>
      <c r="G2309" t="s">
        <v>8224</v>
      </c>
      <c r="H2309" t="s">
        <v>8246</v>
      </c>
      <c r="I2309">
        <v>1388102094</v>
      </c>
      <c r="J2309" s="11">
        <f>(I2309/86400)+25569</f>
        <v>41634.996458333335</v>
      </c>
      <c r="K2309">
        <v>1385510094</v>
      </c>
      <c r="L2309" s="11">
        <f>(K2309/86400)+25569</f>
        <v>41604.996458333335</v>
      </c>
      <c r="M2309" t="b">
        <v>0</v>
      </c>
      <c r="N2309">
        <v>52</v>
      </c>
      <c r="O2309" t="b">
        <v>0</v>
      </c>
      <c r="P2309" t="s">
        <v>8275</v>
      </c>
      <c r="Q2309" s="5">
        <f>E2309/D2309</f>
        <v>0.41399999999999998</v>
      </c>
      <c r="R2309" s="7">
        <f>ROUND(E2309/N2309, 2)</f>
        <v>31.85</v>
      </c>
      <c r="S2309" t="s">
        <v>8321</v>
      </c>
      <c r="T2309" t="s">
        <v>8323</v>
      </c>
    </row>
    <row r="2310" spans="1:20" ht="28.8" x14ac:dyDescent="0.3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 s="11">
        <f>(I2310/86400)+25569</f>
        <v>42023.110995370371</v>
      </c>
      <c r="K2310">
        <v>1418179190</v>
      </c>
      <c r="L2310" s="11">
        <f>(K2310/86400)+25569</f>
        <v>41983.110995370371</v>
      </c>
      <c r="M2310" t="b">
        <v>0</v>
      </c>
      <c r="N2310">
        <v>16</v>
      </c>
      <c r="O2310" t="b">
        <v>0</v>
      </c>
      <c r="P2310" t="s">
        <v>8284</v>
      </c>
      <c r="Q2310" s="5">
        <f>E2310/D2310</f>
        <v>0.41384615384615386</v>
      </c>
      <c r="R2310" s="7">
        <f>ROUND(E2310/N2310, 2)</f>
        <v>84.06</v>
      </c>
      <c r="S2310" t="s">
        <v>8335</v>
      </c>
      <c r="T2310" t="s">
        <v>8336</v>
      </c>
    </row>
    <row r="2311" spans="1:20" ht="28.8" x14ac:dyDescent="0.3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 s="11">
        <f>(I2311/86400)+25569</f>
        <v>41003.698784722219</v>
      </c>
      <c r="K2311">
        <v>1330969575</v>
      </c>
      <c r="L2311" s="11">
        <f>(K2311/86400)+25569</f>
        <v>40973.740451388891</v>
      </c>
      <c r="M2311" t="b">
        <v>0</v>
      </c>
      <c r="N2311">
        <v>7</v>
      </c>
      <c r="O2311" t="b">
        <v>0</v>
      </c>
      <c r="P2311" t="s">
        <v>8282</v>
      </c>
      <c r="Q2311" s="5">
        <f>E2311/D2311</f>
        <v>0.41249999999999998</v>
      </c>
      <c r="R2311" s="7">
        <f>ROUND(E2311/N2311, 2)</f>
        <v>23.57</v>
      </c>
      <c r="S2311" t="s">
        <v>8332</v>
      </c>
      <c r="T2311" t="s">
        <v>8333</v>
      </c>
    </row>
    <row r="2312" spans="1:20" ht="28.8" x14ac:dyDescent="0.3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 s="11">
        <f>(I2312/86400)+25569</f>
        <v>42628.870520833334</v>
      </c>
      <c r="K2312">
        <v>1471812813</v>
      </c>
      <c r="L2312" s="11">
        <f>(K2312/86400)+25569</f>
        <v>42603.870520833334</v>
      </c>
      <c r="M2312" t="b">
        <v>0</v>
      </c>
      <c r="N2312">
        <v>7</v>
      </c>
      <c r="O2312" t="b">
        <v>0</v>
      </c>
      <c r="P2312" t="s">
        <v>8279</v>
      </c>
      <c r="Q2312" s="5">
        <f>E2312/D2312</f>
        <v>0.41</v>
      </c>
      <c r="R2312" s="7">
        <f>ROUND(E2312/N2312, 2)</f>
        <v>29.29</v>
      </c>
      <c r="S2312" t="s">
        <v>8324</v>
      </c>
      <c r="T2312" t="s">
        <v>8328</v>
      </c>
    </row>
    <row r="2313" spans="1:20" x14ac:dyDescent="0.3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 s="11">
        <f>(I2313/86400)+25569</f>
        <v>41309.496840277774</v>
      </c>
      <c r="K2313">
        <v>1357127727</v>
      </c>
      <c r="L2313" s="11">
        <f>(K2313/86400)+25569</f>
        <v>41276.496840277774</v>
      </c>
      <c r="M2313" t="b">
        <v>0</v>
      </c>
      <c r="N2313">
        <v>45</v>
      </c>
      <c r="O2313" t="b">
        <v>0</v>
      </c>
      <c r="P2313" t="s">
        <v>8278</v>
      </c>
      <c r="Q2313" s="5">
        <f>E2313/D2313</f>
        <v>0.40799492385786801</v>
      </c>
      <c r="R2313" s="7">
        <f>ROUND(E2313/N2313, 2)</f>
        <v>28.58</v>
      </c>
      <c r="S2313" t="s">
        <v>8324</v>
      </c>
      <c r="T2313" t="s">
        <v>8327</v>
      </c>
    </row>
    <row r="2314" spans="1:20" ht="28.8" x14ac:dyDescent="0.3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 s="11">
        <f>(I2314/86400)+25569</f>
        <v>40391.166666666664</v>
      </c>
      <c r="K2314">
        <v>1273121283</v>
      </c>
      <c r="L2314" s="11">
        <f>(K2314/86400)+25569</f>
        <v>40304.20003472222</v>
      </c>
      <c r="M2314" t="b">
        <v>0</v>
      </c>
      <c r="N2314">
        <v>17</v>
      </c>
      <c r="O2314" t="b">
        <v>0</v>
      </c>
      <c r="P2314" t="s">
        <v>8279</v>
      </c>
      <c r="Q2314" s="5">
        <f>E2314/D2314</f>
        <v>0.40749999999999997</v>
      </c>
      <c r="R2314" s="7">
        <f>ROUND(E2314/N2314, 2)</f>
        <v>143.82</v>
      </c>
      <c r="S2314" t="s">
        <v>8324</v>
      </c>
      <c r="T2314" t="s">
        <v>8328</v>
      </c>
    </row>
    <row r="2315" spans="1:20" ht="28.8" x14ac:dyDescent="0.3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 s="11">
        <f>(I2315/86400)+25569</f>
        <v>42314.041666666672</v>
      </c>
      <c r="K2315">
        <v>1443700648</v>
      </c>
      <c r="L2315" s="11">
        <f>(K2315/86400)+25569</f>
        <v>42278.498240740737</v>
      </c>
      <c r="M2315" t="b">
        <v>0</v>
      </c>
      <c r="N2315">
        <v>248</v>
      </c>
      <c r="O2315" t="b">
        <v>0</v>
      </c>
      <c r="P2315" t="s">
        <v>8273</v>
      </c>
      <c r="Q2315" s="5">
        <f>E2315/D2315</f>
        <v>0.40404000000000001</v>
      </c>
      <c r="R2315" s="7">
        <f>ROUND(E2315/N2315, 2)</f>
        <v>162.91999999999999</v>
      </c>
      <c r="S2315" t="s">
        <v>8318</v>
      </c>
      <c r="T2315" t="s">
        <v>8320</v>
      </c>
    </row>
    <row r="2316" spans="1:20" ht="28.8" x14ac:dyDescent="0.3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 s="11">
        <f>(I2316/86400)+25569</f>
        <v>42176.035405092596</v>
      </c>
      <c r="K2316">
        <v>1431391859</v>
      </c>
      <c r="L2316" s="11">
        <f>(K2316/86400)+25569</f>
        <v>42136.035405092596</v>
      </c>
      <c r="M2316" t="b">
        <v>0</v>
      </c>
      <c r="N2316">
        <v>5</v>
      </c>
      <c r="O2316" t="b">
        <v>0</v>
      </c>
      <c r="P2316" t="s">
        <v>8268</v>
      </c>
      <c r="Q2316" s="5">
        <f>E2316/D2316</f>
        <v>0.40100000000000002</v>
      </c>
      <c r="R2316" s="7">
        <f>ROUND(E2316/N2316, 2)</f>
        <v>80.2</v>
      </c>
      <c r="S2316" t="s">
        <v>8309</v>
      </c>
      <c r="T2316" t="s">
        <v>8313</v>
      </c>
    </row>
    <row r="2317" spans="1:20" ht="28.8" x14ac:dyDescent="0.3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 s="11">
        <f>(I2317/86400)+25569</f>
        <v>42431.935590277775</v>
      </c>
      <c r="K2317">
        <v>1451773635</v>
      </c>
      <c r="L2317" s="11">
        <f>(K2317/86400)+25569</f>
        <v>42371.935590277775</v>
      </c>
      <c r="M2317" t="b">
        <v>0</v>
      </c>
      <c r="N2317">
        <v>24</v>
      </c>
      <c r="O2317" t="b">
        <v>0</v>
      </c>
      <c r="P2317" t="s">
        <v>8279</v>
      </c>
      <c r="Q2317" s="5">
        <f>E2317/D2317</f>
        <v>0.4002</v>
      </c>
      <c r="R2317" s="7">
        <f>ROUND(E2317/N2317, 2)</f>
        <v>83.38</v>
      </c>
      <c r="S2317" t="s">
        <v>8324</v>
      </c>
      <c r="T2317" t="s">
        <v>8328</v>
      </c>
    </row>
    <row r="2318" spans="1:20" x14ac:dyDescent="0.3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 s="11">
        <f>(I2318/86400)+25569</f>
        <v>42087.00608796296</v>
      </c>
      <c r="K2318">
        <v>1425690526</v>
      </c>
      <c r="L2318" s="11">
        <f>(K2318/86400)+25569</f>
        <v>42070.047754629632</v>
      </c>
      <c r="M2318" t="b">
        <v>0</v>
      </c>
      <c r="N2318">
        <v>7</v>
      </c>
      <c r="O2318" t="b">
        <v>0</v>
      </c>
      <c r="P2318" t="s">
        <v>8268</v>
      </c>
      <c r="Q2318" s="5">
        <f>E2318/D2318</f>
        <v>0.4</v>
      </c>
      <c r="R2318" s="7">
        <f>ROUND(E2318/N2318, 2)</f>
        <v>25.71</v>
      </c>
      <c r="S2318" t="s">
        <v>8309</v>
      </c>
      <c r="T2318" t="s">
        <v>8313</v>
      </c>
    </row>
    <row r="2319" spans="1:20" ht="28.8" x14ac:dyDescent="0.3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 s="11">
        <f>(I2319/86400)+25569</f>
        <v>42244.166666666672</v>
      </c>
      <c r="K2319">
        <v>1438549026</v>
      </c>
      <c r="L2319" s="11">
        <f>(K2319/86400)+25569</f>
        <v>42218.872986111106</v>
      </c>
      <c r="M2319" t="b">
        <v>0</v>
      </c>
      <c r="N2319">
        <v>72</v>
      </c>
      <c r="O2319" t="b">
        <v>0</v>
      </c>
      <c r="P2319" t="s">
        <v>8279</v>
      </c>
      <c r="Q2319" s="5">
        <f>E2319/D2319</f>
        <v>0.4</v>
      </c>
      <c r="R2319" s="7">
        <f>ROUND(E2319/N2319, 2)</f>
        <v>44.44</v>
      </c>
      <c r="S2319" t="s">
        <v>8324</v>
      </c>
      <c r="T2319" t="s">
        <v>8328</v>
      </c>
    </row>
    <row r="2320" spans="1:20" x14ac:dyDescent="0.3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 s="11">
        <f>(I2320/86400)+25569</f>
        <v>42692.655231481476</v>
      </c>
      <c r="K2320">
        <v>1476888212</v>
      </c>
      <c r="L2320" s="11">
        <f>(K2320/86400)+25569</f>
        <v>42662.613564814819</v>
      </c>
      <c r="M2320" t="b">
        <v>0</v>
      </c>
      <c r="N2320">
        <v>196</v>
      </c>
      <c r="O2320" t="b">
        <v>0</v>
      </c>
      <c r="P2320" t="s">
        <v>8273</v>
      </c>
      <c r="Q2320" s="5">
        <f>E2320/D2320</f>
        <v>0.39942857142857141</v>
      </c>
      <c r="R2320" s="7">
        <f>ROUND(E2320/N2320, 2)</f>
        <v>99.86</v>
      </c>
      <c r="S2320" t="s">
        <v>8318</v>
      </c>
      <c r="T2320" t="s">
        <v>8320</v>
      </c>
    </row>
    <row r="2321" spans="1:20" ht="28.8" x14ac:dyDescent="0.3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 s="11">
        <f>(I2321/86400)+25569</f>
        <v>42035.142361111109</v>
      </c>
      <c r="K2321">
        <v>1419954240</v>
      </c>
      <c r="L2321" s="11">
        <f>(K2321/86400)+25569</f>
        <v>42003.655555555553</v>
      </c>
      <c r="M2321" t="b">
        <v>1</v>
      </c>
      <c r="N2321">
        <v>33</v>
      </c>
      <c r="O2321" t="b">
        <v>0</v>
      </c>
      <c r="P2321" t="s">
        <v>8285</v>
      </c>
      <c r="Q2321" s="5">
        <f>E2321/D2321</f>
        <v>0.39760000000000001</v>
      </c>
      <c r="R2321" s="7">
        <f>ROUND(E2321/N2321, 2)</f>
        <v>60.24</v>
      </c>
      <c r="S2321" t="s">
        <v>8337</v>
      </c>
      <c r="T2321" t="s">
        <v>8338</v>
      </c>
    </row>
    <row r="2322" spans="1:20" ht="28.8" x14ac:dyDescent="0.3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 s="11">
        <f>(I2322/86400)+25569</f>
        <v>42553.600810185184</v>
      </c>
      <c r="K2322">
        <v>1462285510</v>
      </c>
      <c r="L2322" s="11">
        <f>(K2322/86400)+25569</f>
        <v>42493.600810185184</v>
      </c>
      <c r="M2322" t="b">
        <v>1</v>
      </c>
      <c r="N2322">
        <v>152</v>
      </c>
      <c r="O2322" t="b">
        <v>0</v>
      </c>
      <c r="P2322" t="s">
        <v>8285</v>
      </c>
      <c r="Q2322" s="5">
        <f>E2322/D2322</f>
        <v>0.39743333333333336</v>
      </c>
      <c r="R2322" s="7">
        <f>ROUND(E2322/N2322, 2)</f>
        <v>78.44</v>
      </c>
      <c r="S2322" t="s">
        <v>8337</v>
      </c>
      <c r="T2322" t="s">
        <v>8338</v>
      </c>
    </row>
    <row r="2323" spans="1:20" ht="28.8" x14ac:dyDescent="0.3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 s="11">
        <f>(I2323/86400)+25569</f>
        <v>42807.152835648143</v>
      </c>
      <c r="K2323">
        <v>1484196005</v>
      </c>
      <c r="L2323" s="11">
        <f>(K2323/86400)+25569</f>
        <v>42747.194502314815</v>
      </c>
      <c r="M2323" t="b">
        <v>0</v>
      </c>
      <c r="N2323">
        <v>104</v>
      </c>
      <c r="O2323" t="b">
        <v>0</v>
      </c>
      <c r="P2323" t="s">
        <v>8273</v>
      </c>
      <c r="Q2323" s="5">
        <f>E2323/D2323</f>
        <v>0.39627499999999999</v>
      </c>
      <c r="R2323" s="7">
        <f>ROUND(E2323/N2323, 2)</f>
        <v>152.41</v>
      </c>
      <c r="S2323" t="s">
        <v>8318</v>
      </c>
      <c r="T2323" t="s">
        <v>8320</v>
      </c>
    </row>
    <row r="2324" spans="1:20" ht="28.8" x14ac:dyDescent="0.3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 s="11">
        <f>(I2324/86400)+25569</f>
        <v>42483.819687499999</v>
      </c>
      <c r="K2324">
        <v>1458848421</v>
      </c>
      <c r="L2324" s="11">
        <f>(K2324/86400)+25569</f>
        <v>42453.819687499999</v>
      </c>
      <c r="M2324" t="b">
        <v>0</v>
      </c>
      <c r="N2324">
        <v>39</v>
      </c>
      <c r="O2324" t="b">
        <v>0</v>
      </c>
      <c r="P2324" t="s">
        <v>8283</v>
      </c>
      <c r="Q2324" s="5">
        <f>E2324/D2324</f>
        <v>0.39500000000000002</v>
      </c>
      <c r="R2324" s="7">
        <f>ROUND(E2324/N2324, 2)</f>
        <v>253.21</v>
      </c>
      <c r="S2324" t="s">
        <v>8332</v>
      </c>
      <c r="T2324" t="s">
        <v>8334</v>
      </c>
    </row>
    <row r="2325" spans="1:20" ht="28.8" x14ac:dyDescent="0.3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 s="11">
        <f>(I2325/86400)+25569</f>
        <v>42018.166666666672</v>
      </c>
      <c r="K2325">
        <v>1418315852</v>
      </c>
      <c r="L2325" s="11">
        <f>(K2325/86400)+25569</f>
        <v>41984.692731481482</v>
      </c>
      <c r="M2325" t="b">
        <v>0</v>
      </c>
      <c r="N2325">
        <v>15</v>
      </c>
      <c r="O2325" t="b">
        <v>0</v>
      </c>
      <c r="P2325" t="s">
        <v>8273</v>
      </c>
      <c r="Q2325" s="5">
        <f>E2325/D2325</f>
        <v>0.39426666666666665</v>
      </c>
      <c r="R2325" s="7">
        <f>ROUND(E2325/N2325, 2)</f>
        <v>788.53</v>
      </c>
      <c r="S2325" t="s">
        <v>8318</v>
      </c>
      <c r="T2325" t="s">
        <v>8320</v>
      </c>
    </row>
    <row r="2326" spans="1:20" ht="28.8" x14ac:dyDescent="0.3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 s="11">
        <f>(I2326/86400)+25569</f>
        <v>42308.947916666672</v>
      </c>
      <c r="K2326">
        <v>1442531217</v>
      </c>
      <c r="L2326" s="11">
        <f>(K2326/86400)+25569</f>
        <v>42264.963159722218</v>
      </c>
      <c r="M2326" t="b">
        <v>0</v>
      </c>
      <c r="N2326">
        <v>285</v>
      </c>
      <c r="O2326" t="b">
        <v>0</v>
      </c>
      <c r="P2326" t="s">
        <v>8294</v>
      </c>
      <c r="Q2326" s="5">
        <f>E2326/D2326</f>
        <v>0.39395294117647056</v>
      </c>
      <c r="R2326" s="7">
        <f>ROUND(E2326/N2326, 2)</f>
        <v>117.49</v>
      </c>
      <c r="S2326" t="s">
        <v>8318</v>
      </c>
      <c r="T2326" t="s">
        <v>8347</v>
      </c>
    </row>
    <row r="2327" spans="1:20" x14ac:dyDescent="0.3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 s="11">
        <f>(I2327/86400)+25569</f>
        <v>42054.888692129629</v>
      </c>
      <c r="K2327">
        <v>1421788783</v>
      </c>
      <c r="L2327" s="11">
        <f>(K2327/86400)+25569</f>
        <v>42024.888692129629</v>
      </c>
      <c r="M2327" t="b">
        <v>0</v>
      </c>
      <c r="N2327">
        <v>17</v>
      </c>
      <c r="O2327" t="b">
        <v>0</v>
      </c>
      <c r="P2327" t="s">
        <v>8270</v>
      </c>
      <c r="Q2327" s="5">
        <f>E2327/D2327</f>
        <v>0.39358823529411763</v>
      </c>
      <c r="R2327" s="7">
        <f>ROUND(E2327/N2327, 2)</f>
        <v>393.59</v>
      </c>
      <c r="S2327" t="s">
        <v>8309</v>
      </c>
      <c r="T2327" t="s">
        <v>8315</v>
      </c>
    </row>
    <row r="2328" spans="1:20" ht="28.8" x14ac:dyDescent="0.3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 s="11">
        <f>(I2328/86400)+25569</f>
        <v>42526.98159722222</v>
      </c>
      <c r="K2328">
        <v>1462577610</v>
      </c>
      <c r="L2328" s="11">
        <f>(K2328/86400)+25569</f>
        <v>42496.98159722222</v>
      </c>
      <c r="M2328" t="b">
        <v>0</v>
      </c>
      <c r="N2328">
        <v>53</v>
      </c>
      <c r="O2328" t="b">
        <v>0</v>
      </c>
      <c r="P2328" t="s">
        <v>8279</v>
      </c>
      <c r="Q2328" s="5">
        <f>E2328/D2328</f>
        <v>0.39169999999999999</v>
      </c>
      <c r="R2328" s="7">
        <f>ROUND(E2328/N2328, 2)</f>
        <v>147.81</v>
      </c>
      <c r="S2328" t="s">
        <v>8324</v>
      </c>
      <c r="T2328" t="s">
        <v>8328</v>
      </c>
    </row>
    <row r="2329" spans="1:20" ht="28.8" x14ac:dyDescent="0.3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 s="11">
        <f>(I2329/86400)+25569</f>
        <v>42829.21876157407</v>
      </c>
      <c r="K2329">
        <v>1488694501</v>
      </c>
      <c r="L2329" s="11">
        <f>(K2329/86400)+25569</f>
        <v>42799.260428240741</v>
      </c>
      <c r="M2329" t="b">
        <v>0</v>
      </c>
      <c r="N2329">
        <v>64</v>
      </c>
      <c r="O2329" t="b">
        <v>0</v>
      </c>
      <c r="P2329" t="s">
        <v>8298</v>
      </c>
      <c r="Q2329" s="5">
        <f>E2329/D2329</f>
        <v>0.39120962394619685</v>
      </c>
      <c r="R2329" s="7">
        <f>ROUND(E2329/N2329, 2)</f>
        <v>64.53</v>
      </c>
      <c r="S2329" t="s">
        <v>8335</v>
      </c>
      <c r="T2329" t="s">
        <v>8351</v>
      </c>
    </row>
    <row r="2330" spans="1:20" ht="28.8" x14ac:dyDescent="0.3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 s="11">
        <f>(I2330/86400)+25569</f>
        <v>42605.340486111112</v>
      </c>
      <c r="K2330">
        <v>1467619818</v>
      </c>
      <c r="L2330" s="11">
        <f>(K2330/86400)+25569</f>
        <v>42555.340486111112</v>
      </c>
      <c r="M2330" t="b">
        <v>0</v>
      </c>
      <c r="N2330">
        <v>90</v>
      </c>
      <c r="O2330" t="b">
        <v>0</v>
      </c>
      <c r="P2330" t="s">
        <v>8303</v>
      </c>
      <c r="Q2330" s="5">
        <f>E2330/D2330</f>
        <v>0.391125</v>
      </c>
      <c r="R2330" s="7">
        <f>ROUND(E2330/N2330, 2)</f>
        <v>69.53</v>
      </c>
      <c r="S2330" t="s">
        <v>8316</v>
      </c>
      <c r="T2330" t="s">
        <v>8356</v>
      </c>
    </row>
    <row r="2331" spans="1:20" ht="28.8" x14ac:dyDescent="0.3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 s="11">
        <f>(I2331/86400)+25569</f>
        <v>42270.840289351851</v>
      </c>
      <c r="K2331">
        <v>1440447001</v>
      </c>
      <c r="L2331" s="11">
        <f>(K2331/86400)+25569</f>
        <v>42240.840289351851</v>
      </c>
      <c r="M2331" t="b">
        <v>0</v>
      </c>
      <c r="N2331">
        <v>14</v>
      </c>
      <c r="O2331" t="b">
        <v>0</v>
      </c>
      <c r="P2331" t="s">
        <v>8284</v>
      </c>
      <c r="Q2331" s="5">
        <f>E2331/D2331</f>
        <v>0.39</v>
      </c>
      <c r="R2331" s="7">
        <f>ROUND(E2331/N2331, 2)</f>
        <v>83.57</v>
      </c>
      <c r="S2331" t="s">
        <v>8335</v>
      </c>
      <c r="T2331" t="s">
        <v>8336</v>
      </c>
    </row>
    <row r="2332" spans="1:20" ht="28.8" x14ac:dyDescent="0.3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 s="11">
        <f>(I2332/86400)+25569</f>
        <v>42023.174363425926</v>
      </c>
      <c r="K2332">
        <v>1419048665</v>
      </c>
      <c r="L2332" s="11">
        <f>(K2332/86400)+25569</f>
        <v>41993.174363425926</v>
      </c>
      <c r="M2332" t="b">
        <v>0</v>
      </c>
      <c r="N2332">
        <v>171</v>
      </c>
      <c r="O2332" t="b">
        <v>0</v>
      </c>
      <c r="P2332" t="s">
        <v>8273</v>
      </c>
      <c r="Q2332" s="5">
        <f>E2332/D2332</f>
        <v>0.3886</v>
      </c>
      <c r="R2332" s="7">
        <f>ROUND(E2332/N2332, 2)</f>
        <v>113.63</v>
      </c>
      <c r="S2332" t="s">
        <v>8318</v>
      </c>
      <c r="T2332" t="s">
        <v>8320</v>
      </c>
    </row>
    <row r="2333" spans="1:20" ht="28.8" x14ac:dyDescent="0.3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 s="11">
        <f>(I2333/86400)+25569</f>
        <v>42657.666666666672</v>
      </c>
      <c r="K2333">
        <v>1473922541</v>
      </c>
      <c r="L2333" s="11">
        <f>(K2333/86400)+25569</f>
        <v>42628.288668981477</v>
      </c>
      <c r="M2333" t="b">
        <v>1</v>
      </c>
      <c r="N2333">
        <v>81</v>
      </c>
      <c r="O2333" t="b">
        <v>0</v>
      </c>
      <c r="P2333" t="s">
        <v>8285</v>
      </c>
      <c r="Q2333" s="5">
        <f>E2333/D2333</f>
        <v>0.38735714285714284</v>
      </c>
      <c r="R2333" s="7">
        <f>ROUND(E2333/N2333, 2)</f>
        <v>133.9</v>
      </c>
      <c r="S2333" t="s">
        <v>8337</v>
      </c>
      <c r="T2333" t="s">
        <v>8338</v>
      </c>
    </row>
    <row r="2334" spans="1:20" x14ac:dyDescent="0.3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 s="11">
        <f>(I2334/86400)+25569</f>
        <v>41604.271516203706</v>
      </c>
      <c r="K2334">
        <v>1382679059</v>
      </c>
      <c r="L2334" s="11">
        <f>(K2334/86400)+25569</f>
        <v>41572.229849537034</v>
      </c>
      <c r="M2334" t="b">
        <v>0</v>
      </c>
      <c r="N2334">
        <v>21</v>
      </c>
      <c r="O2334" t="b">
        <v>0</v>
      </c>
      <c r="P2334" t="s">
        <v>8282</v>
      </c>
      <c r="Q2334" s="5">
        <f>E2334/D2334</f>
        <v>0.38636363636363635</v>
      </c>
      <c r="R2334" s="7">
        <f>ROUND(E2334/N2334, 2)</f>
        <v>40.479999999999997</v>
      </c>
      <c r="S2334" t="s">
        <v>8332</v>
      </c>
      <c r="T2334" t="s">
        <v>8333</v>
      </c>
    </row>
    <row r="2335" spans="1:20" x14ac:dyDescent="0.3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 s="11">
        <f>(I2335/86400)+25569</f>
        <v>42525.653611111113</v>
      </c>
      <c r="K2335">
        <v>1461166872</v>
      </c>
      <c r="L2335" s="11">
        <f>(K2335/86400)+25569</f>
        <v>42480.653611111113</v>
      </c>
      <c r="M2335" t="b">
        <v>0</v>
      </c>
      <c r="N2335">
        <v>121</v>
      </c>
      <c r="O2335" t="b">
        <v>0</v>
      </c>
      <c r="P2335" t="s">
        <v>8273</v>
      </c>
      <c r="Q2335" s="5">
        <f>E2335/D2335</f>
        <v>0.38390000000000002</v>
      </c>
      <c r="R2335" s="7">
        <f>ROUND(E2335/N2335, 2)</f>
        <v>158.63999999999999</v>
      </c>
      <c r="S2335" t="s">
        <v>8318</v>
      </c>
      <c r="T2335" t="s">
        <v>8320</v>
      </c>
    </row>
    <row r="2336" spans="1:20" ht="28.8" x14ac:dyDescent="0.3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 s="11">
        <f>(I2336/86400)+25569</f>
        <v>40354.897222222222</v>
      </c>
      <c r="K2336">
        <v>1273874306</v>
      </c>
      <c r="L2336" s="11">
        <f>(K2336/86400)+25569</f>
        <v>40312.915578703702</v>
      </c>
      <c r="M2336" t="b">
        <v>0</v>
      </c>
      <c r="N2336">
        <v>5</v>
      </c>
      <c r="O2336" t="b">
        <v>0</v>
      </c>
      <c r="P2336" t="s">
        <v>8278</v>
      </c>
      <c r="Q2336" s="5">
        <f>E2336/D2336</f>
        <v>0.38333333333333336</v>
      </c>
      <c r="R2336" s="7">
        <f>ROUND(E2336/N2336, 2)</f>
        <v>69</v>
      </c>
      <c r="S2336" t="s">
        <v>8324</v>
      </c>
      <c r="T2336" t="s">
        <v>8327</v>
      </c>
    </row>
    <row r="2337" spans="1:20" ht="28.8" x14ac:dyDescent="0.3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 s="11">
        <f>(I2337/86400)+25569</f>
        <v>42032.817488425921</v>
      </c>
      <c r="K2337">
        <v>1419881831</v>
      </c>
      <c r="L2337" s="11">
        <f>(K2337/86400)+25569</f>
        <v>42002.817488425921</v>
      </c>
      <c r="M2337" t="b">
        <v>0</v>
      </c>
      <c r="N2337">
        <v>8</v>
      </c>
      <c r="O2337" t="b">
        <v>0</v>
      </c>
      <c r="P2337" t="s">
        <v>8271</v>
      </c>
      <c r="Q2337" s="5">
        <f>E2337/D2337</f>
        <v>0.38119999999999998</v>
      </c>
      <c r="R2337" s="7">
        <f>ROUND(E2337/N2337, 2)</f>
        <v>119.13</v>
      </c>
      <c r="S2337" t="s">
        <v>8316</v>
      </c>
      <c r="T2337" t="s">
        <v>8317</v>
      </c>
    </row>
    <row r="2338" spans="1:20" ht="28.8" x14ac:dyDescent="0.3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 s="11">
        <f>(I2338/86400)+25569</f>
        <v>41880.863252314812</v>
      </c>
      <c r="K2338">
        <v>1406752985</v>
      </c>
      <c r="L2338" s="11">
        <f>(K2338/86400)+25569</f>
        <v>41850.863252314812</v>
      </c>
      <c r="M2338" t="b">
        <v>0</v>
      </c>
      <c r="N2338">
        <v>14</v>
      </c>
      <c r="O2338" t="b">
        <v>0</v>
      </c>
      <c r="P2338" t="s">
        <v>8271</v>
      </c>
      <c r="Q2338" s="5">
        <f>E2338/D2338</f>
        <v>0.38066666666666665</v>
      </c>
      <c r="R2338" s="7">
        <f>ROUND(E2338/N2338, 2)</f>
        <v>81.569999999999993</v>
      </c>
      <c r="S2338" t="s">
        <v>8316</v>
      </c>
      <c r="T2338" t="s">
        <v>8317</v>
      </c>
    </row>
    <row r="2339" spans="1:20" ht="28.8" x14ac:dyDescent="0.3">
      <c r="A2339">
        <v>4001</v>
      </c>
      <c r="B2339" s="3" t="s">
        <v>3997</v>
      </c>
      <c r="C2339" s="3" t="s">
        <v>8107</v>
      </c>
      <c r="D2339">
        <v>1200</v>
      </c>
      <c r="E2339">
        <v>453</v>
      </c>
      <c r="F2339" t="s">
        <v>8221</v>
      </c>
      <c r="G2339" t="s">
        <v>8225</v>
      </c>
      <c r="H2339" t="s">
        <v>8247</v>
      </c>
      <c r="I2339">
        <v>1488394800</v>
      </c>
      <c r="J2339" s="11">
        <f>(I2339/86400)+25569</f>
        <v>42795.791666666672</v>
      </c>
      <c r="K2339">
        <v>1486681708</v>
      </c>
      <c r="L2339" s="11">
        <f>(K2339/86400)+25569</f>
        <v>42775.964212962965</v>
      </c>
      <c r="M2339" t="b">
        <v>0</v>
      </c>
      <c r="N2339">
        <v>14</v>
      </c>
      <c r="O2339" t="b">
        <v>0</v>
      </c>
      <c r="P2339" t="s">
        <v>8271</v>
      </c>
      <c r="Q2339" s="5">
        <f>E2339/D2339</f>
        <v>0.3775</v>
      </c>
      <c r="R2339" s="7">
        <f>ROUND(E2339/N2339, 2)</f>
        <v>32.36</v>
      </c>
      <c r="S2339" t="s">
        <v>8316</v>
      </c>
      <c r="T2339" t="s">
        <v>8317</v>
      </c>
    </row>
    <row r="2340" spans="1:20" ht="28.8" x14ac:dyDescent="0.3">
      <c r="A2340">
        <v>3987</v>
      </c>
      <c r="B2340" s="3" t="s">
        <v>3983</v>
      </c>
      <c r="C2340" s="3" t="s">
        <v>8093</v>
      </c>
      <c r="D2340">
        <v>400</v>
      </c>
      <c r="E2340">
        <v>151</v>
      </c>
      <c r="F2340" t="s">
        <v>8221</v>
      </c>
      <c r="G2340" t="s">
        <v>8225</v>
      </c>
      <c r="H2340" t="s">
        <v>8247</v>
      </c>
      <c r="I2340">
        <v>1400278290</v>
      </c>
      <c r="J2340" s="11">
        <f>(I2340/86400)+25569</f>
        <v>41775.92465277778</v>
      </c>
      <c r="K2340">
        <v>1399414290</v>
      </c>
      <c r="L2340" s="11">
        <f>(K2340/86400)+25569</f>
        <v>41765.92465277778</v>
      </c>
      <c r="M2340" t="b">
        <v>0</v>
      </c>
      <c r="N2340">
        <v>13</v>
      </c>
      <c r="O2340" t="b">
        <v>0</v>
      </c>
      <c r="P2340" t="s">
        <v>8271</v>
      </c>
      <c r="Q2340" s="5">
        <f>E2340/D2340</f>
        <v>0.3775</v>
      </c>
      <c r="R2340" s="7">
        <f>ROUND(E2340/N2340, 2)</f>
        <v>11.62</v>
      </c>
      <c r="S2340" t="s">
        <v>8316</v>
      </c>
      <c r="T2340" t="s">
        <v>8317</v>
      </c>
    </row>
    <row r="2341" spans="1:20" ht="43.2" x14ac:dyDescent="0.3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 s="11">
        <f>(I2341/86400)+25569</f>
        <v>41925.878657407404</v>
      </c>
      <c r="K2341">
        <v>1408050316</v>
      </c>
      <c r="L2341" s="11">
        <f>(K2341/86400)+25569</f>
        <v>41865.878657407404</v>
      </c>
      <c r="M2341" t="b">
        <v>0</v>
      </c>
      <c r="N2341">
        <v>13</v>
      </c>
      <c r="O2341" t="b">
        <v>0</v>
      </c>
      <c r="P2341" t="s">
        <v>8271</v>
      </c>
      <c r="Q2341" s="5">
        <f>E2341/D2341</f>
        <v>0.37533333333333335</v>
      </c>
      <c r="R2341" s="7">
        <f>ROUND(E2341/N2341, 2)</f>
        <v>86.62</v>
      </c>
      <c r="S2341" t="s">
        <v>8316</v>
      </c>
      <c r="T2341" t="s">
        <v>8317</v>
      </c>
    </row>
    <row r="2342" spans="1:20" ht="28.8" x14ac:dyDescent="0.3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 s="11">
        <f>(I2342/86400)+25569</f>
        <v>42104.208333333328</v>
      </c>
      <c r="K2342">
        <v>1426050982</v>
      </c>
      <c r="L2342" s="11">
        <f>(K2342/86400)+25569</f>
        <v>42074.219699074078</v>
      </c>
      <c r="M2342" t="b">
        <v>0</v>
      </c>
      <c r="N2342">
        <v>4</v>
      </c>
      <c r="O2342" t="b">
        <v>0</v>
      </c>
      <c r="P2342" t="s">
        <v>8271</v>
      </c>
      <c r="Q2342" s="5">
        <f>E2342/D2342</f>
        <v>0.375</v>
      </c>
      <c r="R2342" s="7">
        <f>ROUND(E2342/N2342, 2)</f>
        <v>56.25</v>
      </c>
      <c r="S2342" t="s">
        <v>8316</v>
      </c>
      <c r="T2342" t="s">
        <v>8317</v>
      </c>
    </row>
    <row r="2343" spans="1:20" ht="28.8" x14ac:dyDescent="0.3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 s="11">
        <f>(I2343/86400)+25569</f>
        <v>41969.853900462964</v>
      </c>
      <c r="K2343">
        <v>1414438177</v>
      </c>
      <c r="L2343" s="11">
        <f>(K2343/86400)+25569</f>
        <v>41939.8122337963</v>
      </c>
      <c r="M2343" t="b">
        <v>0</v>
      </c>
      <c r="N2343">
        <v>36</v>
      </c>
      <c r="O2343" t="b">
        <v>0</v>
      </c>
      <c r="P2343" t="s">
        <v>8271</v>
      </c>
      <c r="Q2343" s="5">
        <f>E2343/D2343</f>
        <v>0.37412499999999999</v>
      </c>
      <c r="R2343" s="7">
        <f>ROUND(E2343/N2343, 2)</f>
        <v>83.14</v>
      </c>
      <c r="S2343" t="s">
        <v>8316</v>
      </c>
      <c r="T2343" t="s">
        <v>8317</v>
      </c>
    </row>
    <row r="2344" spans="1:20" ht="28.8" x14ac:dyDescent="0.3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 s="11">
        <f>(I2344/86400)+25569</f>
        <v>40691.099097222221</v>
      </c>
      <c r="K2344">
        <v>1302661362</v>
      </c>
      <c r="L2344" s="11">
        <f>(K2344/86400)+25569</f>
        <v>40646.099097222221</v>
      </c>
      <c r="M2344" t="b">
        <v>0</v>
      </c>
      <c r="N2344">
        <v>8</v>
      </c>
      <c r="O2344" t="b">
        <v>0</v>
      </c>
      <c r="P2344" t="s">
        <v>8279</v>
      </c>
      <c r="Q2344" s="5">
        <f>E2344/D2344</f>
        <v>0.37333333333333335</v>
      </c>
      <c r="R2344" s="7">
        <f>ROUND(E2344/N2344, 2)</f>
        <v>35</v>
      </c>
      <c r="S2344" t="s">
        <v>8324</v>
      </c>
      <c r="T2344" t="s">
        <v>8328</v>
      </c>
    </row>
    <row r="2345" spans="1:20" x14ac:dyDescent="0.3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 s="11">
        <f>(I2345/86400)+25569</f>
        <v>41933.882951388892</v>
      </c>
      <c r="K2345">
        <v>1411333887</v>
      </c>
      <c r="L2345" s="11">
        <f>(K2345/86400)+25569</f>
        <v>41903.882951388892</v>
      </c>
      <c r="M2345" t="b">
        <v>0</v>
      </c>
      <c r="N2345">
        <v>25</v>
      </c>
      <c r="O2345" t="b">
        <v>0</v>
      </c>
      <c r="P2345" t="s">
        <v>8271</v>
      </c>
      <c r="Q2345" s="5">
        <f>E2345/D2345</f>
        <v>0.36849999999999999</v>
      </c>
      <c r="R2345" s="7">
        <f>ROUND(E2345/N2345, 2)</f>
        <v>147.4</v>
      </c>
      <c r="S2345" t="s">
        <v>8316</v>
      </c>
      <c r="T2345" t="s">
        <v>8317</v>
      </c>
    </row>
    <row r="2346" spans="1:20" ht="28.8" x14ac:dyDescent="0.3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 s="11">
        <f>(I2346/86400)+25569</f>
        <v>41931.684861111113</v>
      </c>
      <c r="K2346">
        <v>1411143972</v>
      </c>
      <c r="L2346" s="11">
        <f>(K2346/86400)+25569</f>
        <v>41901.684861111113</v>
      </c>
      <c r="M2346" t="b">
        <v>0</v>
      </c>
      <c r="N2346">
        <v>22</v>
      </c>
      <c r="O2346" t="b">
        <v>0</v>
      </c>
      <c r="P2346" t="s">
        <v>8272</v>
      </c>
      <c r="Q2346" s="5">
        <f>E2346/D2346</f>
        <v>0.36589147286821705</v>
      </c>
      <c r="R2346" s="7">
        <f>ROUND(E2346/N2346, 2)</f>
        <v>64.36</v>
      </c>
      <c r="S2346" t="s">
        <v>8318</v>
      </c>
      <c r="T2346" t="s">
        <v>8319</v>
      </c>
    </row>
    <row r="2347" spans="1:20" ht="28.8" x14ac:dyDescent="0.3">
      <c r="A2347">
        <v>4094</v>
      </c>
      <c r="B2347" s="3" t="s">
        <v>4090</v>
      </c>
      <c r="C2347" s="3" t="s">
        <v>8197</v>
      </c>
      <c r="D2347">
        <v>2000</v>
      </c>
      <c r="E2347">
        <v>730</v>
      </c>
      <c r="F2347" t="s">
        <v>8221</v>
      </c>
      <c r="G2347" t="s">
        <v>8224</v>
      </c>
      <c r="H2347" t="s">
        <v>8246</v>
      </c>
      <c r="I2347">
        <v>1413953940</v>
      </c>
      <c r="J2347" s="11">
        <f>(I2347/86400)+25569</f>
        <v>41934.207638888889</v>
      </c>
      <c r="K2347">
        <v>1410141900</v>
      </c>
      <c r="L2347" s="11">
        <f>(K2347/86400)+25569</f>
        <v>41890.086805555555</v>
      </c>
      <c r="M2347" t="b">
        <v>0</v>
      </c>
      <c r="N2347">
        <v>8</v>
      </c>
      <c r="O2347" t="b">
        <v>0</v>
      </c>
      <c r="P2347" t="s">
        <v>8271</v>
      </c>
      <c r="Q2347" s="5">
        <f>E2347/D2347</f>
        <v>0.36499999999999999</v>
      </c>
      <c r="R2347" s="7">
        <f>ROUND(E2347/N2347, 2)</f>
        <v>91.25</v>
      </c>
      <c r="S2347" t="s">
        <v>8316</v>
      </c>
      <c r="T2347" t="s">
        <v>8317</v>
      </c>
    </row>
    <row r="2348" spans="1:20" ht="28.8" x14ac:dyDescent="0.3">
      <c r="A2348">
        <v>2911</v>
      </c>
      <c r="B2348" s="3" t="s">
        <v>2911</v>
      </c>
      <c r="C2348" s="3" t="s">
        <v>7021</v>
      </c>
      <c r="D2348">
        <v>1800</v>
      </c>
      <c r="E2348">
        <v>657</v>
      </c>
      <c r="F2348" t="s">
        <v>8221</v>
      </c>
      <c r="G2348" t="s">
        <v>8224</v>
      </c>
      <c r="H2348" t="s">
        <v>8246</v>
      </c>
      <c r="I2348">
        <v>1435429626</v>
      </c>
      <c r="J2348" s="11">
        <f>(I2348/86400)+25569</f>
        <v>42182.768819444449</v>
      </c>
      <c r="K2348">
        <v>1431973626</v>
      </c>
      <c r="L2348" s="11">
        <f>(K2348/86400)+25569</f>
        <v>42142.768819444449</v>
      </c>
      <c r="M2348" t="b">
        <v>0</v>
      </c>
      <c r="N2348">
        <v>14</v>
      </c>
      <c r="O2348" t="b">
        <v>0</v>
      </c>
      <c r="P2348" t="s">
        <v>8271</v>
      </c>
      <c r="Q2348" s="5">
        <f>E2348/D2348</f>
        <v>0.36499999999999999</v>
      </c>
      <c r="R2348" s="7">
        <f>ROUND(E2348/N2348, 2)</f>
        <v>46.93</v>
      </c>
      <c r="S2348" t="s">
        <v>8316</v>
      </c>
      <c r="T2348" t="s">
        <v>8317</v>
      </c>
    </row>
    <row r="2349" spans="1:20" x14ac:dyDescent="0.3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 s="11">
        <f>(I2349/86400)+25569</f>
        <v>42480.88282407407</v>
      </c>
      <c r="K2349">
        <v>1458594676</v>
      </c>
      <c r="L2349" s="11">
        <f>(K2349/86400)+25569</f>
        <v>42450.88282407407</v>
      </c>
      <c r="M2349" t="b">
        <v>0</v>
      </c>
      <c r="N2349">
        <v>10</v>
      </c>
      <c r="O2349" t="b">
        <v>0</v>
      </c>
      <c r="P2349" t="s">
        <v>8305</v>
      </c>
      <c r="Q2349" s="5">
        <f>E2349/D2349</f>
        <v>0.36457142857142855</v>
      </c>
      <c r="R2349" s="7">
        <f>ROUND(E2349/N2349, 2)</f>
        <v>127.6</v>
      </c>
      <c r="S2349" t="s">
        <v>8316</v>
      </c>
      <c r="T2349" t="s">
        <v>8358</v>
      </c>
    </row>
    <row r="2350" spans="1:20" ht="28.8" x14ac:dyDescent="0.3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 s="11">
        <f>(I2350/86400)+25569</f>
        <v>42279.75</v>
      </c>
      <c r="K2350">
        <v>1441048658</v>
      </c>
      <c r="L2350" s="11">
        <f>(K2350/86400)+25569</f>
        <v>42247.803912037038</v>
      </c>
      <c r="M2350" t="b">
        <v>1</v>
      </c>
      <c r="N2350">
        <v>122</v>
      </c>
      <c r="O2350" t="b">
        <v>0</v>
      </c>
      <c r="P2350" t="s">
        <v>8285</v>
      </c>
      <c r="Q2350" s="5">
        <f>E2350/D2350</f>
        <v>0.36404444444444445</v>
      </c>
      <c r="R2350" s="7">
        <f>ROUND(E2350/N2350, 2)</f>
        <v>67.14</v>
      </c>
      <c r="S2350" t="s">
        <v>8337</v>
      </c>
      <c r="T2350" t="s">
        <v>8338</v>
      </c>
    </row>
    <row r="2351" spans="1:20" ht="28.8" x14ac:dyDescent="0.3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 s="11">
        <f>(I2351/86400)+25569</f>
        <v>42134.957638888889</v>
      </c>
      <c r="K2351">
        <v>1429558756</v>
      </c>
      <c r="L2351" s="11">
        <f>(K2351/86400)+25569</f>
        <v>42114.818935185191</v>
      </c>
      <c r="M2351" t="b">
        <v>0</v>
      </c>
      <c r="N2351">
        <v>27</v>
      </c>
      <c r="O2351" t="b">
        <v>0</v>
      </c>
      <c r="P2351" t="s">
        <v>8271</v>
      </c>
      <c r="Q2351" s="5">
        <f>E2351/D2351</f>
        <v>0.36359999999999998</v>
      </c>
      <c r="R2351" s="7">
        <f>ROUND(E2351/N2351, 2)</f>
        <v>33.67</v>
      </c>
      <c r="S2351" t="s">
        <v>8316</v>
      </c>
      <c r="T2351" t="s">
        <v>8317</v>
      </c>
    </row>
    <row r="2352" spans="1:20" ht="28.8" x14ac:dyDescent="0.3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 s="11">
        <f>(I2352/86400)+25569</f>
        <v>42615.691898148143</v>
      </c>
      <c r="K2352">
        <v>1470242180</v>
      </c>
      <c r="L2352" s="11">
        <f>(K2352/86400)+25569</f>
        <v>42585.691898148143</v>
      </c>
      <c r="M2352" t="b">
        <v>1</v>
      </c>
      <c r="N2352">
        <v>38</v>
      </c>
      <c r="O2352" t="b">
        <v>0</v>
      </c>
      <c r="P2352" t="s">
        <v>8285</v>
      </c>
      <c r="Q2352" s="5">
        <f>E2352/D2352</f>
        <v>0.36236363636363639</v>
      </c>
      <c r="R2352" s="7">
        <f>ROUND(E2352/N2352, 2)</f>
        <v>104.89</v>
      </c>
      <c r="S2352" t="s">
        <v>8337</v>
      </c>
      <c r="T2352" t="s">
        <v>8338</v>
      </c>
    </row>
    <row r="2353" spans="1:20" ht="28.8" x14ac:dyDescent="0.3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 s="11">
        <f>(I2353/86400)+25569</f>
        <v>41931.542638888888</v>
      </c>
      <c r="K2353">
        <v>1411131684</v>
      </c>
      <c r="L2353" s="11">
        <f>(K2353/86400)+25569</f>
        <v>41901.542638888888</v>
      </c>
      <c r="M2353" t="b">
        <v>0</v>
      </c>
      <c r="N2353">
        <v>44</v>
      </c>
      <c r="O2353" t="b">
        <v>0</v>
      </c>
      <c r="P2353" t="s">
        <v>8275</v>
      </c>
      <c r="Q2353" s="5">
        <f>E2353/D2353</f>
        <v>0.36014285714285715</v>
      </c>
      <c r="R2353" s="7">
        <f>ROUND(E2353/N2353, 2)</f>
        <v>57.3</v>
      </c>
      <c r="S2353" t="s">
        <v>8321</v>
      </c>
      <c r="T2353" t="s">
        <v>8323</v>
      </c>
    </row>
    <row r="2354" spans="1:20" x14ac:dyDescent="0.3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 s="11">
        <f>(I2354/86400)+25569</f>
        <v>41969.851967592593</v>
      </c>
      <c r="K2354">
        <v>1414438010</v>
      </c>
      <c r="L2354" s="11">
        <f>(K2354/86400)+25569</f>
        <v>41939.810300925928</v>
      </c>
      <c r="M2354" t="b">
        <v>0</v>
      </c>
      <c r="N2354">
        <v>12</v>
      </c>
      <c r="O2354" t="b">
        <v>0</v>
      </c>
      <c r="P2354" t="s">
        <v>8268</v>
      </c>
      <c r="Q2354" s="5">
        <f>E2354/D2354</f>
        <v>0.35855999999999999</v>
      </c>
      <c r="R2354" s="7">
        <f>ROUND(E2354/N2354, 2)</f>
        <v>373.5</v>
      </c>
      <c r="S2354" t="s">
        <v>8309</v>
      </c>
      <c r="T2354" t="s">
        <v>8313</v>
      </c>
    </row>
    <row r="2355" spans="1:20" ht="28.8" x14ac:dyDescent="0.3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 s="11">
        <f>(I2355/86400)+25569</f>
        <v>42310.701388888891</v>
      </c>
      <c r="K2355">
        <v>1443811268</v>
      </c>
      <c r="L2355" s="11">
        <f>(K2355/86400)+25569</f>
        <v>42279.778564814813</v>
      </c>
      <c r="M2355" t="b">
        <v>0</v>
      </c>
      <c r="N2355">
        <v>13</v>
      </c>
      <c r="O2355" t="b">
        <v>0</v>
      </c>
      <c r="P2355" t="s">
        <v>8271</v>
      </c>
      <c r="Q2355" s="5">
        <f>E2355/D2355</f>
        <v>0.35639999999999999</v>
      </c>
      <c r="R2355" s="7">
        <f>ROUND(E2355/N2355, 2)</f>
        <v>137.08000000000001</v>
      </c>
      <c r="S2355" t="s">
        <v>8316</v>
      </c>
      <c r="T2355" t="s">
        <v>8317</v>
      </c>
    </row>
    <row r="2356" spans="1:20" ht="28.8" x14ac:dyDescent="0.3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 s="11">
        <f>(I2356/86400)+25569</f>
        <v>42023.354166666672</v>
      </c>
      <c r="K2356">
        <v>1416507211</v>
      </c>
      <c r="L2356" s="11">
        <f>(K2356/86400)+25569</f>
        <v>41963.759386574078</v>
      </c>
      <c r="M2356" t="b">
        <v>0</v>
      </c>
      <c r="N2356">
        <v>312</v>
      </c>
      <c r="O2356" t="b">
        <v>0</v>
      </c>
      <c r="P2356" t="s">
        <v>8282</v>
      </c>
      <c r="Q2356" s="5">
        <f>E2356/D2356</f>
        <v>0.35537409090909089</v>
      </c>
      <c r="R2356" s="7">
        <f>ROUND(E2356/N2356, 2)</f>
        <v>100.23</v>
      </c>
      <c r="S2356" t="s">
        <v>8332</v>
      </c>
      <c r="T2356" t="s">
        <v>8333</v>
      </c>
    </row>
    <row r="2357" spans="1:20" x14ac:dyDescent="0.3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 s="11">
        <f>(I2357/86400)+25569</f>
        <v>42124.808182870373</v>
      </c>
      <c r="K2357">
        <v>1427829827</v>
      </c>
      <c r="L2357" s="11">
        <f>(K2357/86400)+25569</f>
        <v>42094.808182870373</v>
      </c>
      <c r="M2357" t="b">
        <v>0</v>
      </c>
      <c r="N2357">
        <v>296</v>
      </c>
      <c r="O2357" t="b">
        <v>0</v>
      </c>
      <c r="P2357" t="s">
        <v>8273</v>
      </c>
      <c r="Q2357" s="5">
        <f>E2357/D2357</f>
        <v>0.35338000000000003</v>
      </c>
      <c r="R2357" s="7">
        <f>ROUND(E2357/N2357, 2)</f>
        <v>119.39</v>
      </c>
      <c r="S2357" t="s">
        <v>8318</v>
      </c>
      <c r="T2357" t="s">
        <v>8320</v>
      </c>
    </row>
    <row r="2358" spans="1:20" ht="28.8" x14ac:dyDescent="0.3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 s="11">
        <f>(I2358/86400)+25569</f>
        <v>42693.041666666672</v>
      </c>
      <c r="K2358">
        <v>1475765867</v>
      </c>
      <c r="L2358" s="11">
        <f>(K2358/86400)+25569</f>
        <v>42649.623460648145</v>
      </c>
      <c r="M2358" t="b">
        <v>0</v>
      </c>
      <c r="N2358">
        <v>31</v>
      </c>
      <c r="O2358" t="b">
        <v>0</v>
      </c>
      <c r="P2358" t="s">
        <v>8305</v>
      </c>
      <c r="Q2358" s="5">
        <f>E2358/D2358</f>
        <v>0.35239999999999999</v>
      </c>
      <c r="R2358" s="7">
        <f>ROUND(E2358/N2358, 2)</f>
        <v>56.84</v>
      </c>
      <c r="S2358" t="s">
        <v>8316</v>
      </c>
      <c r="T2358" t="s">
        <v>8358</v>
      </c>
    </row>
    <row r="2359" spans="1:20" ht="28.8" x14ac:dyDescent="0.3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 s="11">
        <f>(I2359/86400)+25569</f>
        <v>42322.719953703709</v>
      </c>
      <c r="K2359">
        <v>1444061804</v>
      </c>
      <c r="L2359" s="11">
        <f>(K2359/86400)+25569</f>
        <v>42282.678287037037</v>
      </c>
      <c r="M2359" t="b">
        <v>1</v>
      </c>
      <c r="N2359">
        <v>52</v>
      </c>
      <c r="O2359" t="b">
        <v>0</v>
      </c>
      <c r="P2359" t="s">
        <v>8285</v>
      </c>
      <c r="Q2359" s="5">
        <f>E2359/D2359</f>
        <v>0.35174193548387095</v>
      </c>
      <c r="R2359" s="7">
        <f>ROUND(E2359/N2359, 2)</f>
        <v>104.85</v>
      </c>
      <c r="S2359" t="s">
        <v>8337</v>
      </c>
      <c r="T2359" t="s">
        <v>8338</v>
      </c>
    </row>
    <row r="2360" spans="1:20" ht="28.8" x14ac:dyDescent="0.3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 s="11">
        <f>(I2360/86400)+25569</f>
        <v>42049.477083333331</v>
      </c>
      <c r="K2360">
        <v>1421339077</v>
      </c>
      <c r="L2360" s="11">
        <f>(K2360/86400)+25569</f>
        <v>42019.683761574073</v>
      </c>
      <c r="M2360" t="b">
        <v>0</v>
      </c>
      <c r="N2360">
        <v>4</v>
      </c>
      <c r="O2360" t="b">
        <v>0</v>
      </c>
      <c r="P2360" t="s">
        <v>8271</v>
      </c>
      <c r="Q2360" s="5">
        <f>E2360/D2360</f>
        <v>0.35</v>
      </c>
      <c r="R2360" s="7">
        <f>ROUND(E2360/N2360, 2)</f>
        <v>17.5</v>
      </c>
      <c r="S2360" t="s">
        <v>8316</v>
      </c>
      <c r="T2360" t="s">
        <v>8317</v>
      </c>
    </row>
    <row r="2361" spans="1:20" ht="28.8" x14ac:dyDescent="0.3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 s="11">
        <f>(I2361/86400)+25569</f>
        <v>41779.290972222225</v>
      </c>
      <c r="K2361">
        <v>1397854356</v>
      </c>
      <c r="L2361" s="11">
        <f>(K2361/86400)+25569</f>
        <v>41747.86986111111</v>
      </c>
      <c r="M2361" t="b">
        <v>0</v>
      </c>
      <c r="N2361">
        <v>46</v>
      </c>
      <c r="O2361" t="b">
        <v>0</v>
      </c>
      <c r="P2361" t="s">
        <v>8271</v>
      </c>
      <c r="Q2361" s="5">
        <f>E2361/D2361</f>
        <v>0.34802513464991025</v>
      </c>
      <c r="R2361" s="7">
        <f>ROUND(E2361/N2361, 2)</f>
        <v>84.28</v>
      </c>
      <c r="S2361" t="s">
        <v>8316</v>
      </c>
      <c r="T2361" t="s">
        <v>8317</v>
      </c>
    </row>
    <row r="2362" spans="1:20" ht="28.8" x14ac:dyDescent="0.3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 s="11">
        <f>(I2362/86400)+25569</f>
        <v>41886.290972222225</v>
      </c>
      <c r="K2362">
        <v>1407271598</v>
      </c>
      <c r="L2362" s="11">
        <f>(K2362/86400)+25569</f>
        <v>41856.865717592591</v>
      </c>
      <c r="M2362" t="b">
        <v>0</v>
      </c>
      <c r="N2362">
        <v>45</v>
      </c>
      <c r="O2362" t="b">
        <v>0</v>
      </c>
      <c r="P2362" t="s">
        <v>8273</v>
      </c>
      <c r="Q2362" s="5">
        <f>E2362/D2362</f>
        <v>0.34625</v>
      </c>
      <c r="R2362" s="7">
        <f>ROUND(E2362/N2362, 2)</f>
        <v>153.88999999999999</v>
      </c>
      <c r="S2362" t="s">
        <v>8318</v>
      </c>
      <c r="T2362" t="s">
        <v>8320</v>
      </c>
    </row>
    <row r="2363" spans="1:20" ht="28.8" x14ac:dyDescent="0.3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 s="11">
        <f>(I2363/86400)+25569</f>
        <v>42367.833333333328</v>
      </c>
      <c r="K2363">
        <v>1449000056</v>
      </c>
      <c r="L2363" s="11">
        <f>(K2363/86400)+25569</f>
        <v>42339.833981481483</v>
      </c>
      <c r="M2363" t="b">
        <v>0</v>
      </c>
      <c r="N2363">
        <v>90</v>
      </c>
      <c r="O2363" t="b">
        <v>0</v>
      </c>
      <c r="P2363" t="s">
        <v>8273</v>
      </c>
      <c r="Q2363" s="5">
        <f>E2363/D2363</f>
        <v>0.34527999999999998</v>
      </c>
      <c r="R2363" s="7">
        <f>ROUND(E2363/N2363, 2)</f>
        <v>95.91</v>
      </c>
      <c r="S2363" t="s">
        <v>8318</v>
      </c>
      <c r="T2363" t="s">
        <v>8320</v>
      </c>
    </row>
    <row r="2364" spans="1:20" ht="28.8" x14ac:dyDescent="0.3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 s="11">
        <f>(I2364/86400)+25569</f>
        <v>42830.760150462964</v>
      </c>
      <c r="K2364">
        <v>1488827677</v>
      </c>
      <c r="L2364" s="11">
        <f>(K2364/86400)+25569</f>
        <v>42800.801817129628</v>
      </c>
      <c r="M2364" t="b">
        <v>1</v>
      </c>
      <c r="N2364">
        <v>26</v>
      </c>
      <c r="O2364" t="b">
        <v>0</v>
      </c>
      <c r="P2364" t="s">
        <v>8303</v>
      </c>
      <c r="Q2364" s="5">
        <f>E2364/D2364</f>
        <v>0.34410000000000002</v>
      </c>
      <c r="R2364" s="7">
        <f>ROUND(E2364/N2364, 2)</f>
        <v>132.35</v>
      </c>
      <c r="S2364" t="s">
        <v>8316</v>
      </c>
      <c r="T2364" t="s">
        <v>8356</v>
      </c>
    </row>
    <row r="2365" spans="1:20" ht="28.8" x14ac:dyDescent="0.3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 s="11">
        <f>(I2365/86400)+25569</f>
        <v>42063.5</v>
      </c>
      <c r="K2365">
        <v>1421596356</v>
      </c>
      <c r="L2365" s="11">
        <f>(K2365/86400)+25569</f>
        <v>42022.661527777775</v>
      </c>
      <c r="M2365" t="b">
        <v>0</v>
      </c>
      <c r="N2365">
        <v>13</v>
      </c>
      <c r="O2365" t="b">
        <v>0</v>
      </c>
      <c r="P2365" t="s">
        <v>8271</v>
      </c>
      <c r="Q2365" s="5">
        <f>E2365/D2365</f>
        <v>0.34399999999999997</v>
      </c>
      <c r="R2365" s="7">
        <f>ROUND(E2365/N2365, 2)</f>
        <v>33.08</v>
      </c>
      <c r="S2365" t="s">
        <v>8316</v>
      </c>
      <c r="T2365" t="s">
        <v>8317</v>
      </c>
    </row>
    <row r="2366" spans="1:20" ht="28.8" x14ac:dyDescent="0.3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 s="11">
        <f>(I2366/86400)+25569</f>
        <v>42202.439571759256</v>
      </c>
      <c r="K2366">
        <v>1434537179</v>
      </c>
      <c r="L2366" s="11">
        <f>(K2366/86400)+25569</f>
        <v>42172.439571759256</v>
      </c>
      <c r="M2366" t="b">
        <v>1</v>
      </c>
      <c r="N2366">
        <v>24</v>
      </c>
      <c r="O2366" t="b">
        <v>0</v>
      </c>
      <c r="P2366" t="s">
        <v>8271</v>
      </c>
      <c r="Q2366" s="5">
        <f>E2366/D2366</f>
        <v>0.34079999999999999</v>
      </c>
      <c r="R2366" s="7">
        <f>ROUND(E2366/N2366, 2)</f>
        <v>35.5</v>
      </c>
      <c r="S2366" t="s">
        <v>8316</v>
      </c>
      <c r="T2366" t="s">
        <v>8317</v>
      </c>
    </row>
    <row r="2367" spans="1:20" ht="28.8" x14ac:dyDescent="0.3">
      <c r="A2367">
        <v>1549</v>
      </c>
      <c r="B2367" s="3" t="s">
        <v>1550</v>
      </c>
      <c r="C2367" s="3" t="s">
        <v>5659</v>
      </c>
      <c r="D2367">
        <v>500</v>
      </c>
      <c r="E2367">
        <v>170</v>
      </c>
      <c r="F2367" t="s">
        <v>8221</v>
      </c>
      <c r="G2367" t="s">
        <v>8224</v>
      </c>
      <c r="H2367" t="s">
        <v>8246</v>
      </c>
      <c r="I2367">
        <v>1446524159</v>
      </c>
      <c r="J2367" s="11">
        <f>(I2367/86400)+25569</f>
        <v>42311.177766203706</v>
      </c>
      <c r="K2367">
        <v>1443928559</v>
      </c>
      <c r="L2367" s="11">
        <f>(K2367/86400)+25569</f>
        <v>42281.136099537034</v>
      </c>
      <c r="M2367" t="b">
        <v>0</v>
      </c>
      <c r="N2367">
        <v>6</v>
      </c>
      <c r="O2367" t="b">
        <v>0</v>
      </c>
      <c r="P2367" t="s">
        <v>8289</v>
      </c>
      <c r="Q2367" s="5">
        <f>E2367/D2367</f>
        <v>0.34</v>
      </c>
      <c r="R2367" s="7">
        <f>ROUND(E2367/N2367, 2)</f>
        <v>28.33</v>
      </c>
      <c r="S2367" t="s">
        <v>8337</v>
      </c>
      <c r="T2367" t="s">
        <v>8342</v>
      </c>
    </row>
    <row r="2368" spans="1:20" x14ac:dyDescent="0.3">
      <c r="A2368">
        <v>598</v>
      </c>
      <c r="B2368" s="3" t="s">
        <v>599</v>
      </c>
      <c r="C2368" s="3" t="s">
        <v>4708</v>
      </c>
      <c r="D2368">
        <v>2500</v>
      </c>
      <c r="E2368">
        <v>850</v>
      </c>
      <c r="F2368" t="s">
        <v>8221</v>
      </c>
      <c r="G2368" t="s">
        <v>8224</v>
      </c>
      <c r="H2368" t="s">
        <v>8246</v>
      </c>
      <c r="I2368">
        <v>1417737781</v>
      </c>
      <c r="J2368" s="11">
        <f>(I2368/86400)+25569</f>
        <v>41978.00209490741</v>
      </c>
      <c r="K2368">
        <v>1415145781</v>
      </c>
      <c r="L2368" s="11">
        <f>(K2368/86400)+25569</f>
        <v>41948.00209490741</v>
      </c>
      <c r="M2368" t="b">
        <v>0</v>
      </c>
      <c r="N2368">
        <v>7</v>
      </c>
      <c r="O2368" t="b">
        <v>0</v>
      </c>
      <c r="P2368" t="s">
        <v>8272</v>
      </c>
      <c r="Q2368" s="5">
        <f>E2368/D2368</f>
        <v>0.34</v>
      </c>
      <c r="R2368" s="7">
        <f>ROUND(E2368/N2368, 2)</f>
        <v>121.43</v>
      </c>
      <c r="S2368" t="s">
        <v>8318</v>
      </c>
      <c r="T2368" t="s">
        <v>8319</v>
      </c>
    </row>
    <row r="2369" spans="1:20" ht="28.8" x14ac:dyDescent="0.3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 s="11">
        <f>(I2369/86400)+25569</f>
        <v>42718.500787037032</v>
      </c>
      <c r="K2369">
        <v>1478257268</v>
      </c>
      <c r="L2369" s="11">
        <f>(K2369/86400)+25569</f>
        <v>42678.459120370375</v>
      </c>
      <c r="M2369" t="b">
        <v>0</v>
      </c>
      <c r="N2369">
        <v>338</v>
      </c>
      <c r="O2369" t="b">
        <v>0</v>
      </c>
      <c r="P2369" t="s">
        <v>8273</v>
      </c>
      <c r="Q2369" s="5">
        <f>E2369/D2369</f>
        <v>0.33790999999999999</v>
      </c>
      <c r="R2369" s="7">
        <f>ROUND(E2369/N2369, 2)</f>
        <v>99.97</v>
      </c>
      <c r="S2369" t="s">
        <v>8318</v>
      </c>
      <c r="T2369" t="s">
        <v>8320</v>
      </c>
    </row>
    <row r="2370" spans="1:20" x14ac:dyDescent="0.3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 s="11">
        <f>(I2370/86400)+25569</f>
        <v>41817.919722222221</v>
      </c>
      <c r="K2370">
        <v>1401401064</v>
      </c>
      <c r="L2370" s="11">
        <f>(K2370/86400)+25569</f>
        <v>41788.919722222221</v>
      </c>
      <c r="M2370" t="b">
        <v>0</v>
      </c>
      <c r="N2370">
        <v>16</v>
      </c>
      <c r="O2370" t="b">
        <v>0</v>
      </c>
      <c r="P2370" t="s">
        <v>8293</v>
      </c>
      <c r="Q2370" s="5">
        <f>E2370/D2370</f>
        <v>0.33784615384615385</v>
      </c>
      <c r="R2370" s="7">
        <f>ROUND(E2370/N2370, 2)</f>
        <v>137.25</v>
      </c>
      <c r="S2370" t="s">
        <v>8324</v>
      </c>
      <c r="T2370" t="s">
        <v>8346</v>
      </c>
    </row>
    <row r="2371" spans="1:20" ht="28.8" x14ac:dyDescent="0.3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 s="11">
        <f>(I2371/86400)+25569</f>
        <v>42421.942094907412</v>
      </c>
      <c r="K2371">
        <v>1453502197</v>
      </c>
      <c r="L2371" s="11">
        <f>(K2371/86400)+25569</f>
        <v>42391.942094907412</v>
      </c>
      <c r="M2371" t="b">
        <v>0</v>
      </c>
      <c r="N2371">
        <v>12</v>
      </c>
      <c r="O2371" t="b">
        <v>0</v>
      </c>
      <c r="P2371" t="s">
        <v>8273</v>
      </c>
      <c r="Q2371" s="5">
        <f>E2371/D2371</f>
        <v>0.33666666666666667</v>
      </c>
      <c r="R2371" s="7">
        <f>ROUND(E2371/N2371, 2)</f>
        <v>75.75</v>
      </c>
      <c r="S2371" t="s">
        <v>8318</v>
      </c>
      <c r="T2371" t="s">
        <v>8320</v>
      </c>
    </row>
    <row r="2372" spans="1:20" ht="28.8" x14ac:dyDescent="0.3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 s="11">
        <f>(I2372/86400)+25569</f>
        <v>42491.596273148149</v>
      </c>
      <c r="K2372">
        <v>1459520318</v>
      </c>
      <c r="L2372" s="11">
        <f>(K2372/86400)+25569</f>
        <v>42461.596273148149</v>
      </c>
      <c r="M2372" t="b">
        <v>0</v>
      </c>
      <c r="N2372">
        <v>4</v>
      </c>
      <c r="O2372" t="b">
        <v>0</v>
      </c>
      <c r="P2372" t="s">
        <v>8271</v>
      </c>
      <c r="Q2372" s="5">
        <f>E2372/D2372</f>
        <v>0.33600000000000002</v>
      </c>
      <c r="R2372" s="7">
        <f>ROUND(E2372/N2372, 2)</f>
        <v>63</v>
      </c>
      <c r="S2372" t="s">
        <v>8316</v>
      </c>
      <c r="T2372" t="s">
        <v>8317</v>
      </c>
    </row>
    <row r="2373" spans="1:20" ht="28.8" x14ac:dyDescent="0.3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 s="11">
        <f>(I2373/86400)+25569</f>
        <v>42725.332638888889</v>
      </c>
      <c r="K2373">
        <v>1479218315</v>
      </c>
      <c r="L2373" s="11">
        <f>(K2373/86400)+25569</f>
        <v>42689.582349537042</v>
      </c>
      <c r="M2373" t="b">
        <v>1</v>
      </c>
      <c r="N2373">
        <v>1501</v>
      </c>
      <c r="O2373" t="b">
        <v>0</v>
      </c>
      <c r="P2373" t="s">
        <v>8301</v>
      </c>
      <c r="Q2373" s="5">
        <f>E2373/D2373</f>
        <v>0.33559730999999998</v>
      </c>
      <c r="R2373" s="7">
        <f>ROUND(E2373/N2373, 2)</f>
        <v>223.58</v>
      </c>
      <c r="S2373" t="s">
        <v>8318</v>
      </c>
      <c r="T2373" t="s">
        <v>8354</v>
      </c>
    </row>
    <row r="2374" spans="1:20" ht="28.8" x14ac:dyDescent="0.3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 s="11">
        <f>(I2374/86400)+25569</f>
        <v>42828.041666666672</v>
      </c>
      <c r="K2374">
        <v>1488387008</v>
      </c>
      <c r="L2374" s="11">
        <f>(K2374/86400)+25569</f>
        <v>42795.701481481483</v>
      </c>
      <c r="M2374" t="b">
        <v>0</v>
      </c>
      <c r="N2374">
        <v>38</v>
      </c>
      <c r="O2374" t="b">
        <v>0</v>
      </c>
      <c r="P2374" t="s">
        <v>8293</v>
      </c>
      <c r="Q2374" s="5">
        <f>E2374/D2374</f>
        <v>0.33473333333333333</v>
      </c>
      <c r="R2374" s="7">
        <f>ROUND(E2374/N2374, 2)</f>
        <v>264.26</v>
      </c>
      <c r="S2374" t="s">
        <v>8324</v>
      </c>
      <c r="T2374" t="s">
        <v>8346</v>
      </c>
    </row>
    <row r="2375" spans="1:20" ht="28.8" x14ac:dyDescent="0.3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 s="11">
        <f>(I2375/86400)+25569</f>
        <v>42107.791666666672</v>
      </c>
      <c r="K2375">
        <v>1425512843</v>
      </c>
      <c r="L2375" s="11">
        <f>(K2375/86400)+25569</f>
        <v>42067.991238425922</v>
      </c>
      <c r="M2375" t="b">
        <v>0</v>
      </c>
      <c r="N2375">
        <v>13</v>
      </c>
      <c r="O2375" t="b">
        <v>0</v>
      </c>
      <c r="P2375" t="s">
        <v>8268</v>
      </c>
      <c r="Q2375" s="5">
        <f>E2375/D2375</f>
        <v>0.33416666666666667</v>
      </c>
      <c r="R2375" s="7">
        <f>ROUND(E2375/N2375, 2)</f>
        <v>30.85</v>
      </c>
      <c r="S2375" t="s">
        <v>8309</v>
      </c>
      <c r="T2375" t="s">
        <v>8313</v>
      </c>
    </row>
    <row r="2376" spans="1:20" ht="28.8" x14ac:dyDescent="0.3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 s="11">
        <f>(I2376/86400)+25569</f>
        <v>42366.25</v>
      </c>
      <c r="K2376">
        <v>1449436390</v>
      </c>
      <c r="L2376" s="11">
        <f>(K2376/86400)+25569</f>
        <v>42344.884143518517</v>
      </c>
      <c r="M2376" t="b">
        <v>1</v>
      </c>
      <c r="N2376">
        <v>47</v>
      </c>
      <c r="O2376" t="b">
        <v>0</v>
      </c>
      <c r="P2376" t="s">
        <v>8302</v>
      </c>
      <c r="Q2376" s="5">
        <f>E2376/D2376</f>
        <v>0.33189999999999997</v>
      </c>
      <c r="R2376" s="7">
        <f>ROUND(E2376/N2376, 2)</f>
        <v>70.62</v>
      </c>
      <c r="S2376" t="s">
        <v>8318</v>
      </c>
      <c r="T2376" t="s">
        <v>8355</v>
      </c>
    </row>
    <row r="2377" spans="1:20" ht="28.8" x14ac:dyDescent="0.3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 s="11">
        <f>(I2377/86400)+25569</f>
        <v>41964.449479166666</v>
      </c>
      <c r="K2377">
        <v>1411379235</v>
      </c>
      <c r="L2377" s="11">
        <f>(K2377/86400)+25569</f>
        <v>41904.407812500001</v>
      </c>
      <c r="M2377" t="b">
        <v>0</v>
      </c>
      <c r="N2377">
        <v>55</v>
      </c>
      <c r="O2377" t="b">
        <v>0</v>
      </c>
      <c r="P2377" t="s">
        <v>8270</v>
      </c>
      <c r="Q2377" s="5">
        <f>E2377/D2377</f>
        <v>0.3256</v>
      </c>
      <c r="R2377" s="7">
        <f>ROUND(E2377/N2377, 2)</f>
        <v>88.8</v>
      </c>
      <c r="S2377" t="s">
        <v>8309</v>
      </c>
      <c r="T2377" t="s">
        <v>8315</v>
      </c>
    </row>
    <row r="2378" spans="1:20" ht="28.8" x14ac:dyDescent="0.3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 s="11">
        <f>(I2378/86400)+25569</f>
        <v>42233.666666666672</v>
      </c>
      <c r="K2378">
        <v>1436355270</v>
      </c>
      <c r="L2378" s="11">
        <f>(K2378/86400)+25569</f>
        <v>42193.482291666667</v>
      </c>
      <c r="M2378" t="b">
        <v>0</v>
      </c>
      <c r="N2378">
        <v>16</v>
      </c>
      <c r="O2378" t="b">
        <v>0</v>
      </c>
      <c r="P2378" t="s">
        <v>8271</v>
      </c>
      <c r="Q2378" s="5">
        <f>E2378/D2378</f>
        <v>0.3256</v>
      </c>
      <c r="R2378" s="7">
        <f>ROUND(E2378/N2378, 2)</f>
        <v>50.88</v>
      </c>
      <c r="S2378" t="s">
        <v>8316</v>
      </c>
      <c r="T2378" t="s">
        <v>8317</v>
      </c>
    </row>
    <row r="2379" spans="1:20" x14ac:dyDescent="0.3">
      <c r="A2379">
        <v>3891</v>
      </c>
      <c r="B2379" s="3" t="s">
        <v>3888</v>
      </c>
      <c r="C2379" s="3" t="s">
        <v>7999</v>
      </c>
      <c r="D2379">
        <v>800</v>
      </c>
      <c r="E2379">
        <v>260</v>
      </c>
      <c r="F2379" t="s">
        <v>8221</v>
      </c>
      <c r="G2379" t="s">
        <v>8224</v>
      </c>
      <c r="H2379" t="s">
        <v>8246</v>
      </c>
      <c r="I2379">
        <v>1427086740</v>
      </c>
      <c r="J2379" s="11">
        <f>(I2379/86400)+25569</f>
        <v>42086.207638888889</v>
      </c>
      <c r="K2379">
        <v>1424488244</v>
      </c>
      <c r="L2379" s="11">
        <f>(K2379/86400)+25569</f>
        <v>42056.1324537037</v>
      </c>
      <c r="M2379" t="b">
        <v>0</v>
      </c>
      <c r="N2379">
        <v>7</v>
      </c>
      <c r="O2379" t="b">
        <v>0</v>
      </c>
      <c r="P2379" t="s">
        <v>8271</v>
      </c>
      <c r="Q2379" s="5">
        <f>E2379/D2379</f>
        <v>0.32500000000000001</v>
      </c>
      <c r="R2379" s="7">
        <f>ROUND(E2379/N2379, 2)</f>
        <v>37.14</v>
      </c>
      <c r="S2379" t="s">
        <v>8316</v>
      </c>
      <c r="T2379" t="s">
        <v>8317</v>
      </c>
    </row>
    <row r="2380" spans="1:20" x14ac:dyDescent="0.3">
      <c r="A2380">
        <v>2885</v>
      </c>
      <c r="B2380" s="3" t="s">
        <v>2885</v>
      </c>
      <c r="C2380" s="3" t="s">
        <v>6995</v>
      </c>
      <c r="D2380">
        <v>400</v>
      </c>
      <c r="E2380">
        <v>130</v>
      </c>
      <c r="F2380" t="s">
        <v>8221</v>
      </c>
      <c r="G2380" t="s">
        <v>8224</v>
      </c>
      <c r="H2380" t="s">
        <v>8246</v>
      </c>
      <c r="I2380">
        <v>1426294201</v>
      </c>
      <c r="J2380" s="11">
        <f>(I2380/86400)+25569</f>
        <v>42077.034733796296</v>
      </c>
      <c r="K2380">
        <v>1423705801</v>
      </c>
      <c r="L2380" s="11">
        <f>(K2380/86400)+25569</f>
        <v>42047.07640046296</v>
      </c>
      <c r="M2380" t="b">
        <v>0</v>
      </c>
      <c r="N2380">
        <v>5</v>
      </c>
      <c r="O2380" t="b">
        <v>0</v>
      </c>
      <c r="P2380" t="s">
        <v>8271</v>
      </c>
      <c r="Q2380" s="5">
        <f>E2380/D2380</f>
        <v>0.32500000000000001</v>
      </c>
      <c r="R2380" s="7">
        <f>ROUND(E2380/N2380, 2)</f>
        <v>26</v>
      </c>
      <c r="S2380" t="s">
        <v>8316</v>
      </c>
      <c r="T2380" t="s">
        <v>8317</v>
      </c>
    </row>
    <row r="2381" spans="1:20" ht="28.8" x14ac:dyDescent="0.3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 s="11">
        <f>(I2381/86400)+25569</f>
        <v>41853.583333333336</v>
      </c>
      <c r="K2381">
        <v>1403822912</v>
      </c>
      <c r="L2381" s="11">
        <f>(K2381/86400)+25569</f>
        <v>41816.950370370367</v>
      </c>
      <c r="M2381" t="b">
        <v>0</v>
      </c>
      <c r="N2381">
        <v>16</v>
      </c>
      <c r="O2381" t="b">
        <v>0</v>
      </c>
      <c r="P2381" t="s">
        <v>8271</v>
      </c>
      <c r="Q2381" s="5">
        <f>E2381/D2381</f>
        <v>0.32050000000000001</v>
      </c>
      <c r="R2381" s="7">
        <f>ROUND(E2381/N2381, 2)</f>
        <v>40.06</v>
      </c>
      <c r="S2381" t="s">
        <v>8316</v>
      </c>
      <c r="T2381" t="s">
        <v>8317</v>
      </c>
    </row>
    <row r="2382" spans="1:20" ht="28.8" x14ac:dyDescent="0.3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 s="11">
        <f>(I2382/86400)+25569</f>
        <v>42420.878472222219</v>
      </c>
      <c r="K2382">
        <v>1454173120</v>
      </c>
      <c r="L2382" s="11">
        <f>(K2382/86400)+25569</f>
        <v>42399.707407407404</v>
      </c>
      <c r="M2382" t="b">
        <v>0</v>
      </c>
      <c r="N2382">
        <v>19</v>
      </c>
      <c r="O2382" t="b">
        <v>0</v>
      </c>
      <c r="P2382" t="s">
        <v>8271</v>
      </c>
      <c r="Q2382" s="5">
        <f>E2382/D2382</f>
        <v>0.32050000000000001</v>
      </c>
      <c r="R2382" s="7">
        <f>ROUND(E2382/N2382, 2)</f>
        <v>33.74</v>
      </c>
      <c r="S2382" t="s">
        <v>8316</v>
      </c>
      <c r="T2382" t="s">
        <v>8317</v>
      </c>
    </row>
    <row r="2383" spans="1:20" ht="28.8" x14ac:dyDescent="0.3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 s="11">
        <f>(I2383/86400)+25569</f>
        <v>42704.843969907408</v>
      </c>
      <c r="K2383">
        <v>1477509319</v>
      </c>
      <c r="L2383" s="11">
        <f>(K2383/86400)+25569</f>
        <v>42669.802303240736</v>
      </c>
      <c r="M2383" t="b">
        <v>0</v>
      </c>
      <c r="N2383">
        <v>100</v>
      </c>
      <c r="O2383" t="b">
        <v>0</v>
      </c>
      <c r="P2383" t="s">
        <v>8273</v>
      </c>
      <c r="Q2383" s="5">
        <f>E2383/D2383</f>
        <v>0.32028000000000001</v>
      </c>
      <c r="R2383" s="7">
        <f>ROUND(E2383/N2383, 2)</f>
        <v>800.7</v>
      </c>
      <c r="S2383" t="s">
        <v>8318</v>
      </c>
      <c r="T2383" t="s">
        <v>8320</v>
      </c>
    </row>
    <row r="2384" spans="1:20" ht="28.8" x14ac:dyDescent="0.3">
      <c r="A2384">
        <v>3974</v>
      </c>
      <c r="B2384" s="3" t="s">
        <v>3971</v>
      </c>
      <c r="C2384" s="3" t="s">
        <v>8081</v>
      </c>
      <c r="D2384">
        <v>1000</v>
      </c>
      <c r="E2384">
        <v>320</v>
      </c>
      <c r="F2384" t="s">
        <v>8221</v>
      </c>
      <c r="G2384" t="s">
        <v>8225</v>
      </c>
      <c r="H2384" t="s">
        <v>8247</v>
      </c>
      <c r="I2384">
        <v>1464872848</v>
      </c>
      <c r="J2384" s="11">
        <f>(I2384/86400)+25569</f>
        <v>42523.546851851846</v>
      </c>
      <c r="K2384">
        <v>1462280848</v>
      </c>
      <c r="L2384" s="11">
        <f>(K2384/86400)+25569</f>
        <v>42493.546851851846</v>
      </c>
      <c r="M2384" t="b">
        <v>0</v>
      </c>
      <c r="N2384">
        <v>11</v>
      </c>
      <c r="O2384" t="b">
        <v>0</v>
      </c>
      <c r="P2384" t="s">
        <v>8271</v>
      </c>
      <c r="Q2384" s="5">
        <f>E2384/D2384</f>
        <v>0.32</v>
      </c>
      <c r="R2384" s="7">
        <f>ROUND(E2384/N2384, 2)</f>
        <v>29.09</v>
      </c>
      <c r="S2384" t="s">
        <v>8316</v>
      </c>
      <c r="T2384" t="s">
        <v>8317</v>
      </c>
    </row>
    <row r="2385" spans="1:20" ht="28.8" x14ac:dyDescent="0.3">
      <c r="A2385">
        <v>2861</v>
      </c>
      <c r="B2385" s="3" t="s">
        <v>2861</v>
      </c>
      <c r="C2385" s="3" t="s">
        <v>6971</v>
      </c>
      <c r="D2385">
        <v>250</v>
      </c>
      <c r="E2385">
        <v>80</v>
      </c>
      <c r="F2385" t="s">
        <v>8221</v>
      </c>
      <c r="G2385" t="s">
        <v>8226</v>
      </c>
      <c r="H2385" t="s">
        <v>8248</v>
      </c>
      <c r="I2385">
        <v>1443103848</v>
      </c>
      <c r="J2385" s="11">
        <f>(I2385/86400)+25569</f>
        <v>42271.590833333335</v>
      </c>
      <c r="K2385">
        <v>1441894248</v>
      </c>
      <c r="L2385" s="11">
        <f>(K2385/86400)+25569</f>
        <v>42257.590833333335</v>
      </c>
      <c r="M2385" t="b">
        <v>0</v>
      </c>
      <c r="N2385">
        <v>3</v>
      </c>
      <c r="O2385" t="b">
        <v>0</v>
      </c>
      <c r="P2385" t="s">
        <v>8271</v>
      </c>
      <c r="Q2385" s="5">
        <f>E2385/D2385</f>
        <v>0.32</v>
      </c>
      <c r="R2385" s="7">
        <f>ROUND(E2385/N2385, 2)</f>
        <v>26.67</v>
      </c>
      <c r="S2385" t="s">
        <v>8316</v>
      </c>
      <c r="T2385" t="s">
        <v>8317</v>
      </c>
    </row>
    <row r="2386" spans="1:20" ht="28.8" x14ac:dyDescent="0.3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 s="11">
        <f>(I2386/86400)+25569</f>
        <v>42334.252500000002</v>
      </c>
      <c r="K2386">
        <v>1445922216</v>
      </c>
      <c r="L2386" s="11">
        <f>(K2386/86400)+25569</f>
        <v>42304.210833333331</v>
      </c>
      <c r="M2386" t="b">
        <v>0</v>
      </c>
      <c r="N2386">
        <v>47</v>
      </c>
      <c r="O2386" t="b">
        <v>0</v>
      </c>
      <c r="P2386" t="s">
        <v>8287</v>
      </c>
      <c r="Q2386" s="5">
        <f>E2386/D2386</f>
        <v>0.31947058823529412</v>
      </c>
      <c r="R2386" s="7">
        <f>ROUND(E2386/N2386, 2)</f>
        <v>115.55</v>
      </c>
      <c r="S2386" t="s">
        <v>8321</v>
      </c>
      <c r="T2386" t="s">
        <v>8340</v>
      </c>
    </row>
    <row r="2387" spans="1:20" ht="28.8" x14ac:dyDescent="0.3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 s="11">
        <f>(I2387/86400)+25569</f>
        <v>42163.016585648147</v>
      </c>
      <c r="K2387">
        <v>1428539033</v>
      </c>
      <c r="L2387" s="11">
        <f>(K2387/86400)+25569</f>
        <v>42103.016585648147</v>
      </c>
      <c r="M2387" t="b">
        <v>0</v>
      </c>
      <c r="N2387">
        <v>39</v>
      </c>
      <c r="O2387" t="b">
        <v>0</v>
      </c>
      <c r="P2387" t="s">
        <v>8271</v>
      </c>
      <c r="Q2387" s="5">
        <f>E2387/D2387</f>
        <v>0.31546666666666667</v>
      </c>
      <c r="R2387" s="7">
        <f>ROUND(E2387/N2387, 2)</f>
        <v>60.67</v>
      </c>
      <c r="S2387" t="s">
        <v>8316</v>
      </c>
      <c r="T2387" t="s">
        <v>8317</v>
      </c>
    </row>
    <row r="2388" spans="1:20" ht="28.8" x14ac:dyDescent="0.3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 s="11">
        <f>(I2388/86400)+25569</f>
        <v>42835.84375</v>
      </c>
      <c r="K2388">
        <v>1488935245</v>
      </c>
      <c r="L2388" s="11">
        <f>(K2388/86400)+25569</f>
        <v>42802.046817129631</v>
      </c>
      <c r="M2388" t="b">
        <v>0</v>
      </c>
      <c r="N2388">
        <v>39</v>
      </c>
      <c r="O2388" t="b">
        <v>0</v>
      </c>
      <c r="P2388" t="s">
        <v>8293</v>
      </c>
      <c r="Q2388" s="5">
        <f>E2388/D2388</f>
        <v>0.3125</v>
      </c>
      <c r="R2388" s="7">
        <f>ROUND(E2388/N2388, 2)</f>
        <v>80.13</v>
      </c>
      <c r="S2388" t="s">
        <v>8324</v>
      </c>
      <c r="T2388" t="s">
        <v>8346</v>
      </c>
    </row>
    <row r="2389" spans="1:20" ht="28.8" x14ac:dyDescent="0.3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 s="11">
        <f>(I2389/86400)+25569</f>
        <v>42203.125</v>
      </c>
      <c r="K2389">
        <v>1432100004</v>
      </c>
      <c r="L2389" s="11">
        <f>(K2389/86400)+25569</f>
        <v>42144.231527777782</v>
      </c>
      <c r="M2389" t="b">
        <v>0</v>
      </c>
      <c r="N2389">
        <v>2</v>
      </c>
      <c r="O2389" t="b">
        <v>0</v>
      </c>
      <c r="P2389" t="s">
        <v>8271</v>
      </c>
      <c r="Q2389" s="5">
        <f>E2389/D2389</f>
        <v>0.3125</v>
      </c>
      <c r="R2389" s="7">
        <f>ROUND(E2389/N2389, 2)</f>
        <v>1250</v>
      </c>
      <c r="S2389" t="s">
        <v>8316</v>
      </c>
      <c r="T2389" t="s">
        <v>8317</v>
      </c>
    </row>
    <row r="2390" spans="1:20" ht="28.8" x14ac:dyDescent="0.3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 s="11">
        <f>(I2390/86400)+25569</f>
        <v>42432.709652777776</v>
      </c>
      <c r="K2390">
        <v>1454432514</v>
      </c>
      <c r="L2390" s="11">
        <f>(K2390/86400)+25569</f>
        <v>42402.709652777776</v>
      </c>
      <c r="M2390" t="b">
        <v>0</v>
      </c>
      <c r="N2390">
        <v>122</v>
      </c>
      <c r="O2390" t="b">
        <v>0</v>
      </c>
      <c r="P2390" t="s">
        <v>8273</v>
      </c>
      <c r="Q2390" s="5">
        <f>E2390/D2390</f>
        <v>0.31114999999999998</v>
      </c>
      <c r="R2390" s="7">
        <f>ROUND(E2390/N2390, 2)</f>
        <v>102.02</v>
      </c>
      <c r="S2390" t="s">
        <v>8318</v>
      </c>
      <c r="T2390" t="s">
        <v>8320</v>
      </c>
    </row>
    <row r="2391" spans="1:20" ht="28.8" x14ac:dyDescent="0.3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 s="11">
        <f>(I2391/86400)+25569</f>
        <v>40889.212685185186</v>
      </c>
      <c r="K2391">
        <v>1320033976</v>
      </c>
      <c r="L2391" s="11">
        <f>(K2391/86400)+25569</f>
        <v>40847.171018518522</v>
      </c>
      <c r="M2391" t="b">
        <v>0</v>
      </c>
      <c r="N2391">
        <v>20</v>
      </c>
      <c r="O2391" t="b">
        <v>0</v>
      </c>
      <c r="P2391" t="s">
        <v>8278</v>
      </c>
      <c r="Q2391" s="5">
        <f>E2391/D2391</f>
        <v>0.309</v>
      </c>
      <c r="R2391" s="7">
        <f>ROUND(E2391/N2391, 2)</f>
        <v>231.75</v>
      </c>
      <c r="S2391" t="s">
        <v>8324</v>
      </c>
      <c r="T2391" t="s">
        <v>8327</v>
      </c>
    </row>
    <row r="2392" spans="1:20" ht="28.8" x14ac:dyDescent="0.3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 s="11">
        <f>(I2392/86400)+25569</f>
        <v>42005.700636574074</v>
      </c>
      <c r="K2392">
        <v>1417538935</v>
      </c>
      <c r="L2392" s="11">
        <f>(K2392/86400)+25569</f>
        <v>41975.700636574074</v>
      </c>
      <c r="M2392" t="b">
        <v>0</v>
      </c>
      <c r="N2392">
        <v>14</v>
      </c>
      <c r="O2392" t="b">
        <v>0</v>
      </c>
      <c r="P2392" t="s">
        <v>8305</v>
      </c>
      <c r="Q2392" s="5">
        <f>E2392/D2392</f>
        <v>0.30866666666666664</v>
      </c>
      <c r="R2392" s="7">
        <f>ROUND(E2392/N2392, 2)</f>
        <v>66.14</v>
      </c>
      <c r="S2392" t="s">
        <v>8316</v>
      </c>
      <c r="T2392" t="s">
        <v>8358</v>
      </c>
    </row>
    <row r="2393" spans="1:20" ht="28.8" x14ac:dyDescent="0.3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 s="11">
        <f>(I2393/86400)+25569</f>
        <v>41549.561041666668</v>
      </c>
      <c r="K2393">
        <v>1378214874</v>
      </c>
      <c r="L2393" s="11">
        <f>(K2393/86400)+25569</f>
        <v>41520.561041666668</v>
      </c>
      <c r="M2393" t="b">
        <v>0</v>
      </c>
      <c r="N2393">
        <v>19</v>
      </c>
      <c r="O2393" t="b">
        <v>0</v>
      </c>
      <c r="P2393" t="s">
        <v>8275</v>
      </c>
      <c r="Q2393" s="5">
        <f>E2393/D2393</f>
        <v>0.30862068965517242</v>
      </c>
      <c r="R2393" s="7">
        <f>ROUND(E2393/N2393, 2)</f>
        <v>47.11</v>
      </c>
      <c r="S2393" t="s">
        <v>8321</v>
      </c>
      <c r="T2393" t="s">
        <v>8323</v>
      </c>
    </row>
    <row r="2394" spans="1:20" ht="28.8" x14ac:dyDescent="0.3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 s="11">
        <f>(I2394/86400)+25569</f>
        <v>42698.768368055556</v>
      </c>
      <c r="K2394">
        <v>1477416387</v>
      </c>
      <c r="L2394" s="11">
        <f>(K2394/86400)+25569</f>
        <v>42668.726701388892</v>
      </c>
      <c r="M2394" t="b">
        <v>0</v>
      </c>
      <c r="N2394">
        <v>37</v>
      </c>
      <c r="O2394" t="b">
        <v>0</v>
      </c>
      <c r="P2394" t="s">
        <v>8273</v>
      </c>
      <c r="Q2394" s="5">
        <f>E2394/D2394</f>
        <v>0.30813400000000002</v>
      </c>
      <c r="R2394" s="7">
        <f>ROUND(E2394/N2394, 2)</f>
        <v>124.92</v>
      </c>
      <c r="S2394" t="s">
        <v>8318</v>
      </c>
      <c r="T2394" t="s">
        <v>8320</v>
      </c>
    </row>
    <row r="2395" spans="1:20" ht="28.8" x14ac:dyDescent="0.3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 s="11">
        <f>(I2395/86400)+25569</f>
        <v>42049.071550925924</v>
      </c>
      <c r="K2395">
        <v>1421199782</v>
      </c>
      <c r="L2395" s="11">
        <f>(K2395/86400)+25569</f>
        <v>42018.071550925924</v>
      </c>
      <c r="M2395" t="b">
        <v>1</v>
      </c>
      <c r="N2395">
        <v>75</v>
      </c>
      <c r="O2395" t="b">
        <v>0</v>
      </c>
      <c r="P2395" t="s">
        <v>8285</v>
      </c>
      <c r="Q2395" s="5">
        <f>E2395/D2395</f>
        <v>0.308</v>
      </c>
      <c r="R2395" s="7">
        <f>ROUND(E2395/N2395, 2)</f>
        <v>71.87</v>
      </c>
      <c r="S2395" t="s">
        <v>8337</v>
      </c>
      <c r="T2395" t="s">
        <v>8338</v>
      </c>
    </row>
    <row r="2396" spans="1:20" ht="28.8" x14ac:dyDescent="0.3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 s="11">
        <f>(I2396/86400)+25569</f>
        <v>41058.829918981479</v>
      </c>
      <c r="K2396">
        <v>1336506905</v>
      </c>
      <c r="L2396" s="11">
        <f>(K2396/86400)+25569</f>
        <v>41037.829918981479</v>
      </c>
      <c r="M2396" t="b">
        <v>0</v>
      </c>
      <c r="N2396">
        <v>30</v>
      </c>
      <c r="O2396" t="b">
        <v>0</v>
      </c>
      <c r="P2396" t="s">
        <v>8278</v>
      </c>
      <c r="Q2396" s="5">
        <f>E2396/D2396</f>
        <v>0.30666666666666664</v>
      </c>
      <c r="R2396" s="7">
        <f>ROUND(E2396/N2396, 2)</f>
        <v>21.47</v>
      </c>
      <c r="S2396" t="s">
        <v>8324</v>
      </c>
      <c r="T2396" t="s">
        <v>8327</v>
      </c>
    </row>
    <row r="2397" spans="1:20" ht="28.8" x14ac:dyDescent="0.3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 s="11">
        <f>(I2397/86400)+25569</f>
        <v>42005.002488425926</v>
      </c>
      <c r="K2397">
        <v>1415750615</v>
      </c>
      <c r="L2397" s="11">
        <f>(K2397/86400)+25569</f>
        <v>41955.002488425926</v>
      </c>
      <c r="M2397" t="b">
        <v>0</v>
      </c>
      <c r="N2397">
        <v>16</v>
      </c>
      <c r="O2397" t="b">
        <v>0</v>
      </c>
      <c r="P2397" t="s">
        <v>8273</v>
      </c>
      <c r="Q2397" s="5">
        <f>E2397/D2397</f>
        <v>0.30599999999999999</v>
      </c>
      <c r="R2397" s="7">
        <f>ROUND(E2397/N2397, 2)</f>
        <v>191.25</v>
      </c>
      <c r="S2397" t="s">
        <v>8318</v>
      </c>
      <c r="T2397" t="s">
        <v>8320</v>
      </c>
    </row>
    <row r="2398" spans="1:20" ht="28.8" x14ac:dyDescent="0.3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 s="11">
        <f>(I2398/86400)+25569</f>
        <v>41605.279097222221</v>
      </c>
      <c r="K2398">
        <v>1382938914</v>
      </c>
      <c r="L2398" s="11">
        <f>(K2398/86400)+25569</f>
        <v>41575.237430555557</v>
      </c>
      <c r="M2398" t="b">
        <v>0</v>
      </c>
      <c r="N2398">
        <v>89</v>
      </c>
      <c r="O2398" t="b">
        <v>0</v>
      </c>
      <c r="P2398" t="s">
        <v>8282</v>
      </c>
      <c r="Q2398" s="5">
        <f>E2398/D2398</f>
        <v>0.30433333333333334</v>
      </c>
      <c r="R2398" s="7">
        <f>ROUND(E2398/N2398, 2)</f>
        <v>51.29</v>
      </c>
      <c r="S2398" t="s">
        <v>8332</v>
      </c>
      <c r="T2398" t="s">
        <v>8333</v>
      </c>
    </row>
    <row r="2399" spans="1:20" ht="28.8" x14ac:dyDescent="0.3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 s="11">
        <f>(I2399/86400)+25569</f>
        <v>41763.25</v>
      </c>
      <c r="K2399">
        <v>1396633284</v>
      </c>
      <c r="L2399" s="11">
        <f>(K2399/86400)+25569</f>
        <v>41733.737083333333</v>
      </c>
      <c r="M2399" t="b">
        <v>0</v>
      </c>
      <c r="N2399">
        <v>30</v>
      </c>
      <c r="O2399" t="b">
        <v>0</v>
      </c>
      <c r="P2399" t="s">
        <v>8278</v>
      </c>
      <c r="Q2399" s="5">
        <f>E2399/D2399</f>
        <v>0.30399999999999999</v>
      </c>
      <c r="R2399" s="7">
        <f>ROUND(E2399/N2399, 2)</f>
        <v>50.67</v>
      </c>
      <c r="S2399" t="s">
        <v>8324</v>
      </c>
      <c r="T2399" t="s">
        <v>8327</v>
      </c>
    </row>
    <row r="2400" spans="1:20" ht="28.8" x14ac:dyDescent="0.3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 s="11">
        <f>(I2400/86400)+25569</f>
        <v>42097.909016203703</v>
      </c>
      <c r="K2400">
        <v>1427492939</v>
      </c>
      <c r="L2400" s="11">
        <f>(K2400/86400)+25569</f>
        <v>42090.909016203703</v>
      </c>
      <c r="M2400" t="b">
        <v>0</v>
      </c>
      <c r="N2400">
        <v>9</v>
      </c>
      <c r="O2400" t="b">
        <v>0</v>
      </c>
      <c r="P2400" t="s">
        <v>8305</v>
      </c>
      <c r="Q2400" s="5">
        <f>E2400/D2400</f>
        <v>0.30333333333333334</v>
      </c>
      <c r="R2400" s="7">
        <f>ROUND(E2400/N2400, 2)</f>
        <v>50.56</v>
      </c>
      <c r="S2400" t="s">
        <v>8316</v>
      </c>
      <c r="T2400" t="s">
        <v>8358</v>
      </c>
    </row>
    <row r="2401" spans="1:20" ht="28.8" x14ac:dyDescent="0.3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 s="11">
        <f>(I2401/86400)+25569</f>
        <v>42033.847962962958</v>
      </c>
      <c r="K2401">
        <v>1417378864</v>
      </c>
      <c r="L2401" s="11">
        <f>(K2401/86400)+25569</f>
        <v>41973.847962962958</v>
      </c>
      <c r="M2401" t="b">
        <v>0</v>
      </c>
      <c r="N2401">
        <v>8</v>
      </c>
      <c r="O2401" t="b">
        <v>0</v>
      </c>
      <c r="P2401" t="s">
        <v>8268</v>
      </c>
      <c r="Q2401" s="5">
        <f>E2401/D2401</f>
        <v>0.2984</v>
      </c>
      <c r="R2401" s="7">
        <f>ROUND(E2401/N2401, 2)</f>
        <v>93.25</v>
      </c>
      <c r="S2401" t="s">
        <v>8309</v>
      </c>
      <c r="T2401" t="s">
        <v>8313</v>
      </c>
    </row>
    <row r="2402" spans="1:20" ht="28.8" x14ac:dyDescent="0.3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 s="11">
        <f>(I2402/86400)+25569</f>
        <v>42038.083333333328</v>
      </c>
      <c r="K2402">
        <v>1420235311</v>
      </c>
      <c r="L2402" s="11">
        <f>(K2402/86400)+25569</f>
        <v>42006.908692129626</v>
      </c>
      <c r="M2402" t="b">
        <v>0</v>
      </c>
      <c r="N2402">
        <v>5</v>
      </c>
      <c r="O2402" t="b">
        <v>0</v>
      </c>
      <c r="P2402" t="s">
        <v>8303</v>
      </c>
      <c r="Q2402" s="5">
        <f>E2402/D2402</f>
        <v>0.29625000000000001</v>
      </c>
      <c r="R2402" s="7">
        <f>ROUND(E2402/N2402, 2)</f>
        <v>237</v>
      </c>
      <c r="S2402" t="s">
        <v>8316</v>
      </c>
      <c r="T2402" t="s">
        <v>8356</v>
      </c>
    </row>
    <row r="2403" spans="1:20" ht="28.8" x14ac:dyDescent="0.3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 s="11">
        <f>(I2403/86400)+25569</f>
        <v>42355.249305555553</v>
      </c>
      <c r="K2403">
        <v>1447777514</v>
      </c>
      <c r="L2403" s="11">
        <f>(K2403/86400)+25569</f>
        <v>42325.684189814812</v>
      </c>
      <c r="M2403" t="b">
        <v>0</v>
      </c>
      <c r="N2403">
        <v>22</v>
      </c>
      <c r="O2403" t="b">
        <v>0</v>
      </c>
      <c r="P2403" t="s">
        <v>8273</v>
      </c>
      <c r="Q2403" s="5">
        <f>E2403/D2403</f>
        <v>0.29602960296029601</v>
      </c>
      <c r="R2403" s="7">
        <f>ROUND(E2403/N2403, 2)</f>
        <v>134.55000000000001</v>
      </c>
      <c r="S2403" t="s">
        <v>8318</v>
      </c>
      <c r="T2403" t="s">
        <v>8320</v>
      </c>
    </row>
    <row r="2404" spans="1:20" ht="28.8" x14ac:dyDescent="0.3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 s="11">
        <f>(I2404/86400)+25569</f>
        <v>42605.870833333334</v>
      </c>
      <c r="K2404">
        <v>1469289685</v>
      </c>
      <c r="L2404" s="11">
        <f>(K2404/86400)+25569</f>
        <v>42574.667650462958</v>
      </c>
      <c r="M2404" t="b">
        <v>0</v>
      </c>
      <c r="N2404">
        <v>179</v>
      </c>
      <c r="O2404" t="b">
        <v>0</v>
      </c>
      <c r="P2404" t="s">
        <v>8273</v>
      </c>
      <c r="Q2404" s="5">
        <f>E2404/D2404</f>
        <v>0.2950613611721471</v>
      </c>
      <c r="R2404" s="7">
        <f>ROUND(E2404/N2404, 2)</f>
        <v>171.79</v>
      </c>
      <c r="S2404" t="s">
        <v>8318</v>
      </c>
      <c r="T2404" t="s">
        <v>8320</v>
      </c>
    </row>
    <row r="2405" spans="1:20" ht="28.8" x14ac:dyDescent="0.3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 s="11">
        <f>(I2405/86400)+25569</f>
        <v>42383.16679398148</v>
      </c>
      <c r="K2405">
        <v>1450152011</v>
      </c>
      <c r="L2405" s="11">
        <f>(K2405/86400)+25569</f>
        <v>42353.16679398148</v>
      </c>
      <c r="M2405" t="b">
        <v>0</v>
      </c>
      <c r="N2405">
        <v>167</v>
      </c>
      <c r="O2405" t="b">
        <v>0</v>
      </c>
      <c r="P2405" t="s">
        <v>8282</v>
      </c>
      <c r="Q2405" s="5">
        <f>E2405/D2405</f>
        <v>0.29376000000000002</v>
      </c>
      <c r="R2405" s="7">
        <f>ROUND(E2405/N2405, 2)</f>
        <v>43.98</v>
      </c>
      <c r="S2405" t="s">
        <v>8332</v>
      </c>
      <c r="T2405" t="s">
        <v>8333</v>
      </c>
    </row>
    <row r="2406" spans="1:20" ht="28.8" x14ac:dyDescent="0.3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 s="11">
        <f>(I2406/86400)+25569</f>
        <v>40814.729259259257</v>
      </c>
      <c r="K2406">
        <v>1312047008</v>
      </c>
      <c r="L2406" s="11">
        <f>(K2406/86400)+25569</f>
        <v>40754.729259259257</v>
      </c>
      <c r="M2406" t="b">
        <v>0</v>
      </c>
      <c r="N2406">
        <v>24</v>
      </c>
      <c r="O2406" t="b">
        <v>0</v>
      </c>
      <c r="P2406" t="s">
        <v>8286</v>
      </c>
      <c r="Q2406" s="5">
        <f>E2406/D2406</f>
        <v>0.29299999999999998</v>
      </c>
      <c r="R2406" s="7">
        <f>ROUND(E2406/N2406, 2)</f>
        <v>61.04</v>
      </c>
      <c r="S2406" t="s">
        <v>8324</v>
      </c>
      <c r="T2406" t="s">
        <v>8339</v>
      </c>
    </row>
    <row r="2407" spans="1:20" ht="28.8" x14ac:dyDescent="0.3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 s="11">
        <f>(I2407/86400)+25569</f>
        <v>42540.340277777781</v>
      </c>
      <c r="K2407">
        <v>1463418120</v>
      </c>
      <c r="L2407" s="11">
        <f>(K2407/86400)+25569</f>
        <v>42506.709722222222</v>
      </c>
      <c r="M2407" t="b">
        <v>0</v>
      </c>
      <c r="N2407">
        <v>310</v>
      </c>
      <c r="O2407" t="b">
        <v>0</v>
      </c>
      <c r="P2407" t="s">
        <v>8273</v>
      </c>
      <c r="Q2407" s="5">
        <f>E2407/D2407</f>
        <v>0.29276666666666668</v>
      </c>
      <c r="R2407" s="7">
        <f>ROUND(E2407/N2407, 2)</f>
        <v>85</v>
      </c>
      <c r="S2407" t="s">
        <v>8318</v>
      </c>
      <c r="T2407" t="s">
        <v>8320</v>
      </c>
    </row>
    <row r="2408" spans="1:20" ht="28.8" x14ac:dyDescent="0.3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 s="11">
        <f>(I2408/86400)+25569</f>
        <v>41044.719756944447</v>
      </c>
      <c r="K2408">
        <v>1335892587</v>
      </c>
      <c r="L2408" s="11">
        <f>(K2408/86400)+25569</f>
        <v>41030.719756944447</v>
      </c>
      <c r="M2408" t="b">
        <v>0</v>
      </c>
      <c r="N2408">
        <v>18</v>
      </c>
      <c r="O2408" t="b">
        <v>0</v>
      </c>
      <c r="P2408" t="s">
        <v>8304</v>
      </c>
      <c r="Q2408" s="5">
        <f>E2408/D2408</f>
        <v>0.29239999999999999</v>
      </c>
      <c r="R2408" s="7">
        <f>ROUND(E2408/N2408, 2)</f>
        <v>40.61</v>
      </c>
      <c r="S2408" t="s">
        <v>8321</v>
      </c>
      <c r="T2408" t="s">
        <v>8357</v>
      </c>
    </row>
    <row r="2409" spans="1:20" ht="28.8" x14ac:dyDescent="0.3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 s="11">
        <f>(I2409/86400)+25569</f>
        <v>42463.68450231482</v>
      </c>
      <c r="K2409">
        <v>1457112341</v>
      </c>
      <c r="L2409" s="11">
        <f>(K2409/86400)+25569</f>
        <v>42433.726168981477</v>
      </c>
      <c r="M2409" t="b">
        <v>0</v>
      </c>
      <c r="N2409">
        <v>92</v>
      </c>
      <c r="O2409" t="b">
        <v>0</v>
      </c>
      <c r="P2409" t="s">
        <v>8291</v>
      </c>
      <c r="Q2409" s="5">
        <f>E2409/D2409</f>
        <v>0.29228571428571426</v>
      </c>
      <c r="R2409" s="7">
        <f>ROUND(E2409/N2409, 2)</f>
        <v>44.48</v>
      </c>
      <c r="S2409" t="s">
        <v>8337</v>
      </c>
      <c r="T2409" t="s">
        <v>8344</v>
      </c>
    </row>
    <row r="2410" spans="1:20" ht="28.8" x14ac:dyDescent="0.3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 s="11">
        <f>(I2410/86400)+25569</f>
        <v>41899.212951388887</v>
      </c>
      <c r="K2410">
        <v>1405746399</v>
      </c>
      <c r="L2410" s="11">
        <f>(K2410/86400)+25569</f>
        <v>41839.212951388887</v>
      </c>
      <c r="M2410" t="b">
        <v>0</v>
      </c>
      <c r="N2410">
        <v>11</v>
      </c>
      <c r="O2410" t="b">
        <v>0</v>
      </c>
      <c r="P2410" t="s">
        <v>8289</v>
      </c>
      <c r="Q2410" s="5">
        <f>E2410/D2410</f>
        <v>0.28899999999999998</v>
      </c>
      <c r="R2410" s="7">
        <f>ROUND(E2410/N2410, 2)</f>
        <v>26.27</v>
      </c>
      <c r="S2410" t="s">
        <v>8337</v>
      </c>
      <c r="T2410" t="s">
        <v>8342</v>
      </c>
    </row>
    <row r="2411" spans="1:20" x14ac:dyDescent="0.3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 s="11">
        <f>(I2411/86400)+25569</f>
        <v>42075.463692129633</v>
      </c>
      <c r="K2411">
        <v>1423570063</v>
      </c>
      <c r="L2411" s="11">
        <f>(K2411/86400)+25569</f>
        <v>42045.505358796298</v>
      </c>
      <c r="M2411" t="b">
        <v>0</v>
      </c>
      <c r="N2411">
        <v>236</v>
      </c>
      <c r="O2411" t="b">
        <v>0</v>
      </c>
      <c r="P2411" t="s">
        <v>8282</v>
      </c>
      <c r="Q2411" s="5">
        <f>E2411/D2411</f>
        <v>0.28842857142857142</v>
      </c>
      <c r="R2411" s="7">
        <f>ROUND(E2411/N2411, 2)</f>
        <v>34.22</v>
      </c>
      <c r="S2411" t="s">
        <v>8332</v>
      </c>
      <c r="T2411" t="s">
        <v>8333</v>
      </c>
    </row>
    <row r="2412" spans="1:20" ht="28.8" x14ac:dyDescent="0.3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 s="11">
        <f>(I2412/86400)+25569</f>
        <v>41820.727777777778</v>
      </c>
      <c r="K2412">
        <v>1400547969</v>
      </c>
      <c r="L2412" s="11">
        <f>(K2412/86400)+25569</f>
        <v>41779.045937499999</v>
      </c>
      <c r="M2412" t="b">
        <v>0</v>
      </c>
      <c r="N2412">
        <v>13</v>
      </c>
      <c r="O2412" t="b">
        <v>0</v>
      </c>
      <c r="P2412" t="s">
        <v>8271</v>
      </c>
      <c r="Q2412" s="5">
        <f>E2412/D2412</f>
        <v>0.28799999999999998</v>
      </c>
      <c r="R2412" s="7">
        <f>ROUND(E2412/N2412, 2)</f>
        <v>44.31</v>
      </c>
      <c r="S2412" t="s">
        <v>8316</v>
      </c>
      <c r="T2412" t="s">
        <v>8317</v>
      </c>
    </row>
    <row r="2413" spans="1:20" ht="28.8" x14ac:dyDescent="0.3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 s="11">
        <f>(I2413/86400)+25569</f>
        <v>42572.626747685186</v>
      </c>
      <c r="K2413">
        <v>1463929351</v>
      </c>
      <c r="L2413" s="11">
        <f>(K2413/86400)+25569</f>
        <v>42512.626747685186</v>
      </c>
      <c r="M2413" t="b">
        <v>0</v>
      </c>
      <c r="N2413">
        <v>6</v>
      </c>
      <c r="O2413" t="b">
        <v>0</v>
      </c>
      <c r="P2413" t="s">
        <v>8271</v>
      </c>
      <c r="Q2413" s="5">
        <f>E2413/D2413</f>
        <v>0.28666666666666668</v>
      </c>
      <c r="R2413" s="7">
        <f>ROUND(E2413/N2413, 2)</f>
        <v>14.33</v>
      </c>
      <c r="S2413" t="s">
        <v>8316</v>
      </c>
      <c r="T2413" t="s">
        <v>8317</v>
      </c>
    </row>
    <row r="2414" spans="1:20" x14ac:dyDescent="0.3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 s="11">
        <f>(I2414/86400)+25569</f>
        <v>41984.688310185185</v>
      </c>
      <c r="K2414">
        <v>1415723470</v>
      </c>
      <c r="L2414" s="11">
        <f>(K2414/86400)+25569</f>
        <v>41954.688310185185</v>
      </c>
      <c r="M2414" t="b">
        <v>0</v>
      </c>
      <c r="N2414">
        <v>2</v>
      </c>
      <c r="O2414" t="b">
        <v>0</v>
      </c>
      <c r="P2414" t="s">
        <v>8272</v>
      </c>
      <c r="Q2414" s="5">
        <f>E2414/D2414</f>
        <v>0.2857142857142857</v>
      </c>
      <c r="R2414" s="7">
        <f>ROUND(E2414/N2414, 2)</f>
        <v>60</v>
      </c>
      <c r="S2414" t="s">
        <v>8318</v>
      </c>
      <c r="T2414" t="s">
        <v>8319</v>
      </c>
    </row>
    <row r="2415" spans="1:20" ht="28.8" x14ac:dyDescent="0.3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 s="11">
        <f>(I2415/86400)+25569</f>
        <v>42411.712418981479</v>
      </c>
      <c r="K2415">
        <v>1451927153</v>
      </c>
      <c r="L2415" s="11">
        <f>(K2415/86400)+25569</f>
        <v>42373.712418981479</v>
      </c>
      <c r="M2415" t="b">
        <v>0</v>
      </c>
      <c r="N2415">
        <v>37</v>
      </c>
      <c r="O2415" t="b">
        <v>0</v>
      </c>
      <c r="P2415" t="s">
        <v>8273</v>
      </c>
      <c r="Q2415" s="5">
        <f>E2415/D2415</f>
        <v>0.2848</v>
      </c>
      <c r="R2415" s="7">
        <f>ROUND(E2415/N2415, 2)</f>
        <v>19.239999999999998</v>
      </c>
      <c r="S2415" t="s">
        <v>8318</v>
      </c>
      <c r="T2415" t="s">
        <v>8320</v>
      </c>
    </row>
    <row r="2416" spans="1:20" ht="28.8" x14ac:dyDescent="0.3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 s="11">
        <f>(I2416/86400)+25569</f>
        <v>42149.901574074072</v>
      </c>
      <c r="K2416">
        <v>1427405896</v>
      </c>
      <c r="L2416" s="11">
        <f>(K2416/86400)+25569</f>
        <v>42089.901574074072</v>
      </c>
      <c r="M2416" t="b">
        <v>0</v>
      </c>
      <c r="N2416">
        <v>7</v>
      </c>
      <c r="O2416" t="b">
        <v>0</v>
      </c>
      <c r="P2416" t="s">
        <v>8271</v>
      </c>
      <c r="Q2416" s="5">
        <f>E2416/D2416</f>
        <v>0.28466666666666668</v>
      </c>
      <c r="R2416" s="7">
        <f>ROUND(E2416/N2416, 2)</f>
        <v>61</v>
      </c>
      <c r="S2416" t="s">
        <v>8316</v>
      </c>
      <c r="T2416" t="s">
        <v>8317</v>
      </c>
    </row>
    <row r="2417" spans="1:20" ht="28.8" x14ac:dyDescent="0.3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 s="11">
        <f>(I2417/86400)+25569</f>
        <v>41978.771168981482</v>
      </c>
      <c r="K2417">
        <v>1415212229</v>
      </c>
      <c r="L2417" s="11">
        <f>(K2417/86400)+25569</f>
        <v>41948.771168981482</v>
      </c>
      <c r="M2417" t="b">
        <v>0</v>
      </c>
      <c r="N2417">
        <v>534</v>
      </c>
      <c r="O2417" t="b">
        <v>0</v>
      </c>
      <c r="P2417" t="s">
        <v>8282</v>
      </c>
      <c r="Q2417" s="5">
        <f>E2417/D2417</f>
        <v>0.28405999999999998</v>
      </c>
      <c r="R2417" s="7">
        <f>ROUND(E2417/N2417, 2)</f>
        <v>26.6</v>
      </c>
      <c r="S2417" t="s">
        <v>8332</v>
      </c>
      <c r="T2417" t="s">
        <v>8333</v>
      </c>
    </row>
    <row r="2418" spans="1:20" ht="28.8" x14ac:dyDescent="0.3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 s="11">
        <f>(I2418/86400)+25569</f>
        <v>41965.249305555553</v>
      </c>
      <c r="K2418">
        <v>1413838540</v>
      </c>
      <c r="L2418" s="11">
        <f>(K2418/86400)+25569</f>
        <v>41932.871990740743</v>
      </c>
      <c r="M2418" t="b">
        <v>0</v>
      </c>
      <c r="N2418">
        <v>20</v>
      </c>
      <c r="O2418" t="b">
        <v>0</v>
      </c>
      <c r="P2418" t="s">
        <v>8284</v>
      </c>
      <c r="Q2418" s="5">
        <f>E2418/D2418</f>
        <v>0.28299999999999997</v>
      </c>
      <c r="R2418" s="7">
        <f>ROUND(E2418/N2418, 2)</f>
        <v>84.9</v>
      </c>
      <c r="S2418" t="s">
        <v>8335</v>
      </c>
      <c r="T2418" t="s">
        <v>8336</v>
      </c>
    </row>
    <row r="2419" spans="1:20" x14ac:dyDescent="0.3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 s="11">
        <f>(I2419/86400)+25569</f>
        <v>42727.332638888889</v>
      </c>
      <c r="K2419">
        <v>1479684783</v>
      </c>
      <c r="L2419" s="11">
        <f>(K2419/86400)+25569</f>
        <v>42694.98128472222</v>
      </c>
      <c r="M2419" t="b">
        <v>0</v>
      </c>
      <c r="N2419">
        <v>57</v>
      </c>
      <c r="O2419" t="b">
        <v>0</v>
      </c>
      <c r="P2419" t="s">
        <v>8282</v>
      </c>
      <c r="Q2419" s="5">
        <f>E2419/D2419</f>
        <v>0.28192</v>
      </c>
      <c r="R2419" s="7">
        <f>ROUND(E2419/N2419, 2)</f>
        <v>370.95</v>
      </c>
      <c r="S2419" t="s">
        <v>8332</v>
      </c>
      <c r="T2419" t="s">
        <v>8333</v>
      </c>
    </row>
    <row r="2420" spans="1:20" ht="28.8" x14ac:dyDescent="0.3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 s="11">
        <f>(I2420/86400)+25569</f>
        <v>41795.938657407409</v>
      </c>
      <c r="K2420">
        <v>1399415500</v>
      </c>
      <c r="L2420" s="11">
        <f>(K2420/86400)+25569</f>
        <v>41765.938657407409</v>
      </c>
      <c r="M2420" t="b">
        <v>0</v>
      </c>
      <c r="N2420">
        <v>11</v>
      </c>
      <c r="O2420" t="b">
        <v>0</v>
      </c>
      <c r="P2420" t="s">
        <v>8271</v>
      </c>
      <c r="Q2420" s="5">
        <f>E2420/D2420</f>
        <v>0.28050000000000003</v>
      </c>
      <c r="R2420" s="7">
        <f>ROUND(E2420/N2420, 2)</f>
        <v>51</v>
      </c>
      <c r="S2420" t="s">
        <v>8316</v>
      </c>
      <c r="T2420" t="s">
        <v>8317</v>
      </c>
    </row>
    <row r="2421" spans="1:20" ht="28.8" x14ac:dyDescent="0.3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 s="11">
        <f>(I2421/86400)+25569</f>
        <v>42386.750706018516</v>
      </c>
      <c r="K2421">
        <v>1450461661</v>
      </c>
      <c r="L2421" s="11">
        <f>(K2421/86400)+25569</f>
        <v>42356.750706018516</v>
      </c>
      <c r="M2421" t="b">
        <v>0</v>
      </c>
      <c r="N2421">
        <v>24</v>
      </c>
      <c r="O2421" t="b">
        <v>0</v>
      </c>
      <c r="P2421" t="s">
        <v>8273</v>
      </c>
      <c r="Q2421" s="5">
        <f>E2421/D2421</f>
        <v>0.28039999999999998</v>
      </c>
      <c r="R2421" s="7">
        <f>ROUND(E2421/N2421, 2)</f>
        <v>58.42</v>
      </c>
      <c r="S2421" t="s">
        <v>8318</v>
      </c>
      <c r="T2421" t="s">
        <v>8320</v>
      </c>
    </row>
    <row r="2422" spans="1:20" ht="28.8" x14ac:dyDescent="0.3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 s="11">
        <f>(I2422/86400)+25569</f>
        <v>41076.131944444445</v>
      </c>
      <c r="K2422">
        <v>1337095997</v>
      </c>
      <c r="L2422" s="11">
        <f>(K2422/86400)+25569</f>
        <v>41044.648113425923</v>
      </c>
      <c r="M2422" t="b">
        <v>0</v>
      </c>
      <c r="N2422">
        <v>4</v>
      </c>
      <c r="O2422" t="b">
        <v>0</v>
      </c>
      <c r="P2422" t="s">
        <v>8304</v>
      </c>
      <c r="Q2422" s="5">
        <f>E2422/D2422</f>
        <v>0.28000000000000003</v>
      </c>
      <c r="R2422" s="7">
        <f>ROUND(E2422/N2422, 2)</f>
        <v>35</v>
      </c>
      <c r="S2422" t="s">
        <v>8321</v>
      </c>
      <c r="T2422" t="s">
        <v>8357</v>
      </c>
    </row>
    <row r="2423" spans="1:20" ht="28.8" x14ac:dyDescent="0.3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 s="11">
        <f>(I2423/86400)+25569</f>
        <v>42016.866574074069</v>
      </c>
      <c r="K2423">
        <v>1417207672</v>
      </c>
      <c r="L2423" s="11">
        <f>(K2423/86400)+25569</f>
        <v>41971.866574074069</v>
      </c>
      <c r="M2423" t="b">
        <v>0</v>
      </c>
      <c r="N2423">
        <v>10</v>
      </c>
      <c r="O2423" t="b">
        <v>0</v>
      </c>
      <c r="P2423" t="s">
        <v>8273</v>
      </c>
      <c r="Q2423" s="5">
        <f>E2423/D2423</f>
        <v>0.27650000000000002</v>
      </c>
      <c r="R2423" s="7">
        <f>ROUND(E2423/N2423, 2)</f>
        <v>55.3</v>
      </c>
      <c r="S2423" t="s">
        <v>8318</v>
      </c>
      <c r="T2423" t="s">
        <v>8320</v>
      </c>
    </row>
    <row r="2424" spans="1:20" ht="28.8" x14ac:dyDescent="0.3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 s="11">
        <f>(I2424/86400)+25569</f>
        <v>42107.72074074074</v>
      </c>
      <c r="K2424">
        <v>1423765072</v>
      </c>
      <c r="L2424" s="11">
        <f>(K2424/86400)+25569</f>
        <v>42047.762407407412</v>
      </c>
      <c r="M2424" t="b">
        <v>0</v>
      </c>
      <c r="N2424">
        <v>37</v>
      </c>
      <c r="O2424" t="b">
        <v>0</v>
      </c>
      <c r="P2424" t="s">
        <v>8267</v>
      </c>
      <c r="Q2424" s="5">
        <f>E2424/D2424</f>
        <v>0.27600000000000002</v>
      </c>
      <c r="R2424" s="7">
        <f>ROUND(E2424/N2424, 2)</f>
        <v>55.95</v>
      </c>
      <c r="S2424" t="s">
        <v>8309</v>
      </c>
      <c r="T2424" t="s">
        <v>8312</v>
      </c>
    </row>
    <row r="2425" spans="1:20" ht="28.8" x14ac:dyDescent="0.3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 s="11">
        <f>(I2425/86400)+25569</f>
        <v>41941.947916666664</v>
      </c>
      <c r="K2425">
        <v>1412081999</v>
      </c>
      <c r="L2425" s="11">
        <f>(K2425/86400)+25569</f>
        <v>41912.541655092595</v>
      </c>
      <c r="M2425" t="b">
        <v>1</v>
      </c>
      <c r="N2425">
        <v>66</v>
      </c>
      <c r="O2425" t="b">
        <v>0</v>
      </c>
      <c r="P2425" t="s">
        <v>8302</v>
      </c>
      <c r="Q2425" s="5">
        <f>E2425/D2425</f>
        <v>0.27579999999999999</v>
      </c>
      <c r="R2425" s="7">
        <f>ROUND(E2425/N2425, 2)</f>
        <v>167.15</v>
      </c>
      <c r="S2425" t="s">
        <v>8318</v>
      </c>
      <c r="T2425" t="s">
        <v>8355</v>
      </c>
    </row>
    <row r="2426" spans="1:20" ht="28.8" x14ac:dyDescent="0.3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 s="11">
        <f>(I2426/86400)+25569</f>
        <v>42505.848067129627</v>
      </c>
      <c r="K2426">
        <v>1460751673</v>
      </c>
      <c r="L2426" s="11">
        <f>(K2426/86400)+25569</f>
        <v>42475.848067129627</v>
      </c>
      <c r="M2426" t="b">
        <v>0</v>
      </c>
      <c r="N2426">
        <v>6</v>
      </c>
      <c r="O2426" t="b">
        <v>0</v>
      </c>
      <c r="P2426" t="s">
        <v>8271</v>
      </c>
      <c r="Q2426" s="5">
        <f>E2426/D2426</f>
        <v>0.27400000000000002</v>
      </c>
      <c r="R2426" s="7">
        <f>ROUND(E2426/N2426, 2)</f>
        <v>22.83</v>
      </c>
      <c r="S2426" t="s">
        <v>8316</v>
      </c>
      <c r="T2426" t="s">
        <v>8317</v>
      </c>
    </row>
    <row r="2427" spans="1:20" ht="28.8" x14ac:dyDescent="0.3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 s="11">
        <f>(I2427/86400)+25569</f>
        <v>42323.634131944447</v>
      </c>
      <c r="K2427">
        <v>1444140789</v>
      </c>
      <c r="L2427" s="11">
        <f>(K2427/86400)+25569</f>
        <v>42283.592465277776</v>
      </c>
      <c r="M2427" t="b">
        <v>0</v>
      </c>
      <c r="N2427">
        <v>34</v>
      </c>
      <c r="O2427" t="b">
        <v>0</v>
      </c>
      <c r="P2427" t="s">
        <v>8272</v>
      </c>
      <c r="Q2427" s="5">
        <f>E2427/D2427</f>
        <v>0.27383999999999997</v>
      </c>
      <c r="R2427" s="7">
        <f>ROUND(E2427/N2427, 2)</f>
        <v>402.71</v>
      </c>
      <c r="S2427" t="s">
        <v>8318</v>
      </c>
      <c r="T2427" t="s">
        <v>8319</v>
      </c>
    </row>
    <row r="2428" spans="1:20" ht="28.8" x14ac:dyDescent="0.3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 s="11">
        <f>(I2428/86400)+25569</f>
        <v>42306.629710648151</v>
      </c>
      <c r="K2428">
        <v>1443712007</v>
      </c>
      <c r="L2428" s="11">
        <f>(K2428/86400)+25569</f>
        <v>42278.629710648151</v>
      </c>
      <c r="M2428" t="b">
        <v>0</v>
      </c>
      <c r="N2428">
        <v>20</v>
      </c>
      <c r="O2428" t="b">
        <v>0</v>
      </c>
      <c r="P2428" t="s">
        <v>8271</v>
      </c>
      <c r="Q2428" s="5">
        <f>E2428/D2428</f>
        <v>0.27239999999999998</v>
      </c>
      <c r="R2428" s="7">
        <f>ROUND(E2428/N2428, 2)</f>
        <v>68.099999999999994</v>
      </c>
      <c r="S2428" t="s">
        <v>8316</v>
      </c>
      <c r="T2428" t="s">
        <v>8317</v>
      </c>
    </row>
    <row r="2429" spans="1:20" ht="28.8" x14ac:dyDescent="0.3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 s="11">
        <f>(I2429/86400)+25569</f>
        <v>42792.545810185184</v>
      </c>
      <c r="K2429">
        <v>1485522358</v>
      </c>
      <c r="L2429" s="11">
        <f>(K2429/86400)+25569</f>
        <v>42762.545810185184</v>
      </c>
      <c r="M2429" t="b">
        <v>0</v>
      </c>
      <c r="N2429">
        <v>14</v>
      </c>
      <c r="O2429" t="b">
        <v>0</v>
      </c>
      <c r="P2429" t="s">
        <v>8271</v>
      </c>
      <c r="Q2429" s="5">
        <f>E2429/D2429</f>
        <v>0.27100000000000002</v>
      </c>
      <c r="R2429" s="7">
        <f>ROUND(E2429/N2429, 2)</f>
        <v>38.71</v>
      </c>
      <c r="S2429" t="s">
        <v>8316</v>
      </c>
      <c r="T2429" t="s">
        <v>8317</v>
      </c>
    </row>
    <row r="2430" spans="1:20" x14ac:dyDescent="0.3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 s="11">
        <f>(I2430/86400)+25569</f>
        <v>41817.120069444441</v>
      </c>
      <c r="K2430">
        <v>1402455174</v>
      </c>
      <c r="L2430" s="11">
        <f>(K2430/86400)+25569</f>
        <v>41801.120069444441</v>
      </c>
      <c r="M2430" t="b">
        <v>0</v>
      </c>
      <c r="N2430">
        <v>8</v>
      </c>
      <c r="O2430" t="b">
        <v>0</v>
      </c>
      <c r="P2430" t="s">
        <v>8270</v>
      </c>
      <c r="Q2430" s="5">
        <f>E2430/D2430</f>
        <v>0.26953125</v>
      </c>
      <c r="R2430" s="7">
        <f>ROUND(E2430/N2430, 2)</f>
        <v>17.25</v>
      </c>
      <c r="S2430" t="s">
        <v>8309</v>
      </c>
      <c r="T2430" t="s">
        <v>8315</v>
      </c>
    </row>
    <row r="2431" spans="1:20" ht="28.8" x14ac:dyDescent="0.3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 s="11">
        <f>(I2431/86400)+25569</f>
        <v>41881.229166666664</v>
      </c>
      <c r="K2431">
        <v>1405957098</v>
      </c>
      <c r="L2431" s="11">
        <f>(K2431/86400)+25569</f>
        <v>41841.651597222226</v>
      </c>
      <c r="M2431" t="b">
        <v>0</v>
      </c>
      <c r="N2431">
        <v>14</v>
      </c>
      <c r="O2431" t="b">
        <v>0</v>
      </c>
      <c r="P2431" t="s">
        <v>8271</v>
      </c>
      <c r="Q2431" s="5">
        <f>E2431/D2431</f>
        <v>0.26937422295897223</v>
      </c>
      <c r="R2431" s="7">
        <f>ROUND(E2431/N2431, 2)</f>
        <v>46.43</v>
      </c>
      <c r="S2431" t="s">
        <v>8316</v>
      </c>
      <c r="T2431" t="s">
        <v>8317</v>
      </c>
    </row>
    <row r="2432" spans="1:20" ht="28.8" x14ac:dyDescent="0.3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 s="11">
        <f>(I2432/86400)+25569</f>
        <v>41833.207638888889</v>
      </c>
      <c r="K2432">
        <v>1402058739</v>
      </c>
      <c r="L2432" s="11">
        <f>(K2432/86400)+25569</f>
        <v>41796.531701388885</v>
      </c>
      <c r="M2432" t="b">
        <v>0</v>
      </c>
      <c r="N2432">
        <v>22</v>
      </c>
      <c r="O2432" t="b">
        <v>0</v>
      </c>
      <c r="P2432" t="s">
        <v>8287</v>
      </c>
      <c r="Q2432" s="5">
        <f>E2432/D2432</f>
        <v>0.26900000000000002</v>
      </c>
      <c r="R2432" s="7">
        <f>ROUND(E2432/N2432, 2)</f>
        <v>36.68</v>
      </c>
      <c r="S2432" t="s">
        <v>8321</v>
      </c>
      <c r="T2432" t="s">
        <v>8340</v>
      </c>
    </row>
    <row r="2433" spans="1:20" ht="28.8" x14ac:dyDescent="0.3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 s="11">
        <f>(I2433/86400)+25569</f>
        <v>42088.750810185185</v>
      </c>
      <c r="K2433">
        <v>1424718070</v>
      </c>
      <c r="L2433" s="11">
        <f>(K2433/86400)+25569</f>
        <v>42058.792476851857</v>
      </c>
      <c r="M2433" t="b">
        <v>0</v>
      </c>
      <c r="N2433">
        <v>13</v>
      </c>
      <c r="O2433" t="b">
        <v>0</v>
      </c>
      <c r="P2433" t="s">
        <v>8271</v>
      </c>
      <c r="Q2433" s="5">
        <f>E2433/D2433</f>
        <v>0.26840000000000003</v>
      </c>
      <c r="R2433" s="7">
        <f>ROUND(E2433/N2433, 2)</f>
        <v>51.62</v>
      </c>
      <c r="S2433" t="s">
        <v>8316</v>
      </c>
      <c r="T2433" t="s">
        <v>8317</v>
      </c>
    </row>
    <row r="2434" spans="1:20" ht="28.8" x14ac:dyDescent="0.3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 s="11">
        <f>(I2434/86400)+25569</f>
        <v>42313.594618055555</v>
      </c>
      <c r="K2434">
        <v>1444137375</v>
      </c>
      <c r="L2434" s="11">
        <f>(K2434/86400)+25569</f>
        <v>42283.552951388891</v>
      </c>
      <c r="M2434" t="b">
        <v>0</v>
      </c>
      <c r="N2434">
        <v>21</v>
      </c>
      <c r="O2434" t="b">
        <v>0</v>
      </c>
      <c r="P2434" t="s">
        <v>8271</v>
      </c>
      <c r="Q2434" s="5">
        <f>E2434/D2434</f>
        <v>0.26727272727272727</v>
      </c>
      <c r="R2434" s="7">
        <f>ROUND(E2434/N2434, 2)</f>
        <v>35</v>
      </c>
      <c r="S2434" t="s">
        <v>8316</v>
      </c>
      <c r="T2434" t="s">
        <v>8317</v>
      </c>
    </row>
    <row r="2435" spans="1:20" ht="28.8" x14ac:dyDescent="0.3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 s="11">
        <f>(I2435/86400)+25569</f>
        <v>41880.781377314815</v>
      </c>
      <c r="K2435">
        <v>1406745911</v>
      </c>
      <c r="L2435" s="11">
        <f>(K2435/86400)+25569</f>
        <v>41850.781377314815</v>
      </c>
      <c r="M2435" t="b">
        <v>0</v>
      </c>
      <c r="N2435">
        <v>19</v>
      </c>
      <c r="O2435" t="b">
        <v>0</v>
      </c>
      <c r="P2435" t="s">
        <v>8304</v>
      </c>
      <c r="Q2435" s="5">
        <f>E2435/D2435</f>
        <v>0.26700000000000002</v>
      </c>
      <c r="R2435" s="7">
        <f>ROUND(E2435/N2435, 2)</f>
        <v>42.16</v>
      </c>
      <c r="S2435" t="s">
        <v>8321</v>
      </c>
      <c r="T2435" t="s">
        <v>8357</v>
      </c>
    </row>
    <row r="2436" spans="1:20" x14ac:dyDescent="0.3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 s="11">
        <f>(I2436/86400)+25569</f>
        <v>41916.595138888893</v>
      </c>
      <c r="K2436">
        <v>1409753820</v>
      </c>
      <c r="L2436" s="11">
        <f>(K2436/86400)+25569</f>
        <v>41885.595138888893</v>
      </c>
      <c r="M2436" t="b">
        <v>0</v>
      </c>
      <c r="N2436">
        <v>76</v>
      </c>
      <c r="O2436" t="b">
        <v>0</v>
      </c>
      <c r="P2436" t="s">
        <v>8303</v>
      </c>
      <c r="Q2436" s="5">
        <f>E2436/D2436</f>
        <v>0.26640000000000003</v>
      </c>
      <c r="R2436" s="7">
        <f>ROUND(E2436/N2436, 2)</f>
        <v>70.11</v>
      </c>
      <c r="S2436" t="s">
        <v>8316</v>
      </c>
      <c r="T2436" t="s">
        <v>8356</v>
      </c>
    </row>
    <row r="2437" spans="1:20" ht="28.8" x14ac:dyDescent="0.3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 s="11">
        <f>(I2437/86400)+25569</f>
        <v>41843.662962962961</v>
      </c>
      <c r="K2437">
        <v>1403538880</v>
      </c>
      <c r="L2437" s="11">
        <f>(K2437/86400)+25569</f>
        <v>41813.662962962961</v>
      </c>
      <c r="M2437" t="b">
        <v>0</v>
      </c>
      <c r="N2437">
        <v>21</v>
      </c>
      <c r="O2437" t="b">
        <v>0</v>
      </c>
      <c r="P2437" t="s">
        <v>8273</v>
      </c>
      <c r="Q2437" s="5">
        <f>E2437/D2437</f>
        <v>0.26600000000000001</v>
      </c>
      <c r="R2437" s="7">
        <f>ROUND(E2437/N2437, 2)</f>
        <v>291.33</v>
      </c>
      <c r="S2437" t="s">
        <v>8318</v>
      </c>
      <c r="T2437" t="s">
        <v>8320</v>
      </c>
    </row>
    <row r="2438" spans="1:20" ht="28.8" x14ac:dyDescent="0.3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 s="11">
        <f>(I2438/86400)+25569</f>
        <v>42218.916666666672</v>
      </c>
      <c r="K2438">
        <v>1435876423</v>
      </c>
      <c r="L2438" s="11">
        <f>(K2438/86400)+25569</f>
        <v>42187.940081018518</v>
      </c>
      <c r="M2438" t="b">
        <v>0</v>
      </c>
      <c r="N2438">
        <v>52</v>
      </c>
      <c r="O2438" t="b">
        <v>0</v>
      </c>
      <c r="P2438" t="s">
        <v>8284</v>
      </c>
      <c r="Q2438" s="5">
        <f>E2438/D2438</f>
        <v>0.26352173913043481</v>
      </c>
      <c r="R2438" s="7">
        <f>ROUND(E2438/N2438, 2)</f>
        <v>116.56</v>
      </c>
      <c r="S2438" t="s">
        <v>8335</v>
      </c>
      <c r="T2438" t="s">
        <v>8336</v>
      </c>
    </row>
    <row r="2439" spans="1:20" ht="28.8" x14ac:dyDescent="0.3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 s="11">
        <f>(I2439/86400)+25569</f>
        <v>41852.118495370371</v>
      </c>
      <c r="K2439">
        <v>1402973438</v>
      </c>
      <c r="L2439" s="11">
        <f>(K2439/86400)+25569</f>
        <v>41807.118495370371</v>
      </c>
      <c r="M2439" t="b">
        <v>0</v>
      </c>
      <c r="N2439">
        <v>3</v>
      </c>
      <c r="O2439" t="b">
        <v>0</v>
      </c>
      <c r="P2439" t="s">
        <v>8296</v>
      </c>
      <c r="Q2439" s="5">
        <f>E2439/D2439</f>
        <v>0.26200000000000001</v>
      </c>
      <c r="R2439" s="7">
        <f>ROUND(E2439/N2439, 2)</f>
        <v>218.33</v>
      </c>
      <c r="S2439" t="s">
        <v>8337</v>
      </c>
      <c r="T2439" t="s">
        <v>8349</v>
      </c>
    </row>
    <row r="2440" spans="1:20" x14ac:dyDescent="0.3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 s="11">
        <f>(I2440/86400)+25569</f>
        <v>41897.083368055552</v>
      </c>
      <c r="K2440">
        <v>1408154403</v>
      </c>
      <c r="L2440" s="11">
        <f>(K2440/86400)+25569</f>
        <v>41867.083368055552</v>
      </c>
      <c r="M2440" t="b">
        <v>0</v>
      </c>
      <c r="N2440">
        <v>18</v>
      </c>
      <c r="O2440" t="b">
        <v>0</v>
      </c>
      <c r="P2440" t="s">
        <v>8268</v>
      </c>
      <c r="Q2440" s="5">
        <f>E2440/D2440</f>
        <v>0.26192500000000002</v>
      </c>
      <c r="R2440" s="7">
        <f>ROUND(E2440/N2440, 2)</f>
        <v>87.31</v>
      </c>
      <c r="S2440" t="s">
        <v>8309</v>
      </c>
      <c r="T2440" t="s">
        <v>8313</v>
      </c>
    </row>
    <row r="2441" spans="1:20" ht="28.8" x14ac:dyDescent="0.3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 s="11">
        <f>(I2441/86400)+25569</f>
        <v>42826.166666666672</v>
      </c>
      <c r="K2441">
        <v>1488418990</v>
      </c>
      <c r="L2441" s="11">
        <f>(K2441/86400)+25569</f>
        <v>42796.071643518517</v>
      </c>
      <c r="M2441" t="b">
        <v>0</v>
      </c>
      <c r="N2441">
        <v>79</v>
      </c>
      <c r="O2441" t="b">
        <v>0</v>
      </c>
      <c r="P2441" t="s">
        <v>8293</v>
      </c>
      <c r="Q2441" s="5">
        <f>E2441/D2441</f>
        <v>0.2606</v>
      </c>
      <c r="R2441" s="7">
        <f>ROUND(E2441/N2441, 2)</f>
        <v>65.97</v>
      </c>
      <c r="S2441" t="s">
        <v>8324</v>
      </c>
      <c r="T2441" t="s">
        <v>8346</v>
      </c>
    </row>
    <row r="2442" spans="1:20" ht="28.8" x14ac:dyDescent="0.3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 s="11">
        <f>(I2442/86400)+25569</f>
        <v>41629.855682870373</v>
      </c>
      <c r="K2442">
        <v>1385065931</v>
      </c>
      <c r="L2442" s="11">
        <f>(K2442/86400)+25569</f>
        <v>41599.855682870373</v>
      </c>
      <c r="M2442" t="b">
        <v>0</v>
      </c>
      <c r="N2442">
        <v>10</v>
      </c>
      <c r="O2442" t="b">
        <v>0</v>
      </c>
      <c r="P2442" t="s">
        <v>8282</v>
      </c>
      <c r="Q2442" s="5">
        <f>E2442/D2442</f>
        <v>0.26</v>
      </c>
      <c r="R2442" s="7">
        <f>ROUND(E2442/N2442, 2)</f>
        <v>13</v>
      </c>
      <c r="S2442" t="s">
        <v>8332</v>
      </c>
      <c r="T2442" t="s">
        <v>8333</v>
      </c>
    </row>
    <row r="2443" spans="1:20" ht="28.8" x14ac:dyDescent="0.3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 s="11">
        <f>(I2443/86400)+25569</f>
        <v>42572.729166666672</v>
      </c>
      <c r="K2443">
        <v>1466611108</v>
      </c>
      <c r="L2443" s="11">
        <f>(K2443/86400)+25569</f>
        <v>42543.665601851855</v>
      </c>
      <c r="M2443" t="b">
        <v>0</v>
      </c>
      <c r="N2443">
        <v>86</v>
      </c>
      <c r="O2443" t="b">
        <v>0</v>
      </c>
      <c r="P2443" t="s">
        <v>8273</v>
      </c>
      <c r="Q2443" s="5">
        <f>E2443/D2443</f>
        <v>0.25976666666666665</v>
      </c>
      <c r="R2443" s="7">
        <f>ROUND(E2443/N2443, 2)</f>
        <v>90.62</v>
      </c>
      <c r="S2443" t="s">
        <v>8318</v>
      </c>
      <c r="T2443" t="s">
        <v>8320</v>
      </c>
    </row>
    <row r="2444" spans="1:20" ht="28.8" x14ac:dyDescent="0.3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 s="11">
        <f>(I2444/86400)+25569</f>
        <v>41899.501516203702</v>
      </c>
      <c r="K2444">
        <v>1407931331</v>
      </c>
      <c r="L2444" s="11">
        <f>(K2444/86400)+25569</f>
        <v>41864.501516203702</v>
      </c>
      <c r="M2444" t="b">
        <v>0</v>
      </c>
      <c r="N2444">
        <v>129</v>
      </c>
      <c r="O2444" t="b">
        <v>0</v>
      </c>
      <c r="P2444" t="s">
        <v>8273</v>
      </c>
      <c r="Q2444" s="5">
        <f>E2444/D2444</f>
        <v>0.25912000000000002</v>
      </c>
      <c r="R2444" s="7">
        <f>ROUND(E2444/N2444, 2)</f>
        <v>150.65</v>
      </c>
      <c r="S2444" t="s">
        <v>8318</v>
      </c>
      <c r="T2444" t="s">
        <v>8320</v>
      </c>
    </row>
    <row r="2445" spans="1:20" ht="28.8" x14ac:dyDescent="0.3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 s="11">
        <f>(I2445/86400)+25569</f>
        <v>42628.617418981477</v>
      </c>
      <c r="K2445">
        <v>1471272545</v>
      </c>
      <c r="L2445" s="11">
        <f>(K2445/86400)+25569</f>
        <v>42597.617418981477</v>
      </c>
      <c r="M2445" t="b">
        <v>1</v>
      </c>
      <c r="N2445">
        <v>24</v>
      </c>
      <c r="O2445" t="b">
        <v>0</v>
      </c>
      <c r="P2445" t="s">
        <v>8285</v>
      </c>
      <c r="Q2445" s="5">
        <f>E2445/D2445</f>
        <v>0.25763636363636366</v>
      </c>
      <c r="R2445" s="7">
        <f>ROUND(E2445/N2445, 2)</f>
        <v>59.04</v>
      </c>
      <c r="S2445" t="s">
        <v>8337</v>
      </c>
      <c r="T2445" t="s">
        <v>8338</v>
      </c>
    </row>
    <row r="2446" spans="1:20" ht="28.8" x14ac:dyDescent="0.3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 s="11">
        <f>(I2446/86400)+25569</f>
        <v>42645.375</v>
      </c>
      <c r="K2446">
        <v>1472711224</v>
      </c>
      <c r="L2446" s="11">
        <f>(K2446/86400)+25569</f>
        <v>42614.268796296295</v>
      </c>
      <c r="M2446" t="b">
        <v>0</v>
      </c>
      <c r="N2446">
        <v>94</v>
      </c>
      <c r="O2446" t="b">
        <v>0</v>
      </c>
      <c r="P2446" t="s">
        <v>8271</v>
      </c>
      <c r="Q2446" s="5">
        <f>E2446/D2446</f>
        <v>0.25698702928870293</v>
      </c>
      <c r="R2446" s="7">
        <f>ROUND(E2446/N2446, 2)</f>
        <v>65.34</v>
      </c>
      <c r="S2446" t="s">
        <v>8316</v>
      </c>
      <c r="T2446" t="s">
        <v>8317</v>
      </c>
    </row>
    <row r="2447" spans="1:20" ht="28.8" x14ac:dyDescent="0.3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 s="11">
        <f>(I2447/86400)+25569</f>
        <v>42549.403877314813</v>
      </c>
      <c r="K2447">
        <v>1463218895</v>
      </c>
      <c r="L2447" s="11">
        <f>(K2447/86400)+25569</f>
        <v>42504.403877314813</v>
      </c>
      <c r="M2447" t="b">
        <v>0</v>
      </c>
      <c r="N2447">
        <v>96</v>
      </c>
      <c r="O2447" t="b">
        <v>0</v>
      </c>
      <c r="P2447" t="s">
        <v>8273</v>
      </c>
      <c r="Q2447" s="5">
        <f>E2447/D2447</f>
        <v>0.25584000000000001</v>
      </c>
      <c r="R2447" s="7">
        <f>ROUND(E2447/N2447, 2)</f>
        <v>133.25</v>
      </c>
      <c r="S2447" t="s">
        <v>8318</v>
      </c>
      <c r="T2447" t="s">
        <v>8320</v>
      </c>
    </row>
    <row r="2448" spans="1:20" ht="28.8" x14ac:dyDescent="0.3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 s="11">
        <f>(I2448/86400)+25569</f>
        <v>41876.978078703702</v>
      </c>
      <c r="K2448">
        <v>1406417306</v>
      </c>
      <c r="L2448" s="11">
        <f>(K2448/86400)+25569</f>
        <v>41846.978078703702</v>
      </c>
      <c r="M2448" t="b">
        <v>0</v>
      </c>
      <c r="N2448">
        <v>15</v>
      </c>
      <c r="O2448" t="b">
        <v>0</v>
      </c>
      <c r="P2448" t="s">
        <v>8304</v>
      </c>
      <c r="Q2448" s="5">
        <f>E2448/D2448</f>
        <v>0.25545454545454543</v>
      </c>
      <c r="R2448" s="7">
        <f>ROUND(E2448/N2448, 2)</f>
        <v>93.67</v>
      </c>
      <c r="S2448" t="s">
        <v>8321</v>
      </c>
      <c r="T2448" t="s">
        <v>8357</v>
      </c>
    </row>
    <row r="2449" spans="1:20" ht="28.8" x14ac:dyDescent="0.3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 s="11">
        <f>(I2449/86400)+25569</f>
        <v>42367.490752314814</v>
      </c>
      <c r="K2449">
        <v>1447933601</v>
      </c>
      <c r="L2449" s="11">
        <f>(K2449/86400)+25569</f>
        <v>42327.490752314814</v>
      </c>
      <c r="M2449" t="b">
        <v>0</v>
      </c>
      <c r="N2449">
        <v>34</v>
      </c>
      <c r="O2449" t="b">
        <v>0</v>
      </c>
      <c r="P2449" t="s">
        <v>8270</v>
      </c>
      <c r="Q2449" s="5">
        <f>E2449/D2449</f>
        <v>0.25413402061855672</v>
      </c>
      <c r="R2449" s="7">
        <f>ROUND(E2449/N2449, 2)</f>
        <v>725.03</v>
      </c>
      <c r="S2449" t="s">
        <v>8309</v>
      </c>
      <c r="T2449" t="s">
        <v>8315</v>
      </c>
    </row>
    <row r="2450" spans="1:20" ht="28.8" x14ac:dyDescent="0.3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 s="11">
        <f>(I2450/86400)+25569</f>
        <v>42831.389374999999</v>
      </c>
      <c r="K2450">
        <v>1488882042</v>
      </c>
      <c r="L2450" s="11">
        <f>(K2450/86400)+25569</f>
        <v>42801.43104166667</v>
      </c>
      <c r="M2450" t="b">
        <v>0</v>
      </c>
      <c r="N2450">
        <v>11</v>
      </c>
      <c r="O2450" t="b">
        <v>0</v>
      </c>
      <c r="P2450" t="s">
        <v>8293</v>
      </c>
      <c r="Q2450" s="5">
        <f>E2450/D2450</f>
        <v>0.254</v>
      </c>
      <c r="R2450" s="7">
        <f>ROUND(E2450/N2450, 2)</f>
        <v>57.73</v>
      </c>
      <c r="S2450" t="s">
        <v>8324</v>
      </c>
      <c r="T2450" t="s">
        <v>8346</v>
      </c>
    </row>
    <row r="2451" spans="1:20" ht="28.8" x14ac:dyDescent="0.3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 s="11">
        <f>(I2451/86400)+25569</f>
        <v>42105.25</v>
      </c>
      <c r="K2451">
        <v>1426772928</v>
      </c>
      <c r="L2451" s="11">
        <f>(K2451/86400)+25569</f>
        <v>42082.575555555552</v>
      </c>
      <c r="M2451" t="b">
        <v>0</v>
      </c>
      <c r="N2451">
        <v>33</v>
      </c>
      <c r="O2451" t="b">
        <v>0</v>
      </c>
      <c r="P2451" t="s">
        <v>8284</v>
      </c>
      <c r="Q2451" s="5">
        <f>E2451/D2451</f>
        <v>0.25259090909090909</v>
      </c>
      <c r="R2451" s="7">
        <f>ROUND(E2451/N2451, 2)</f>
        <v>168.39</v>
      </c>
      <c r="S2451" t="s">
        <v>8335</v>
      </c>
      <c r="T2451" t="s">
        <v>8336</v>
      </c>
    </row>
    <row r="2452" spans="1:20" ht="28.8" x14ac:dyDescent="0.3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 s="11">
        <f>(I2452/86400)+25569</f>
        <v>42278.208333333328</v>
      </c>
      <c r="K2452">
        <v>1441157592</v>
      </c>
      <c r="L2452" s="11">
        <f>(K2452/86400)+25569</f>
        <v>42249.064722222218</v>
      </c>
      <c r="M2452" t="b">
        <v>0</v>
      </c>
      <c r="N2452">
        <v>33</v>
      </c>
      <c r="O2452" t="b">
        <v>0</v>
      </c>
      <c r="P2452" t="s">
        <v>8268</v>
      </c>
      <c r="Q2452" s="5">
        <f>E2452/D2452</f>
        <v>0.2525</v>
      </c>
      <c r="R2452" s="7">
        <f>ROUND(E2452/N2452, 2)</f>
        <v>91.82</v>
      </c>
      <c r="S2452" t="s">
        <v>8309</v>
      </c>
      <c r="T2452" t="s">
        <v>8313</v>
      </c>
    </row>
    <row r="2453" spans="1:20" ht="28.8" x14ac:dyDescent="0.3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 s="11">
        <f>(I2453/86400)+25569</f>
        <v>42686.208333333328</v>
      </c>
      <c r="K2453">
        <v>1476054568</v>
      </c>
      <c r="L2453" s="11">
        <f>(K2453/86400)+25569</f>
        <v>42652.964907407411</v>
      </c>
      <c r="M2453" t="b">
        <v>0</v>
      </c>
      <c r="N2453">
        <v>196</v>
      </c>
      <c r="O2453" t="b">
        <v>0</v>
      </c>
      <c r="P2453" t="s">
        <v>8273</v>
      </c>
      <c r="Q2453" s="5">
        <f>E2453/D2453</f>
        <v>0.25087142857142858</v>
      </c>
      <c r="R2453" s="7">
        <f>ROUND(E2453/N2453, 2)</f>
        <v>89.6</v>
      </c>
      <c r="S2453" t="s">
        <v>8318</v>
      </c>
      <c r="T2453" t="s">
        <v>8320</v>
      </c>
    </row>
    <row r="2454" spans="1:20" ht="28.8" x14ac:dyDescent="0.3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 s="11">
        <f>(I2454/86400)+25569</f>
        <v>41395.904594907406</v>
      </c>
      <c r="K2454">
        <v>1364852557</v>
      </c>
      <c r="L2454" s="11">
        <f>(K2454/86400)+25569</f>
        <v>41365.904594907406</v>
      </c>
      <c r="M2454" t="b">
        <v>0</v>
      </c>
      <c r="N2454">
        <v>15</v>
      </c>
      <c r="O2454" t="b">
        <v>0</v>
      </c>
      <c r="P2454" t="s">
        <v>8275</v>
      </c>
      <c r="Q2454" s="5">
        <f>E2454/D2454</f>
        <v>0.25035714285714283</v>
      </c>
      <c r="R2454" s="7">
        <f>ROUND(E2454/N2454, 2)</f>
        <v>46.73</v>
      </c>
      <c r="S2454" t="s">
        <v>8321</v>
      </c>
      <c r="T2454" t="s">
        <v>8323</v>
      </c>
    </row>
    <row r="2455" spans="1:20" ht="28.8" x14ac:dyDescent="0.3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 s="11">
        <f>(I2455/86400)+25569</f>
        <v>41879.125115740739</v>
      </c>
      <c r="K2455">
        <v>1406170810</v>
      </c>
      <c r="L2455" s="11">
        <f>(K2455/86400)+25569</f>
        <v>41844.125115740739</v>
      </c>
      <c r="M2455" t="b">
        <v>0</v>
      </c>
      <c r="N2455">
        <v>114</v>
      </c>
      <c r="O2455" t="b">
        <v>0</v>
      </c>
      <c r="P2455" t="s">
        <v>8303</v>
      </c>
      <c r="Q2455" s="5">
        <f>E2455/D2455</f>
        <v>0.25030188679245285</v>
      </c>
      <c r="R2455" s="7">
        <f>ROUND(E2455/N2455, 2)</f>
        <v>58.18</v>
      </c>
      <c r="S2455" t="s">
        <v>8316</v>
      </c>
      <c r="T2455" t="s">
        <v>8356</v>
      </c>
    </row>
    <row r="2456" spans="1:20" ht="28.8" x14ac:dyDescent="0.3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 s="11">
        <f>(I2456/86400)+25569</f>
        <v>42316.5</v>
      </c>
      <c r="K2456">
        <v>1445308730</v>
      </c>
      <c r="L2456" s="11">
        <f>(K2456/86400)+25569</f>
        <v>42297.110300925924</v>
      </c>
      <c r="M2456" t="b">
        <v>0</v>
      </c>
      <c r="N2456">
        <v>5</v>
      </c>
      <c r="O2456" t="b">
        <v>0</v>
      </c>
      <c r="P2456" t="s">
        <v>8268</v>
      </c>
      <c r="Q2456" s="5">
        <f>E2456/D2456</f>
        <v>0.25</v>
      </c>
      <c r="R2456" s="7">
        <f>ROUND(E2456/N2456, 2)</f>
        <v>50</v>
      </c>
      <c r="S2456" t="s">
        <v>8309</v>
      </c>
      <c r="T2456" t="s">
        <v>8313</v>
      </c>
    </row>
    <row r="2457" spans="1:20" ht="28.8" x14ac:dyDescent="0.3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 s="11">
        <f>(I2457/86400)+25569</f>
        <v>42272.988680555558</v>
      </c>
      <c r="K2457">
        <v>1440632622</v>
      </c>
      <c r="L2457" s="11">
        <f>(K2457/86400)+25569</f>
        <v>42242.988680555558</v>
      </c>
      <c r="M2457" t="b">
        <v>0</v>
      </c>
      <c r="N2457">
        <v>6</v>
      </c>
      <c r="O2457" t="b">
        <v>0</v>
      </c>
      <c r="P2457" t="s">
        <v>8305</v>
      </c>
      <c r="Q2457" s="5">
        <f>E2457/D2457</f>
        <v>0.25</v>
      </c>
      <c r="R2457" s="7">
        <f>ROUND(E2457/N2457, 2)</f>
        <v>41.67</v>
      </c>
      <c r="S2457" t="s">
        <v>8316</v>
      </c>
      <c r="T2457" t="s">
        <v>8358</v>
      </c>
    </row>
    <row r="2458" spans="1:20" ht="28.8" x14ac:dyDescent="0.3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 s="11">
        <f>(I2458/86400)+25569</f>
        <v>41398.583726851852</v>
      </c>
      <c r="K2458">
        <v>1365084034</v>
      </c>
      <c r="L2458" s="11">
        <f>(K2458/86400)+25569</f>
        <v>41368.583726851852</v>
      </c>
      <c r="M2458" t="b">
        <v>0</v>
      </c>
      <c r="N2458">
        <v>21</v>
      </c>
      <c r="O2458" t="b">
        <v>0</v>
      </c>
      <c r="P2458" t="s">
        <v>8278</v>
      </c>
      <c r="Q2458" s="5">
        <f>E2458/D2458</f>
        <v>0.24333333333333335</v>
      </c>
      <c r="R2458" s="7">
        <f>ROUND(E2458/N2458, 2)</f>
        <v>34.76</v>
      </c>
      <c r="S2458" t="s">
        <v>8324</v>
      </c>
      <c r="T2458" t="s">
        <v>8327</v>
      </c>
    </row>
    <row r="2459" spans="1:20" ht="28.8" x14ac:dyDescent="0.3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 s="11">
        <f>(I2459/86400)+25569</f>
        <v>41910.788842592592</v>
      </c>
      <c r="K2459">
        <v>1409338556</v>
      </c>
      <c r="L2459" s="11">
        <f>(K2459/86400)+25569</f>
        <v>41880.788842592592</v>
      </c>
      <c r="M2459" t="b">
        <v>0</v>
      </c>
      <c r="N2459">
        <v>12</v>
      </c>
      <c r="O2459" t="b">
        <v>0</v>
      </c>
      <c r="P2459" t="s">
        <v>8271</v>
      </c>
      <c r="Q2459" s="5">
        <f>E2459/D2459</f>
        <v>0.24333333333333335</v>
      </c>
      <c r="R2459" s="7">
        <f>ROUND(E2459/N2459, 2)</f>
        <v>24.33</v>
      </c>
      <c r="S2459" t="s">
        <v>8316</v>
      </c>
      <c r="T2459" t="s">
        <v>8317</v>
      </c>
    </row>
    <row r="2460" spans="1:20" ht="28.8" x14ac:dyDescent="0.3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 s="11">
        <f>(I2460/86400)+25569</f>
        <v>42336.890520833331</v>
      </c>
      <c r="K2460">
        <v>1446150141</v>
      </c>
      <c r="L2460" s="11">
        <f>(K2460/86400)+25569</f>
        <v>42306.848854166667</v>
      </c>
      <c r="M2460" t="b">
        <v>0</v>
      </c>
      <c r="N2460">
        <v>8</v>
      </c>
      <c r="O2460" t="b">
        <v>0</v>
      </c>
      <c r="P2460" t="s">
        <v>8271</v>
      </c>
      <c r="Q2460" s="5">
        <f>E2460/D2460</f>
        <v>0.24285714285714285</v>
      </c>
      <c r="R2460" s="7">
        <f>ROUND(E2460/N2460, 2)</f>
        <v>53.13</v>
      </c>
      <c r="S2460" t="s">
        <v>8316</v>
      </c>
      <c r="T2460" t="s">
        <v>8317</v>
      </c>
    </row>
    <row r="2461" spans="1:20" ht="28.8" x14ac:dyDescent="0.3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 s="11">
        <f>(I2461/86400)+25569</f>
        <v>41938.770439814813</v>
      </c>
      <c r="K2461">
        <v>1412879366</v>
      </c>
      <c r="L2461" s="11">
        <f>(K2461/86400)+25569</f>
        <v>41921.770439814813</v>
      </c>
      <c r="M2461" t="b">
        <v>0</v>
      </c>
      <c r="N2461">
        <v>38</v>
      </c>
      <c r="O2461" t="b">
        <v>0</v>
      </c>
      <c r="P2461" t="s">
        <v>8271</v>
      </c>
      <c r="Q2461" s="5">
        <f>E2461/D2461</f>
        <v>0.24194444444444443</v>
      </c>
      <c r="R2461" s="7">
        <f>ROUND(E2461/N2461, 2)</f>
        <v>45.84</v>
      </c>
      <c r="S2461" t="s">
        <v>8316</v>
      </c>
      <c r="T2461" t="s">
        <v>8317</v>
      </c>
    </row>
    <row r="2462" spans="1:20" ht="28.8" x14ac:dyDescent="0.3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 s="11">
        <f>(I2462/86400)+25569</f>
        <v>42800.290590277778</v>
      </c>
      <c r="K2462">
        <v>1486191507</v>
      </c>
      <c r="L2462" s="11">
        <f>(K2462/86400)+25569</f>
        <v>42770.290590277778</v>
      </c>
      <c r="M2462" t="b">
        <v>0</v>
      </c>
      <c r="N2462">
        <v>10</v>
      </c>
      <c r="O2462" t="b">
        <v>0</v>
      </c>
      <c r="P2462" t="s">
        <v>8271</v>
      </c>
      <c r="Q2462" s="5">
        <f>E2462/D2462</f>
        <v>0.2411764705882353</v>
      </c>
      <c r="R2462" s="7">
        <f>ROUND(E2462/N2462, 2)</f>
        <v>41</v>
      </c>
      <c r="S2462" t="s">
        <v>8316</v>
      </c>
      <c r="T2462" t="s">
        <v>8317</v>
      </c>
    </row>
    <row r="2463" spans="1:20" ht="28.8" x14ac:dyDescent="0.3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 s="11">
        <f>(I2463/86400)+25569</f>
        <v>40148.207638888889</v>
      </c>
      <c r="K2463">
        <v>1254450706</v>
      </c>
      <c r="L2463" s="11">
        <f>(K2463/86400)+25569</f>
        <v>40088.105393518519</v>
      </c>
      <c r="M2463" t="b">
        <v>0</v>
      </c>
      <c r="N2463">
        <v>11</v>
      </c>
      <c r="O2463" t="b">
        <v>0</v>
      </c>
      <c r="P2463" t="s">
        <v>8278</v>
      </c>
      <c r="Q2463" s="5">
        <f>E2463/D2463</f>
        <v>0.2402</v>
      </c>
      <c r="R2463" s="7">
        <f>ROUND(E2463/N2463, 2)</f>
        <v>109.18</v>
      </c>
      <c r="S2463" t="s">
        <v>8324</v>
      </c>
      <c r="T2463" t="s">
        <v>8327</v>
      </c>
    </row>
    <row r="2464" spans="1:20" ht="28.8" x14ac:dyDescent="0.3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 s="11">
        <f>(I2464/86400)+25569</f>
        <v>42145.949976851851</v>
      </c>
      <c r="K2464">
        <v>1429656478</v>
      </c>
      <c r="L2464" s="11">
        <f>(K2464/86400)+25569</f>
        <v>42115.949976851851</v>
      </c>
      <c r="M2464" t="b">
        <v>1</v>
      </c>
      <c r="N2464">
        <v>185</v>
      </c>
      <c r="O2464" t="b">
        <v>0</v>
      </c>
      <c r="P2464" t="s">
        <v>8285</v>
      </c>
      <c r="Q2464" s="5">
        <f>E2464/D2464</f>
        <v>0.236925</v>
      </c>
      <c r="R2464" s="7">
        <f>ROUND(E2464/N2464, 2)</f>
        <v>51.23</v>
      </c>
      <c r="S2464" t="s">
        <v>8337</v>
      </c>
      <c r="T2464" t="s">
        <v>8338</v>
      </c>
    </row>
    <row r="2465" spans="1:20" ht="28.8" x14ac:dyDescent="0.3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 s="11">
        <f>(I2465/86400)+25569</f>
        <v>42774.416030092594</v>
      </c>
      <c r="K2465">
        <v>1483955945</v>
      </c>
      <c r="L2465" s="11">
        <f>(K2465/86400)+25569</f>
        <v>42744.416030092594</v>
      </c>
      <c r="M2465" t="b">
        <v>1</v>
      </c>
      <c r="N2465">
        <v>35</v>
      </c>
      <c r="O2465" t="b">
        <v>0</v>
      </c>
      <c r="P2465" t="s">
        <v>8303</v>
      </c>
      <c r="Q2465" s="5">
        <f>E2465/D2465</f>
        <v>0.23628571428571429</v>
      </c>
      <c r="R2465" s="7">
        <f>ROUND(E2465/N2465, 2)</f>
        <v>23.63</v>
      </c>
      <c r="S2465" t="s">
        <v>8316</v>
      </c>
      <c r="T2465" t="s">
        <v>8356</v>
      </c>
    </row>
    <row r="2466" spans="1:20" ht="28.8" x14ac:dyDescent="0.3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 s="11">
        <f>(I2466/86400)+25569</f>
        <v>41858.664456018516</v>
      </c>
      <c r="K2466">
        <v>1404835009</v>
      </c>
      <c r="L2466" s="11">
        <f>(K2466/86400)+25569</f>
        <v>41828.664456018516</v>
      </c>
      <c r="M2466" t="b">
        <v>0</v>
      </c>
      <c r="N2466">
        <v>27</v>
      </c>
      <c r="O2466" t="b">
        <v>0</v>
      </c>
      <c r="P2466" t="s">
        <v>8284</v>
      </c>
      <c r="Q2466" s="5">
        <f>E2466/D2466</f>
        <v>0.23588571428571428</v>
      </c>
      <c r="R2466" s="7">
        <f>ROUND(E2466/N2466, 2)</f>
        <v>305.77999999999997</v>
      </c>
      <c r="S2466" t="s">
        <v>8335</v>
      </c>
      <c r="T2466" t="s">
        <v>8336</v>
      </c>
    </row>
    <row r="2467" spans="1:20" ht="28.8" x14ac:dyDescent="0.3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 s="11">
        <f>(I2467/86400)+25569</f>
        <v>42560.082638888889</v>
      </c>
      <c r="K2467">
        <v>1465304483</v>
      </c>
      <c r="L2467" s="11">
        <f>(K2467/86400)+25569</f>
        <v>42528.542627314819</v>
      </c>
      <c r="M2467" t="b">
        <v>0</v>
      </c>
      <c r="N2467">
        <v>45</v>
      </c>
      <c r="O2467" t="b">
        <v>0</v>
      </c>
      <c r="P2467" t="s">
        <v>8303</v>
      </c>
      <c r="Q2467" s="5">
        <f>E2467/D2467</f>
        <v>0.23416000000000001</v>
      </c>
      <c r="R2467" s="7">
        <f>ROUND(E2467/N2467, 2)</f>
        <v>130.09</v>
      </c>
      <c r="S2467" t="s">
        <v>8316</v>
      </c>
      <c r="T2467" t="s">
        <v>8356</v>
      </c>
    </row>
    <row r="2468" spans="1:20" ht="28.8" x14ac:dyDescent="0.3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 s="11">
        <f>(I2468/86400)+25569</f>
        <v>42236.711805555555</v>
      </c>
      <c r="K2468">
        <v>1436305452</v>
      </c>
      <c r="L2468" s="11">
        <f>(K2468/86400)+25569</f>
        <v>42192.905694444446</v>
      </c>
      <c r="M2468" t="b">
        <v>0</v>
      </c>
      <c r="N2468">
        <v>29</v>
      </c>
      <c r="O2468" t="b">
        <v>0</v>
      </c>
      <c r="P2468" t="s">
        <v>8271</v>
      </c>
      <c r="Q2468" s="5">
        <f>E2468/D2468</f>
        <v>0.23333333333333334</v>
      </c>
      <c r="R2468" s="7">
        <f>ROUND(E2468/N2468, 2)</f>
        <v>96.55</v>
      </c>
      <c r="S2468" t="s">
        <v>8316</v>
      </c>
      <c r="T2468" t="s">
        <v>8317</v>
      </c>
    </row>
    <row r="2469" spans="1:20" ht="28.8" x14ac:dyDescent="0.3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 s="11">
        <f>(I2469/86400)+25569</f>
        <v>42150.161828703705</v>
      </c>
      <c r="K2469">
        <v>1427428382</v>
      </c>
      <c r="L2469" s="11">
        <f>(K2469/86400)+25569</f>
        <v>42090.161828703705</v>
      </c>
      <c r="M2469" t="b">
        <v>0</v>
      </c>
      <c r="N2469">
        <v>67</v>
      </c>
      <c r="O2469" t="b">
        <v>0</v>
      </c>
      <c r="P2469" t="s">
        <v>8267</v>
      </c>
      <c r="Q2469" s="5">
        <f>E2469/D2469</f>
        <v>0.23163076923076922</v>
      </c>
      <c r="R2469" s="7">
        <f>ROUND(E2469/N2469, 2)</f>
        <v>449.43</v>
      </c>
      <c r="S2469" t="s">
        <v>8309</v>
      </c>
      <c r="T2469" t="s">
        <v>8312</v>
      </c>
    </row>
    <row r="2470" spans="1:20" ht="28.8" x14ac:dyDescent="0.3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 s="11">
        <f>(I2470/86400)+25569</f>
        <v>42100.635937500003</v>
      </c>
      <c r="K2470">
        <v>1425744945</v>
      </c>
      <c r="L2470" s="11">
        <f>(K2470/86400)+25569</f>
        <v>42070.677604166667</v>
      </c>
      <c r="M2470" t="b">
        <v>0</v>
      </c>
      <c r="N2470">
        <v>7</v>
      </c>
      <c r="O2470" t="b">
        <v>0</v>
      </c>
      <c r="P2470" t="s">
        <v>8272</v>
      </c>
      <c r="Q2470" s="5">
        <f>E2470/D2470</f>
        <v>0.23</v>
      </c>
      <c r="R2470" s="7">
        <f>ROUND(E2470/N2470, 2)</f>
        <v>16.43</v>
      </c>
      <c r="S2470" t="s">
        <v>8318</v>
      </c>
      <c r="T2470" t="s">
        <v>8319</v>
      </c>
    </row>
    <row r="2471" spans="1:20" ht="28.8" x14ac:dyDescent="0.3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 s="11">
        <f>(I2471/86400)+25569</f>
        <v>41829.524259259255</v>
      </c>
      <c r="K2471">
        <v>1402317296</v>
      </c>
      <c r="L2471" s="11">
        <f>(K2471/86400)+25569</f>
        <v>41799.524259259255</v>
      </c>
      <c r="M2471" t="b">
        <v>0</v>
      </c>
      <c r="N2471">
        <v>35</v>
      </c>
      <c r="O2471" t="b">
        <v>0</v>
      </c>
      <c r="P2471" t="s">
        <v>8290</v>
      </c>
      <c r="Q2471" s="5">
        <f>E2471/D2471</f>
        <v>0.2291</v>
      </c>
      <c r="R2471" s="7">
        <f>ROUND(E2471/N2471, 2)</f>
        <v>65.459999999999994</v>
      </c>
      <c r="S2471" t="s">
        <v>8321</v>
      </c>
      <c r="T2471" t="s">
        <v>8343</v>
      </c>
    </row>
    <row r="2472" spans="1:20" ht="28.8" x14ac:dyDescent="0.3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 s="11">
        <f>(I2472/86400)+25569</f>
        <v>41248.391446759255</v>
      </c>
      <c r="K2472">
        <v>1352107421</v>
      </c>
      <c r="L2472" s="11">
        <f>(K2472/86400)+25569</f>
        <v>41218.391446759255</v>
      </c>
      <c r="M2472" t="b">
        <v>0</v>
      </c>
      <c r="N2472">
        <v>70</v>
      </c>
      <c r="O2472" t="b">
        <v>0</v>
      </c>
      <c r="P2472" t="s">
        <v>8270</v>
      </c>
      <c r="Q2472" s="5">
        <f>E2472/D2472</f>
        <v>0.22881426547787684</v>
      </c>
      <c r="R2472" s="7">
        <f>ROUND(E2472/N2472, 2)</f>
        <v>39.229999999999997</v>
      </c>
      <c r="S2472" t="s">
        <v>8309</v>
      </c>
      <c r="T2472" t="s">
        <v>8315</v>
      </c>
    </row>
    <row r="2473" spans="1:20" ht="28.8" x14ac:dyDescent="0.3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 s="11">
        <f>(I2473/86400)+25569</f>
        <v>42329.716840277775</v>
      </c>
      <c r="K2473">
        <v>1444666335</v>
      </c>
      <c r="L2473" s="11">
        <f>(K2473/86400)+25569</f>
        <v>42289.675173611111</v>
      </c>
      <c r="M2473" t="b">
        <v>0</v>
      </c>
      <c r="N2473">
        <v>355</v>
      </c>
      <c r="O2473" t="b">
        <v>0</v>
      </c>
      <c r="P2473" t="s">
        <v>8273</v>
      </c>
      <c r="Q2473" s="5">
        <f>E2473/D2473</f>
        <v>0.22878799999999999</v>
      </c>
      <c r="R2473" s="7">
        <f>ROUND(E2473/N2473, 2)</f>
        <v>161.12</v>
      </c>
      <c r="S2473" t="s">
        <v>8318</v>
      </c>
      <c r="T2473" t="s">
        <v>8320</v>
      </c>
    </row>
    <row r="2474" spans="1:20" ht="28.8" x14ac:dyDescent="0.3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 s="11">
        <f>(I2474/86400)+25569</f>
        <v>41791.165972222225</v>
      </c>
      <c r="K2474">
        <v>1398980941</v>
      </c>
      <c r="L2474" s="11">
        <f>(K2474/86400)+25569</f>
        <v>41760.909039351856</v>
      </c>
      <c r="M2474" t="b">
        <v>0</v>
      </c>
      <c r="N2474">
        <v>17</v>
      </c>
      <c r="O2474" t="b">
        <v>0</v>
      </c>
      <c r="P2474" t="s">
        <v>8303</v>
      </c>
      <c r="Q2474" s="5">
        <f>E2474/D2474</f>
        <v>0.22750000000000001</v>
      </c>
      <c r="R2474" s="7">
        <f>ROUND(E2474/N2474, 2)</f>
        <v>53.53</v>
      </c>
      <c r="S2474" t="s">
        <v>8316</v>
      </c>
      <c r="T2474" t="s">
        <v>8356</v>
      </c>
    </row>
    <row r="2475" spans="1:20" x14ac:dyDescent="0.3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 s="11">
        <f>(I2475/86400)+25569</f>
        <v>42616.585358796292</v>
      </c>
      <c r="K2475">
        <v>1471096975</v>
      </c>
      <c r="L2475" s="11">
        <f>(K2475/86400)+25569</f>
        <v>42595.585358796292</v>
      </c>
      <c r="M2475" t="b">
        <v>0</v>
      </c>
      <c r="N2475">
        <v>20</v>
      </c>
      <c r="O2475" t="b">
        <v>0</v>
      </c>
      <c r="P2475" t="s">
        <v>8284</v>
      </c>
      <c r="Q2475" s="5">
        <f>E2475/D2475</f>
        <v>0.22520000000000001</v>
      </c>
      <c r="R2475" s="7">
        <f>ROUND(E2475/N2475, 2)</f>
        <v>56.3</v>
      </c>
      <c r="S2475" t="s">
        <v>8335</v>
      </c>
      <c r="T2475" t="s">
        <v>8336</v>
      </c>
    </row>
    <row r="2476" spans="1:20" ht="28.8" x14ac:dyDescent="0.3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 s="11">
        <f>(I2476/86400)+25569</f>
        <v>42821.678460648152</v>
      </c>
      <c r="K2476">
        <v>1488820619</v>
      </c>
      <c r="L2476" s="11">
        <f>(K2476/86400)+25569</f>
        <v>42800.720127314809</v>
      </c>
      <c r="M2476" t="b">
        <v>0</v>
      </c>
      <c r="N2476">
        <v>12</v>
      </c>
      <c r="O2476" t="b">
        <v>0</v>
      </c>
      <c r="P2476" t="s">
        <v>8271</v>
      </c>
      <c r="Q2476" s="5">
        <f>E2476/D2476</f>
        <v>0.22500000000000001</v>
      </c>
      <c r="R2476" s="7">
        <f>ROUND(E2476/N2476, 2)</f>
        <v>18.75</v>
      </c>
      <c r="S2476" t="s">
        <v>8316</v>
      </c>
      <c r="T2476" t="s">
        <v>8317</v>
      </c>
    </row>
    <row r="2477" spans="1:20" ht="28.8" x14ac:dyDescent="0.3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 s="11">
        <f>(I2477/86400)+25569</f>
        <v>42553.166666666672</v>
      </c>
      <c r="K2477">
        <v>1464763109</v>
      </c>
      <c r="L2477" s="11">
        <f>(K2477/86400)+25569</f>
        <v>42522.276724537034</v>
      </c>
      <c r="M2477" t="b">
        <v>0</v>
      </c>
      <c r="N2477">
        <v>50</v>
      </c>
      <c r="O2477" t="b">
        <v>0</v>
      </c>
      <c r="P2477" t="s">
        <v>8273</v>
      </c>
      <c r="Q2477" s="5">
        <f>E2477/D2477</f>
        <v>0.22494285714285714</v>
      </c>
      <c r="R2477" s="7">
        <f>ROUND(E2477/N2477, 2)</f>
        <v>157.46</v>
      </c>
      <c r="S2477" t="s">
        <v>8318</v>
      </c>
      <c r="T2477" t="s">
        <v>8320</v>
      </c>
    </row>
    <row r="2478" spans="1:20" ht="28.8" x14ac:dyDescent="0.3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 s="11">
        <f>(I2478/86400)+25569</f>
        <v>41930.505312499998</v>
      </c>
      <c r="K2478">
        <v>1411042059</v>
      </c>
      <c r="L2478" s="11">
        <f>(K2478/86400)+25569</f>
        <v>41900.505312499998</v>
      </c>
      <c r="M2478" t="b">
        <v>0</v>
      </c>
      <c r="N2478">
        <v>10</v>
      </c>
      <c r="O2478" t="b">
        <v>0</v>
      </c>
      <c r="P2478" t="s">
        <v>8268</v>
      </c>
      <c r="Q2478" s="5">
        <f>E2478/D2478</f>
        <v>0.224</v>
      </c>
      <c r="R2478" s="7">
        <f>ROUND(E2478/N2478, 2)</f>
        <v>56</v>
      </c>
      <c r="S2478" t="s">
        <v>8309</v>
      </c>
      <c r="T2478" t="s">
        <v>8313</v>
      </c>
    </row>
    <row r="2479" spans="1:20" ht="28.8" x14ac:dyDescent="0.3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 s="11">
        <f>(I2479/86400)+25569</f>
        <v>42797.545358796298</v>
      </c>
      <c r="K2479">
        <v>1483362319</v>
      </c>
      <c r="L2479" s="11">
        <f>(K2479/86400)+25569</f>
        <v>42737.545358796298</v>
      </c>
      <c r="M2479" t="b">
        <v>0</v>
      </c>
      <c r="N2479">
        <v>5</v>
      </c>
      <c r="O2479" t="b">
        <v>0</v>
      </c>
      <c r="P2479" t="s">
        <v>8278</v>
      </c>
      <c r="Q2479" s="5">
        <f>E2479/D2479</f>
        <v>0.22363636363636363</v>
      </c>
      <c r="R2479" s="7">
        <f>ROUND(E2479/N2479, 2)</f>
        <v>24.6</v>
      </c>
      <c r="S2479" t="s">
        <v>8324</v>
      </c>
      <c r="T2479" t="s">
        <v>8327</v>
      </c>
    </row>
    <row r="2480" spans="1:20" ht="28.8" x14ac:dyDescent="0.3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 s="11">
        <f>(I2480/86400)+25569</f>
        <v>42333.958333333328</v>
      </c>
      <c r="K2480">
        <v>1446506080</v>
      </c>
      <c r="L2480" s="11">
        <f>(K2480/86400)+25569</f>
        <v>42310.968518518523</v>
      </c>
      <c r="M2480" t="b">
        <v>0</v>
      </c>
      <c r="N2480">
        <v>6</v>
      </c>
      <c r="O2480" t="b">
        <v>0</v>
      </c>
      <c r="P2480" t="s">
        <v>8271</v>
      </c>
      <c r="Q2480" s="5">
        <f>E2480/D2480</f>
        <v>0.22142857142857142</v>
      </c>
      <c r="R2480" s="7">
        <f>ROUND(E2480/N2480, 2)</f>
        <v>129.16999999999999</v>
      </c>
      <c r="S2480" t="s">
        <v>8316</v>
      </c>
      <c r="T2480" t="s">
        <v>8317</v>
      </c>
    </row>
    <row r="2481" spans="1:20" ht="28.8" x14ac:dyDescent="0.3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 s="11">
        <f>(I2481/86400)+25569</f>
        <v>41895.581018518518</v>
      </c>
      <c r="K2481">
        <v>1405432600</v>
      </c>
      <c r="L2481" s="11">
        <f>(K2481/86400)+25569</f>
        <v>41835.581018518518</v>
      </c>
      <c r="M2481" t="b">
        <v>0</v>
      </c>
      <c r="N2481">
        <v>369</v>
      </c>
      <c r="O2481" t="b">
        <v>0</v>
      </c>
      <c r="P2481" t="s">
        <v>8273</v>
      </c>
      <c r="Q2481" s="5">
        <f>E2481/D2481</f>
        <v>0.22092500000000001</v>
      </c>
      <c r="R2481" s="7">
        <f>ROUND(E2481/N2481, 2)</f>
        <v>23.95</v>
      </c>
      <c r="S2481" t="s">
        <v>8318</v>
      </c>
      <c r="T2481" t="s">
        <v>8320</v>
      </c>
    </row>
    <row r="2482" spans="1:20" ht="28.8" x14ac:dyDescent="0.3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 s="11">
        <f>(I2482/86400)+25569</f>
        <v>42575.439421296294</v>
      </c>
      <c r="K2482">
        <v>1464172366</v>
      </c>
      <c r="L2482" s="11">
        <f>(K2482/86400)+25569</f>
        <v>42515.439421296294</v>
      </c>
      <c r="M2482" t="b">
        <v>1</v>
      </c>
      <c r="N2482">
        <v>86</v>
      </c>
      <c r="O2482" t="b">
        <v>0</v>
      </c>
      <c r="P2482" t="s">
        <v>8285</v>
      </c>
      <c r="Q2482" s="5">
        <f>E2482/D2482</f>
        <v>0.22052631578947368</v>
      </c>
      <c r="R2482" s="7">
        <f>ROUND(E2482/N2482, 2)</f>
        <v>48.72</v>
      </c>
      <c r="S2482" t="s">
        <v>8337</v>
      </c>
      <c r="T2482" t="s">
        <v>8338</v>
      </c>
    </row>
    <row r="2483" spans="1:20" ht="28.8" x14ac:dyDescent="0.3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 s="11">
        <f>(I2483/86400)+25569</f>
        <v>41958.833333333328</v>
      </c>
      <c r="K2483">
        <v>1413477228</v>
      </c>
      <c r="L2483" s="11">
        <f>(K2483/86400)+25569</f>
        <v>41928.690138888887</v>
      </c>
      <c r="M2483" t="b">
        <v>0</v>
      </c>
      <c r="N2483">
        <v>2</v>
      </c>
      <c r="O2483" t="b">
        <v>0</v>
      </c>
      <c r="P2483" t="s">
        <v>8271</v>
      </c>
      <c r="Q2483" s="5">
        <f>E2483/D2483</f>
        <v>0.22</v>
      </c>
      <c r="R2483" s="7">
        <f>ROUND(E2483/N2483, 2)</f>
        <v>55</v>
      </c>
      <c r="S2483" t="s">
        <v>8316</v>
      </c>
      <c r="T2483" t="s">
        <v>8317</v>
      </c>
    </row>
    <row r="2484" spans="1:20" ht="28.8" x14ac:dyDescent="0.3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 s="11">
        <f>(I2484/86400)+25569</f>
        <v>41770.493657407409</v>
      </c>
      <c r="K2484">
        <v>1397217052</v>
      </c>
      <c r="L2484" s="11">
        <f>(K2484/86400)+25569</f>
        <v>41740.493657407409</v>
      </c>
      <c r="M2484" t="b">
        <v>1</v>
      </c>
      <c r="N2484">
        <v>23</v>
      </c>
      <c r="O2484" t="b">
        <v>0</v>
      </c>
      <c r="P2484" t="s">
        <v>8271</v>
      </c>
      <c r="Q2484" s="5">
        <f>E2484/D2484</f>
        <v>0.21940000000000001</v>
      </c>
      <c r="R2484" s="7">
        <f>ROUND(E2484/N2484, 2)</f>
        <v>47.7</v>
      </c>
      <c r="S2484" t="s">
        <v>8316</v>
      </c>
      <c r="T2484" t="s">
        <v>8317</v>
      </c>
    </row>
    <row r="2485" spans="1:20" ht="28.8" x14ac:dyDescent="0.3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 s="11">
        <f>(I2485/86400)+25569</f>
        <v>41411.505775462967</v>
      </c>
      <c r="K2485">
        <v>1366200499</v>
      </c>
      <c r="L2485" s="11">
        <f>(K2485/86400)+25569</f>
        <v>41381.505775462967</v>
      </c>
      <c r="M2485" t="b">
        <v>0</v>
      </c>
      <c r="N2485">
        <v>125</v>
      </c>
      <c r="O2485" t="b">
        <v>0</v>
      </c>
      <c r="P2485" t="s">
        <v>8270</v>
      </c>
      <c r="Q2485" s="5">
        <f>E2485/D2485</f>
        <v>0.21906971229845085</v>
      </c>
      <c r="R2485" s="7">
        <f>ROUND(E2485/N2485, 2)</f>
        <v>66.52</v>
      </c>
      <c r="S2485" t="s">
        <v>8309</v>
      </c>
      <c r="T2485" t="s">
        <v>8315</v>
      </c>
    </row>
    <row r="2486" spans="1:20" ht="28.8" x14ac:dyDescent="0.3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 s="11">
        <f>(I2486/86400)+25569</f>
        <v>41104.988055555557</v>
      </c>
      <c r="K2486">
        <v>1337125368</v>
      </c>
      <c r="L2486" s="11">
        <f>(K2486/86400)+25569</f>
        <v>41044.988055555557</v>
      </c>
      <c r="M2486" t="b">
        <v>0</v>
      </c>
      <c r="N2486">
        <v>49</v>
      </c>
      <c r="O2486" t="b">
        <v>0</v>
      </c>
      <c r="P2486" t="s">
        <v>8304</v>
      </c>
      <c r="Q2486" s="5">
        <f>E2486/D2486</f>
        <v>0.21887499999999999</v>
      </c>
      <c r="R2486" s="7">
        <f>ROUND(E2486/N2486, 2)</f>
        <v>35.729999999999997</v>
      </c>
      <c r="S2486" t="s">
        <v>8321</v>
      </c>
      <c r="T2486" t="s">
        <v>8357</v>
      </c>
    </row>
    <row r="2487" spans="1:20" ht="28.8" x14ac:dyDescent="0.3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 s="11">
        <f>(I2487/86400)+25569</f>
        <v>42263.234340277777</v>
      </c>
      <c r="K2487">
        <v>1440826647</v>
      </c>
      <c r="L2487" s="11">
        <f>(K2487/86400)+25569</f>
        <v>42245.234340277777</v>
      </c>
      <c r="M2487" t="b">
        <v>0</v>
      </c>
      <c r="N2487">
        <v>9</v>
      </c>
      <c r="O2487" t="b">
        <v>0</v>
      </c>
      <c r="P2487" t="s">
        <v>8271</v>
      </c>
      <c r="Q2487" s="5">
        <f>E2487/D2487</f>
        <v>0.2185</v>
      </c>
      <c r="R2487" s="7">
        <f>ROUND(E2487/N2487, 2)</f>
        <v>48.56</v>
      </c>
      <c r="S2487" t="s">
        <v>8316</v>
      </c>
      <c r="T2487" t="s">
        <v>8317</v>
      </c>
    </row>
    <row r="2488" spans="1:20" ht="28.8" x14ac:dyDescent="0.3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 s="11">
        <f>(I2488/86400)+25569</f>
        <v>42832.781689814816</v>
      </c>
      <c r="K2488">
        <v>1489517138</v>
      </c>
      <c r="L2488" s="11">
        <f>(K2488/86400)+25569</f>
        <v>42808.781689814816</v>
      </c>
      <c r="M2488" t="b">
        <v>0</v>
      </c>
      <c r="N2488">
        <v>10</v>
      </c>
      <c r="O2488" t="b">
        <v>0</v>
      </c>
      <c r="P2488" t="s">
        <v>8293</v>
      </c>
      <c r="Q2488" s="5">
        <f>E2488/D2488</f>
        <v>0.21714285714285714</v>
      </c>
      <c r="R2488" s="7">
        <f>ROUND(E2488/N2488, 2)</f>
        <v>76</v>
      </c>
      <c r="S2488" t="s">
        <v>8324</v>
      </c>
      <c r="T2488" t="s">
        <v>8346</v>
      </c>
    </row>
    <row r="2489" spans="1:20" ht="28.8" x14ac:dyDescent="0.3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 s="11">
        <f>(I2489/86400)+25569</f>
        <v>42383.761759259258</v>
      </c>
      <c r="K2489">
        <v>1450203416</v>
      </c>
      <c r="L2489" s="11">
        <f>(K2489/86400)+25569</f>
        <v>42353.761759259258</v>
      </c>
      <c r="M2489" t="b">
        <v>0</v>
      </c>
      <c r="N2489">
        <v>6</v>
      </c>
      <c r="O2489" t="b">
        <v>0</v>
      </c>
      <c r="P2489" t="s">
        <v>8271</v>
      </c>
      <c r="Q2489" s="5">
        <f>E2489/D2489</f>
        <v>0.21685714285714286</v>
      </c>
      <c r="R2489" s="7">
        <f>ROUND(E2489/N2489, 2)</f>
        <v>126.5</v>
      </c>
      <c r="S2489" t="s">
        <v>8316</v>
      </c>
      <c r="T2489" t="s">
        <v>8317</v>
      </c>
    </row>
    <row r="2490" spans="1:20" ht="28.8" x14ac:dyDescent="0.3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 s="11">
        <f>(I2490/86400)+25569</f>
        <v>42005.207638888889</v>
      </c>
      <c r="K2490">
        <v>1417410964</v>
      </c>
      <c r="L2490" s="11">
        <f>(K2490/86400)+25569</f>
        <v>41974.219490740739</v>
      </c>
      <c r="M2490" t="b">
        <v>0</v>
      </c>
      <c r="N2490">
        <v>215</v>
      </c>
      <c r="O2490" t="b">
        <v>0</v>
      </c>
      <c r="P2490" t="s">
        <v>8273</v>
      </c>
      <c r="Q2490" s="5">
        <f>E2490/D2490</f>
        <v>0.21628</v>
      </c>
      <c r="R2490" s="7">
        <f>ROUND(E2490/N2490, 2)</f>
        <v>50.3</v>
      </c>
      <c r="S2490" t="s">
        <v>8318</v>
      </c>
      <c r="T2490" t="s">
        <v>8320</v>
      </c>
    </row>
    <row r="2491" spans="1:20" ht="28.8" x14ac:dyDescent="0.3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 s="11">
        <f>(I2491/86400)+25569</f>
        <v>41180.679791666669</v>
      </c>
      <c r="K2491">
        <v>1344961134</v>
      </c>
      <c r="L2491" s="11">
        <f>(K2491/86400)+25569</f>
        <v>41135.679791666669</v>
      </c>
      <c r="M2491" t="b">
        <v>0</v>
      </c>
      <c r="N2491">
        <v>39</v>
      </c>
      <c r="O2491" t="b">
        <v>0</v>
      </c>
      <c r="P2491" t="s">
        <v>8270</v>
      </c>
      <c r="Q2491" s="5">
        <f>E2491/D2491</f>
        <v>0.21575</v>
      </c>
      <c r="R2491" s="7">
        <f>ROUND(E2491/N2491, 2)</f>
        <v>110.64</v>
      </c>
      <c r="S2491" t="s">
        <v>8309</v>
      </c>
      <c r="T2491" t="s">
        <v>8315</v>
      </c>
    </row>
    <row r="2492" spans="1:20" ht="28.8" x14ac:dyDescent="0.3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 s="11">
        <f>(I2492/86400)+25569</f>
        <v>41821.25</v>
      </c>
      <c r="K2492">
        <v>1400600840</v>
      </c>
      <c r="L2492" s="11">
        <f>(K2492/86400)+25569</f>
        <v>41779.657870370371</v>
      </c>
      <c r="M2492" t="b">
        <v>0</v>
      </c>
      <c r="N2492">
        <v>84</v>
      </c>
      <c r="O2492" t="b">
        <v>0</v>
      </c>
      <c r="P2492" t="s">
        <v>8271</v>
      </c>
      <c r="Q2492" s="5">
        <f>E2492/D2492</f>
        <v>0.2155</v>
      </c>
      <c r="R2492" s="7">
        <f>ROUND(E2492/N2492, 2)</f>
        <v>128.27000000000001</v>
      </c>
      <c r="S2492" t="s">
        <v>8316</v>
      </c>
      <c r="T2492" t="s">
        <v>8317</v>
      </c>
    </row>
    <row r="2493" spans="1:20" ht="28.8" x14ac:dyDescent="0.3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 s="11">
        <f>(I2493/86400)+25569</f>
        <v>42557.625671296293</v>
      </c>
      <c r="K2493">
        <v>1465225258</v>
      </c>
      <c r="L2493" s="11">
        <f>(K2493/86400)+25569</f>
        <v>42527.625671296293</v>
      </c>
      <c r="M2493" t="b">
        <v>0</v>
      </c>
      <c r="N2493">
        <v>28</v>
      </c>
      <c r="O2493" t="b">
        <v>0</v>
      </c>
      <c r="P2493" t="s">
        <v>8273</v>
      </c>
      <c r="Q2493" s="5">
        <f>E2493/D2493</f>
        <v>0.21507499999999999</v>
      </c>
      <c r="R2493" s="7">
        <f>ROUND(E2493/N2493, 2)</f>
        <v>1536.25</v>
      </c>
      <c r="S2493" t="s">
        <v>8318</v>
      </c>
      <c r="T2493" t="s">
        <v>8320</v>
      </c>
    </row>
    <row r="2494" spans="1:20" x14ac:dyDescent="0.3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 s="11">
        <f>(I2494/86400)+25569</f>
        <v>42320.290972222225</v>
      </c>
      <c r="K2494">
        <v>1445358903</v>
      </c>
      <c r="L2494" s="11">
        <f>(K2494/86400)+25569</f>
        <v>42297.691006944442</v>
      </c>
      <c r="M2494" t="b">
        <v>0</v>
      </c>
      <c r="N2494">
        <v>4</v>
      </c>
      <c r="O2494" t="b">
        <v>0</v>
      </c>
      <c r="P2494" t="s">
        <v>8271</v>
      </c>
      <c r="Q2494" s="5">
        <f>E2494/D2494</f>
        <v>0.21428571428571427</v>
      </c>
      <c r="R2494" s="7">
        <f>ROUND(E2494/N2494, 2)</f>
        <v>37.5</v>
      </c>
      <c r="S2494" t="s">
        <v>8316</v>
      </c>
      <c r="T2494" t="s">
        <v>8317</v>
      </c>
    </row>
    <row r="2495" spans="1:20" ht="28.8" x14ac:dyDescent="0.3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 s="11">
        <f>(I2495/86400)+25569</f>
        <v>42670.278171296297</v>
      </c>
      <c r="K2495">
        <v>1474958434</v>
      </c>
      <c r="L2495" s="11">
        <f>(K2495/86400)+25569</f>
        <v>42640.278171296297</v>
      </c>
      <c r="M2495" t="b">
        <v>0</v>
      </c>
      <c r="N2495">
        <v>14</v>
      </c>
      <c r="O2495" t="b">
        <v>0</v>
      </c>
      <c r="P2495" t="s">
        <v>8271</v>
      </c>
      <c r="Q2495" s="5">
        <f>E2495/D2495</f>
        <v>0.21366666666666667</v>
      </c>
      <c r="R2495" s="7">
        <f>ROUND(E2495/N2495, 2)</f>
        <v>45.79</v>
      </c>
      <c r="S2495" t="s">
        <v>8316</v>
      </c>
      <c r="T2495" t="s">
        <v>8317</v>
      </c>
    </row>
    <row r="2496" spans="1:20" ht="28.8" x14ac:dyDescent="0.3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 s="11">
        <f>(I2496/86400)+25569</f>
        <v>42278.207638888889</v>
      </c>
      <c r="K2496">
        <v>1441022120</v>
      </c>
      <c r="L2496" s="11">
        <f>(K2496/86400)+25569</f>
        <v>42247.496759259258</v>
      </c>
      <c r="M2496" t="b">
        <v>0</v>
      </c>
      <c r="N2496">
        <v>121</v>
      </c>
      <c r="O2496" t="b">
        <v>0</v>
      </c>
      <c r="P2496" t="s">
        <v>8272</v>
      </c>
      <c r="Q2496" s="5">
        <f>E2496/D2496</f>
        <v>0.21363333333333334</v>
      </c>
      <c r="R2496" s="7">
        <f>ROUND(E2496/N2496, 2)</f>
        <v>105.93</v>
      </c>
      <c r="S2496" t="s">
        <v>8318</v>
      </c>
      <c r="T2496" t="s">
        <v>8319</v>
      </c>
    </row>
    <row r="2497" spans="1:20" ht="28.8" x14ac:dyDescent="0.3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 s="11">
        <f>(I2497/86400)+25569</f>
        <v>41935.979629629626</v>
      </c>
      <c r="K2497">
        <v>1411515040</v>
      </c>
      <c r="L2497" s="11">
        <f>(K2497/86400)+25569</f>
        <v>41905.979629629626</v>
      </c>
      <c r="M2497" t="b">
        <v>1</v>
      </c>
      <c r="N2497">
        <v>25</v>
      </c>
      <c r="O2497" t="b">
        <v>0</v>
      </c>
      <c r="P2497" t="s">
        <v>8285</v>
      </c>
      <c r="Q2497" s="5">
        <f>E2497/D2497</f>
        <v>0.21309523809523809</v>
      </c>
      <c r="R2497" s="7">
        <f>ROUND(E2497/N2497, 2)</f>
        <v>35.799999999999997</v>
      </c>
      <c r="S2497" t="s">
        <v>8337</v>
      </c>
      <c r="T2497" t="s">
        <v>8338</v>
      </c>
    </row>
    <row r="2498" spans="1:20" ht="28.8" x14ac:dyDescent="0.3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 s="11">
        <f>(I2498/86400)+25569</f>
        <v>41791.072500000002</v>
      </c>
      <c r="K2498">
        <v>1399427064</v>
      </c>
      <c r="L2498" s="11">
        <f>(K2498/86400)+25569</f>
        <v>41766.072500000002</v>
      </c>
      <c r="M2498" t="b">
        <v>1</v>
      </c>
      <c r="N2498">
        <v>19</v>
      </c>
      <c r="O2498" t="b">
        <v>0</v>
      </c>
      <c r="P2498" t="s">
        <v>8271</v>
      </c>
      <c r="Q2498" s="5">
        <f>E2498/D2498</f>
        <v>0.21299999999999999</v>
      </c>
      <c r="R2498" s="7">
        <f>ROUND(E2498/N2498, 2)</f>
        <v>56.05</v>
      </c>
      <c r="S2498" t="s">
        <v>8316</v>
      </c>
      <c r="T2498" t="s">
        <v>8317</v>
      </c>
    </row>
    <row r="2499" spans="1:20" ht="28.8" x14ac:dyDescent="0.3">
      <c r="A2499">
        <v>1737</v>
      </c>
      <c r="B2499" s="3" t="s">
        <v>1738</v>
      </c>
      <c r="C2499" s="3" t="s">
        <v>5847</v>
      </c>
      <c r="D2499">
        <v>4000</v>
      </c>
      <c r="E2499">
        <v>850</v>
      </c>
      <c r="F2499" t="s">
        <v>8221</v>
      </c>
      <c r="G2499" t="s">
        <v>8224</v>
      </c>
      <c r="H2499" t="s">
        <v>8246</v>
      </c>
      <c r="I2499">
        <v>1437432392</v>
      </c>
      <c r="J2499" s="11">
        <f>(I2499/86400)+25569</f>
        <v>42205.948981481481</v>
      </c>
      <c r="K2499">
        <v>1434840392</v>
      </c>
      <c r="L2499" s="11">
        <f>(K2499/86400)+25569</f>
        <v>42175.948981481481</v>
      </c>
      <c r="M2499" t="b">
        <v>0</v>
      </c>
      <c r="N2499">
        <v>15</v>
      </c>
      <c r="O2499" t="b">
        <v>0</v>
      </c>
      <c r="P2499" t="s">
        <v>8293</v>
      </c>
      <c r="Q2499" s="5">
        <f>E2499/D2499</f>
        <v>0.21249999999999999</v>
      </c>
      <c r="R2499" s="7">
        <f>ROUND(E2499/N2499, 2)</f>
        <v>56.67</v>
      </c>
      <c r="S2499" t="s">
        <v>8324</v>
      </c>
      <c r="T2499" t="s">
        <v>8346</v>
      </c>
    </row>
    <row r="2500" spans="1:20" ht="28.8" x14ac:dyDescent="0.3">
      <c r="A2500">
        <v>1566</v>
      </c>
      <c r="B2500" s="3" t="s">
        <v>1567</v>
      </c>
      <c r="C2500" s="3" t="s">
        <v>5676</v>
      </c>
      <c r="D2500">
        <v>30000</v>
      </c>
      <c r="E2500">
        <v>6375</v>
      </c>
      <c r="F2500" t="s">
        <v>8220</v>
      </c>
      <c r="G2500" t="s">
        <v>8224</v>
      </c>
      <c r="H2500" t="s">
        <v>8246</v>
      </c>
      <c r="I2500">
        <v>1469656800</v>
      </c>
      <c r="J2500" s="11">
        <f>(I2500/86400)+25569</f>
        <v>42578.916666666672</v>
      </c>
      <c r="K2500">
        <v>1467151204</v>
      </c>
      <c r="L2500" s="11">
        <f>(K2500/86400)+25569</f>
        <v>42549.916712962964</v>
      </c>
      <c r="M2500" t="b">
        <v>0</v>
      </c>
      <c r="N2500">
        <v>59</v>
      </c>
      <c r="O2500" t="b">
        <v>0</v>
      </c>
      <c r="P2500" t="s">
        <v>8290</v>
      </c>
      <c r="Q2500" s="5">
        <f>E2500/D2500</f>
        <v>0.21249999999999999</v>
      </c>
      <c r="R2500" s="7">
        <f>ROUND(E2500/N2500, 2)</f>
        <v>108.05</v>
      </c>
      <c r="S2500" t="s">
        <v>8321</v>
      </c>
      <c r="T2500" t="s">
        <v>8343</v>
      </c>
    </row>
    <row r="2501" spans="1:20" ht="43.2" x14ac:dyDescent="0.3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 s="11">
        <f>(I2501/86400)+25569</f>
        <v>41973.831956018519</v>
      </c>
      <c r="K2501">
        <v>1412189881</v>
      </c>
      <c r="L2501" s="11">
        <f>(K2501/86400)+25569</f>
        <v>41913.790289351848</v>
      </c>
      <c r="M2501" t="b">
        <v>0</v>
      </c>
      <c r="N2501">
        <v>7</v>
      </c>
      <c r="O2501" t="b">
        <v>0</v>
      </c>
      <c r="P2501" t="s">
        <v>8296</v>
      </c>
      <c r="Q2501" s="5">
        <f>E2501/D2501</f>
        <v>0.21146666666666666</v>
      </c>
      <c r="R2501" s="7">
        <f>ROUND(E2501/N2501, 2)</f>
        <v>453.14</v>
      </c>
      <c r="S2501" t="s">
        <v>8337</v>
      </c>
      <c r="T2501" t="s">
        <v>8349</v>
      </c>
    </row>
    <row r="2502" spans="1:20" x14ac:dyDescent="0.3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 s="11">
        <f>(I2502/86400)+25569</f>
        <v>42041.067523148144</v>
      </c>
      <c r="K2502">
        <v>1418002634</v>
      </c>
      <c r="L2502" s="11">
        <f>(K2502/86400)+25569</f>
        <v>41981.067523148144</v>
      </c>
      <c r="M2502" t="b">
        <v>0</v>
      </c>
      <c r="N2502">
        <v>8</v>
      </c>
      <c r="O2502" t="b">
        <v>0</v>
      </c>
      <c r="P2502" t="s">
        <v>8271</v>
      </c>
      <c r="Q2502" s="5">
        <f>E2502/D2502</f>
        <v>0.21099999999999999</v>
      </c>
      <c r="R2502" s="7">
        <f>ROUND(E2502/N2502, 2)</f>
        <v>26.38</v>
      </c>
      <c r="S2502" t="s">
        <v>8316</v>
      </c>
      <c r="T2502" t="s">
        <v>8317</v>
      </c>
    </row>
    <row r="2503" spans="1:20" ht="28.8" x14ac:dyDescent="0.3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 s="11">
        <f>(I2503/86400)+25569</f>
        <v>42177.741840277777</v>
      </c>
      <c r="K2503">
        <v>1432403295</v>
      </c>
      <c r="L2503" s="11">
        <f>(K2503/86400)+25569</f>
        <v>42147.741840277777</v>
      </c>
      <c r="M2503" t="b">
        <v>0</v>
      </c>
      <c r="N2503">
        <v>4</v>
      </c>
      <c r="O2503" t="b">
        <v>0</v>
      </c>
      <c r="P2503" t="s">
        <v>8268</v>
      </c>
      <c r="Q2503" s="5">
        <f>E2503/D2503</f>
        <v>0.21092608822670172</v>
      </c>
      <c r="R2503" s="7">
        <f>ROUND(E2503/N2503, 2)</f>
        <v>180.5</v>
      </c>
      <c r="S2503" t="s">
        <v>8309</v>
      </c>
      <c r="T2503" t="s">
        <v>8313</v>
      </c>
    </row>
    <row r="2504" spans="1:20" ht="28.8" x14ac:dyDescent="0.3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 s="11">
        <f>(I2504/86400)+25569</f>
        <v>41913.530011574076</v>
      </c>
      <c r="K2504">
        <v>1409143393</v>
      </c>
      <c r="L2504" s="11">
        <f>(K2504/86400)+25569</f>
        <v>41878.530011574076</v>
      </c>
      <c r="M2504" t="b">
        <v>0</v>
      </c>
      <c r="N2504">
        <v>30</v>
      </c>
      <c r="O2504" t="b">
        <v>0</v>
      </c>
      <c r="P2504" t="s">
        <v>8278</v>
      </c>
      <c r="Q2504" s="5">
        <f>E2504/D2504</f>
        <v>0.21037037037037037</v>
      </c>
      <c r="R2504" s="7">
        <f>ROUND(E2504/N2504, 2)</f>
        <v>189.33</v>
      </c>
      <c r="S2504" t="s">
        <v>8324</v>
      </c>
      <c r="T2504" t="s">
        <v>8327</v>
      </c>
    </row>
    <row r="2505" spans="1:20" x14ac:dyDescent="0.3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 s="11">
        <f>(I2505/86400)+25569</f>
        <v>42409.833333333328</v>
      </c>
      <c r="K2505">
        <v>1452631647</v>
      </c>
      <c r="L2505" s="11">
        <f>(K2505/86400)+25569</f>
        <v>42381.866284722222</v>
      </c>
      <c r="M2505" t="b">
        <v>0</v>
      </c>
      <c r="N2505">
        <v>43</v>
      </c>
      <c r="O2505" t="b">
        <v>0</v>
      </c>
      <c r="P2505" t="s">
        <v>8301</v>
      </c>
      <c r="Q2505" s="5">
        <f>E2505/D2505</f>
        <v>0.21033333333333334</v>
      </c>
      <c r="R2505" s="7">
        <f>ROUND(E2505/N2505, 2)</f>
        <v>73.37</v>
      </c>
      <c r="S2505" t="s">
        <v>8318</v>
      </c>
      <c r="T2505" t="s">
        <v>8354</v>
      </c>
    </row>
    <row r="2506" spans="1:20" ht="28.8" x14ac:dyDescent="0.3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 s="11">
        <f>(I2506/86400)+25569</f>
        <v>42829.151863425926</v>
      </c>
      <c r="K2506">
        <v>1489376321</v>
      </c>
      <c r="L2506" s="11">
        <f>(K2506/86400)+25569</f>
        <v>42807.151863425926</v>
      </c>
      <c r="M2506" t="b">
        <v>0</v>
      </c>
      <c r="N2506">
        <v>7</v>
      </c>
      <c r="O2506" t="b">
        <v>0</v>
      </c>
      <c r="P2506" t="s">
        <v>8271</v>
      </c>
      <c r="Q2506" s="5">
        <f>E2506/D2506</f>
        <v>0.20849420849420849</v>
      </c>
      <c r="R2506" s="7">
        <f>ROUND(E2506/N2506, 2)</f>
        <v>23.14</v>
      </c>
      <c r="S2506" t="s">
        <v>8316</v>
      </c>
      <c r="T2506" t="s">
        <v>8317</v>
      </c>
    </row>
    <row r="2507" spans="1:20" ht="28.8" x14ac:dyDescent="0.3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 s="11">
        <f>(I2507/86400)+25569</f>
        <v>42716.25</v>
      </c>
      <c r="K2507">
        <v>1480283321</v>
      </c>
      <c r="L2507" s="11">
        <f>(K2507/86400)+25569</f>
        <v>42701.908807870372</v>
      </c>
      <c r="M2507" t="b">
        <v>0</v>
      </c>
      <c r="N2507">
        <v>12</v>
      </c>
      <c r="O2507" t="b">
        <v>0</v>
      </c>
      <c r="P2507" t="s">
        <v>8271</v>
      </c>
      <c r="Q2507" s="5">
        <f>E2507/D2507</f>
        <v>0.20833333333333334</v>
      </c>
      <c r="R2507" s="7">
        <f>ROUND(E2507/N2507, 2)</f>
        <v>52.08</v>
      </c>
      <c r="S2507" t="s">
        <v>8316</v>
      </c>
      <c r="T2507" t="s">
        <v>8317</v>
      </c>
    </row>
    <row r="2508" spans="1:20" x14ac:dyDescent="0.3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 s="11">
        <f>(I2508/86400)+25569</f>
        <v>42820.843576388885</v>
      </c>
      <c r="K2508">
        <v>1487970885</v>
      </c>
      <c r="L2508" s="11">
        <f>(K2508/86400)+25569</f>
        <v>42790.885243055556</v>
      </c>
      <c r="M2508" t="b">
        <v>0</v>
      </c>
      <c r="N2508">
        <v>61</v>
      </c>
      <c r="O2508" t="b">
        <v>0</v>
      </c>
      <c r="P2508" t="s">
        <v>8298</v>
      </c>
      <c r="Q2508" s="5">
        <f>E2508/D2508</f>
        <v>0.20733333333333334</v>
      </c>
      <c r="R2508" s="7">
        <f>ROUND(E2508/N2508, 2)</f>
        <v>25.49</v>
      </c>
      <c r="S2508" t="s">
        <v>8335</v>
      </c>
      <c r="T2508" t="s">
        <v>8351</v>
      </c>
    </row>
    <row r="2509" spans="1:20" ht="28.8" x14ac:dyDescent="0.3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 s="11">
        <f>(I2509/86400)+25569</f>
        <v>41826.214467592596</v>
      </c>
      <c r="K2509">
        <v>1401685730</v>
      </c>
      <c r="L2509" s="11">
        <f>(K2509/86400)+25569</f>
        <v>41792.214467592596</v>
      </c>
      <c r="M2509" t="b">
        <v>0</v>
      </c>
      <c r="N2509">
        <v>25</v>
      </c>
      <c r="O2509" t="b">
        <v>0</v>
      </c>
      <c r="P2509" t="s">
        <v>8284</v>
      </c>
      <c r="Q2509" s="5">
        <f>E2509/D2509</f>
        <v>0.20705000000000001</v>
      </c>
      <c r="R2509" s="7">
        <f>ROUND(E2509/N2509, 2)</f>
        <v>82.82</v>
      </c>
      <c r="S2509" t="s">
        <v>8335</v>
      </c>
      <c r="T2509" t="s">
        <v>8336</v>
      </c>
    </row>
    <row r="2510" spans="1:20" x14ac:dyDescent="0.3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 s="11">
        <f>(I2510/86400)+25569</f>
        <v>42505.681250000001</v>
      </c>
      <c r="K2510">
        <v>1458147982</v>
      </c>
      <c r="L2510" s="11">
        <f>(K2510/86400)+25569</f>
        <v>42445.712754629625</v>
      </c>
      <c r="M2510" t="b">
        <v>0</v>
      </c>
      <c r="N2510">
        <v>10</v>
      </c>
      <c r="O2510" t="b">
        <v>0</v>
      </c>
      <c r="P2510" t="s">
        <v>8291</v>
      </c>
      <c r="Q2510" s="5">
        <f>E2510/D2510</f>
        <v>0.20499999999999999</v>
      </c>
      <c r="R2510" s="7">
        <f>ROUND(E2510/N2510, 2)</f>
        <v>20.5</v>
      </c>
      <c r="S2510" t="s">
        <v>8337</v>
      </c>
      <c r="T2510" t="s">
        <v>8344</v>
      </c>
    </row>
    <row r="2511" spans="1:20" ht="28.8" x14ac:dyDescent="0.3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 s="11">
        <f>(I2511/86400)+25569</f>
        <v>42653.606134259258</v>
      </c>
      <c r="K2511">
        <v>1473517970</v>
      </c>
      <c r="L2511" s="11">
        <f>(K2511/86400)+25569</f>
        <v>42623.606134259258</v>
      </c>
      <c r="M2511" t="b">
        <v>1</v>
      </c>
      <c r="N2511">
        <v>113</v>
      </c>
      <c r="O2511" t="b">
        <v>0</v>
      </c>
      <c r="P2511" t="s">
        <v>8285</v>
      </c>
      <c r="Q2511" s="5">
        <f>E2511/D2511</f>
        <v>0.20449632511889321</v>
      </c>
      <c r="R2511" s="7">
        <f>ROUND(E2511/N2511, 2)</f>
        <v>83.72</v>
      </c>
      <c r="S2511" t="s">
        <v>8337</v>
      </c>
      <c r="T2511" t="s">
        <v>8338</v>
      </c>
    </row>
    <row r="2512" spans="1:20" ht="28.8" x14ac:dyDescent="0.3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 s="11">
        <f>(I2512/86400)+25569</f>
        <v>42354.845833333333</v>
      </c>
      <c r="K2512">
        <v>1448565459</v>
      </c>
      <c r="L2512" s="11">
        <f>(K2512/86400)+25569</f>
        <v>42334.803923611107</v>
      </c>
      <c r="M2512" t="b">
        <v>0</v>
      </c>
      <c r="N2512">
        <v>202</v>
      </c>
      <c r="O2512" t="b">
        <v>0</v>
      </c>
      <c r="P2512" t="s">
        <v>8303</v>
      </c>
      <c r="Q2512" s="5">
        <f>E2512/D2512</f>
        <v>0.20424999999999999</v>
      </c>
      <c r="R2512" s="7">
        <f>ROUND(E2512/N2512, 2)</f>
        <v>202.23</v>
      </c>
      <c r="S2512" t="s">
        <v>8316</v>
      </c>
      <c r="T2512" t="s">
        <v>8356</v>
      </c>
    </row>
    <row r="2513" spans="1:20" ht="28.8" x14ac:dyDescent="0.3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 s="11">
        <f>(I2513/86400)+25569</f>
        <v>42689.759282407409</v>
      </c>
      <c r="K2513">
        <v>1478106802</v>
      </c>
      <c r="L2513" s="11">
        <f>(K2513/86400)+25569</f>
        <v>42676.717615740738</v>
      </c>
      <c r="M2513" t="b">
        <v>0</v>
      </c>
      <c r="N2513">
        <v>14</v>
      </c>
      <c r="O2513" t="b">
        <v>0</v>
      </c>
      <c r="P2513" t="s">
        <v>8287</v>
      </c>
      <c r="Q2513" s="5">
        <f>E2513/D2513</f>
        <v>0.2036</v>
      </c>
      <c r="R2513" s="7">
        <f>ROUND(E2513/N2513, 2)</f>
        <v>109.07</v>
      </c>
      <c r="S2513" t="s">
        <v>8321</v>
      </c>
      <c r="T2513" t="s">
        <v>8340</v>
      </c>
    </row>
    <row r="2514" spans="1:20" ht="28.8" x14ac:dyDescent="0.3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 s="11">
        <f>(I2514/86400)+25569</f>
        <v>41928</v>
      </c>
      <c r="K2514">
        <v>1410750855</v>
      </c>
      <c r="L2514" s="11">
        <f>(K2514/86400)+25569</f>
        <v>41897.134895833333</v>
      </c>
      <c r="M2514" t="b">
        <v>1</v>
      </c>
      <c r="N2514">
        <v>108</v>
      </c>
      <c r="O2514" t="b">
        <v>0</v>
      </c>
      <c r="P2514" t="s">
        <v>8285</v>
      </c>
      <c r="Q2514" s="5">
        <f>E2514/D2514</f>
        <v>0.20220833333333332</v>
      </c>
      <c r="R2514" s="7">
        <f>ROUND(E2514/N2514, 2)</f>
        <v>44.94</v>
      </c>
      <c r="S2514" t="s">
        <v>8337</v>
      </c>
      <c r="T2514" t="s">
        <v>8338</v>
      </c>
    </row>
    <row r="2515" spans="1:20" ht="28.8" x14ac:dyDescent="0.3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 s="11">
        <f>(I2515/86400)+25569</f>
        <v>42834.991296296299</v>
      </c>
      <c r="K2515">
        <v>1489193248</v>
      </c>
      <c r="L2515" s="11">
        <f>(K2515/86400)+25569</f>
        <v>42805.032962962963</v>
      </c>
      <c r="M2515" t="b">
        <v>0</v>
      </c>
      <c r="N2515">
        <v>22</v>
      </c>
      <c r="O2515" t="b">
        <v>0</v>
      </c>
      <c r="P2515" t="s">
        <v>8293</v>
      </c>
      <c r="Q2515" s="5">
        <f>E2515/D2515</f>
        <v>0.20208000000000001</v>
      </c>
      <c r="R2515" s="7">
        <f>ROUND(E2515/N2515, 2)</f>
        <v>114.82</v>
      </c>
      <c r="S2515" t="s">
        <v>8324</v>
      </c>
      <c r="T2515" t="s">
        <v>8346</v>
      </c>
    </row>
    <row r="2516" spans="1:20" ht="28.8" x14ac:dyDescent="0.3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 s="11">
        <f>(I2516/86400)+25569</f>
        <v>42555.166666666672</v>
      </c>
      <c r="K2516">
        <v>1465533672</v>
      </c>
      <c r="L2516" s="11">
        <f>(K2516/86400)+25569</f>
        <v>42531.195277777777</v>
      </c>
      <c r="M2516" t="b">
        <v>0</v>
      </c>
      <c r="N2516">
        <v>10</v>
      </c>
      <c r="O2516" t="b">
        <v>0</v>
      </c>
      <c r="P2516" t="s">
        <v>8271</v>
      </c>
      <c r="Q2516" s="5">
        <f>E2516/D2516</f>
        <v>0.2016</v>
      </c>
      <c r="R2516" s="7">
        <f>ROUND(E2516/N2516, 2)</f>
        <v>50.4</v>
      </c>
      <c r="S2516" t="s">
        <v>8316</v>
      </c>
      <c r="T2516" t="s">
        <v>8317</v>
      </c>
    </row>
    <row r="2517" spans="1:20" ht="28.8" x14ac:dyDescent="0.3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 s="11">
        <f>(I2517/86400)+25569</f>
        <v>40792.860532407409</v>
      </c>
      <c r="K2517">
        <v>1312490350</v>
      </c>
      <c r="L2517" s="11">
        <f>(K2517/86400)+25569</f>
        <v>40759.860532407409</v>
      </c>
      <c r="M2517" t="b">
        <v>0</v>
      </c>
      <c r="N2517">
        <v>14</v>
      </c>
      <c r="O2517" t="b">
        <v>0</v>
      </c>
      <c r="P2517" t="s">
        <v>8279</v>
      </c>
      <c r="Q2517" s="5">
        <f>E2517/D2517</f>
        <v>0.20133333333333334</v>
      </c>
      <c r="R2517" s="7">
        <f>ROUND(E2517/N2517, 2)</f>
        <v>21.57</v>
      </c>
      <c r="S2517" t="s">
        <v>8324</v>
      </c>
      <c r="T2517" t="s">
        <v>8328</v>
      </c>
    </row>
    <row r="2518" spans="1:20" ht="28.8" x14ac:dyDescent="0.3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 s="11">
        <f>(I2518/86400)+25569</f>
        <v>42568.449861111112</v>
      </c>
      <c r="K2518">
        <v>1467024468</v>
      </c>
      <c r="L2518" s="11">
        <f>(K2518/86400)+25569</f>
        <v>42548.449861111112</v>
      </c>
      <c r="M2518" t="b">
        <v>0</v>
      </c>
      <c r="N2518">
        <v>8</v>
      </c>
      <c r="O2518" t="b">
        <v>0</v>
      </c>
      <c r="P2518" t="s">
        <v>8271</v>
      </c>
      <c r="Q2518" s="5">
        <f>E2518/D2518</f>
        <v>0.20125000000000001</v>
      </c>
      <c r="R2518" s="7">
        <f>ROUND(E2518/N2518, 2)</f>
        <v>100.63</v>
      </c>
      <c r="S2518" t="s">
        <v>8316</v>
      </c>
      <c r="T2518" t="s">
        <v>8317</v>
      </c>
    </row>
    <row r="2519" spans="1:20" x14ac:dyDescent="0.3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 s="11">
        <f>(I2519/86400)+25569</f>
        <v>42459.525231481486</v>
      </c>
      <c r="K2519">
        <v>1456839380</v>
      </c>
      <c r="L2519" s="11">
        <f>(K2519/86400)+25569</f>
        <v>42430.566898148143</v>
      </c>
      <c r="M2519" t="b">
        <v>0</v>
      </c>
      <c r="N2519">
        <v>24</v>
      </c>
      <c r="O2519" t="b">
        <v>0</v>
      </c>
      <c r="P2519" t="s">
        <v>8283</v>
      </c>
      <c r="Q2519" s="5">
        <f>E2519/D2519</f>
        <v>0.20080000000000001</v>
      </c>
      <c r="R2519" s="7">
        <f>ROUND(E2519/N2519, 2)</f>
        <v>41.83</v>
      </c>
      <c r="S2519" t="s">
        <v>8332</v>
      </c>
      <c r="T2519" t="s">
        <v>8334</v>
      </c>
    </row>
    <row r="2520" spans="1:20" x14ac:dyDescent="0.3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 s="11">
        <f>(I2520/86400)+25569</f>
        <v>42433.080497685187</v>
      </c>
      <c r="K2520">
        <v>1454464555</v>
      </c>
      <c r="L2520" s="11">
        <f>(K2520/86400)+25569</f>
        <v>42403.080497685187</v>
      </c>
      <c r="M2520" t="b">
        <v>0</v>
      </c>
      <c r="N2520">
        <v>2</v>
      </c>
      <c r="O2520" t="b">
        <v>0</v>
      </c>
      <c r="P2520" t="s">
        <v>8268</v>
      </c>
      <c r="Q2520" s="5">
        <f>E2520/D2520</f>
        <v>0.2</v>
      </c>
      <c r="R2520" s="7">
        <f>ROUND(E2520/N2520, 2)</f>
        <v>100</v>
      </c>
      <c r="S2520" t="s">
        <v>8309</v>
      </c>
      <c r="T2520" t="s">
        <v>8313</v>
      </c>
    </row>
    <row r="2521" spans="1:20" ht="28.8" x14ac:dyDescent="0.3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 s="11">
        <f>(I2521/86400)+25569</f>
        <v>41966.936909722222</v>
      </c>
      <c r="K2521">
        <v>1415053749</v>
      </c>
      <c r="L2521" s="11">
        <f>(K2521/86400)+25569</f>
        <v>41946.936909722222</v>
      </c>
      <c r="M2521" t="b">
        <v>0</v>
      </c>
      <c r="N2521">
        <v>1</v>
      </c>
      <c r="O2521" t="b">
        <v>0</v>
      </c>
      <c r="P2521" t="s">
        <v>8305</v>
      </c>
      <c r="Q2521" s="5">
        <f>E2521/D2521</f>
        <v>0.2</v>
      </c>
      <c r="R2521" s="7">
        <f>ROUND(E2521/N2521, 2)</f>
        <v>100</v>
      </c>
      <c r="S2521" t="s">
        <v>8316</v>
      </c>
      <c r="T2521" t="s">
        <v>8358</v>
      </c>
    </row>
    <row r="2522" spans="1:20" ht="28.8" x14ac:dyDescent="0.3">
      <c r="A2522">
        <v>3991</v>
      </c>
      <c r="B2522" s="3" t="s">
        <v>3987</v>
      </c>
      <c r="C2522" s="3" t="s">
        <v>8097</v>
      </c>
      <c r="D2522">
        <v>500</v>
      </c>
      <c r="E2522">
        <v>100</v>
      </c>
      <c r="F2522" t="s">
        <v>8221</v>
      </c>
      <c r="G2522" t="s">
        <v>8224</v>
      </c>
      <c r="H2522" t="s">
        <v>8246</v>
      </c>
      <c r="I2522">
        <v>1433086082</v>
      </c>
      <c r="J2522" s="11">
        <f>(I2522/86400)+25569</f>
        <v>42155.644467592589</v>
      </c>
      <c r="K2522">
        <v>1430494082</v>
      </c>
      <c r="L2522" s="11">
        <f>(K2522/86400)+25569</f>
        <v>42125.644467592589</v>
      </c>
      <c r="M2522" t="b">
        <v>0</v>
      </c>
      <c r="N2522">
        <v>1</v>
      </c>
      <c r="O2522" t="b">
        <v>0</v>
      </c>
      <c r="P2522" t="s">
        <v>8271</v>
      </c>
      <c r="Q2522" s="5">
        <f>E2522/D2522</f>
        <v>0.2</v>
      </c>
      <c r="R2522" s="7">
        <f>ROUND(E2522/N2522, 2)</f>
        <v>100</v>
      </c>
      <c r="S2522" t="s">
        <v>8316</v>
      </c>
      <c r="T2522" t="s">
        <v>8317</v>
      </c>
    </row>
    <row r="2523" spans="1:20" ht="28.8" x14ac:dyDescent="0.3">
      <c r="A2523">
        <v>3982</v>
      </c>
      <c r="B2523" s="3" t="s">
        <v>3978</v>
      </c>
      <c r="C2523" s="3" t="s">
        <v>8088</v>
      </c>
      <c r="D2523">
        <v>850</v>
      </c>
      <c r="E2523">
        <v>170</v>
      </c>
      <c r="F2523" t="s">
        <v>8221</v>
      </c>
      <c r="G2523" t="s">
        <v>8225</v>
      </c>
      <c r="H2523" t="s">
        <v>8247</v>
      </c>
      <c r="I2523">
        <v>1436297180</v>
      </c>
      <c r="J2523" s="11">
        <f>(I2523/86400)+25569</f>
        <v>42192.809953703705</v>
      </c>
      <c r="K2523">
        <v>1431113180</v>
      </c>
      <c r="L2523" s="11">
        <f>(K2523/86400)+25569</f>
        <v>42132.809953703705</v>
      </c>
      <c r="M2523" t="b">
        <v>0</v>
      </c>
      <c r="N2523">
        <v>5</v>
      </c>
      <c r="O2523" t="b">
        <v>0</v>
      </c>
      <c r="P2523" t="s">
        <v>8271</v>
      </c>
      <c r="Q2523" s="5">
        <f>E2523/D2523</f>
        <v>0.2</v>
      </c>
      <c r="R2523" s="7">
        <f>ROUND(E2523/N2523, 2)</f>
        <v>34</v>
      </c>
      <c r="S2523" t="s">
        <v>8316</v>
      </c>
      <c r="T2523" t="s">
        <v>8317</v>
      </c>
    </row>
    <row r="2524" spans="1:20" ht="28.8" x14ac:dyDescent="0.3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 s="11">
        <f>(I2524/86400)+25569</f>
        <v>42135.814247685186</v>
      </c>
      <c r="K2524">
        <v>1430767951</v>
      </c>
      <c r="L2524" s="11">
        <f>(K2524/86400)+25569</f>
        <v>42128.814247685186</v>
      </c>
      <c r="M2524" t="b">
        <v>0</v>
      </c>
      <c r="N2524">
        <v>29</v>
      </c>
      <c r="O2524" t="b">
        <v>0</v>
      </c>
      <c r="P2524" t="s">
        <v>8303</v>
      </c>
      <c r="Q2524" s="5">
        <f>E2524/D2524</f>
        <v>0.197625</v>
      </c>
      <c r="R2524" s="7">
        <f>ROUND(E2524/N2524, 2)</f>
        <v>272.58999999999997</v>
      </c>
      <c r="S2524" t="s">
        <v>8316</v>
      </c>
      <c r="T2524" t="s">
        <v>8356</v>
      </c>
    </row>
    <row r="2525" spans="1:20" ht="28.8" x14ac:dyDescent="0.3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 s="11">
        <f>(I2525/86400)+25569</f>
        <v>42343.936365740738</v>
      </c>
      <c r="K2525">
        <v>1446762502</v>
      </c>
      <c r="L2525" s="11">
        <f>(K2525/86400)+25569</f>
        <v>42313.936365740738</v>
      </c>
      <c r="M2525" t="b">
        <v>0</v>
      </c>
      <c r="N2525">
        <v>16</v>
      </c>
      <c r="O2525" t="b">
        <v>0</v>
      </c>
      <c r="P2525" t="s">
        <v>8273</v>
      </c>
      <c r="Q2525" s="5">
        <f>E2525/D2525</f>
        <v>0.1976</v>
      </c>
      <c r="R2525" s="7">
        <f>ROUND(E2525/N2525, 2)</f>
        <v>308.75</v>
      </c>
      <c r="S2525" t="s">
        <v>8318</v>
      </c>
      <c r="T2525" t="s">
        <v>8320</v>
      </c>
    </row>
    <row r="2526" spans="1:20" ht="43.2" x14ac:dyDescent="0.3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 s="11">
        <f>(I2526/86400)+25569</f>
        <v>42786.75</v>
      </c>
      <c r="K2526">
        <v>1482444295</v>
      </c>
      <c r="L2526" s="11">
        <f>(K2526/86400)+25569</f>
        <v>42726.920081018514</v>
      </c>
      <c r="M2526" t="b">
        <v>0</v>
      </c>
      <c r="N2526">
        <v>15</v>
      </c>
      <c r="O2526" t="b">
        <v>0</v>
      </c>
      <c r="P2526" t="s">
        <v>8271</v>
      </c>
      <c r="Q2526" s="5">
        <f>E2526/D2526</f>
        <v>0.19736842105263158</v>
      </c>
      <c r="R2526" s="7">
        <f>ROUND(E2526/N2526, 2)</f>
        <v>500</v>
      </c>
      <c r="S2526" t="s">
        <v>8316</v>
      </c>
      <c r="T2526" t="s">
        <v>8317</v>
      </c>
    </row>
    <row r="2527" spans="1:20" x14ac:dyDescent="0.3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 s="11">
        <f>(I2527/86400)+25569</f>
        <v>42433.971851851849</v>
      </c>
      <c r="K2527">
        <v>1454541568</v>
      </c>
      <c r="L2527" s="11">
        <f>(K2527/86400)+25569</f>
        <v>42403.971851851849</v>
      </c>
      <c r="M2527" t="b">
        <v>0</v>
      </c>
      <c r="N2527">
        <v>40</v>
      </c>
      <c r="O2527" t="b">
        <v>0</v>
      </c>
      <c r="P2527" t="s">
        <v>8305</v>
      </c>
      <c r="Q2527" s="5">
        <f>E2527/D2527</f>
        <v>0.19650000000000001</v>
      </c>
      <c r="R2527" s="7">
        <f>ROUND(E2527/N2527, 2)</f>
        <v>58.95</v>
      </c>
      <c r="S2527" t="s">
        <v>8316</v>
      </c>
      <c r="T2527" t="s">
        <v>8358</v>
      </c>
    </row>
    <row r="2528" spans="1:20" ht="28.8" x14ac:dyDescent="0.3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 s="11">
        <f>(I2528/86400)+25569</f>
        <v>41854.485868055555</v>
      </c>
      <c r="K2528">
        <v>1404560379</v>
      </c>
      <c r="L2528" s="11">
        <f>(K2528/86400)+25569</f>
        <v>41825.485868055555</v>
      </c>
      <c r="M2528" t="b">
        <v>1</v>
      </c>
      <c r="N2528">
        <v>39</v>
      </c>
      <c r="O2528" t="b">
        <v>0</v>
      </c>
      <c r="P2528" t="s">
        <v>8285</v>
      </c>
      <c r="Q2528" s="5">
        <f>E2528/D2528</f>
        <v>0.19600000000000001</v>
      </c>
      <c r="R2528" s="7">
        <f>ROUND(E2528/N2528, 2)</f>
        <v>55.28</v>
      </c>
      <c r="S2528" t="s">
        <v>8337</v>
      </c>
      <c r="T2528" t="s">
        <v>8338</v>
      </c>
    </row>
    <row r="2529" spans="1:20" x14ac:dyDescent="0.3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 s="11">
        <f>(I2529/86400)+25569</f>
        <v>42665.922893518524</v>
      </c>
      <c r="K2529">
        <v>1474150138</v>
      </c>
      <c r="L2529" s="11">
        <f>(K2529/86400)+25569</f>
        <v>42630.922893518524</v>
      </c>
      <c r="M2529" t="b">
        <v>0</v>
      </c>
      <c r="N2529">
        <v>23</v>
      </c>
      <c r="O2529" t="b">
        <v>0</v>
      </c>
      <c r="P2529" t="s">
        <v>8303</v>
      </c>
      <c r="Q2529" s="5">
        <f>E2529/D2529</f>
        <v>0.19566666666666666</v>
      </c>
      <c r="R2529" s="7">
        <f>ROUND(E2529/N2529, 2)</f>
        <v>25.52</v>
      </c>
      <c r="S2529" t="s">
        <v>8316</v>
      </c>
      <c r="T2529" t="s">
        <v>8356</v>
      </c>
    </row>
    <row r="2530" spans="1:20" ht="28.8" x14ac:dyDescent="0.3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 s="11">
        <f>(I2530/86400)+25569</f>
        <v>41495.500173611115</v>
      </c>
      <c r="K2530">
        <v>1373457615</v>
      </c>
      <c r="L2530" s="11">
        <f>(K2530/86400)+25569</f>
        <v>41465.500173611115</v>
      </c>
      <c r="M2530" t="b">
        <v>0</v>
      </c>
      <c r="N2530">
        <v>140</v>
      </c>
      <c r="O2530" t="b">
        <v>0</v>
      </c>
      <c r="P2530" t="s">
        <v>8270</v>
      </c>
      <c r="Q2530" s="5">
        <f>E2530/D2530</f>
        <v>0.19409999999999999</v>
      </c>
      <c r="R2530" s="7">
        <f>ROUND(E2530/N2530, 2)</f>
        <v>55.46</v>
      </c>
      <c r="S2530" t="s">
        <v>8309</v>
      </c>
      <c r="T2530" t="s">
        <v>8315</v>
      </c>
    </row>
    <row r="2531" spans="1:20" ht="28.8" x14ac:dyDescent="0.3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 s="11">
        <f>(I2531/86400)+25569</f>
        <v>42123.588263888887</v>
      </c>
      <c r="K2531">
        <v>1427724426</v>
      </c>
      <c r="L2531" s="11">
        <f>(K2531/86400)+25569</f>
        <v>42093.588263888887</v>
      </c>
      <c r="M2531" t="b">
        <v>0</v>
      </c>
      <c r="N2531">
        <v>6</v>
      </c>
      <c r="O2531" t="b">
        <v>0</v>
      </c>
      <c r="P2531" t="s">
        <v>8271</v>
      </c>
      <c r="Q2531" s="5">
        <f>E2531/D2531</f>
        <v>0.1925</v>
      </c>
      <c r="R2531" s="7">
        <f>ROUND(E2531/N2531, 2)</f>
        <v>64.17</v>
      </c>
      <c r="S2531" t="s">
        <v>8316</v>
      </c>
      <c r="T2531" t="s">
        <v>8317</v>
      </c>
    </row>
    <row r="2532" spans="1:20" ht="28.8" x14ac:dyDescent="0.3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 s="11">
        <f>(I2532/86400)+25569</f>
        <v>42181.166666666672</v>
      </c>
      <c r="K2532">
        <v>1432640342</v>
      </c>
      <c r="L2532" s="11">
        <f>(K2532/86400)+25569</f>
        <v>42150.485439814816</v>
      </c>
      <c r="M2532" t="b">
        <v>0</v>
      </c>
      <c r="N2532">
        <v>8</v>
      </c>
      <c r="O2532" t="b">
        <v>0</v>
      </c>
      <c r="P2532" t="s">
        <v>8284</v>
      </c>
      <c r="Q2532" s="5">
        <f>E2532/D2532</f>
        <v>0.19139999999999999</v>
      </c>
      <c r="R2532" s="7">
        <f>ROUND(E2532/N2532, 2)</f>
        <v>358.88</v>
      </c>
      <c r="S2532" t="s">
        <v>8335</v>
      </c>
      <c r="T2532" t="s">
        <v>8336</v>
      </c>
    </row>
    <row r="2533" spans="1:20" ht="28.8" x14ac:dyDescent="0.3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 s="11">
        <f>(I2533/86400)+25569</f>
        <v>42406.207638888889</v>
      </c>
      <c r="K2533">
        <v>1451684437</v>
      </c>
      <c r="L2533" s="11">
        <f>(K2533/86400)+25569</f>
        <v>42370.90320601852</v>
      </c>
      <c r="M2533" t="b">
        <v>0</v>
      </c>
      <c r="N2533">
        <v>5</v>
      </c>
      <c r="O2533" t="b">
        <v>0</v>
      </c>
      <c r="P2533" t="s">
        <v>8271</v>
      </c>
      <c r="Q2533" s="5">
        <f>E2533/D2533</f>
        <v>0.1908</v>
      </c>
      <c r="R2533" s="7">
        <f>ROUND(E2533/N2533, 2)</f>
        <v>381.6</v>
      </c>
      <c r="S2533" t="s">
        <v>8316</v>
      </c>
      <c r="T2533" t="s">
        <v>8317</v>
      </c>
    </row>
    <row r="2534" spans="1:20" ht="28.8" x14ac:dyDescent="0.3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 s="11">
        <f>(I2534/86400)+25569</f>
        <v>41147.900729166664</v>
      </c>
      <c r="K2534">
        <v>1343425023</v>
      </c>
      <c r="L2534" s="11">
        <f>(K2534/86400)+25569</f>
        <v>41117.900729166664</v>
      </c>
      <c r="M2534" t="b">
        <v>0</v>
      </c>
      <c r="N2534">
        <v>8</v>
      </c>
      <c r="O2534" t="b">
        <v>0</v>
      </c>
      <c r="P2534" t="s">
        <v>8304</v>
      </c>
      <c r="Q2534" s="5">
        <f>E2534/D2534</f>
        <v>0.19</v>
      </c>
      <c r="R2534" s="7">
        <f>ROUND(E2534/N2534, 2)</f>
        <v>47.5</v>
      </c>
      <c r="S2534" t="s">
        <v>8321</v>
      </c>
      <c r="T2534" t="s">
        <v>8357</v>
      </c>
    </row>
    <row r="2535" spans="1:20" ht="28.8" x14ac:dyDescent="0.3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 s="11">
        <f>(I2535/86400)+25569</f>
        <v>42585.0625</v>
      </c>
      <c r="K2535">
        <v>1467325053</v>
      </c>
      <c r="L2535" s="11">
        <f>(K2535/86400)+25569</f>
        <v>42551.928854166668</v>
      </c>
      <c r="M2535" t="b">
        <v>0</v>
      </c>
      <c r="N2535">
        <v>59</v>
      </c>
      <c r="O2535" t="b">
        <v>0</v>
      </c>
      <c r="P2535" t="s">
        <v>8301</v>
      </c>
      <c r="Q2535" s="5">
        <f>E2535/D2535</f>
        <v>0.18737933333333334</v>
      </c>
      <c r="R2535" s="7">
        <f>ROUND(E2535/N2535, 2)</f>
        <v>95.28</v>
      </c>
      <c r="S2535" t="s">
        <v>8318</v>
      </c>
      <c r="T2535" t="s">
        <v>8354</v>
      </c>
    </row>
    <row r="2536" spans="1:20" ht="28.8" x14ac:dyDescent="0.3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 s="11">
        <f>(I2536/86400)+25569</f>
        <v>42748.711354166662</v>
      </c>
      <c r="K2536">
        <v>1479143061</v>
      </c>
      <c r="L2536" s="11">
        <f>(K2536/86400)+25569</f>
        <v>42688.711354166662</v>
      </c>
      <c r="M2536" t="b">
        <v>0</v>
      </c>
      <c r="N2536">
        <v>12</v>
      </c>
      <c r="O2536" t="b">
        <v>0</v>
      </c>
      <c r="P2536" t="s">
        <v>8273</v>
      </c>
      <c r="Q2536" s="5">
        <f>E2536/D2536</f>
        <v>0.18640000000000001</v>
      </c>
      <c r="R2536" s="7">
        <f>ROUND(E2536/N2536, 2)</f>
        <v>155.33000000000001</v>
      </c>
      <c r="S2536" t="s">
        <v>8318</v>
      </c>
      <c r="T2536" t="s">
        <v>8320</v>
      </c>
    </row>
    <row r="2537" spans="1:20" ht="28.8" x14ac:dyDescent="0.3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 s="11">
        <f>(I2537/86400)+25569</f>
        <v>42057.839733796296</v>
      </c>
      <c r="K2537">
        <v>1422043753</v>
      </c>
      <c r="L2537" s="11">
        <f>(K2537/86400)+25569</f>
        <v>42027.839733796296</v>
      </c>
      <c r="M2537" t="b">
        <v>0</v>
      </c>
      <c r="N2537">
        <v>12</v>
      </c>
      <c r="O2537" t="b">
        <v>0</v>
      </c>
      <c r="P2537" t="s">
        <v>8299</v>
      </c>
      <c r="Q2537" s="5">
        <f>E2537/D2537</f>
        <v>0.186</v>
      </c>
      <c r="R2537" s="7">
        <f>ROUND(E2537/N2537, 2)</f>
        <v>77.5</v>
      </c>
      <c r="S2537" t="s">
        <v>8335</v>
      </c>
      <c r="T2537" t="s">
        <v>8352</v>
      </c>
    </row>
    <row r="2538" spans="1:20" ht="28.8" x14ac:dyDescent="0.3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 s="11">
        <f>(I2538/86400)+25569</f>
        <v>40825.71334490741</v>
      </c>
      <c r="K2538">
        <v>1315588033</v>
      </c>
      <c r="L2538" s="11">
        <f>(K2538/86400)+25569</f>
        <v>40795.71334490741</v>
      </c>
      <c r="M2538" t="b">
        <v>0</v>
      </c>
      <c r="N2538">
        <v>27</v>
      </c>
      <c r="O2538" t="b">
        <v>0</v>
      </c>
      <c r="P2538" t="s">
        <v>8282</v>
      </c>
      <c r="Q2538" s="5">
        <f>E2538/D2538</f>
        <v>0.18300055555555556</v>
      </c>
      <c r="R2538" s="7">
        <f>ROUND(E2538/N2538, 2)</f>
        <v>122</v>
      </c>
      <c r="S2538" t="s">
        <v>8332</v>
      </c>
      <c r="T2538" t="s">
        <v>8333</v>
      </c>
    </row>
    <row r="2539" spans="1:20" ht="28.8" x14ac:dyDescent="0.3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 s="11">
        <f>(I2539/86400)+25569</f>
        <v>42063.631944444445</v>
      </c>
      <c r="K2539">
        <v>1421853518</v>
      </c>
      <c r="L2539" s="11">
        <f>(K2539/86400)+25569</f>
        <v>42025.637939814813</v>
      </c>
      <c r="M2539" t="b">
        <v>0</v>
      </c>
      <c r="N2539">
        <v>11</v>
      </c>
      <c r="O2539" t="b">
        <v>0</v>
      </c>
      <c r="P2539" t="s">
        <v>8278</v>
      </c>
      <c r="Q2539" s="5">
        <f>E2539/D2539</f>
        <v>0.18285714285714286</v>
      </c>
      <c r="R2539" s="7">
        <f>ROUND(E2539/N2539, 2)</f>
        <v>58.18</v>
      </c>
      <c r="S2539" t="s">
        <v>8324</v>
      </c>
      <c r="T2539" t="s">
        <v>8327</v>
      </c>
    </row>
    <row r="2540" spans="1:20" ht="28.8" x14ac:dyDescent="0.3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 s="11">
        <f>(I2540/86400)+25569</f>
        <v>42232.675821759258</v>
      </c>
      <c r="K2540">
        <v>1436285591</v>
      </c>
      <c r="L2540" s="11">
        <f>(K2540/86400)+25569</f>
        <v>42192.675821759258</v>
      </c>
      <c r="M2540" t="b">
        <v>0</v>
      </c>
      <c r="N2540">
        <v>9</v>
      </c>
      <c r="O2540" t="b">
        <v>0</v>
      </c>
      <c r="P2540" t="s">
        <v>8287</v>
      </c>
      <c r="Q2540" s="5">
        <f>E2540/D2540</f>
        <v>0.18181818181818182</v>
      </c>
      <c r="R2540" s="7">
        <f>ROUND(E2540/N2540, 2)</f>
        <v>88.89</v>
      </c>
      <c r="S2540" t="s">
        <v>8321</v>
      </c>
      <c r="T2540" t="s">
        <v>8340</v>
      </c>
    </row>
    <row r="2541" spans="1:20" ht="28.8" x14ac:dyDescent="0.3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 s="11">
        <f>(I2541/86400)+25569</f>
        <v>41600.524456018517</v>
      </c>
      <c r="K2541">
        <v>1382528113</v>
      </c>
      <c r="L2541" s="11">
        <f>(K2541/86400)+25569</f>
        <v>41570.482789351852</v>
      </c>
      <c r="M2541" t="b">
        <v>0</v>
      </c>
      <c r="N2541">
        <v>48</v>
      </c>
      <c r="O2541" t="b">
        <v>0</v>
      </c>
      <c r="P2541" t="s">
        <v>8278</v>
      </c>
      <c r="Q2541" s="5">
        <f>E2541/D2541</f>
        <v>0.18142857142857144</v>
      </c>
      <c r="R2541" s="7">
        <f>ROUND(E2541/N2541, 2)</f>
        <v>52.92</v>
      </c>
      <c r="S2541" t="s">
        <v>8324</v>
      </c>
      <c r="T2541" t="s">
        <v>8327</v>
      </c>
    </row>
    <row r="2542" spans="1:20" ht="28.8" x14ac:dyDescent="0.3">
      <c r="A2542">
        <v>3980</v>
      </c>
      <c r="B2542" s="3" t="s">
        <v>3977</v>
      </c>
      <c r="C2542" s="3" t="s">
        <v>8087</v>
      </c>
      <c r="D2542">
        <v>2500</v>
      </c>
      <c r="E2542">
        <v>450</v>
      </c>
      <c r="F2542" t="s">
        <v>8221</v>
      </c>
      <c r="G2542" t="s">
        <v>8224</v>
      </c>
      <c r="H2542" t="s">
        <v>8246</v>
      </c>
      <c r="I2542">
        <v>1404570147</v>
      </c>
      <c r="J2542" s="11">
        <f>(I2542/86400)+25569</f>
        <v>41825.598923611113</v>
      </c>
      <c r="K2542">
        <v>1401978147</v>
      </c>
      <c r="L2542" s="11">
        <f>(K2542/86400)+25569</f>
        <v>41795.598923611113</v>
      </c>
      <c r="M2542" t="b">
        <v>0</v>
      </c>
      <c r="N2542">
        <v>7</v>
      </c>
      <c r="O2542" t="b">
        <v>0</v>
      </c>
      <c r="P2542" t="s">
        <v>8271</v>
      </c>
      <c r="Q2542" s="5">
        <f>E2542/D2542</f>
        <v>0.18</v>
      </c>
      <c r="R2542" s="7">
        <f>ROUND(E2542/N2542, 2)</f>
        <v>64.290000000000006</v>
      </c>
      <c r="S2542" t="s">
        <v>8316</v>
      </c>
      <c r="T2542" t="s">
        <v>8317</v>
      </c>
    </row>
    <row r="2543" spans="1:20" x14ac:dyDescent="0.3">
      <c r="A2543">
        <v>3738</v>
      </c>
      <c r="B2543" s="3" t="s">
        <v>3735</v>
      </c>
      <c r="C2543" s="3" t="s">
        <v>7848</v>
      </c>
      <c r="D2543">
        <v>1500</v>
      </c>
      <c r="E2543">
        <v>270</v>
      </c>
      <c r="F2543" t="s">
        <v>8221</v>
      </c>
      <c r="G2543" t="s">
        <v>8225</v>
      </c>
      <c r="H2543" t="s">
        <v>8247</v>
      </c>
      <c r="I2543">
        <v>1405461600</v>
      </c>
      <c r="J2543" s="11">
        <f>(I2543/86400)+25569</f>
        <v>41835.916666666664</v>
      </c>
      <c r="K2543">
        <v>1403562705</v>
      </c>
      <c r="L2543" s="11">
        <f>(K2543/86400)+25569</f>
        <v>41813.938715277778</v>
      </c>
      <c r="M2543" t="b">
        <v>0</v>
      </c>
      <c r="N2543">
        <v>6</v>
      </c>
      <c r="O2543" t="b">
        <v>0</v>
      </c>
      <c r="P2543" t="s">
        <v>8271</v>
      </c>
      <c r="Q2543" s="5">
        <f>E2543/D2543</f>
        <v>0.18</v>
      </c>
      <c r="R2543" s="7">
        <f>ROUND(E2543/N2543, 2)</f>
        <v>45</v>
      </c>
      <c r="S2543" t="s">
        <v>8316</v>
      </c>
      <c r="T2543" t="s">
        <v>8317</v>
      </c>
    </row>
    <row r="2544" spans="1:20" ht="28.8" x14ac:dyDescent="0.3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 s="11">
        <f>(I2544/86400)+25569</f>
        <v>41916.145833333336</v>
      </c>
      <c r="K2544">
        <v>1409747154</v>
      </c>
      <c r="L2544" s="11">
        <f>(K2544/86400)+25569</f>
        <v>41885.51798611111</v>
      </c>
      <c r="M2544" t="b">
        <v>0</v>
      </c>
      <c r="N2544">
        <v>29</v>
      </c>
      <c r="O2544" t="b">
        <v>0</v>
      </c>
      <c r="P2544" t="s">
        <v>8282</v>
      </c>
      <c r="Q2544" s="5">
        <f>E2544/D2544</f>
        <v>0.17933333333333334</v>
      </c>
      <c r="R2544" s="7">
        <f>ROUND(E2544/N2544, 2)</f>
        <v>74.209999999999994</v>
      </c>
      <c r="S2544" t="s">
        <v>8332</v>
      </c>
      <c r="T2544" t="s">
        <v>8333</v>
      </c>
    </row>
    <row r="2545" spans="1:20" ht="28.8" x14ac:dyDescent="0.3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 s="11">
        <f>(I2545/86400)+25569</f>
        <v>41863.079143518517</v>
      </c>
      <c r="K2545">
        <v>1405217355</v>
      </c>
      <c r="L2545" s="11">
        <f>(K2545/86400)+25569</f>
        <v>41833.089756944442</v>
      </c>
      <c r="M2545" t="b">
        <v>0</v>
      </c>
      <c r="N2545">
        <v>14</v>
      </c>
      <c r="O2545" t="b">
        <v>0</v>
      </c>
      <c r="P2545" t="s">
        <v>8271</v>
      </c>
      <c r="Q2545" s="5">
        <f>E2545/D2545</f>
        <v>0.17899999999999999</v>
      </c>
      <c r="R2545" s="7">
        <f>ROUND(E2545/N2545, 2)</f>
        <v>25.57</v>
      </c>
      <c r="S2545" t="s">
        <v>8316</v>
      </c>
      <c r="T2545" t="s">
        <v>8317</v>
      </c>
    </row>
    <row r="2546" spans="1:20" x14ac:dyDescent="0.3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 s="11">
        <f>(I2546/86400)+25569</f>
        <v>42482.21266203704</v>
      </c>
      <c r="K2546">
        <v>1456121174</v>
      </c>
      <c r="L2546" s="11">
        <f>(K2546/86400)+25569</f>
        <v>42422.254328703704</v>
      </c>
      <c r="M2546" t="b">
        <v>0</v>
      </c>
      <c r="N2546">
        <v>81</v>
      </c>
      <c r="O2546" t="b">
        <v>0</v>
      </c>
      <c r="P2546" t="s">
        <v>8273</v>
      </c>
      <c r="Q2546" s="5">
        <f>E2546/D2546</f>
        <v>0.17810000000000001</v>
      </c>
      <c r="R2546" s="7">
        <f>ROUND(E2546/N2546, 2)</f>
        <v>43.98</v>
      </c>
      <c r="S2546" t="s">
        <v>8318</v>
      </c>
      <c r="T2546" t="s">
        <v>8320</v>
      </c>
    </row>
    <row r="2547" spans="1:20" ht="28.8" x14ac:dyDescent="0.3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 s="11">
        <f>(I2547/86400)+25569</f>
        <v>40761.61037037037</v>
      </c>
      <c r="K2547">
        <v>1310049536</v>
      </c>
      <c r="L2547" s="11">
        <f>(K2547/86400)+25569</f>
        <v>40731.61037037037</v>
      </c>
      <c r="M2547" t="b">
        <v>0</v>
      </c>
      <c r="N2547">
        <v>3</v>
      </c>
      <c r="O2547" t="b">
        <v>0</v>
      </c>
      <c r="P2547" t="s">
        <v>8286</v>
      </c>
      <c r="Q2547" s="5">
        <f>E2547/D2547</f>
        <v>0.17799999999999999</v>
      </c>
      <c r="R2547" s="7">
        <f>ROUND(E2547/N2547, 2)</f>
        <v>59.33</v>
      </c>
      <c r="S2547" t="s">
        <v>8324</v>
      </c>
      <c r="T2547" t="s">
        <v>8339</v>
      </c>
    </row>
    <row r="2548" spans="1:20" ht="28.8" x14ac:dyDescent="0.3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 s="11">
        <f>(I2548/86400)+25569</f>
        <v>42620.056863425925</v>
      </c>
      <c r="K2548">
        <v>1472001713</v>
      </c>
      <c r="L2548" s="11">
        <f>(K2548/86400)+25569</f>
        <v>42606.056863425925</v>
      </c>
      <c r="M2548" t="b">
        <v>0</v>
      </c>
      <c r="N2548">
        <v>17</v>
      </c>
      <c r="O2548" t="b">
        <v>0</v>
      </c>
      <c r="P2548" t="s">
        <v>8271</v>
      </c>
      <c r="Q2548" s="5">
        <f>E2548/D2548</f>
        <v>0.17771428571428571</v>
      </c>
      <c r="R2548" s="7">
        <f>ROUND(E2548/N2548, 2)</f>
        <v>36.590000000000003</v>
      </c>
      <c r="S2548" t="s">
        <v>8316</v>
      </c>
      <c r="T2548" t="s">
        <v>8317</v>
      </c>
    </row>
    <row r="2549" spans="1:20" ht="28.8" x14ac:dyDescent="0.3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 s="11">
        <f>(I2549/86400)+25569</f>
        <v>41863.660995370374</v>
      </c>
      <c r="K2549">
        <v>1405266710</v>
      </c>
      <c r="L2549" s="11">
        <f>(K2549/86400)+25569</f>
        <v>41833.660995370374</v>
      </c>
      <c r="M2549" t="b">
        <v>0</v>
      </c>
      <c r="N2549">
        <v>13</v>
      </c>
      <c r="O2549" t="b">
        <v>0</v>
      </c>
      <c r="P2549" t="s">
        <v>8271</v>
      </c>
      <c r="Q2549" s="5">
        <f>E2549/D2549</f>
        <v>0.17666666666666667</v>
      </c>
      <c r="R2549" s="7">
        <f>ROUND(E2549/N2549, 2)</f>
        <v>81.540000000000006</v>
      </c>
      <c r="S2549" t="s">
        <v>8316</v>
      </c>
      <c r="T2549" t="s">
        <v>8317</v>
      </c>
    </row>
    <row r="2550" spans="1:20" ht="28.8" x14ac:dyDescent="0.3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 s="11">
        <f>(I2550/86400)+25569</f>
        <v>42471.467442129629</v>
      </c>
      <c r="K2550">
        <v>1457352787</v>
      </c>
      <c r="L2550" s="11">
        <f>(K2550/86400)+25569</f>
        <v>42436.509108796294</v>
      </c>
      <c r="M2550" t="b">
        <v>0</v>
      </c>
      <c r="N2550">
        <v>91</v>
      </c>
      <c r="O2550" t="b">
        <v>0</v>
      </c>
      <c r="P2550" t="s">
        <v>8271</v>
      </c>
      <c r="Q2550" s="5">
        <f>E2550/D2550</f>
        <v>0.17652941176470588</v>
      </c>
      <c r="R2550" s="7">
        <f>ROUND(E2550/N2550, 2)</f>
        <v>32.979999999999997</v>
      </c>
      <c r="S2550" t="s">
        <v>8316</v>
      </c>
      <c r="T2550" t="s">
        <v>8317</v>
      </c>
    </row>
    <row r="2551" spans="1:20" x14ac:dyDescent="0.3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 s="11">
        <f>(I2551/86400)+25569</f>
        <v>42461.290972222225</v>
      </c>
      <c r="K2551">
        <v>1456732225</v>
      </c>
      <c r="L2551" s="11">
        <f>(K2551/86400)+25569</f>
        <v>42429.326678240745</v>
      </c>
      <c r="M2551" t="b">
        <v>0</v>
      </c>
      <c r="N2551">
        <v>76</v>
      </c>
      <c r="O2551" t="b">
        <v>0</v>
      </c>
      <c r="P2551" t="s">
        <v>8268</v>
      </c>
      <c r="Q2551" s="5">
        <f>E2551/D2551</f>
        <v>0.17630000000000001</v>
      </c>
      <c r="R2551" s="7">
        <f>ROUND(E2551/N2551, 2)</f>
        <v>115.99</v>
      </c>
      <c r="S2551" t="s">
        <v>8309</v>
      </c>
      <c r="T2551" t="s">
        <v>8313</v>
      </c>
    </row>
    <row r="2552" spans="1:20" ht="28.8" x14ac:dyDescent="0.3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 s="11">
        <f>(I2552/86400)+25569</f>
        <v>41874.922662037039</v>
      </c>
      <c r="K2552">
        <v>1406239718</v>
      </c>
      <c r="L2552" s="11">
        <f>(K2552/86400)+25569</f>
        <v>41844.922662037039</v>
      </c>
      <c r="M2552" t="b">
        <v>0</v>
      </c>
      <c r="N2552">
        <v>5</v>
      </c>
      <c r="O2552" t="b">
        <v>0</v>
      </c>
      <c r="P2552" t="s">
        <v>8270</v>
      </c>
      <c r="Q2552" s="5">
        <f>E2552/D2552</f>
        <v>0.17624999999999999</v>
      </c>
      <c r="R2552" s="7">
        <f>ROUND(E2552/N2552, 2)</f>
        <v>28.2</v>
      </c>
      <c r="S2552" t="s">
        <v>8309</v>
      </c>
      <c r="T2552" t="s">
        <v>8315</v>
      </c>
    </row>
    <row r="2553" spans="1:20" ht="28.8" x14ac:dyDescent="0.3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 s="11">
        <f>(I2553/86400)+25569</f>
        <v>41809.648506944446</v>
      </c>
      <c r="K2553">
        <v>1400600031</v>
      </c>
      <c r="L2553" s="11">
        <f>(K2553/86400)+25569</f>
        <v>41779.648506944446</v>
      </c>
      <c r="M2553" t="b">
        <v>0</v>
      </c>
      <c r="N2553">
        <v>21</v>
      </c>
      <c r="O2553" t="b">
        <v>0</v>
      </c>
      <c r="P2553" t="s">
        <v>8271</v>
      </c>
      <c r="Q2553" s="5">
        <f>E2553/D2553</f>
        <v>0.1762</v>
      </c>
      <c r="R2553" s="7">
        <f>ROUND(E2553/N2553, 2)</f>
        <v>41.95</v>
      </c>
      <c r="S2553" t="s">
        <v>8316</v>
      </c>
      <c r="T2553" t="s">
        <v>8317</v>
      </c>
    </row>
    <row r="2554" spans="1:20" ht="28.8" x14ac:dyDescent="0.3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 s="11">
        <f>(I2554/86400)+25569</f>
        <v>42012.87364583333</v>
      </c>
      <c r="K2554">
        <v>1418158683</v>
      </c>
      <c r="L2554" s="11">
        <f>(K2554/86400)+25569</f>
        <v>41982.87364583333</v>
      </c>
      <c r="M2554" t="b">
        <v>0</v>
      </c>
      <c r="N2554">
        <v>10</v>
      </c>
      <c r="O2554" t="b">
        <v>0</v>
      </c>
      <c r="P2554" t="s">
        <v>8271</v>
      </c>
      <c r="Q2554" s="5">
        <f>E2554/D2554</f>
        <v>0.17599999999999999</v>
      </c>
      <c r="R2554" s="7">
        <f>ROUND(E2554/N2554, 2)</f>
        <v>44</v>
      </c>
      <c r="S2554" t="s">
        <v>8316</v>
      </c>
      <c r="T2554" t="s">
        <v>8317</v>
      </c>
    </row>
    <row r="2555" spans="1:20" ht="28.8" x14ac:dyDescent="0.3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 s="11">
        <f>(I2555/86400)+25569</f>
        <v>41823.029432870375</v>
      </c>
      <c r="K2555">
        <v>1401756143</v>
      </c>
      <c r="L2555" s="11">
        <f>(K2555/86400)+25569</f>
        <v>41793.029432870375</v>
      </c>
      <c r="M2555" t="b">
        <v>0</v>
      </c>
      <c r="N2555">
        <v>27</v>
      </c>
      <c r="O2555" t="b">
        <v>0</v>
      </c>
      <c r="P2555" t="s">
        <v>8302</v>
      </c>
      <c r="Q2555" s="5">
        <f>E2555/D2555</f>
        <v>0.17512820512820512</v>
      </c>
      <c r="R2555" s="7">
        <f>ROUND(E2555/N2555, 2)</f>
        <v>126.48</v>
      </c>
      <c r="S2555" t="s">
        <v>8318</v>
      </c>
      <c r="T2555" t="s">
        <v>8355</v>
      </c>
    </row>
    <row r="2556" spans="1:20" ht="28.8" x14ac:dyDescent="0.3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 s="11">
        <f>(I2556/86400)+25569</f>
        <v>42231.556944444441</v>
      </c>
      <c r="K2556">
        <v>1436793939</v>
      </c>
      <c r="L2556" s="11">
        <f>(K2556/86400)+25569</f>
        <v>42198.559479166666</v>
      </c>
      <c r="M2556" t="b">
        <v>0</v>
      </c>
      <c r="N2556">
        <v>39</v>
      </c>
      <c r="O2556" t="b">
        <v>0</v>
      </c>
      <c r="P2556" t="s">
        <v>8272</v>
      </c>
      <c r="Q2556" s="5">
        <f>E2556/D2556</f>
        <v>0.17380000000000001</v>
      </c>
      <c r="R2556" s="7">
        <f>ROUND(E2556/N2556, 2)</f>
        <v>111.41</v>
      </c>
      <c r="S2556" t="s">
        <v>8318</v>
      </c>
      <c r="T2556" t="s">
        <v>8319</v>
      </c>
    </row>
    <row r="2557" spans="1:20" ht="28.8" x14ac:dyDescent="0.3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 s="11">
        <f>(I2557/86400)+25569</f>
        <v>42227.008402777778</v>
      </c>
      <c r="K2557">
        <v>1435363926</v>
      </c>
      <c r="L2557" s="11">
        <f>(K2557/86400)+25569</f>
        <v>42182.008402777778</v>
      </c>
      <c r="M2557" t="b">
        <v>0</v>
      </c>
      <c r="N2557">
        <v>14</v>
      </c>
      <c r="O2557" t="b">
        <v>0</v>
      </c>
      <c r="P2557" t="s">
        <v>8273</v>
      </c>
      <c r="Q2557" s="5">
        <f>E2557/D2557</f>
        <v>0.17155555555555554</v>
      </c>
      <c r="R2557" s="7">
        <f>ROUND(E2557/N2557, 2)</f>
        <v>110.29</v>
      </c>
      <c r="S2557" t="s">
        <v>8318</v>
      </c>
      <c r="T2557" t="s">
        <v>8320</v>
      </c>
    </row>
    <row r="2558" spans="1:20" ht="28.8" x14ac:dyDescent="0.3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 s="11">
        <f>(I2558/86400)+25569</f>
        <v>42650.583333333328</v>
      </c>
      <c r="K2558">
        <v>1474027501</v>
      </c>
      <c r="L2558" s="11">
        <f>(K2558/86400)+25569</f>
        <v>42629.503483796296</v>
      </c>
      <c r="M2558" t="b">
        <v>0</v>
      </c>
      <c r="N2558">
        <v>42</v>
      </c>
      <c r="O2558" t="b">
        <v>0</v>
      </c>
      <c r="P2558" t="s">
        <v>8303</v>
      </c>
      <c r="Q2558" s="5">
        <f>E2558/D2558</f>
        <v>0.17150000000000001</v>
      </c>
      <c r="R2558" s="7">
        <f>ROUND(E2558/N2558, 2)</f>
        <v>40.83</v>
      </c>
      <c r="S2558" t="s">
        <v>8316</v>
      </c>
      <c r="T2558" t="s">
        <v>8356</v>
      </c>
    </row>
    <row r="2559" spans="1:20" ht="28.8" x14ac:dyDescent="0.3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 s="11">
        <f>(I2559/86400)+25569</f>
        <v>42413.195972222224</v>
      </c>
      <c r="K2559">
        <v>1454042532</v>
      </c>
      <c r="L2559" s="11">
        <f>(K2559/86400)+25569</f>
        <v>42398.195972222224</v>
      </c>
      <c r="M2559" t="b">
        <v>0</v>
      </c>
      <c r="N2559">
        <v>5</v>
      </c>
      <c r="O2559" t="b">
        <v>0</v>
      </c>
      <c r="P2559" t="s">
        <v>8296</v>
      </c>
      <c r="Q2559" s="5">
        <f>E2559/D2559</f>
        <v>0.16966666666666666</v>
      </c>
      <c r="R2559" s="7">
        <f>ROUND(E2559/N2559, 2)</f>
        <v>101.8</v>
      </c>
      <c r="S2559" t="s">
        <v>8337</v>
      </c>
      <c r="T2559" t="s">
        <v>8349</v>
      </c>
    </row>
    <row r="2560" spans="1:20" ht="28.8" x14ac:dyDescent="0.3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 s="11">
        <f>(I2560/86400)+25569</f>
        <v>42459.840949074074</v>
      </c>
      <c r="K2560">
        <v>1454188258</v>
      </c>
      <c r="L2560" s="11">
        <f>(K2560/86400)+25569</f>
        <v>42399.882615740746</v>
      </c>
      <c r="M2560" t="b">
        <v>0</v>
      </c>
      <c r="N2560">
        <v>12</v>
      </c>
      <c r="O2560" t="b">
        <v>0</v>
      </c>
      <c r="P2560" t="s">
        <v>8284</v>
      </c>
      <c r="Q2560" s="5">
        <f>E2560/D2560</f>
        <v>0.16833333333333333</v>
      </c>
      <c r="R2560" s="7">
        <f>ROUND(E2560/N2560, 2)</f>
        <v>16.829999999999998</v>
      </c>
      <c r="S2560" t="s">
        <v>8335</v>
      </c>
      <c r="T2560" t="s">
        <v>8336</v>
      </c>
    </row>
    <row r="2561" spans="1:20" ht="28.8" x14ac:dyDescent="0.3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 s="11">
        <f>(I2561/86400)+25569</f>
        <v>42231.758611111116</v>
      </c>
      <c r="K2561">
        <v>1434478344</v>
      </c>
      <c r="L2561" s="11">
        <f>(K2561/86400)+25569</f>
        <v>42171.758611111116</v>
      </c>
      <c r="M2561" t="b">
        <v>0</v>
      </c>
      <c r="N2561">
        <v>8</v>
      </c>
      <c r="O2561" t="b">
        <v>0</v>
      </c>
      <c r="P2561" t="s">
        <v>8271</v>
      </c>
      <c r="Q2561" s="5">
        <f>E2561/D2561</f>
        <v>0.16826666666666668</v>
      </c>
      <c r="R2561" s="7">
        <f>ROUND(E2561/N2561, 2)</f>
        <v>315.5</v>
      </c>
      <c r="S2561" t="s">
        <v>8316</v>
      </c>
      <c r="T2561" t="s">
        <v>8317</v>
      </c>
    </row>
    <row r="2562" spans="1:20" x14ac:dyDescent="0.3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 s="11">
        <f>(I2562/86400)+25569</f>
        <v>42641.933969907404</v>
      </c>
      <c r="K2562">
        <v>1472509495</v>
      </c>
      <c r="L2562" s="11">
        <f>(K2562/86400)+25569</f>
        <v>42611.933969907404</v>
      </c>
      <c r="M2562" t="b">
        <v>0</v>
      </c>
      <c r="N2562">
        <v>32</v>
      </c>
      <c r="O2562" t="b">
        <v>0</v>
      </c>
      <c r="P2562" t="s">
        <v>8273</v>
      </c>
      <c r="Q2562" s="5">
        <f>E2562/D2562</f>
        <v>0.16769999999999999</v>
      </c>
      <c r="R2562" s="7">
        <f>ROUND(E2562/N2562, 2)</f>
        <v>52.41</v>
      </c>
      <c r="S2562" t="s">
        <v>8318</v>
      </c>
      <c r="T2562" t="s">
        <v>8320</v>
      </c>
    </row>
    <row r="2563" spans="1:20" ht="28.8" x14ac:dyDescent="0.3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 s="11">
        <f>(I2563/86400)+25569</f>
        <v>42494.958912037036</v>
      </c>
      <c r="K2563">
        <v>1459810850</v>
      </c>
      <c r="L2563" s="11">
        <f>(K2563/86400)+25569</f>
        <v>42464.958912037036</v>
      </c>
      <c r="M2563" t="b">
        <v>0</v>
      </c>
      <c r="N2563">
        <v>20</v>
      </c>
      <c r="O2563" t="b">
        <v>0</v>
      </c>
      <c r="P2563" t="s">
        <v>8303</v>
      </c>
      <c r="Q2563" s="5">
        <f>E2563/D2563</f>
        <v>0.16734177215189874</v>
      </c>
      <c r="R2563" s="7">
        <f>ROUND(E2563/N2563, 2)</f>
        <v>66.099999999999994</v>
      </c>
      <c r="S2563" t="s">
        <v>8316</v>
      </c>
      <c r="T2563" t="s">
        <v>8356</v>
      </c>
    </row>
    <row r="2564" spans="1:20" ht="28.8" x14ac:dyDescent="0.3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 s="11">
        <f>(I2564/86400)+25569</f>
        <v>42087.149293981478</v>
      </c>
      <c r="K2564">
        <v>1424579699</v>
      </c>
      <c r="L2564" s="11">
        <f>(K2564/86400)+25569</f>
        <v>42057.190960648149</v>
      </c>
      <c r="M2564" t="b">
        <v>0</v>
      </c>
      <c r="N2564">
        <v>3</v>
      </c>
      <c r="O2564" t="b">
        <v>0</v>
      </c>
      <c r="P2564" t="s">
        <v>8271</v>
      </c>
      <c r="Q2564" s="5">
        <f>E2564/D2564</f>
        <v>0.16666666666666666</v>
      </c>
      <c r="R2564" s="7">
        <f>ROUND(E2564/N2564, 2)</f>
        <v>33.33</v>
      </c>
      <c r="S2564" t="s">
        <v>8316</v>
      </c>
      <c r="T2564" t="s">
        <v>8317</v>
      </c>
    </row>
    <row r="2565" spans="1:20" ht="28.8" x14ac:dyDescent="0.3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 s="11">
        <f>(I2565/86400)+25569</f>
        <v>41963.669444444444</v>
      </c>
      <c r="K2565">
        <v>1415341464</v>
      </c>
      <c r="L2565" s="11">
        <f>(K2565/86400)+25569</f>
        <v>41950.266944444447</v>
      </c>
      <c r="M2565" t="b">
        <v>0</v>
      </c>
      <c r="N2565">
        <v>17</v>
      </c>
      <c r="O2565" t="b">
        <v>0</v>
      </c>
      <c r="P2565" t="s">
        <v>8271</v>
      </c>
      <c r="Q2565" s="5">
        <f>E2565/D2565</f>
        <v>0.16566666666666666</v>
      </c>
      <c r="R2565" s="7">
        <f>ROUND(E2565/N2565, 2)</f>
        <v>29.24</v>
      </c>
      <c r="S2565" t="s">
        <v>8316</v>
      </c>
      <c r="T2565" t="s">
        <v>8317</v>
      </c>
    </row>
    <row r="2566" spans="1:20" ht="28.8" x14ac:dyDescent="0.3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 s="11">
        <f>(I2566/86400)+25569</f>
        <v>41882.827650462961</v>
      </c>
      <c r="K2566">
        <v>1406058798</v>
      </c>
      <c r="L2566" s="11">
        <f>(K2566/86400)+25569</f>
        <v>41842.828680555554</v>
      </c>
      <c r="M2566" t="b">
        <v>0</v>
      </c>
      <c r="N2566">
        <v>14</v>
      </c>
      <c r="O2566" t="b">
        <v>0</v>
      </c>
      <c r="P2566" t="s">
        <v>8271</v>
      </c>
      <c r="Q2566" s="5">
        <f>E2566/D2566</f>
        <v>0.16514285714285715</v>
      </c>
      <c r="R2566" s="7">
        <f>ROUND(E2566/N2566, 2)</f>
        <v>82.57</v>
      </c>
      <c r="S2566" t="s">
        <v>8316</v>
      </c>
      <c r="T2566" t="s">
        <v>8317</v>
      </c>
    </row>
    <row r="2567" spans="1:20" x14ac:dyDescent="0.3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 s="11">
        <f>(I2567/86400)+25569</f>
        <v>42064.125</v>
      </c>
      <c r="K2567">
        <v>1422374420</v>
      </c>
      <c r="L2567" s="11">
        <f>(K2567/86400)+25569</f>
        <v>42031.666898148149</v>
      </c>
      <c r="M2567" t="b">
        <v>0</v>
      </c>
      <c r="N2567">
        <v>6</v>
      </c>
      <c r="O2567" t="b">
        <v>0</v>
      </c>
      <c r="P2567" t="s">
        <v>8271</v>
      </c>
      <c r="Q2567" s="5">
        <f>E2567/D2567</f>
        <v>0.16500000000000001</v>
      </c>
      <c r="R2567" s="7">
        <f>ROUND(E2567/N2567, 2)</f>
        <v>27.5</v>
      </c>
      <c r="S2567" t="s">
        <v>8316</v>
      </c>
      <c r="T2567" t="s">
        <v>8317</v>
      </c>
    </row>
    <row r="2568" spans="1:20" ht="28.8" x14ac:dyDescent="0.3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 s="11">
        <f>(I2568/86400)+25569</f>
        <v>42437.207638888889</v>
      </c>
      <c r="K2568">
        <v>1454996887</v>
      </c>
      <c r="L2568" s="11">
        <f>(K2568/86400)+25569</f>
        <v>42409.241747685184</v>
      </c>
      <c r="M2568" t="b">
        <v>0</v>
      </c>
      <c r="N2568">
        <v>12</v>
      </c>
      <c r="O2568" t="b">
        <v>0</v>
      </c>
      <c r="P2568" t="s">
        <v>8305</v>
      </c>
      <c r="Q2568" s="5">
        <f>E2568/D2568</f>
        <v>0.16420000000000001</v>
      </c>
      <c r="R2568" s="7">
        <f>ROUND(E2568/N2568, 2)</f>
        <v>68.42</v>
      </c>
      <c r="S2568" t="s">
        <v>8316</v>
      </c>
      <c r="T2568" t="s">
        <v>8358</v>
      </c>
    </row>
    <row r="2569" spans="1:20" ht="28.8" x14ac:dyDescent="0.3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 s="11">
        <f>(I2569/86400)+25569</f>
        <v>42295.817002314812</v>
      </c>
      <c r="K2569">
        <v>1442604989</v>
      </c>
      <c r="L2569" s="11">
        <f>(K2569/86400)+25569</f>
        <v>42265.817002314812</v>
      </c>
      <c r="M2569" t="b">
        <v>1</v>
      </c>
      <c r="N2569">
        <v>43</v>
      </c>
      <c r="O2569" t="b">
        <v>0</v>
      </c>
      <c r="P2569" t="s">
        <v>8271</v>
      </c>
      <c r="Q2569" s="5">
        <f>E2569/D2569</f>
        <v>0.16376923076923078</v>
      </c>
      <c r="R2569" s="7">
        <f>ROUND(E2569/N2569, 2)</f>
        <v>49.51</v>
      </c>
      <c r="S2569" t="s">
        <v>8316</v>
      </c>
      <c r="T2569" t="s">
        <v>8317</v>
      </c>
    </row>
    <row r="2570" spans="1:20" x14ac:dyDescent="0.3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 s="11">
        <f>(I2570/86400)+25569</f>
        <v>42133.884930555556</v>
      </c>
      <c r="K2570">
        <v>1428614058</v>
      </c>
      <c r="L2570" s="11">
        <f>(K2570/86400)+25569</f>
        <v>42103.884930555556</v>
      </c>
      <c r="M2570" t="b">
        <v>0</v>
      </c>
      <c r="N2570">
        <v>20</v>
      </c>
      <c r="O2570" t="b">
        <v>0</v>
      </c>
      <c r="P2570" t="s">
        <v>8271</v>
      </c>
      <c r="Q2570" s="5">
        <f>E2570/D2570</f>
        <v>0.16254545454545455</v>
      </c>
      <c r="R2570" s="7">
        <f>ROUND(E2570/N2570, 2)</f>
        <v>89.4</v>
      </c>
      <c r="S2570" t="s">
        <v>8316</v>
      </c>
      <c r="T2570" t="s">
        <v>8317</v>
      </c>
    </row>
    <row r="2571" spans="1:20" ht="28.8" x14ac:dyDescent="0.3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 s="11">
        <f>(I2571/86400)+25569</f>
        <v>42283.632199074069</v>
      </c>
      <c r="K2571">
        <v>1441120222</v>
      </c>
      <c r="L2571" s="11">
        <f>(K2571/86400)+25569</f>
        <v>42248.632199074069</v>
      </c>
      <c r="M2571" t="b">
        <v>0</v>
      </c>
      <c r="N2571">
        <v>17</v>
      </c>
      <c r="O2571" t="b">
        <v>0</v>
      </c>
      <c r="P2571" t="s">
        <v>8268</v>
      </c>
      <c r="Q2571" s="5">
        <f>E2571/D2571</f>
        <v>0.16250000000000001</v>
      </c>
      <c r="R2571" s="7">
        <f>ROUND(E2571/N2571, 2)</f>
        <v>76.47</v>
      </c>
      <c r="S2571" t="s">
        <v>8309</v>
      </c>
      <c r="T2571" t="s">
        <v>8313</v>
      </c>
    </row>
    <row r="2572" spans="1:20" ht="28.8" x14ac:dyDescent="0.3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 s="11">
        <f>(I2572/86400)+25569</f>
        <v>42204.224432870367</v>
      </c>
      <c r="K2572">
        <v>1433395391</v>
      </c>
      <c r="L2572" s="11">
        <f>(K2572/86400)+25569</f>
        <v>42159.224432870367</v>
      </c>
      <c r="M2572" t="b">
        <v>1</v>
      </c>
      <c r="N2572">
        <v>9</v>
      </c>
      <c r="O2572" t="b">
        <v>0</v>
      </c>
      <c r="P2572" t="s">
        <v>8271</v>
      </c>
      <c r="Q2572" s="5">
        <f>E2572/D2572</f>
        <v>0.16161904761904761</v>
      </c>
      <c r="R2572" s="7">
        <f>ROUND(E2572/N2572, 2)</f>
        <v>188.56</v>
      </c>
      <c r="S2572" t="s">
        <v>8316</v>
      </c>
      <c r="T2572" t="s">
        <v>8317</v>
      </c>
    </row>
    <row r="2573" spans="1:20" ht="28.8" x14ac:dyDescent="0.3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 s="11">
        <f>(I2573/86400)+25569</f>
        <v>42810.667372685188</v>
      </c>
      <c r="K2573">
        <v>1487091661</v>
      </c>
      <c r="L2573" s="11">
        <f>(K2573/86400)+25569</f>
        <v>42780.709039351852</v>
      </c>
      <c r="M2573" t="b">
        <v>0</v>
      </c>
      <c r="N2573">
        <v>15</v>
      </c>
      <c r="O2573" t="b">
        <v>0</v>
      </c>
      <c r="P2573" t="s">
        <v>8273</v>
      </c>
      <c r="Q2573" s="5">
        <f>E2573/D2573</f>
        <v>0.16055</v>
      </c>
      <c r="R2573" s="7">
        <f>ROUND(E2573/N2573, 2)</f>
        <v>214.07</v>
      </c>
      <c r="S2573" t="s">
        <v>8318</v>
      </c>
      <c r="T2573" t="s">
        <v>8320</v>
      </c>
    </row>
    <row r="2574" spans="1:20" ht="28.8" x14ac:dyDescent="0.3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 s="11">
        <f>(I2574/86400)+25569</f>
        <v>42206.290972222225</v>
      </c>
      <c r="K2574">
        <v>1435383457</v>
      </c>
      <c r="L2574" s="11">
        <f>(K2574/86400)+25569</f>
        <v>42182.234456018516</v>
      </c>
      <c r="M2574" t="b">
        <v>0</v>
      </c>
      <c r="N2574">
        <v>5</v>
      </c>
      <c r="O2574" t="b">
        <v>0</v>
      </c>
      <c r="P2574" t="s">
        <v>8268</v>
      </c>
      <c r="Q2574" s="5">
        <f>E2574/D2574</f>
        <v>0.16</v>
      </c>
      <c r="R2574" s="7">
        <f>ROUND(E2574/N2574, 2)</f>
        <v>160</v>
      </c>
      <c r="S2574" t="s">
        <v>8309</v>
      </c>
      <c r="T2574" t="s">
        <v>8313</v>
      </c>
    </row>
    <row r="2575" spans="1:20" ht="28.8" x14ac:dyDescent="0.3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 s="11">
        <f>(I2575/86400)+25569</f>
        <v>42403.78402777778</v>
      </c>
      <c r="K2575">
        <v>1452008599</v>
      </c>
      <c r="L2575" s="11">
        <f>(K2575/86400)+25569</f>
        <v>42374.655081018514</v>
      </c>
      <c r="M2575" t="b">
        <v>0</v>
      </c>
      <c r="N2575">
        <v>6</v>
      </c>
      <c r="O2575" t="b">
        <v>0</v>
      </c>
      <c r="P2575" t="s">
        <v>8271</v>
      </c>
      <c r="Q2575" s="5">
        <f>E2575/D2575</f>
        <v>0.16</v>
      </c>
      <c r="R2575" s="7">
        <f>ROUND(E2575/N2575, 2)</f>
        <v>66.67</v>
      </c>
      <c r="S2575" t="s">
        <v>8316</v>
      </c>
      <c r="T2575" t="s">
        <v>8317</v>
      </c>
    </row>
    <row r="2576" spans="1:20" ht="28.8" x14ac:dyDescent="0.3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 s="11">
        <f>(I2576/86400)+25569</f>
        <v>42596.948414351849</v>
      </c>
      <c r="K2576">
        <v>1468622743</v>
      </c>
      <c r="L2576" s="11">
        <f>(K2576/86400)+25569</f>
        <v>42566.948414351849</v>
      </c>
      <c r="M2576" t="b">
        <v>0</v>
      </c>
      <c r="N2576">
        <v>9</v>
      </c>
      <c r="O2576" t="b">
        <v>0</v>
      </c>
      <c r="P2576" t="s">
        <v>8303</v>
      </c>
      <c r="Q2576" s="5">
        <f>E2576/D2576</f>
        <v>0.15920000000000001</v>
      </c>
      <c r="R2576" s="7">
        <f>ROUND(E2576/N2576, 2)</f>
        <v>88.44</v>
      </c>
      <c r="S2576" t="s">
        <v>8316</v>
      </c>
      <c r="T2576" t="s">
        <v>8356</v>
      </c>
    </row>
    <row r="2577" spans="1:20" ht="28.8" x14ac:dyDescent="0.3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 s="11">
        <f>(I2577/86400)+25569</f>
        <v>42046.120613425926</v>
      </c>
      <c r="K2577">
        <v>1421031221</v>
      </c>
      <c r="L2577" s="11">
        <f>(K2577/86400)+25569</f>
        <v>42016.120613425926</v>
      </c>
      <c r="M2577" t="b">
        <v>0</v>
      </c>
      <c r="N2577">
        <v>32</v>
      </c>
      <c r="O2577" t="b">
        <v>0</v>
      </c>
      <c r="P2577" t="s">
        <v>8271</v>
      </c>
      <c r="Q2577" s="5">
        <f>E2577/D2577</f>
        <v>0.15770000000000001</v>
      </c>
      <c r="R2577" s="7">
        <f>ROUND(E2577/N2577, 2)</f>
        <v>49.28</v>
      </c>
      <c r="S2577" t="s">
        <v>8316</v>
      </c>
      <c r="T2577" t="s">
        <v>8317</v>
      </c>
    </row>
    <row r="2578" spans="1:20" ht="28.8" x14ac:dyDescent="0.3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 s="11">
        <f>(I2578/86400)+25569</f>
        <v>42568.029861111107</v>
      </c>
      <c r="K2578">
        <v>1466205262</v>
      </c>
      <c r="L2578" s="11">
        <f>(K2578/86400)+25569</f>
        <v>42538.968310185184</v>
      </c>
      <c r="M2578" t="b">
        <v>0</v>
      </c>
      <c r="N2578">
        <v>12</v>
      </c>
      <c r="O2578" t="b">
        <v>0</v>
      </c>
      <c r="P2578" t="s">
        <v>8271</v>
      </c>
      <c r="Q2578" s="5">
        <f>E2578/D2578</f>
        <v>0.15742857142857142</v>
      </c>
      <c r="R2578" s="7">
        <f>ROUND(E2578/N2578, 2)</f>
        <v>91.83</v>
      </c>
      <c r="S2578" t="s">
        <v>8316</v>
      </c>
      <c r="T2578" t="s">
        <v>8317</v>
      </c>
    </row>
    <row r="2579" spans="1:20" ht="28.8" x14ac:dyDescent="0.3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 s="11">
        <f>(I2579/86400)+25569</f>
        <v>42071.539641203708</v>
      </c>
      <c r="K2579">
        <v>1423231025</v>
      </c>
      <c r="L2579" s="11">
        <f>(K2579/86400)+25569</f>
        <v>42041.581307870365</v>
      </c>
      <c r="M2579" t="b">
        <v>0</v>
      </c>
      <c r="N2579">
        <v>12</v>
      </c>
      <c r="O2579" t="b">
        <v>0</v>
      </c>
      <c r="P2579" t="s">
        <v>8271</v>
      </c>
      <c r="Q2579" s="5">
        <f>E2579/D2579</f>
        <v>0.15737410071942445</v>
      </c>
      <c r="R2579" s="7">
        <f>ROUND(E2579/N2579, 2)</f>
        <v>29.17</v>
      </c>
      <c r="S2579" t="s">
        <v>8316</v>
      </c>
      <c r="T2579" t="s">
        <v>8317</v>
      </c>
    </row>
    <row r="2580" spans="1:20" x14ac:dyDescent="0.3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 s="11">
        <f>(I2580/86400)+25569</f>
        <v>42833.537557870368</v>
      </c>
      <c r="K2580">
        <v>1489067645</v>
      </c>
      <c r="L2580" s="11">
        <f>(K2580/86400)+25569</f>
        <v>42803.579224537039</v>
      </c>
      <c r="M2580" t="b">
        <v>0</v>
      </c>
      <c r="N2580">
        <v>12</v>
      </c>
      <c r="O2580" t="b">
        <v>0</v>
      </c>
      <c r="P2580" t="s">
        <v>8271</v>
      </c>
      <c r="Q2580" s="5">
        <f>E2580/D2580</f>
        <v>0.15731707317073171</v>
      </c>
      <c r="R2580" s="7">
        <f>ROUND(E2580/N2580, 2)</f>
        <v>53.75</v>
      </c>
      <c r="S2580" t="s">
        <v>8316</v>
      </c>
      <c r="T2580" t="s">
        <v>8317</v>
      </c>
    </row>
    <row r="2581" spans="1:20" x14ac:dyDescent="0.3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 s="11">
        <f>(I2581/86400)+25569</f>
        <v>41826.718009259261</v>
      </c>
      <c r="K2581">
        <v>1399482836</v>
      </c>
      <c r="L2581" s="11">
        <f>(K2581/86400)+25569</f>
        <v>41766.718009259261</v>
      </c>
      <c r="M2581" t="b">
        <v>1</v>
      </c>
      <c r="N2581">
        <v>19</v>
      </c>
      <c r="O2581" t="b">
        <v>0</v>
      </c>
      <c r="P2581" t="s">
        <v>8285</v>
      </c>
      <c r="Q2581" s="5">
        <f>E2581/D2581</f>
        <v>0.156</v>
      </c>
      <c r="R2581" s="7">
        <f>ROUND(E2581/N2581, 2)</f>
        <v>45.16</v>
      </c>
      <c r="S2581" t="s">
        <v>8337</v>
      </c>
      <c r="T2581" t="s">
        <v>8338</v>
      </c>
    </row>
    <row r="2582" spans="1:20" ht="28.8" x14ac:dyDescent="0.3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 s="11">
        <f>(I2582/86400)+25569</f>
        <v>41867.987500000003</v>
      </c>
      <c r="K2582">
        <v>1405393356</v>
      </c>
      <c r="L2582" s="11">
        <f>(K2582/86400)+25569</f>
        <v>41835.126805555556</v>
      </c>
      <c r="M2582" t="b">
        <v>0</v>
      </c>
      <c r="N2582">
        <v>10</v>
      </c>
      <c r="O2582" t="b">
        <v>0</v>
      </c>
      <c r="P2582" t="s">
        <v>8268</v>
      </c>
      <c r="Q2582" s="5">
        <f>E2582/D2582</f>
        <v>0.15535714285714286</v>
      </c>
      <c r="R2582" s="7">
        <f>ROUND(E2582/N2582, 2)</f>
        <v>43.5</v>
      </c>
      <c r="S2582" t="s">
        <v>8309</v>
      </c>
      <c r="T2582" t="s">
        <v>8313</v>
      </c>
    </row>
    <row r="2583" spans="1:20" x14ac:dyDescent="0.3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 s="11">
        <f>(I2583/86400)+25569</f>
        <v>42601.667245370365</v>
      </c>
      <c r="K2583">
        <v>1467734450</v>
      </c>
      <c r="L2583" s="11">
        <f>(K2583/86400)+25569</f>
        <v>42556.667245370365</v>
      </c>
      <c r="M2583" t="b">
        <v>0</v>
      </c>
      <c r="N2583">
        <v>24</v>
      </c>
      <c r="O2583" t="b">
        <v>0</v>
      </c>
      <c r="P2583" t="s">
        <v>8273</v>
      </c>
      <c r="Q2583" s="5">
        <f>E2583/D2583</f>
        <v>0.155</v>
      </c>
      <c r="R2583" s="7">
        <f>ROUND(E2583/N2583, 2)</f>
        <v>129.16999999999999</v>
      </c>
      <c r="S2583" t="s">
        <v>8318</v>
      </c>
      <c r="T2583" t="s">
        <v>8320</v>
      </c>
    </row>
    <row r="2584" spans="1:20" ht="28.8" x14ac:dyDescent="0.3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 s="11">
        <f>(I2584/86400)+25569</f>
        <v>42421.575104166666</v>
      </c>
      <c r="K2584">
        <v>1453211289</v>
      </c>
      <c r="L2584" s="11">
        <f>(K2584/86400)+25569</f>
        <v>42388.575104166666</v>
      </c>
      <c r="M2584" t="b">
        <v>1</v>
      </c>
      <c r="N2584">
        <v>76</v>
      </c>
      <c r="O2584" t="b">
        <v>0</v>
      </c>
      <c r="P2584" t="s">
        <v>8285</v>
      </c>
      <c r="Q2584" s="5">
        <f>E2584/D2584</f>
        <v>0.15491428571428573</v>
      </c>
      <c r="R2584" s="7">
        <f>ROUND(E2584/N2584, 2)</f>
        <v>71.34</v>
      </c>
      <c r="S2584" t="s">
        <v>8337</v>
      </c>
      <c r="T2584" t="s">
        <v>8338</v>
      </c>
    </row>
    <row r="2585" spans="1:20" ht="28.8" x14ac:dyDescent="0.3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 s="11">
        <f>(I2585/86400)+25569</f>
        <v>42616.695706018523</v>
      </c>
      <c r="K2585">
        <v>1467736909</v>
      </c>
      <c r="L2585" s="11">
        <f>(K2585/86400)+25569</f>
        <v>42556.695706018523</v>
      </c>
      <c r="M2585" t="b">
        <v>0</v>
      </c>
      <c r="N2585">
        <v>94</v>
      </c>
      <c r="O2585" t="b">
        <v>0</v>
      </c>
      <c r="P2585" t="s">
        <v>8273</v>
      </c>
      <c r="Q2585" s="5">
        <f>E2585/D2585</f>
        <v>0.15485964912280703</v>
      </c>
      <c r="R2585" s="7">
        <f>ROUND(E2585/N2585, 2)</f>
        <v>93.9</v>
      </c>
      <c r="S2585" t="s">
        <v>8318</v>
      </c>
      <c r="T2585" t="s">
        <v>8320</v>
      </c>
    </row>
    <row r="2586" spans="1:20" x14ac:dyDescent="0.3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 s="11">
        <f>(I2586/86400)+25569</f>
        <v>42028.5</v>
      </c>
      <c r="K2586">
        <v>1416932133</v>
      </c>
      <c r="L2586" s="11">
        <f>(K2586/86400)+25569</f>
        <v>41968.677465277782</v>
      </c>
      <c r="M2586" t="b">
        <v>0</v>
      </c>
      <c r="N2586">
        <v>4</v>
      </c>
      <c r="O2586" t="b">
        <v>0</v>
      </c>
      <c r="P2586" t="s">
        <v>8271</v>
      </c>
      <c r="Q2586" s="5">
        <f>E2586/D2586</f>
        <v>0.15411764705882353</v>
      </c>
      <c r="R2586" s="7">
        <f>ROUND(E2586/N2586, 2)</f>
        <v>32.75</v>
      </c>
      <c r="S2586" t="s">
        <v>8316</v>
      </c>
      <c r="T2586" t="s">
        <v>8317</v>
      </c>
    </row>
    <row r="2587" spans="1:20" ht="28.8" x14ac:dyDescent="0.3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 s="11">
        <f>(I2587/86400)+25569</f>
        <v>41900.083333333336</v>
      </c>
      <c r="K2587">
        <v>1408141245</v>
      </c>
      <c r="L2587" s="11">
        <f>(K2587/86400)+25569</f>
        <v>41866.931076388893</v>
      </c>
      <c r="M2587" t="b">
        <v>0</v>
      </c>
      <c r="N2587">
        <v>29</v>
      </c>
      <c r="O2587" t="b">
        <v>0</v>
      </c>
      <c r="P2587" t="s">
        <v>8273</v>
      </c>
      <c r="Q2587" s="5">
        <f>E2587/D2587</f>
        <v>0.15390000000000001</v>
      </c>
      <c r="R2587" s="7">
        <f>ROUND(E2587/N2587, 2)</f>
        <v>530.69000000000005</v>
      </c>
      <c r="S2587" t="s">
        <v>8318</v>
      </c>
      <c r="T2587" t="s">
        <v>8320</v>
      </c>
    </row>
    <row r="2588" spans="1:20" ht="28.8" x14ac:dyDescent="0.3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 s="11">
        <f>(I2588/86400)+25569</f>
        <v>42098.613854166666</v>
      </c>
      <c r="K2588">
        <v>1425570237</v>
      </c>
      <c r="L2588" s="11">
        <f>(K2588/86400)+25569</f>
        <v>42068.65552083333</v>
      </c>
      <c r="M2588" t="b">
        <v>1</v>
      </c>
      <c r="N2588">
        <v>24</v>
      </c>
      <c r="O2588" t="b">
        <v>0</v>
      </c>
      <c r="P2588" t="s">
        <v>8285</v>
      </c>
      <c r="Q2588" s="5">
        <f>E2588/D2588</f>
        <v>0.15329999999999999</v>
      </c>
      <c r="R2588" s="7">
        <f>ROUND(E2588/N2588, 2)</f>
        <v>63.88</v>
      </c>
      <c r="S2588" t="s">
        <v>8337</v>
      </c>
      <c r="T2588" t="s">
        <v>8338</v>
      </c>
    </row>
    <row r="2589" spans="1:20" ht="28.8" x14ac:dyDescent="0.3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 s="11">
        <f>(I2589/86400)+25569</f>
        <v>42015.043657407412</v>
      </c>
      <c r="K2589">
        <v>1418346172</v>
      </c>
      <c r="L2589" s="11">
        <f>(K2589/86400)+25569</f>
        <v>41985.043657407412</v>
      </c>
      <c r="M2589" t="b">
        <v>0</v>
      </c>
      <c r="N2589">
        <v>135</v>
      </c>
      <c r="O2589" t="b">
        <v>0</v>
      </c>
      <c r="P2589" t="s">
        <v>8273</v>
      </c>
      <c r="Q2589" s="5">
        <f>E2589/D2589</f>
        <v>0.15325</v>
      </c>
      <c r="R2589" s="7">
        <f>ROUND(E2589/N2589, 2)</f>
        <v>45.41</v>
      </c>
      <c r="S2589" t="s">
        <v>8318</v>
      </c>
      <c r="T2589" t="s">
        <v>8320</v>
      </c>
    </row>
    <row r="2590" spans="1:20" ht="28.8" x14ac:dyDescent="0.3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 s="11">
        <f>(I2590/86400)+25569</f>
        <v>41938.838888888888</v>
      </c>
      <c r="K2590">
        <v>1411587606</v>
      </c>
      <c r="L2590" s="11">
        <f>(K2590/86400)+25569</f>
        <v>41906.819513888891</v>
      </c>
      <c r="M2590" t="b">
        <v>0</v>
      </c>
      <c r="N2590">
        <v>4</v>
      </c>
      <c r="O2590" t="b">
        <v>0</v>
      </c>
      <c r="P2590" t="s">
        <v>8271</v>
      </c>
      <c r="Q2590" s="5">
        <f>E2590/D2590</f>
        <v>0.153</v>
      </c>
      <c r="R2590" s="7">
        <f>ROUND(E2590/N2590, 2)</f>
        <v>38.25</v>
      </c>
      <c r="S2590" t="s">
        <v>8316</v>
      </c>
      <c r="T2590" t="s">
        <v>8317</v>
      </c>
    </row>
    <row r="2591" spans="1:20" ht="28.8" x14ac:dyDescent="0.3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 s="11">
        <f>(I2591/86400)+25569</f>
        <v>41816.959745370368</v>
      </c>
      <c r="K2591">
        <v>1401231722</v>
      </c>
      <c r="L2591" s="11">
        <f>(K2591/86400)+25569</f>
        <v>41786.959745370368</v>
      </c>
      <c r="M2591" t="b">
        <v>0</v>
      </c>
      <c r="N2591">
        <v>40</v>
      </c>
      <c r="O2591" t="b">
        <v>0</v>
      </c>
      <c r="P2591" t="s">
        <v>8271</v>
      </c>
      <c r="Q2591" s="5">
        <f>E2591/D2591</f>
        <v>0.15266666666666667</v>
      </c>
      <c r="R2591" s="7">
        <f>ROUND(E2591/N2591, 2)</f>
        <v>57.25</v>
      </c>
      <c r="S2591" t="s">
        <v>8316</v>
      </c>
      <c r="T2591" t="s">
        <v>8317</v>
      </c>
    </row>
    <row r="2592" spans="1:20" ht="28.8" x14ac:dyDescent="0.3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 s="11">
        <f>(I2592/86400)+25569</f>
        <v>41932.622395833336</v>
      </c>
      <c r="K2592">
        <v>1411224975</v>
      </c>
      <c r="L2592" s="11">
        <f>(K2592/86400)+25569</f>
        <v>41902.622395833336</v>
      </c>
      <c r="M2592" t="b">
        <v>0</v>
      </c>
      <c r="N2592">
        <v>13</v>
      </c>
      <c r="O2592" t="b">
        <v>0</v>
      </c>
      <c r="P2592" t="s">
        <v>8303</v>
      </c>
      <c r="Q2592" s="5">
        <f>E2592/D2592</f>
        <v>0.15225</v>
      </c>
      <c r="R2592" s="7">
        <f>ROUND(E2592/N2592, 2)</f>
        <v>140.54</v>
      </c>
      <c r="S2592" t="s">
        <v>8316</v>
      </c>
      <c r="T2592" t="s">
        <v>8356</v>
      </c>
    </row>
    <row r="2593" spans="1:20" ht="28.8" x14ac:dyDescent="0.3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 s="11">
        <f>(I2593/86400)+25569</f>
        <v>42008.197199074071</v>
      </c>
      <c r="K2593">
        <v>1417754638</v>
      </c>
      <c r="L2593" s="11">
        <f>(K2593/86400)+25569</f>
        <v>41978.197199074071</v>
      </c>
      <c r="M2593" t="b">
        <v>0</v>
      </c>
      <c r="N2593">
        <v>13</v>
      </c>
      <c r="O2593" t="b">
        <v>0</v>
      </c>
      <c r="P2593" t="s">
        <v>8268</v>
      </c>
      <c r="Q2593" s="5">
        <f>E2593/D2593</f>
        <v>0.15214285714285714</v>
      </c>
      <c r="R2593" s="7">
        <f>ROUND(E2593/N2593, 2)</f>
        <v>163.85</v>
      </c>
      <c r="S2593" t="s">
        <v>8309</v>
      </c>
      <c r="T2593" t="s">
        <v>8313</v>
      </c>
    </row>
    <row r="2594" spans="1:20" ht="28.8" x14ac:dyDescent="0.3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 s="11">
        <f>(I2594/86400)+25569</f>
        <v>41831.666666666664</v>
      </c>
      <c r="K2594">
        <v>1403810965</v>
      </c>
      <c r="L2594" s="11">
        <f>(K2594/86400)+25569</f>
        <v>41816.812094907407</v>
      </c>
      <c r="M2594" t="b">
        <v>0</v>
      </c>
      <c r="N2594">
        <v>9</v>
      </c>
      <c r="O2594" t="b">
        <v>0</v>
      </c>
      <c r="P2594" t="s">
        <v>8273</v>
      </c>
      <c r="Q2594" s="5">
        <f>E2594/D2594</f>
        <v>0.15103448275862069</v>
      </c>
      <c r="R2594" s="7">
        <f>ROUND(E2594/N2594, 2)</f>
        <v>97.33</v>
      </c>
      <c r="S2594" t="s">
        <v>8318</v>
      </c>
      <c r="T2594" t="s">
        <v>8320</v>
      </c>
    </row>
    <row r="2595" spans="1:20" x14ac:dyDescent="0.3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 s="11">
        <f>(I2595/86400)+25569</f>
        <v>42286.651886574073</v>
      </c>
      <c r="K2595">
        <v>1439221123</v>
      </c>
      <c r="L2595" s="11">
        <f>(K2595/86400)+25569</f>
        <v>42226.651886574073</v>
      </c>
      <c r="M2595" t="b">
        <v>0</v>
      </c>
      <c r="N2595">
        <v>50</v>
      </c>
      <c r="O2595" t="b">
        <v>0</v>
      </c>
      <c r="P2595" t="s">
        <v>8303</v>
      </c>
      <c r="Q2595" s="5">
        <f>E2595/D2595</f>
        <v>0.15060000000000001</v>
      </c>
      <c r="R2595" s="7">
        <f>ROUND(E2595/N2595, 2)</f>
        <v>30.12</v>
      </c>
      <c r="S2595" t="s">
        <v>8316</v>
      </c>
      <c r="T2595" t="s">
        <v>8356</v>
      </c>
    </row>
    <row r="2596" spans="1:20" ht="28.8" x14ac:dyDescent="0.3">
      <c r="A2596">
        <v>3870</v>
      </c>
      <c r="B2596" s="3" t="s">
        <v>3867</v>
      </c>
      <c r="C2596" s="3" t="s">
        <v>7979</v>
      </c>
      <c r="D2596">
        <v>10000</v>
      </c>
      <c r="E2596">
        <v>1500</v>
      </c>
      <c r="F2596" t="s">
        <v>8220</v>
      </c>
      <c r="G2596" t="s">
        <v>8224</v>
      </c>
      <c r="H2596" t="s">
        <v>8246</v>
      </c>
      <c r="I2596">
        <v>1404360478</v>
      </c>
      <c r="J2596" s="11">
        <f>(I2596/86400)+25569</f>
        <v>41823.172199074077</v>
      </c>
      <c r="K2596">
        <v>1401768478</v>
      </c>
      <c r="L2596" s="11">
        <f>(K2596/86400)+25569</f>
        <v>41793.172199074077</v>
      </c>
      <c r="M2596" t="b">
        <v>0</v>
      </c>
      <c r="N2596">
        <v>10</v>
      </c>
      <c r="O2596" t="b">
        <v>0</v>
      </c>
      <c r="P2596" t="s">
        <v>8305</v>
      </c>
      <c r="Q2596" s="5">
        <f>E2596/D2596</f>
        <v>0.15</v>
      </c>
      <c r="R2596" s="7">
        <f>ROUND(E2596/N2596, 2)</f>
        <v>150</v>
      </c>
      <c r="S2596" t="s">
        <v>8316</v>
      </c>
      <c r="T2596" t="s">
        <v>8358</v>
      </c>
    </row>
    <row r="2597" spans="1:20" ht="28.8" x14ac:dyDescent="0.3">
      <c r="A2597">
        <v>2870</v>
      </c>
      <c r="B2597" s="3" t="s">
        <v>2870</v>
      </c>
      <c r="C2597" s="3" t="s">
        <v>6980</v>
      </c>
      <c r="D2597">
        <v>5000</v>
      </c>
      <c r="E2597">
        <v>750</v>
      </c>
      <c r="F2597" t="s">
        <v>8221</v>
      </c>
      <c r="G2597" t="s">
        <v>8224</v>
      </c>
      <c r="H2597" t="s">
        <v>8246</v>
      </c>
      <c r="I2597">
        <v>1400301165</v>
      </c>
      <c r="J2597" s="11">
        <f>(I2597/86400)+25569</f>
        <v>41776.189409722225</v>
      </c>
      <c r="K2597">
        <v>1397709165</v>
      </c>
      <c r="L2597" s="11">
        <f>(K2597/86400)+25569</f>
        <v>41746.189409722225</v>
      </c>
      <c r="M2597" t="b">
        <v>0</v>
      </c>
      <c r="N2597">
        <v>9</v>
      </c>
      <c r="O2597" t="b">
        <v>0</v>
      </c>
      <c r="P2597" t="s">
        <v>8271</v>
      </c>
      <c r="Q2597" s="5">
        <f>E2597/D2597</f>
        <v>0.15</v>
      </c>
      <c r="R2597" s="7">
        <f>ROUND(E2597/N2597, 2)</f>
        <v>83.33</v>
      </c>
      <c r="S2597" t="s">
        <v>8316</v>
      </c>
      <c r="T2597" t="s">
        <v>8317</v>
      </c>
    </row>
    <row r="2598" spans="1:20" ht="28.8" x14ac:dyDescent="0.3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 s="11">
        <f>(I2598/86400)+25569</f>
        <v>42794.787986111114</v>
      </c>
      <c r="K2598">
        <v>1483124082</v>
      </c>
      <c r="L2598" s="11">
        <f>(K2598/86400)+25569</f>
        <v>42734.787986111114</v>
      </c>
      <c r="M2598" t="b">
        <v>0</v>
      </c>
      <c r="N2598">
        <v>28</v>
      </c>
      <c r="O2598" t="b">
        <v>0</v>
      </c>
      <c r="P2598" t="s">
        <v>8273</v>
      </c>
      <c r="Q2598" s="5">
        <f>E2598/D2598</f>
        <v>0.14993333333333334</v>
      </c>
      <c r="R2598" s="7">
        <f>ROUND(E2598/N2598, 2)</f>
        <v>80.319999999999993</v>
      </c>
      <c r="S2598" t="s">
        <v>8318</v>
      </c>
      <c r="T2598" t="s">
        <v>8320</v>
      </c>
    </row>
    <row r="2599" spans="1:20" ht="28.8" x14ac:dyDescent="0.3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 s="11">
        <f>(I2599/86400)+25569</f>
        <v>41973.945856481485</v>
      </c>
      <c r="K2599">
        <v>1413495722</v>
      </c>
      <c r="L2599" s="11">
        <f>(K2599/86400)+25569</f>
        <v>41928.904189814813</v>
      </c>
      <c r="M2599" t="b">
        <v>0</v>
      </c>
      <c r="N2599">
        <v>31</v>
      </c>
      <c r="O2599" t="b">
        <v>0</v>
      </c>
      <c r="P2599" t="s">
        <v>8273</v>
      </c>
      <c r="Q2599" s="5">
        <f>E2599/D2599</f>
        <v>0.14860000000000001</v>
      </c>
      <c r="R2599" s="7">
        <f>ROUND(E2599/N2599, 2)</f>
        <v>47.94</v>
      </c>
      <c r="S2599" t="s">
        <v>8318</v>
      </c>
      <c r="T2599" t="s">
        <v>8320</v>
      </c>
    </row>
    <row r="2600" spans="1:20" ht="28.8" x14ac:dyDescent="0.3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 s="11">
        <f>(I2600/86400)+25569</f>
        <v>42005.290972222225</v>
      </c>
      <c r="K2600">
        <v>1417558804</v>
      </c>
      <c r="L2600" s="11">
        <f>(K2600/86400)+25569</f>
        <v>41975.930601851855</v>
      </c>
      <c r="M2600" t="b">
        <v>0</v>
      </c>
      <c r="N2600">
        <v>26</v>
      </c>
      <c r="O2600" t="b">
        <v>0</v>
      </c>
      <c r="P2600" t="s">
        <v>8273</v>
      </c>
      <c r="Q2600" s="5">
        <f>E2600/D2600</f>
        <v>0.14849999999999999</v>
      </c>
      <c r="R2600" s="7">
        <f>ROUND(E2600/N2600, 2)</f>
        <v>34.270000000000003</v>
      </c>
      <c r="S2600" t="s">
        <v>8318</v>
      </c>
      <c r="T2600" t="s">
        <v>8320</v>
      </c>
    </row>
    <row r="2601" spans="1:20" ht="28.8" x14ac:dyDescent="0.3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 s="11">
        <f>(I2601/86400)+25569</f>
        <v>41953.070543981477</v>
      </c>
      <c r="K2601">
        <v>1410396095</v>
      </c>
      <c r="L2601" s="11">
        <f>(K2601/86400)+25569</f>
        <v>41893.028877314813</v>
      </c>
      <c r="M2601" t="b">
        <v>0</v>
      </c>
      <c r="N2601">
        <v>36</v>
      </c>
      <c r="O2601" t="b">
        <v>0</v>
      </c>
      <c r="P2601" t="s">
        <v>8284</v>
      </c>
      <c r="Q2601" s="5">
        <f>E2601/D2601</f>
        <v>0.14825133372851215</v>
      </c>
      <c r="R2601" s="7">
        <f>ROUND(E2601/N2601, 2)</f>
        <v>69.47</v>
      </c>
      <c r="S2601" t="s">
        <v>8335</v>
      </c>
      <c r="T2601" t="s">
        <v>8336</v>
      </c>
    </row>
    <row r="2602" spans="1:20" ht="28.8" x14ac:dyDescent="0.3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 s="11">
        <f>(I2602/86400)+25569</f>
        <v>42649.635787037041</v>
      </c>
      <c r="K2602">
        <v>1473174932</v>
      </c>
      <c r="L2602" s="11">
        <f>(K2602/86400)+25569</f>
        <v>42619.635787037041</v>
      </c>
      <c r="M2602" t="b">
        <v>0</v>
      </c>
      <c r="N2602">
        <v>30</v>
      </c>
      <c r="O2602" t="b">
        <v>0</v>
      </c>
      <c r="P2602" t="s">
        <v>8273</v>
      </c>
      <c r="Q2602" s="5">
        <f>E2602/D2602</f>
        <v>0.14799999999999999</v>
      </c>
      <c r="R2602" s="7">
        <f>ROUND(E2602/N2602, 2)</f>
        <v>59.2</v>
      </c>
      <c r="S2602" t="s">
        <v>8318</v>
      </c>
      <c r="T2602" t="s">
        <v>8320</v>
      </c>
    </row>
    <row r="2603" spans="1:20" ht="28.8" x14ac:dyDescent="0.3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 s="11">
        <f>(I2603/86400)+25569</f>
        <v>42219.649583333332</v>
      </c>
      <c r="K2603">
        <v>1433432124</v>
      </c>
      <c r="L2603" s="11">
        <f>(K2603/86400)+25569</f>
        <v>42159.649583333332</v>
      </c>
      <c r="M2603" t="b">
        <v>0</v>
      </c>
      <c r="N2603">
        <v>3</v>
      </c>
      <c r="O2603" t="b">
        <v>0</v>
      </c>
      <c r="P2603" t="s">
        <v>8272</v>
      </c>
      <c r="Q2603" s="5">
        <f>E2603/D2603</f>
        <v>0.14680000000000001</v>
      </c>
      <c r="R2603" s="7">
        <f>ROUND(E2603/N2603, 2)</f>
        <v>367</v>
      </c>
      <c r="S2603" t="s">
        <v>8318</v>
      </c>
      <c r="T2603" t="s">
        <v>8319</v>
      </c>
    </row>
    <row r="2604" spans="1:20" x14ac:dyDescent="0.3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 s="11">
        <f>(I2604/86400)+25569</f>
        <v>41355.927604166667</v>
      </c>
      <c r="K2604">
        <v>1360106145</v>
      </c>
      <c r="L2604" s="11">
        <f>(K2604/86400)+25569</f>
        <v>41310.969270833331</v>
      </c>
      <c r="M2604" t="b">
        <v>0</v>
      </c>
      <c r="N2604">
        <v>30</v>
      </c>
      <c r="O2604" t="b">
        <v>0</v>
      </c>
      <c r="P2604" t="s">
        <v>8278</v>
      </c>
      <c r="Q2604" s="5">
        <f>E2604/D2604</f>
        <v>0.14536842105263159</v>
      </c>
      <c r="R2604" s="7">
        <f>ROUND(E2604/N2604, 2)</f>
        <v>46.03</v>
      </c>
      <c r="S2604" t="s">
        <v>8324</v>
      </c>
      <c r="T2604" t="s">
        <v>8327</v>
      </c>
    </row>
    <row r="2605" spans="1:20" ht="28.8" x14ac:dyDescent="0.3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 s="11">
        <f>(I2605/86400)+25569</f>
        <v>42736.115405092598</v>
      </c>
      <c r="K2605">
        <v>1480646771</v>
      </c>
      <c r="L2605" s="11">
        <f>(K2605/86400)+25569</f>
        <v>42706.115405092598</v>
      </c>
      <c r="M2605" t="b">
        <v>0</v>
      </c>
      <c r="N2605">
        <v>13</v>
      </c>
      <c r="O2605" t="b">
        <v>0</v>
      </c>
      <c r="P2605" t="s">
        <v>8283</v>
      </c>
      <c r="Q2605" s="5">
        <f>E2605/D2605</f>
        <v>0.14380000000000001</v>
      </c>
      <c r="R2605" s="7">
        <f>ROUND(E2605/N2605, 2)</f>
        <v>110.62</v>
      </c>
      <c r="S2605" t="s">
        <v>8332</v>
      </c>
      <c r="T2605" t="s">
        <v>8334</v>
      </c>
    </row>
    <row r="2606" spans="1:20" ht="28.8" x14ac:dyDescent="0.3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 s="11">
        <f>(I2606/86400)+25569</f>
        <v>40997.573182870372</v>
      </c>
      <c r="K2606">
        <v>1330440323</v>
      </c>
      <c r="L2606" s="11">
        <f>(K2606/86400)+25569</f>
        <v>40967.614849537036</v>
      </c>
      <c r="M2606" t="b">
        <v>0</v>
      </c>
      <c r="N2606">
        <v>34</v>
      </c>
      <c r="O2606" t="b">
        <v>0</v>
      </c>
      <c r="P2606" t="s">
        <v>8304</v>
      </c>
      <c r="Q2606" s="5">
        <f>E2606/D2606</f>
        <v>0.14314285714285716</v>
      </c>
      <c r="R2606" s="7">
        <f>ROUND(E2606/N2606, 2)</f>
        <v>29.47</v>
      </c>
      <c r="S2606" t="s">
        <v>8321</v>
      </c>
      <c r="T2606" t="s">
        <v>8357</v>
      </c>
    </row>
    <row r="2607" spans="1:20" ht="28.8" x14ac:dyDescent="0.3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 s="11">
        <f>(I2607/86400)+25569</f>
        <v>41341.126481481479</v>
      </c>
      <c r="K2607">
        <v>1360119728</v>
      </c>
      <c r="L2607" s="11">
        <f>(K2607/86400)+25569</f>
        <v>41311.126481481479</v>
      </c>
      <c r="M2607" t="b">
        <v>0</v>
      </c>
      <c r="N2607">
        <v>13</v>
      </c>
      <c r="O2607" t="b">
        <v>0</v>
      </c>
      <c r="P2607" t="s">
        <v>8304</v>
      </c>
      <c r="Q2607" s="5">
        <f>E2607/D2607</f>
        <v>0.14249999999999999</v>
      </c>
      <c r="R2607" s="7">
        <f>ROUND(E2607/N2607, 2)</f>
        <v>43.85</v>
      </c>
      <c r="S2607" t="s">
        <v>8321</v>
      </c>
      <c r="T2607" t="s">
        <v>8357</v>
      </c>
    </row>
    <row r="2608" spans="1:20" ht="28.8" x14ac:dyDescent="0.3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 s="11">
        <f>(I2608/86400)+25569</f>
        <v>42474.194212962961</v>
      </c>
      <c r="K2608">
        <v>1455428380</v>
      </c>
      <c r="L2608" s="11">
        <f>(K2608/86400)+25569</f>
        <v>42414.235879629632</v>
      </c>
      <c r="M2608" t="b">
        <v>0</v>
      </c>
      <c r="N2608">
        <v>4</v>
      </c>
      <c r="O2608" t="b">
        <v>0</v>
      </c>
      <c r="P2608" t="s">
        <v>8271</v>
      </c>
      <c r="Q2608" s="5">
        <f>E2608/D2608</f>
        <v>0.14249999999999999</v>
      </c>
      <c r="R2608" s="7">
        <f>ROUND(E2608/N2608, 2)</f>
        <v>71.25</v>
      </c>
      <c r="S2608" t="s">
        <v>8316</v>
      </c>
      <c r="T2608" t="s">
        <v>8317</v>
      </c>
    </row>
    <row r="2609" spans="1:20" x14ac:dyDescent="0.3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 s="11">
        <f>(I2609/86400)+25569</f>
        <v>41753.799386574072</v>
      </c>
      <c r="K2609">
        <v>1395774667</v>
      </c>
      <c r="L2609" s="11">
        <f>(K2609/86400)+25569</f>
        <v>41723.799386574072</v>
      </c>
      <c r="M2609" t="b">
        <v>0</v>
      </c>
      <c r="N2609">
        <v>147</v>
      </c>
      <c r="O2609" t="b">
        <v>0</v>
      </c>
      <c r="P2609" t="s">
        <v>8282</v>
      </c>
      <c r="Q2609" s="5">
        <f>E2609/D2609</f>
        <v>0.14182977777777778</v>
      </c>
      <c r="R2609" s="7">
        <f>ROUND(E2609/N2609, 2)</f>
        <v>43.42</v>
      </c>
      <c r="S2609" t="s">
        <v>8332</v>
      </c>
      <c r="T2609" t="s">
        <v>8333</v>
      </c>
    </row>
    <row r="2610" spans="1:20" ht="28.8" x14ac:dyDescent="0.3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 s="11">
        <f>(I2610/86400)+25569</f>
        <v>41935.429155092592</v>
      </c>
      <c r="K2610">
        <v>1411467479</v>
      </c>
      <c r="L2610" s="11">
        <f>(K2610/86400)+25569</f>
        <v>41905.429155092592</v>
      </c>
      <c r="M2610" t="b">
        <v>0</v>
      </c>
      <c r="N2610">
        <v>38</v>
      </c>
      <c r="O2610" t="b">
        <v>0</v>
      </c>
      <c r="P2610" t="s">
        <v>8294</v>
      </c>
      <c r="Q2610" s="5">
        <f>E2610/D2610</f>
        <v>0.14111428571428572</v>
      </c>
      <c r="R2610" s="7">
        <f>ROUND(E2610/N2610, 2)</f>
        <v>129.97</v>
      </c>
      <c r="S2610" t="s">
        <v>8318</v>
      </c>
      <c r="T2610" t="s">
        <v>8347</v>
      </c>
    </row>
    <row r="2611" spans="1:20" ht="28.8" x14ac:dyDescent="0.3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 s="11">
        <f>(I2611/86400)+25569</f>
        <v>41987.833726851852</v>
      </c>
      <c r="K2611">
        <v>1415995234</v>
      </c>
      <c r="L2611" s="11">
        <f>(K2611/86400)+25569</f>
        <v>41957.833726851852</v>
      </c>
      <c r="M2611" t="b">
        <v>0</v>
      </c>
      <c r="N2611">
        <v>7</v>
      </c>
      <c r="O2611" t="b">
        <v>0</v>
      </c>
      <c r="P2611" t="s">
        <v>8303</v>
      </c>
      <c r="Q2611" s="5">
        <f>E2611/D2611</f>
        <v>0.14099999999999999</v>
      </c>
      <c r="R2611" s="7">
        <f>ROUND(E2611/N2611, 2)</f>
        <v>20.14</v>
      </c>
      <c r="S2611" t="s">
        <v>8316</v>
      </c>
      <c r="T2611" t="s">
        <v>8356</v>
      </c>
    </row>
    <row r="2612" spans="1:20" ht="28.8" x14ac:dyDescent="0.3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 s="11">
        <f>(I2612/86400)+25569</f>
        <v>40732.875</v>
      </c>
      <c r="K2612">
        <v>1304888771</v>
      </c>
      <c r="L2612" s="11">
        <f>(K2612/86400)+25569</f>
        <v>40671.879293981481</v>
      </c>
      <c r="M2612" t="b">
        <v>0</v>
      </c>
      <c r="N2612">
        <v>38</v>
      </c>
      <c r="O2612" t="b">
        <v>0</v>
      </c>
      <c r="P2612" t="s">
        <v>8286</v>
      </c>
      <c r="Q2612" s="5">
        <f>E2612/D2612</f>
        <v>0.14091666666666666</v>
      </c>
      <c r="R2612" s="7">
        <f>ROUND(E2612/N2612, 2)</f>
        <v>44.5</v>
      </c>
      <c r="S2612" t="s">
        <v>8324</v>
      </c>
      <c r="T2612" t="s">
        <v>8339</v>
      </c>
    </row>
    <row r="2613" spans="1:20" ht="28.8" x14ac:dyDescent="0.3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 s="11">
        <f>(I2613/86400)+25569</f>
        <v>42411.973807870367</v>
      </c>
      <c r="K2613">
        <v>1453936937</v>
      </c>
      <c r="L2613" s="11">
        <f>(K2613/86400)+25569</f>
        <v>42396.973807870367</v>
      </c>
      <c r="M2613" t="b">
        <v>0</v>
      </c>
      <c r="N2613">
        <v>4</v>
      </c>
      <c r="O2613" t="b">
        <v>0</v>
      </c>
      <c r="P2613" t="s">
        <v>8282</v>
      </c>
      <c r="Q2613" s="5">
        <f>E2613/D2613</f>
        <v>0.14083333333333334</v>
      </c>
      <c r="R2613" s="7">
        <f>ROUND(E2613/N2613, 2)</f>
        <v>10.56</v>
      </c>
      <c r="S2613" t="s">
        <v>8332</v>
      </c>
      <c r="T2613" t="s">
        <v>8333</v>
      </c>
    </row>
    <row r="2614" spans="1:20" ht="28.8" x14ac:dyDescent="0.3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 s="11">
        <f>(I2614/86400)+25569</f>
        <v>42384.131643518514</v>
      </c>
      <c r="K2614">
        <v>1450235374</v>
      </c>
      <c r="L2614" s="11">
        <f>(K2614/86400)+25569</f>
        <v>42354.131643518514</v>
      </c>
      <c r="M2614" t="b">
        <v>0</v>
      </c>
      <c r="N2614">
        <v>26</v>
      </c>
      <c r="O2614" t="b">
        <v>0</v>
      </c>
      <c r="P2614" t="s">
        <v>8271</v>
      </c>
      <c r="Q2614" s="5">
        <f>E2614/D2614</f>
        <v>0.14058171745152354</v>
      </c>
      <c r="R2614" s="7">
        <f>ROUND(E2614/N2614, 2)</f>
        <v>78.08</v>
      </c>
      <c r="S2614" t="s">
        <v>8316</v>
      </c>
      <c r="T2614" t="s">
        <v>8317</v>
      </c>
    </row>
    <row r="2615" spans="1:20" ht="28.8" x14ac:dyDescent="0.3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 s="11">
        <f>(I2615/86400)+25569</f>
        <v>42769.993981481486</v>
      </c>
      <c r="K2615">
        <v>1480981880</v>
      </c>
      <c r="L2615" s="11">
        <f>(K2615/86400)+25569</f>
        <v>42709.993981481486</v>
      </c>
      <c r="M2615" t="b">
        <v>0</v>
      </c>
      <c r="N2615">
        <v>6</v>
      </c>
      <c r="O2615" t="b">
        <v>0</v>
      </c>
      <c r="P2615" t="s">
        <v>8267</v>
      </c>
      <c r="Q2615" s="5">
        <f>E2615/D2615</f>
        <v>0.14000000000000001</v>
      </c>
      <c r="R2615" s="7">
        <f>ROUND(E2615/N2615, 2)</f>
        <v>11.67</v>
      </c>
      <c r="S2615" t="s">
        <v>8309</v>
      </c>
      <c r="T2615" t="s">
        <v>8312</v>
      </c>
    </row>
    <row r="2616" spans="1:20" ht="28.8" x14ac:dyDescent="0.3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 s="11">
        <f>(I2616/86400)+25569</f>
        <v>41899.872685185182</v>
      </c>
      <c r="K2616">
        <v>1408395400</v>
      </c>
      <c r="L2616" s="11">
        <f>(K2616/86400)+25569</f>
        <v>41869.872685185182</v>
      </c>
      <c r="M2616" t="b">
        <v>0</v>
      </c>
      <c r="N2616">
        <v>7</v>
      </c>
      <c r="O2616" t="b">
        <v>0</v>
      </c>
      <c r="P2616" t="s">
        <v>8271</v>
      </c>
      <c r="Q2616" s="5">
        <f>E2616/D2616</f>
        <v>0.14000000000000001</v>
      </c>
      <c r="R2616" s="7">
        <f>ROUND(E2616/N2616, 2)</f>
        <v>10</v>
      </c>
      <c r="S2616" t="s">
        <v>8316</v>
      </c>
      <c r="T2616" t="s">
        <v>8317</v>
      </c>
    </row>
    <row r="2617" spans="1:20" x14ac:dyDescent="0.3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 s="11">
        <f>(I2617/86400)+25569</f>
        <v>42597.291666666672</v>
      </c>
      <c r="K2617">
        <v>1467387705</v>
      </c>
      <c r="L2617" s="11">
        <f>(K2617/86400)+25569</f>
        <v>42552.653993055559</v>
      </c>
      <c r="M2617" t="b">
        <v>0</v>
      </c>
      <c r="N2617">
        <v>68</v>
      </c>
      <c r="O2617" t="b">
        <v>0</v>
      </c>
      <c r="P2617" t="s">
        <v>8270</v>
      </c>
      <c r="Q2617" s="5">
        <f>E2617/D2617</f>
        <v>0.13924</v>
      </c>
      <c r="R2617" s="7">
        <f>ROUND(E2617/N2617, 2)</f>
        <v>102.38</v>
      </c>
      <c r="S2617" t="s">
        <v>8309</v>
      </c>
      <c r="T2617" t="s">
        <v>8315</v>
      </c>
    </row>
    <row r="2618" spans="1:20" ht="28.8" x14ac:dyDescent="0.3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 s="11">
        <f>(I2618/86400)+25569</f>
        <v>42412.189710648148</v>
      </c>
      <c r="K2618">
        <v>1452659591</v>
      </c>
      <c r="L2618" s="11">
        <f>(K2618/86400)+25569</f>
        <v>42382.189710648148</v>
      </c>
      <c r="M2618" t="b">
        <v>0</v>
      </c>
      <c r="N2618">
        <v>5</v>
      </c>
      <c r="O2618" t="b">
        <v>0</v>
      </c>
      <c r="P2618" t="s">
        <v>8303</v>
      </c>
      <c r="Q2618" s="5">
        <f>E2618/D2618</f>
        <v>0.13900000000000001</v>
      </c>
      <c r="R2618" s="7">
        <f>ROUND(E2618/N2618, 2)</f>
        <v>55.6</v>
      </c>
      <c r="S2618" t="s">
        <v>8316</v>
      </c>
      <c r="T2618" t="s">
        <v>8356</v>
      </c>
    </row>
    <row r="2619" spans="1:20" ht="28.8" x14ac:dyDescent="0.3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 s="11">
        <f>(I2619/86400)+25569</f>
        <v>42353.506944444445</v>
      </c>
      <c r="K2619">
        <v>1447429868</v>
      </c>
      <c r="L2619" s="11">
        <f>(K2619/86400)+25569</f>
        <v>42321.660509259258</v>
      </c>
      <c r="M2619" t="b">
        <v>1</v>
      </c>
      <c r="N2619">
        <v>37</v>
      </c>
      <c r="O2619" t="b">
        <v>0</v>
      </c>
      <c r="P2619" t="s">
        <v>8285</v>
      </c>
      <c r="Q2619" s="5">
        <f>E2619/D2619</f>
        <v>0.13852941176470587</v>
      </c>
      <c r="R2619" s="7">
        <f>ROUND(E2619/N2619, 2)</f>
        <v>63.65</v>
      </c>
      <c r="S2619" t="s">
        <v>8337</v>
      </c>
      <c r="T2619" t="s">
        <v>8338</v>
      </c>
    </row>
    <row r="2620" spans="1:20" ht="28.8" x14ac:dyDescent="0.3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 s="11">
        <f>(I2620/86400)+25569</f>
        <v>42556.871331018519</v>
      </c>
      <c r="K2620">
        <v>1465160083</v>
      </c>
      <c r="L2620" s="11">
        <f>(K2620/86400)+25569</f>
        <v>42526.871331018519</v>
      </c>
      <c r="M2620" t="b">
        <v>0</v>
      </c>
      <c r="N2620">
        <v>8</v>
      </c>
      <c r="O2620" t="b">
        <v>0</v>
      </c>
      <c r="P2620" t="s">
        <v>8270</v>
      </c>
      <c r="Q2620" s="5">
        <f>E2620/D2620</f>
        <v>0.13833333333333334</v>
      </c>
      <c r="R2620" s="7">
        <f>ROUND(E2620/N2620, 2)</f>
        <v>51.88</v>
      </c>
      <c r="S2620" t="s">
        <v>8309</v>
      </c>
      <c r="T2620" t="s">
        <v>8315</v>
      </c>
    </row>
    <row r="2621" spans="1:20" ht="28.8" x14ac:dyDescent="0.3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 s="11">
        <f>(I2621/86400)+25569</f>
        <v>41997.062326388885</v>
      </c>
      <c r="K2621">
        <v>1416360585</v>
      </c>
      <c r="L2621" s="11">
        <f>(K2621/86400)+25569</f>
        <v>41962.062326388885</v>
      </c>
      <c r="M2621" t="b">
        <v>0</v>
      </c>
      <c r="N2621">
        <v>22</v>
      </c>
      <c r="O2621" t="b">
        <v>0</v>
      </c>
      <c r="P2621" t="s">
        <v>8290</v>
      </c>
      <c r="Q2621" s="5">
        <f>E2621/D2621</f>
        <v>0.13639999999999999</v>
      </c>
      <c r="R2621" s="7">
        <f>ROUND(E2621/N2621, 2)</f>
        <v>155</v>
      </c>
      <c r="S2621" t="s">
        <v>8321</v>
      </c>
      <c r="T2621" t="s">
        <v>8343</v>
      </c>
    </row>
    <row r="2622" spans="1:20" ht="28.8" x14ac:dyDescent="0.3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 s="11">
        <f>(I2622/86400)+25569</f>
        <v>42404.32677083333</v>
      </c>
      <c r="K2622">
        <v>1449388233</v>
      </c>
      <c r="L2622" s="11">
        <f>(K2622/86400)+25569</f>
        <v>42344.32677083333</v>
      </c>
      <c r="M2622" t="b">
        <v>1</v>
      </c>
      <c r="N2622">
        <v>37</v>
      </c>
      <c r="O2622" t="b">
        <v>0</v>
      </c>
      <c r="P2622" t="s">
        <v>8285</v>
      </c>
      <c r="Q2622" s="5">
        <f>E2622/D2622</f>
        <v>0.136375</v>
      </c>
      <c r="R2622" s="7">
        <f>ROUND(E2622/N2622, 2)</f>
        <v>58.97</v>
      </c>
      <c r="S2622" t="s">
        <v>8337</v>
      </c>
      <c r="T2622" t="s">
        <v>8338</v>
      </c>
    </row>
    <row r="2623" spans="1:20" ht="28.8" x14ac:dyDescent="0.3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 s="11">
        <f>(I2623/86400)+25569</f>
        <v>42055.357094907406</v>
      </c>
      <c r="K2623">
        <v>1421829253</v>
      </c>
      <c r="L2623" s="11">
        <f>(K2623/86400)+25569</f>
        <v>42025.357094907406</v>
      </c>
      <c r="M2623" t="b">
        <v>1</v>
      </c>
      <c r="N2623">
        <v>10</v>
      </c>
      <c r="O2623" t="b">
        <v>0</v>
      </c>
      <c r="P2623" t="s">
        <v>8285</v>
      </c>
      <c r="Q2623" s="5">
        <f>E2623/D2623</f>
        <v>0.135625</v>
      </c>
      <c r="R2623" s="7">
        <f>ROUND(E2623/N2623, 2)</f>
        <v>65.099999999999994</v>
      </c>
      <c r="S2623" t="s">
        <v>8337</v>
      </c>
      <c r="T2623" t="s">
        <v>8338</v>
      </c>
    </row>
    <row r="2624" spans="1:20" ht="28.8" x14ac:dyDescent="0.3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 s="11">
        <f>(I2624/86400)+25569</f>
        <v>42502.449467592596</v>
      </c>
      <c r="K2624">
        <v>1460458034</v>
      </c>
      <c r="L2624" s="11">
        <f>(K2624/86400)+25569</f>
        <v>42472.449467592596</v>
      </c>
      <c r="M2624" t="b">
        <v>0</v>
      </c>
      <c r="N2624">
        <v>7</v>
      </c>
      <c r="O2624" t="b">
        <v>0</v>
      </c>
      <c r="P2624" t="s">
        <v>8289</v>
      </c>
      <c r="Q2624" s="5">
        <f>E2624/D2624</f>
        <v>0.13466666666666666</v>
      </c>
      <c r="R2624" s="7">
        <f>ROUND(E2624/N2624, 2)</f>
        <v>14.43</v>
      </c>
      <c r="S2624" t="s">
        <v>8337</v>
      </c>
      <c r="T2624" t="s">
        <v>8342</v>
      </c>
    </row>
    <row r="2625" spans="1:20" ht="28.8" x14ac:dyDescent="0.3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 s="11">
        <f>(I2625/86400)+25569</f>
        <v>41821.791666666664</v>
      </c>
      <c r="K2625">
        <v>1401354597</v>
      </c>
      <c r="L2625" s="11">
        <f>(K2625/86400)+25569</f>
        <v>41788.381909722222</v>
      </c>
      <c r="M2625" t="b">
        <v>0</v>
      </c>
      <c r="N2625">
        <v>5</v>
      </c>
      <c r="O2625" t="b">
        <v>0</v>
      </c>
      <c r="P2625" t="s">
        <v>8267</v>
      </c>
      <c r="Q2625" s="5">
        <f>E2625/D2625</f>
        <v>0.13433333333333333</v>
      </c>
      <c r="R2625" s="7">
        <f>ROUND(E2625/N2625, 2)</f>
        <v>80.599999999999994</v>
      </c>
      <c r="S2625" t="s">
        <v>8309</v>
      </c>
      <c r="T2625" t="s">
        <v>8312</v>
      </c>
    </row>
    <row r="2626" spans="1:20" x14ac:dyDescent="0.3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 s="11">
        <f>(I2626/86400)+25569</f>
        <v>42152.693159722221</v>
      </c>
      <c r="K2626">
        <v>1430239089</v>
      </c>
      <c r="L2626" s="11">
        <f>(K2626/86400)+25569</f>
        <v>42122.693159722221</v>
      </c>
      <c r="M2626" t="b">
        <v>0</v>
      </c>
      <c r="N2626">
        <v>2</v>
      </c>
      <c r="O2626" t="b">
        <v>0</v>
      </c>
      <c r="P2626" t="s">
        <v>8271</v>
      </c>
      <c r="Q2626" s="5">
        <f>E2626/D2626</f>
        <v>0.13333333333333333</v>
      </c>
      <c r="R2626" s="7">
        <f>ROUND(E2626/N2626, 2)</f>
        <v>10</v>
      </c>
      <c r="S2626" t="s">
        <v>8316</v>
      </c>
      <c r="T2626" t="s">
        <v>8317</v>
      </c>
    </row>
    <row r="2627" spans="1:20" ht="28.8" x14ac:dyDescent="0.3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 s="11">
        <f>(I2627/86400)+25569</f>
        <v>42478.583333333328</v>
      </c>
      <c r="K2627">
        <v>1458050450</v>
      </c>
      <c r="L2627" s="11">
        <f>(K2627/86400)+25569</f>
        <v>42444.583912037036</v>
      </c>
      <c r="M2627" t="b">
        <v>0</v>
      </c>
      <c r="N2627">
        <v>96</v>
      </c>
      <c r="O2627" t="b">
        <v>0</v>
      </c>
      <c r="P2627" t="s">
        <v>8273</v>
      </c>
      <c r="Q2627" s="5">
        <f>E2627/D2627</f>
        <v>0.13325999999999999</v>
      </c>
      <c r="R2627" s="7">
        <f>ROUND(E2627/N2627, 2)</f>
        <v>69.41</v>
      </c>
      <c r="S2627" t="s">
        <v>8318</v>
      </c>
      <c r="T2627" t="s">
        <v>8320</v>
      </c>
    </row>
    <row r="2628" spans="1:20" ht="28.8" x14ac:dyDescent="0.3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 s="11">
        <f>(I2628/86400)+25569</f>
        <v>42554.318703703699</v>
      </c>
      <c r="K2628">
        <v>1464939536</v>
      </c>
      <c r="L2628" s="11">
        <f>(K2628/86400)+25569</f>
        <v>42524.318703703699</v>
      </c>
      <c r="M2628" t="b">
        <v>0</v>
      </c>
      <c r="N2628">
        <v>23</v>
      </c>
      <c r="O2628" t="b">
        <v>0</v>
      </c>
      <c r="P2628" t="s">
        <v>8285</v>
      </c>
      <c r="Q2628" s="5">
        <f>E2628/D2628</f>
        <v>0.13307692307692306</v>
      </c>
      <c r="R2628" s="7">
        <f>ROUND(E2628/N2628, 2)</f>
        <v>37.61</v>
      </c>
      <c r="S2628" t="s">
        <v>8337</v>
      </c>
      <c r="T2628" t="s">
        <v>8338</v>
      </c>
    </row>
    <row r="2629" spans="1:20" ht="28.8" x14ac:dyDescent="0.3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 s="11">
        <f>(I2629/86400)+25569</f>
        <v>41813.294560185182</v>
      </c>
      <c r="K2629">
        <v>1400051050</v>
      </c>
      <c r="L2629" s="11">
        <f>(K2629/86400)+25569</f>
        <v>41773.294560185182</v>
      </c>
      <c r="M2629" t="b">
        <v>0</v>
      </c>
      <c r="N2629">
        <v>41</v>
      </c>
      <c r="O2629" t="b">
        <v>0</v>
      </c>
      <c r="P2629" t="s">
        <v>8273</v>
      </c>
      <c r="Q2629" s="5">
        <f>E2629/D2629</f>
        <v>0.13220000000000001</v>
      </c>
      <c r="R2629" s="7">
        <f>ROUND(E2629/N2629, 2)</f>
        <v>161.22</v>
      </c>
      <c r="S2629" t="s">
        <v>8318</v>
      </c>
      <c r="T2629" t="s">
        <v>8320</v>
      </c>
    </row>
    <row r="2630" spans="1:20" ht="28.8" x14ac:dyDescent="0.3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 s="11">
        <f>(I2630/86400)+25569</f>
        <v>42540.604699074072</v>
      </c>
      <c r="K2630">
        <v>1463754646</v>
      </c>
      <c r="L2630" s="11">
        <f>(K2630/86400)+25569</f>
        <v>42510.604699074072</v>
      </c>
      <c r="M2630" t="b">
        <v>0</v>
      </c>
      <c r="N2630">
        <v>101</v>
      </c>
      <c r="O2630" t="b">
        <v>0</v>
      </c>
      <c r="P2630" t="s">
        <v>8273</v>
      </c>
      <c r="Q2630" s="5">
        <f>E2630/D2630</f>
        <v>0.1313</v>
      </c>
      <c r="R2630" s="7">
        <f>ROUND(E2630/N2630, 2)</f>
        <v>65</v>
      </c>
      <c r="S2630" t="s">
        <v>8318</v>
      </c>
      <c r="T2630" t="s">
        <v>8320</v>
      </c>
    </row>
    <row r="2631" spans="1:20" ht="28.8" x14ac:dyDescent="0.3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 s="11">
        <f>(I2631/86400)+25569</f>
        <v>41850.958333333336</v>
      </c>
      <c r="K2631">
        <v>1403724820</v>
      </c>
      <c r="L2631" s="11">
        <f>(K2631/86400)+25569</f>
        <v>41815.815046296295</v>
      </c>
      <c r="M2631" t="b">
        <v>0</v>
      </c>
      <c r="N2631">
        <v>17</v>
      </c>
      <c r="O2631" t="b">
        <v>0</v>
      </c>
      <c r="P2631" t="s">
        <v>8305</v>
      </c>
      <c r="Q2631" s="5">
        <f>E2631/D2631</f>
        <v>0.13066666666666665</v>
      </c>
      <c r="R2631" s="7">
        <f>ROUND(E2631/N2631, 2)</f>
        <v>57.65</v>
      </c>
      <c r="S2631" t="s">
        <v>8316</v>
      </c>
      <c r="T2631" t="s">
        <v>8358</v>
      </c>
    </row>
    <row r="2632" spans="1:20" ht="28.8" x14ac:dyDescent="0.3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 s="11">
        <f>(I2632/86400)+25569</f>
        <v>42293.207638888889</v>
      </c>
      <c r="K2632">
        <v>1442593427</v>
      </c>
      <c r="L2632" s="11">
        <f>(K2632/86400)+25569</f>
        <v>42265.683182870373</v>
      </c>
      <c r="M2632" t="b">
        <v>0</v>
      </c>
      <c r="N2632">
        <v>7</v>
      </c>
      <c r="O2632" t="b">
        <v>0</v>
      </c>
      <c r="P2632" t="s">
        <v>8271</v>
      </c>
      <c r="Q2632" s="5">
        <f>E2632/D2632</f>
        <v>0.13020000000000001</v>
      </c>
      <c r="R2632" s="7">
        <f>ROUND(E2632/N2632, 2)</f>
        <v>93</v>
      </c>
      <c r="S2632" t="s">
        <v>8316</v>
      </c>
      <c r="T2632" t="s">
        <v>8317</v>
      </c>
    </row>
    <row r="2633" spans="1:20" ht="28.8" x14ac:dyDescent="0.3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 s="11">
        <f>(I2633/86400)+25569</f>
        <v>42090.110416666663</v>
      </c>
      <c r="K2633">
        <v>1422383318</v>
      </c>
      <c r="L2633" s="11">
        <f>(K2633/86400)+25569</f>
        <v>42031.769884259258</v>
      </c>
      <c r="M2633" t="b">
        <v>0</v>
      </c>
      <c r="N2633">
        <v>2</v>
      </c>
      <c r="O2633" t="b">
        <v>0</v>
      </c>
      <c r="P2633" t="s">
        <v>8268</v>
      </c>
      <c r="Q2633" s="5">
        <f>E2633/D2633</f>
        <v>0.13</v>
      </c>
      <c r="R2633" s="7">
        <f>ROUND(E2633/N2633, 2)</f>
        <v>65</v>
      </c>
      <c r="S2633" t="s">
        <v>8309</v>
      </c>
      <c r="T2633" t="s">
        <v>8313</v>
      </c>
    </row>
    <row r="2634" spans="1:20" x14ac:dyDescent="0.3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 s="11">
        <f>(I2634/86400)+25569</f>
        <v>42185.879259259258</v>
      </c>
      <c r="K2634">
        <v>1431810368</v>
      </c>
      <c r="L2634" s="11">
        <f>(K2634/86400)+25569</f>
        <v>42140.879259259258</v>
      </c>
      <c r="M2634" t="b">
        <v>0</v>
      </c>
      <c r="N2634">
        <v>10</v>
      </c>
      <c r="O2634" t="b">
        <v>0</v>
      </c>
      <c r="P2634" t="s">
        <v>8290</v>
      </c>
      <c r="Q2634" s="5">
        <f>E2634/D2634</f>
        <v>0.13</v>
      </c>
      <c r="R2634" s="7">
        <f>ROUND(E2634/N2634, 2)</f>
        <v>65</v>
      </c>
      <c r="S2634" t="s">
        <v>8321</v>
      </c>
      <c r="T2634" t="s">
        <v>8343</v>
      </c>
    </row>
    <row r="2635" spans="1:20" x14ac:dyDescent="0.3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 s="11">
        <f>(I2635/86400)+25569</f>
        <v>41587.054849537039</v>
      </c>
      <c r="K2635">
        <v>1381364339</v>
      </c>
      <c r="L2635" s="11">
        <f>(K2635/86400)+25569</f>
        <v>41557.013182870374</v>
      </c>
      <c r="M2635" t="b">
        <v>0</v>
      </c>
      <c r="N2635">
        <v>12</v>
      </c>
      <c r="O2635" t="b">
        <v>0</v>
      </c>
      <c r="P2635" t="s">
        <v>8282</v>
      </c>
      <c r="Q2635" s="5">
        <f>E2635/D2635</f>
        <v>0.128</v>
      </c>
      <c r="R2635" s="7">
        <f>ROUND(E2635/N2635, 2)</f>
        <v>10.67</v>
      </c>
      <c r="S2635" t="s">
        <v>8332</v>
      </c>
      <c r="T2635" t="s">
        <v>8333</v>
      </c>
    </row>
    <row r="2636" spans="1:20" ht="28.8" x14ac:dyDescent="0.3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 s="11">
        <f>(I2636/86400)+25569</f>
        <v>42379</v>
      </c>
      <c r="K2636">
        <v>1447698300</v>
      </c>
      <c r="L2636" s="11">
        <f>(K2636/86400)+25569</f>
        <v>42324.767361111109</v>
      </c>
      <c r="M2636" t="b">
        <v>0</v>
      </c>
      <c r="N2636">
        <v>23</v>
      </c>
      <c r="O2636" t="b">
        <v>0</v>
      </c>
      <c r="P2636" t="s">
        <v>8273</v>
      </c>
      <c r="Q2636" s="5">
        <f>E2636/D2636</f>
        <v>0.1275</v>
      </c>
      <c r="R2636" s="7">
        <f>ROUND(E2636/N2636, 2)</f>
        <v>110.87</v>
      </c>
      <c r="S2636" t="s">
        <v>8318</v>
      </c>
      <c r="T2636" t="s">
        <v>8320</v>
      </c>
    </row>
    <row r="2637" spans="1:20" ht="28.8" x14ac:dyDescent="0.3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 s="11">
        <f>(I2637/86400)+25569</f>
        <v>42020.506377314814</v>
      </c>
      <c r="K2637">
        <v>1418818151</v>
      </c>
      <c r="L2637" s="11">
        <f>(K2637/86400)+25569</f>
        <v>41990.506377314814</v>
      </c>
      <c r="M2637" t="b">
        <v>0</v>
      </c>
      <c r="N2637">
        <v>8</v>
      </c>
      <c r="O2637" t="b">
        <v>0</v>
      </c>
      <c r="P2637" t="s">
        <v>8271</v>
      </c>
      <c r="Q2637" s="5">
        <f>E2637/D2637</f>
        <v>0.1275</v>
      </c>
      <c r="R2637" s="7">
        <f>ROUND(E2637/N2637, 2)</f>
        <v>25.5</v>
      </c>
      <c r="S2637" t="s">
        <v>8316</v>
      </c>
      <c r="T2637" t="s">
        <v>8317</v>
      </c>
    </row>
    <row r="2638" spans="1:20" ht="28.8" x14ac:dyDescent="0.3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 s="11">
        <f>(I2638/86400)+25569</f>
        <v>42539.814108796301</v>
      </c>
      <c r="K2638">
        <v>1463686339</v>
      </c>
      <c r="L2638" s="11">
        <f>(K2638/86400)+25569</f>
        <v>42509.814108796301</v>
      </c>
      <c r="M2638" t="b">
        <v>0</v>
      </c>
      <c r="N2638">
        <v>5</v>
      </c>
      <c r="O2638" t="b">
        <v>0</v>
      </c>
      <c r="P2638" t="s">
        <v>8271</v>
      </c>
      <c r="Q2638" s="5">
        <f>E2638/D2638</f>
        <v>0.1255</v>
      </c>
      <c r="R2638" s="7">
        <f>ROUND(E2638/N2638, 2)</f>
        <v>50.2</v>
      </c>
      <c r="S2638" t="s">
        <v>8316</v>
      </c>
      <c r="T2638" t="s">
        <v>8317</v>
      </c>
    </row>
    <row r="2639" spans="1:20" ht="28.8" x14ac:dyDescent="0.3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 s="11">
        <f>(I2639/86400)+25569</f>
        <v>42470.778611111113</v>
      </c>
      <c r="K2639">
        <v>1457725272</v>
      </c>
      <c r="L2639" s="11">
        <f>(K2639/86400)+25569</f>
        <v>42440.820277777777</v>
      </c>
      <c r="M2639" t="b">
        <v>0</v>
      </c>
      <c r="N2639">
        <v>2</v>
      </c>
      <c r="O2639" t="b">
        <v>0</v>
      </c>
      <c r="P2639" t="s">
        <v>8282</v>
      </c>
      <c r="Q2639" s="5">
        <f>E2639/D2639</f>
        <v>0.125</v>
      </c>
      <c r="R2639" s="7">
        <f>ROUND(E2639/N2639, 2)</f>
        <v>12.5</v>
      </c>
      <c r="S2639" t="s">
        <v>8332</v>
      </c>
      <c r="T2639" t="s">
        <v>8333</v>
      </c>
    </row>
    <row r="2640" spans="1:20" ht="28.8" x14ac:dyDescent="0.3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 s="11">
        <f>(I2640/86400)+25569</f>
        <v>42375.951539351852</v>
      </c>
      <c r="K2640">
        <v>1449528613</v>
      </c>
      <c r="L2640" s="11">
        <f>(K2640/86400)+25569</f>
        <v>42345.951539351852</v>
      </c>
      <c r="M2640" t="b">
        <v>0</v>
      </c>
      <c r="N2640">
        <v>25</v>
      </c>
      <c r="O2640" t="b">
        <v>0</v>
      </c>
      <c r="P2640" t="s">
        <v>8296</v>
      </c>
      <c r="Q2640" s="5">
        <f>E2640/D2640</f>
        <v>0.125</v>
      </c>
      <c r="R2640" s="7">
        <f>ROUND(E2640/N2640, 2)</f>
        <v>25</v>
      </c>
      <c r="S2640" t="s">
        <v>8337</v>
      </c>
      <c r="T2640" t="s">
        <v>8349</v>
      </c>
    </row>
    <row r="2641" spans="1:20" ht="28.8" x14ac:dyDescent="0.3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 s="11">
        <f>(I2641/86400)+25569</f>
        <v>42538.958333333328</v>
      </c>
      <c r="K2641">
        <v>1463469062</v>
      </c>
      <c r="L2641" s="11">
        <f>(K2641/86400)+25569</f>
        <v>42507.299328703702</v>
      </c>
      <c r="M2641" t="b">
        <v>0</v>
      </c>
      <c r="N2641">
        <v>25</v>
      </c>
      <c r="O2641" t="b">
        <v>0</v>
      </c>
      <c r="P2641" t="s">
        <v>8272</v>
      </c>
      <c r="Q2641" s="5">
        <f>E2641/D2641</f>
        <v>0.1245</v>
      </c>
      <c r="R2641" s="7">
        <f>ROUND(E2641/N2641, 2)</f>
        <v>49.8</v>
      </c>
      <c r="S2641" t="s">
        <v>8318</v>
      </c>
      <c r="T2641" t="s">
        <v>8319</v>
      </c>
    </row>
    <row r="2642" spans="1:20" x14ac:dyDescent="0.3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 s="11">
        <f>(I2642/86400)+25569</f>
        <v>42622.25</v>
      </c>
      <c r="K2642">
        <v>1469718841</v>
      </c>
      <c r="L2642" s="11">
        <f>(K2642/86400)+25569</f>
        <v>42579.634733796294</v>
      </c>
      <c r="M2642" t="b">
        <v>0</v>
      </c>
      <c r="N2642">
        <v>34</v>
      </c>
      <c r="O2642" t="b">
        <v>0</v>
      </c>
      <c r="P2642" t="s">
        <v>8273</v>
      </c>
      <c r="Q2642" s="5">
        <f>E2642/D2642</f>
        <v>0.1234</v>
      </c>
      <c r="R2642" s="7">
        <f>ROUND(E2642/N2642, 2)</f>
        <v>72.59</v>
      </c>
      <c r="S2642" t="s">
        <v>8318</v>
      </c>
      <c r="T2642" t="s">
        <v>8320</v>
      </c>
    </row>
    <row r="2643" spans="1:20" ht="28.8" x14ac:dyDescent="0.3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 s="11">
        <f>(I2643/86400)+25569</f>
        <v>42148.346435185187</v>
      </c>
      <c r="K2643">
        <v>1429863532</v>
      </c>
      <c r="L2643" s="11">
        <f>(K2643/86400)+25569</f>
        <v>42118.346435185187</v>
      </c>
      <c r="M2643" t="b">
        <v>0</v>
      </c>
      <c r="N2643">
        <v>19</v>
      </c>
      <c r="O2643" t="b">
        <v>0</v>
      </c>
      <c r="P2643" t="s">
        <v>8305</v>
      </c>
      <c r="Q2643" s="5">
        <f>E2643/D2643</f>
        <v>0.12327272727272727</v>
      </c>
      <c r="R2643" s="7">
        <f>ROUND(E2643/N2643, 2)</f>
        <v>356.84</v>
      </c>
      <c r="S2643" t="s">
        <v>8316</v>
      </c>
      <c r="T2643" t="s">
        <v>8358</v>
      </c>
    </row>
    <row r="2644" spans="1:20" ht="28.8" x14ac:dyDescent="0.3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 s="11">
        <f>(I2644/86400)+25569</f>
        <v>42182.905717592592</v>
      </c>
      <c r="K2644">
        <v>1432763054</v>
      </c>
      <c r="L2644" s="11">
        <f>(K2644/86400)+25569</f>
        <v>42151.905717592592</v>
      </c>
      <c r="M2644" t="b">
        <v>0</v>
      </c>
      <c r="N2644">
        <v>5</v>
      </c>
      <c r="O2644" t="b">
        <v>0</v>
      </c>
      <c r="P2644" t="s">
        <v>8271</v>
      </c>
      <c r="Q2644" s="5">
        <f>E2644/D2644</f>
        <v>0.12196620583717357</v>
      </c>
      <c r="R2644" s="7">
        <f>ROUND(E2644/N2644, 2)</f>
        <v>79.400000000000006</v>
      </c>
      <c r="S2644" t="s">
        <v>8316</v>
      </c>
      <c r="T2644" t="s">
        <v>8317</v>
      </c>
    </row>
    <row r="2645" spans="1:20" x14ac:dyDescent="0.3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 s="11">
        <f>(I2645/86400)+25569</f>
        <v>42790.244212962964</v>
      </c>
      <c r="K2645">
        <v>1485323500</v>
      </c>
      <c r="L2645" s="11">
        <f>(K2645/86400)+25569</f>
        <v>42760.244212962964</v>
      </c>
      <c r="M2645" t="b">
        <v>0</v>
      </c>
      <c r="N2645">
        <v>19</v>
      </c>
      <c r="O2645" t="b">
        <v>0</v>
      </c>
      <c r="P2645" t="s">
        <v>8284</v>
      </c>
      <c r="Q2645" s="5">
        <f>E2645/D2645</f>
        <v>0.12166666666666667</v>
      </c>
      <c r="R2645" s="7">
        <f>ROUND(E2645/N2645, 2)</f>
        <v>96.05</v>
      </c>
      <c r="S2645" t="s">
        <v>8335</v>
      </c>
      <c r="T2645" t="s">
        <v>8336</v>
      </c>
    </row>
    <row r="2646" spans="1:20" ht="28.8" x14ac:dyDescent="0.3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 s="11">
        <f>(I2646/86400)+25569</f>
        <v>41929.798726851848</v>
      </c>
      <c r="K2646">
        <v>1408389010</v>
      </c>
      <c r="L2646" s="11">
        <f>(K2646/86400)+25569</f>
        <v>41869.798726851848</v>
      </c>
      <c r="M2646" t="b">
        <v>0</v>
      </c>
      <c r="N2646">
        <v>4</v>
      </c>
      <c r="O2646" t="b">
        <v>0</v>
      </c>
      <c r="P2646" t="s">
        <v>8271</v>
      </c>
      <c r="Q2646" s="5">
        <f>E2646/D2646</f>
        <v>0.12039999999999999</v>
      </c>
      <c r="R2646" s="7">
        <f>ROUND(E2646/N2646, 2)</f>
        <v>75.25</v>
      </c>
      <c r="S2646" t="s">
        <v>8316</v>
      </c>
      <c r="T2646" t="s">
        <v>8317</v>
      </c>
    </row>
    <row r="2647" spans="1:20" ht="28.8" x14ac:dyDescent="0.3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 s="11">
        <f>(I2647/86400)+25569</f>
        <v>42103.979988425926</v>
      </c>
      <c r="K2647">
        <v>1426203071</v>
      </c>
      <c r="L2647" s="11">
        <f>(K2647/86400)+25569</f>
        <v>42075.979988425926</v>
      </c>
      <c r="M2647" t="b">
        <v>0</v>
      </c>
      <c r="N2647">
        <v>17</v>
      </c>
      <c r="O2647" t="b">
        <v>0</v>
      </c>
      <c r="P2647" t="s">
        <v>8271</v>
      </c>
      <c r="Q2647" s="5">
        <f>E2647/D2647</f>
        <v>0.12034782608695652</v>
      </c>
      <c r="R2647" s="7">
        <f>ROUND(E2647/N2647, 2)</f>
        <v>81.41</v>
      </c>
      <c r="S2647" t="s">
        <v>8316</v>
      </c>
      <c r="T2647" t="s">
        <v>8317</v>
      </c>
    </row>
    <row r="2648" spans="1:20" ht="28.8" x14ac:dyDescent="0.3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 s="11">
        <f>(I2648/86400)+25569</f>
        <v>42441.828287037039</v>
      </c>
      <c r="K2648">
        <v>1455220364</v>
      </c>
      <c r="L2648" s="11">
        <f>(K2648/86400)+25569</f>
        <v>42411.828287037039</v>
      </c>
      <c r="M2648" t="b">
        <v>0</v>
      </c>
      <c r="N2648">
        <v>8</v>
      </c>
      <c r="O2648" t="b">
        <v>0</v>
      </c>
      <c r="P2648" t="s">
        <v>8273</v>
      </c>
      <c r="Q2648" s="5">
        <f>E2648/D2648</f>
        <v>0.12</v>
      </c>
      <c r="R2648" s="7">
        <f>ROUND(E2648/N2648, 2)</f>
        <v>60</v>
      </c>
      <c r="S2648" t="s">
        <v>8318</v>
      </c>
      <c r="T2648" t="s">
        <v>8320</v>
      </c>
    </row>
    <row r="2649" spans="1:20" ht="28.8" x14ac:dyDescent="0.3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 s="11">
        <f>(I2649/86400)+25569</f>
        <v>42201.330555555556</v>
      </c>
      <c r="K2649">
        <v>1434445937</v>
      </c>
      <c r="L2649" s="11">
        <f>(K2649/86400)+25569</f>
        <v>42171.383530092593</v>
      </c>
      <c r="M2649" t="b">
        <v>0</v>
      </c>
      <c r="N2649">
        <v>12</v>
      </c>
      <c r="O2649" t="b">
        <v>0</v>
      </c>
      <c r="P2649" t="s">
        <v>8303</v>
      </c>
      <c r="Q2649" s="5">
        <f>E2649/D2649</f>
        <v>0.12</v>
      </c>
      <c r="R2649" s="7">
        <f>ROUND(E2649/N2649, 2)</f>
        <v>25</v>
      </c>
      <c r="S2649" t="s">
        <v>8316</v>
      </c>
      <c r="T2649" t="s">
        <v>8356</v>
      </c>
    </row>
    <row r="2650" spans="1:20" ht="28.8" x14ac:dyDescent="0.3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 s="11">
        <f>(I2650/86400)+25569</f>
        <v>42561.228437500002</v>
      </c>
      <c r="K2650">
        <v>1465536537</v>
      </c>
      <c r="L2650" s="11">
        <f>(K2650/86400)+25569</f>
        <v>42531.228437500002</v>
      </c>
      <c r="M2650" t="b">
        <v>0</v>
      </c>
      <c r="N2650">
        <v>15</v>
      </c>
      <c r="O2650" t="b">
        <v>0</v>
      </c>
      <c r="P2650" t="s">
        <v>8303</v>
      </c>
      <c r="Q2650" s="5">
        <f>E2650/D2650</f>
        <v>0.11985714285714286</v>
      </c>
      <c r="R2650" s="7">
        <f>ROUND(E2650/N2650, 2)</f>
        <v>2796.67</v>
      </c>
      <c r="S2650" t="s">
        <v>8316</v>
      </c>
      <c r="T2650" t="s">
        <v>8356</v>
      </c>
    </row>
    <row r="2651" spans="1:20" x14ac:dyDescent="0.3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 s="11">
        <f>(I2651/86400)+25569</f>
        <v>42001.64061342593</v>
      </c>
      <c r="K2651">
        <v>1417101749</v>
      </c>
      <c r="L2651" s="11">
        <f>(K2651/86400)+25569</f>
        <v>41970.64061342593</v>
      </c>
      <c r="M2651" t="b">
        <v>0</v>
      </c>
      <c r="N2651">
        <v>38</v>
      </c>
      <c r="O2651" t="b">
        <v>0</v>
      </c>
      <c r="P2651" t="s">
        <v>8268</v>
      </c>
      <c r="Q2651" s="5">
        <f>E2651/D2651</f>
        <v>0.11942999999999999</v>
      </c>
      <c r="R2651" s="7">
        <f>ROUND(E2651/N2651, 2)</f>
        <v>314.29000000000002</v>
      </c>
      <c r="S2651" t="s">
        <v>8309</v>
      </c>
      <c r="T2651" t="s">
        <v>8313</v>
      </c>
    </row>
    <row r="2652" spans="1:20" ht="43.2" x14ac:dyDescent="0.3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 s="11">
        <f>(I2652/86400)+25569</f>
        <v>41748.680312500001</v>
      </c>
      <c r="K2652">
        <v>1394039979</v>
      </c>
      <c r="L2652" s="11">
        <f>(K2652/86400)+25569</f>
        <v>41703.721979166665</v>
      </c>
      <c r="M2652" t="b">
        <v>0</v>
      </c>
      <c r="N2652">
        <v>170</v>
      </c>
      <c r="O2652" t="b">
        <v>0</v>
      </c>
      <c r="P2652" t="s">
        <v>8270</v>
      </c>
      <c r="Q2652" s="5">
        <f>E2652/D2652</f>
        <v>0.11892727272727273</v>
      </c>
      <c r="R2652" s="7">
        <f>ROUND(E2652/N2652, 2)</f>
        <v>38.479999999999997</v>
      </c>
      <c r="S2652" t="s">
        <v>8309</v>
      </c>
      <c r="T2652" t="s">
        <v>8315</v>
      </c>
    </row>
    <row r="2653" spans="1:20" ht="28.8" x14ac:dyDescent="0.3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 s="11">
        <f>(I2653/86400)+25569</f>
        <v>41372.803900462961</v>
      </c>
      <c r="K2653">
        <v>1362860257</v>
      </c>
      <c r="L2653" s="11">
        <f>(K2653/86400)+25569</f>
        <v>41342.845567129625</v>
      </c>
      <c r="M2653" t="b">
        <v>0</v>
      </c>
      <c r="N2653">
        <v>3</v>
      </c>
      <c r="O2653" t="b">
        <v>0</v>
      </c>
      <c r="P2653" t="s">
        <v>8278</v>
      </c>
      <c r="Q2653" s="5">
        <f>E2653/D2653</f>
        <v>0.11818181818181818</v>
      </c>
      <c r="R2653" s="7">
        <f>ROUND(E2653/N2653, 2)</f>
        <v>346.67</v>
      </c>
      <c r="S2653" t="s">
        <v>8324</v>
      </c>
      <c r="T2653" t="s">
        <v>8327</v>
      </c>
    </row>
    <row r="2654" spans="1:20" ht="28.8" x14ac:dyDescent="0.3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 s="11">
        <f>(I2654/86400)+25569</f>
        <v>42439.024305555555</v>
      </c>
      <c r="K2654">
        <v>1454978100</v>
      </c>
      <c r="L2654" s="11">
        <f>(K2654/86400)+25569</f>
        <v>42409.024305555555</v>
      </c>
      <c r="M2654" t="b">
        <v>0</v>
      </c>
      <c r="N2654">
        <v>12</v>
      </c>
      <c r="O2654" t="b">
        <v>0</v>
      </c>
      <c r="P2654" t="s">
        <v>8282</v>
      </c>
      <c r="Q2654" s="5">
        <f>E2654/D2654</f>
        <v>0.11799999999999999</v>
      </c>
      <c r="R2654" s="7">
        <f>ROUND(E2654/N2654, 2)</f>
        <v>19.670000000000002</v>
      </c>
      <c r="S2654" t="s">
        <v>8332</v>
      </c>
      <c r="T2654" t="s">
        <v>8333</v>
      </c>
    </row>
    <row r="2655" spans="1:20" ht="28.8" x14ac:dyDescent="0.3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 s="11">
        <f>(I2655/86400)+25569</f>
        <v>41818.806875000002</v>
      </c>
      <c r="K2655">
        <v>1400786514</v>
      </c>
      <c r="L2655" s="11">
        <f>(K2655/86400)+25569</f>
        <v>41781.806875000002</v>
      </c>
      <c r="M2655" t="b">
        <v>0</v>
      </c>
      <c r="N2655">
        <v>85</v>
      </c>
      <c r="O2655" t="b">
        <v>0</v>
      </c>
      <c r="P2655" t="s">
        <v>8284</v>
      </c>
      <c r="Q2655" s="5">
        <f>E2655/D2655</f>
        <v>0.11749999999999999</v>
      </c>
      <c r="R2655" s="7">
        <f>ROUND(E2655/N2655, 2)</f>
        <v>69.12</v>
      </c>
      <c r="S2655" t="s">
        <v>8335</v>
      </c>
      <c r="T2655" t="s">
        <v>8336</v>
      </c>
    </row>
    <row r="2656" spans="1:20" ht="28.8" x14ac:dyDescent="0.3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 s="11">
        <f>(I2656/86400)+25569</f>
        <v>42055.968240740738</v>
      </c>
      <c r="K2656">
        <v>1420586056</v>
      </c>
      <c r="L2656" s="11">
        <f>(K2656/86400)+25569</f>
        <v>42010.968240740738</v>
      </c>
      <c r="M2656" t="b">
        <v>0</v>
      </c>
      <c r="N2656">
        <v>24</v>
      </c>
      <c r="O2656" t="b">
        <v>0</v>
      </c>
      <c r="P2656" t="s">
        <v>8305</v>
      </c>
      <c r="Q2656" s="5">
        <f>E2656/D2656</f>
        <v>0.1174</v>
      </c>
      <c r="R2656" s="7">
        <f>ROUND(E2656/N2656, 2)</f>
        <v>24.46</v>
      </c>
      <c r="S2656" t="s">
        <v>8316</v>
      </c>
      <c r="T2656" t="s">
        <v>8358</v>
      </c>
    </row>
    <row r="2657" spans="1:20" ht="28.8" x14ac:dyDescent="0.3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 s="11">
        <f>(I2657/86400)+25569</f>
        <v>42835.041666666672</v>
      </c>
      <c r="K2657">
        <v>1488847514</v>
      </c>
      <c r="L2657" s="11">
        <f>(K2657/86400)+25569</f>
        <v>42801.031412037039</v>
      </c>
      <c r="M2657" t="b">
        <v>0</v>
      </c>
      <c r="N2657">
        <v>23</v>
      </c>
      <c r="O2657" t="b">
        <v>0</v>
      </c>
      <c r="P2657" t="s">
        <v>8293</v>
      </c>
      <c r="Q2657" s="5">
        <f>E2657/D2657</f>
        <v>0.11708333333333333</v>
      </c>
      <c r="R2657" s="7">
        <f>ROUND(E2657/N2657, 2)</f>
        <v>61.09</v>
      </c>
      <c r="S2657" t="s">
        <v>8324</v>
      </c>
      <c r="T2657" t="s">
        <v>8346</v>
      </c>
    </row>
    <row r="2658" spans="1:20" ht="28.8" x14ac:dyDescent="0.3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 s="11">
        <f>(I2658/86400)+25569</f>
        <v>42653.441932870366</v>
      </c>
      <c r="K2658">
        <v>1474886183</v>
      </c>
      <c r="L2658" s="11">
        <f>(K2658/86400)+25569</f>
        <v>42639.441932870366</v>
      </c>
      <c r="M2658" t="b">
        <v>0</v>
      </c>
      <c r="N2658">
        <v>6</v>
      </c>
      <c r="O2658" t="b">
        <v>0</v>
      </c>
      <c r="P2658" t="s">
        <v>8304</v>
      </c>
      <c r="Q2658" s="5">
        <f>E2658/D2658</f>
        <v>0.11700000000000001</v>
      </c>
      <c r="R2658" s="7">
        <f>ROUND(E2658/N2658, 2)</f>
        <v>39</v>
      </c>
      <c r="S2658" t="s">
        <v>8321</v>
      </c>
      <c r="T2658" t="s">
        <v>8357</v>
      </c>
    </row>
    <row r="2659" spans="1:20" ht="28.8" x14ac:dyDescent="0.3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 s="11">
        <f>(I2659/86400)+25569</f>
        <v>40960.948773148149</v>
      </c>
      <c r="K2659">
        <v>1328049974</v>
      </c>
      <c r="L2659" s="11">
        <f>(K2659/86400)+25569</f>
        <v>40939.948773148149</v>
      </c>
      <c r="M2659" t="b">
        <v>0</v>
      </c>
      <c r="N2659">
        <v>6</v>
      </c>
      <c r="O2659" t="b">
        <v>0</v>
      </c>
      <c r="P2659" t="s">
        <v>8286</v>
      </c>
      <c r="Q2659" s="5">
        <f>E2659/D2659</f>
        <v>0.11600000000000001</v>
      </c>
      <c r="R2659" s="7">
        <f>ROUND(E2659/N2659, 2)</f>
        <v>19.329999999999998</v>
      </c>
      <c r="S2659" t="s">
        <v>8324</v>
      </c>
      <c r="T2659" t="s">
        <v>8339</v>
      </c>
    </row>
    <row r="2660" spans="1:20" ht="28.8" x14ac:dyDescent="0.3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 s="11">
        <f>(I2660/86400)+25569</f>
        <v>42129.783333333333</v>
      </c>
      <c r="K2660">
        <v>1428340931</v>
      </c>
      <c r="L2660" s="11">
        <f>(K2660/86400)+25569</f>
        <v>42100.723738425921</v>
      </c>
      <c r="M2660" t="b">
        <v>0</v>
      </c>
      <c r="N2660">
        <v>6</v>
      </c>
      <c r="O2660" t="b">
        <v>0</v>
      </c>
      <c r="P2660" t="s">
        <v>8303</v>
      </c>
      <c r="Q2660" s="5">
        <f>E2660/D2660</f>
        <v>0.11579206701157921</v>
      </c>
      <c r="R2660" s="7">
        <f>ROUND(E2660/N2660, 2)</f>
        <v>78.33</v>
      </c>
      <c r="S2660" t="s">
        <v>8316</v>
      </c>
      <c r="T2660" t="s">
        <v>8356</v>
      </c>
    </row>
    <row r="2661" spans="1:20" ht="28.8" x14ac:dyDescent="0.3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 s="11">
        <f>(I2661/86400)+25569</f>
        <v>42166.958333333328</v>
      </c>
      <c r="K2661">
        <v>1430405903</v>
      </c>
      <c r="L2661" s="11">
        <f>(K2661/86400)+25569</f>
        <v>42124.623877314814</v>
      </c>
      <c r="M2661" t="b">
        <v>0</v>
      </c>
      <c r="N2661">
        <v>7</v>
      </c>
      <c r="O2661" t="b">
        <v>0</v>
      </c>
      <c r="P2661" t="s">
        <v>8271</v>
      </c>
      <c r="Q2661" s="5">
        <f>E2661/D2661</f>
        <v>0.11533333333333333</v>
      </c>
      <c r="R2661" s="7">
        <f>ROUND(E2661/N2661, 2)</f>
        <v>24.71</v>
      </c>
      <c r="S2661" t="s">
        <v>8316</v>
      </c>
      <c r="T2661" t="s">
        <v>8317</v>
      </c>
    </row>
    <row r="2662" spans="1:20" ht="28.8" x14ac:dyDescent="0.3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 s="11">
        <f>(I2662/86400)+25569</f>
        <v>41803.166666666664</v>
      </c>
      <c r="K2662">
        <v>1399909127</v>
      </c>
      <c r="L2662" s="11">
        <f>(K2662/86400)+25569</f>
        <v>41771.651932870373</v>
      </c>
      <c r="M2662" t="b">
        <v>0</v>
      </c>
      <c r="N2662">
        <v>70</v>
      </c>
      <c r="O2662" t="b">
        <v>0</v>
      </c>
      <c r="P2662" t="s">
        <v>8301</v>
      </c>
      <c r="Q2662" s="5">
        <f>E2662/D2662</f>
        <v>0.1152156862745098</v>
      </c>
      <c r="R2662" s="7">
        <f>ROUND(E2662/N2662, 2)</f>
        <v>83.94</v>
      </c>
      <c r="S2662" t="s">
        <v>8318</v>
      </c>
      <c r="T2662" t="s">
        <v>8354</v>
      </c>
    </row>
    <row r="2663" spans="1:20" ht="28.8" x14ac:dyDescent="0.3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 s="11">
        <f>(I2663/86400)+25569</f>
        <v>42417.503229166672</v>
      </c>
      <c r="K2663">
        <v>1453118679</v>
      </c>
      <c r="L2663" s="11">
        <f>(K2663/86400)+25569</f>
        <v>42387.503229166672</v>
      </c>
      <c r="M2663" t="b">
        <v>0</v>
      </c>
      <c r="N2663">
        <v>45</v>
      </c>
      <c r="O2663" t="b">
        <v>0</v>
      </c>
      <c r="P2663" t="s">
        <v>8273</v>
      </c>
      <c r="Q2663" s="5">
        <f>E2663/D2663</f>
        <v>0.11514000000000001</v>
      </c>
      <c r="R2663" s="7">
        <f>ROUND(E2663/N2663, 2)</f>
        <v>127.93</v>
      </c>
      <c r="S2663" t="s">
        <v>8318</v>
      </c>
      <c r="T2663" t="s">
        <v>8320</v>
      </c>
    </row>
    <row r="2664" spans="1:20" ht="28.8" x14ac:dyDescent="0.3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 s="11">
        <f>(I2664/86400)+25569</f>
        <v>40895.765092592592</v>
      </c>
      <c r="K2664">
        <v>1320776504</v>
      </c>
      <c r="L2664" s="11">
        <f>(K2664/86400)+25569</f>
        <v>40855.765092592592</v>
      </c>
      <c r="M2664" t="b">
        <v>0</v>
      </c>
      <c r="N2664">
        <v>14</v>
      </c>
      <c r="O2664" t="b">
        <v>0</v>
      </c>
      <c r="P2664" t="s">
        <v>8304</v>
      </c>
      <c r="Q2664" s="5">
        <f>E2664/D2664</f>
        <v>0.11458333333333333</v>
      </c>
      <c r="R2664" s="7">
        <f>ROUND(E2664/N2664, 2)</f>
        <v>39.29</v>
      </c>
      <c r="S2664" t="s">
        <v>8321</v>
      </c>
      <c r="T2664" t="s">
        <v>8357</v>
      </c>
    </row>
    <row r="2665" spans="1:20" x14ac:dyDescent="0.3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 s="11">
        <f>(I2665/86400)+25569</f>
        <v>42039.493263888886</v>
      </c>
      <c r="K2665">
        <v>1420458618</v>
      </c>
      <c r="L2665" s="11">
        <f>(K2665/86400)+25569</f>
        <v>42009.493263888886</v>
      </c>
      <c r="M2665" t="b">
        <v>0</v>
      </c>
      <c r="N2665">
        <v>4</v>
      </c>
      <c r="O2665" t="b">
        <v>0</v>
      </c>
      <c r="P2665" t="s">
        <v>8305</v>
      </c>
      <c r="Q2665" s="5">
        <f>E2665/D2665</f>
        <v>0.1145</v>
      </c>
      <c r="R2665" s="7">
        <f>ROUND(E2665/N2665, 2)</f>
        <v>286.25</v>
      </c>
      <c r="S2665" t="s">
        <v>8316</v>
      </c>
      <c r="T2665" t="s">
        <v>8358</v>
      </c>
    </row>
    <row r="2666" spans="1:20" ht="28.8" x14ac:dyDescent="0.3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 s="11">
        <f>(I2666/86400)+25569</f>
        <v>42806.791666666672</v>
      </c>
      <c r="K2666">
        <v>1485966688</v>
      </c>
      <c r="L2666" s="11">
        <f>(K2666/86400)+25569</f>
        <v>42767.688518518524</v>
      </c>
      <c r="M2666" t="b">
        <v>0</v>
      </c>
      <c r="N2666">
        <v>152</v>
      </c>
      <c r="O2666" t="b">
        <v>0</v>
      </c>
      <c r="P2666" t="s">
        <v>8301</v>
      </c>
      <c r="Q2666" s="5">
        <f>E2666/D2666</f>
        <v>0.11436666666666667</v>
      </c>
      <c r="R2666" s="7">
        <f>ROUND(E2666/N2666, 2)</f>
        <v>112.86</v>
      </c>
      <c r="S2666" t="s">
        <v>8318</v>
      </c>
      <c r="T2666" t="s">
        <v>8354</v>
      </c>
    </row>
    <row r="2667" spans="1:20" ht="28.8" x14ac:dyDescent="0.3">
      <c r="A2667">
        <v>4096</v>
      </c>
      <c r="B2667" s="3" t="s">
        <v>4092</v>
      </c>
      <c r="C2667" s="3" t="s">
        <v>8199</v>
      </c>
      <c r="D2667">
        <v>3500</v>
      </c>
      <c r="E2667">
        <v>400</v>
      </c>
      <c r="F2667" t="s">
        <v>8221</v>
      </c>
      <c r="G2667" t="s">
        <v>8225</v>
      </c>
      <c r="H2667" t="s">
        <v>8247</v>
      </c>
      <c r="I2667">
        <v>1488271860</v>
      </c>
      <c r="J2667" s="11">
        <f>(I2667/86400)+25569</f>
        <v>42794.368750000001</v>
      </c>
      <c r="K2667">
        <v>1484484219</v>
      </c>
      <c r="L2667" s="11">
        <f>(K2667/86400)+25569</f>
        <v>42750.530312499999</v>
      </c>
      <c r="M2667" t="b">
        <v>0</v>
      </c>
      <c r="N2667">
        <v>5</v>
      </c>
      <c r="O2667" t="b">
        <v>0</v>
      </c>
      <c r="P2667" t="s">
        <v>8271</v>
      </c>
      <c r="Q2667" s="5">
        <f>E2667/D2667</f>
        <v>0.11428571428571428</v>
      </c>
      <c r="R2667" s="7">
        <f>ROUND(E2667/N2667, 2)</f>
        <v>80</v>
      </c>
      <c r="S2667" t="s">
        <v>8316</v>
      </c>
      <c r="T2667" t="s">
        <v>8317</v>
      </c>
    </row>
    <row r="2668" spans="1:20" ht="28.8" x14ac:dyDescent="0.3">
      <c r="A2668">
        <v>4037</v>
      </c>
      <c r="B2668" s="3" t="s">
        <v>4033</v>
      </c>
      <c r="C2668" s="3" t="s">
        <v>8141</v>
      </c>
      <c r="D2668">
        <v>700</v>
      </c>
      <c r="E2668">
        <v>80</v>
      </c>
      <c r="F2668" t="s">
        <v>8221</v>
      </c>
      <c r="G2668" t="s">
        <v>8224</v>
      </c>
      <c r="H2668" t="s">
        <v>8246</v>
      </c>
      <c r="I2668">
        <v>1464099900</v>
      </c>
      <c r="J2668" s="11">
        <f>(I2668/86400)+25569</f>
        <v>42514.600694444445</v>
      </c>
      <c r="K2668">
        <v>1462585315</v>
      </c>
      <c r="L2668" s="11">
        <f>(K2668/86400)+25569</f>
        <v>42497.070775462962</v>
      </c>
      <c r="M2668" t="b">
        <v>0</v>
      </c>
      <c r="N2668">
        <v>2</v>
      </c>
      <c r="O2668" t="b">
        <v>0</v>
      </c>
      <c r="P2668" t="s">
        <v>8271</v>
      </c>
      <c r="Q2668" s="5">
        <f>E2668/D2668</f>
        <v>0.11428571428571428</v>
      </c>
      <c r="R2668" s="7">
        <f>ROUND(E2668/N2668, 2)</f>
        <v>40</v>
      </c>
      <c r="S2668" t="s">
        <v>8316</v>
      </c>
      <c r="T2668" t="s">
        <v>8317</v>
      </c>
    </row>
    <row r="2669" spans="1:20" ht="28.8" x14ac:dyDescent="0.3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 s="11">
        <f>(I2669/86400)+25569</f>
        <v>42651.613564814819</v>
      </c>
      <c r="K2669">
        <v>1472481812</v>
      </c>
      <c r="L2669" s="11">
        <f>(K2669/86400)+25569</f>
        <v>42611.613564814819</v>
      </c>
      <c r="M2669" t="b">
        <v>0</v>
      </c>
      <c r="N2669">
        <v>38</v>
      </c>
      <c r="O2669" t="b">
        <v>0</v>
      </c>
      <c r="P2669" t="s">
        <v>8273</v>
      </c>
      <c r="Q2669" s="5">
        <f>E2669/D2669</f>
        <v>0.11360000000000001</v>
      </c>
      <c r="R2669" s="7">
        <f>ROUND(E2669/N2669, 2)</f>
        <v>29.89</v>
      </c>
      <c r="S2669" t="s">
        <v>8318</v>
      </c>
      <c r="T2669" t="s">
        <v>8320</v>
      </c>
    </row>
    <row r="2670" spans="1:20" ht="28.8" x14ac:dyDescent="0.3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 s="11">
        <f>(I2670/86400)+25569</f>
        <v>41992.818055555559</v>
      </c>
      <c r="K2670">
        <v>1416419916</v>
      </c>
      <c r="L2670" s="11">
        <f>(K2670/86400)+25569</f>
        <v>41962.749027777776</v>
      </c>
      <c r="M2670" t="b">
        <v>1</v>
      </c>
      <c r="N2670">
        <v>84</v>
      </c>
      <c r="O2670" t="b">
        <v>0</v>
      </c>
      <c r="P2670" t="s">
        <v>8302</v>
      </c>
      <c r="Q2670" s="5">
        <f>E2670/D2670</f>
        <v>0.11344</v>
      </c>
      <c r="R2670" s="7">
        <f>ROUND(E2670/N2670, 2)</f>
        <v>33.76</v>
      </c>
      <c r="S2670" t="s">
        <v>8318</v>
      </c>
      <c r="T2670" t="s">
        <v>8355</v>
      </c>
    </row>
    <row r="2671" spans="1:20" ht="28.8" x14ac:dyDescent="0.3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 s="11">
        <f>(I2671/86400)+25569</f>
        <v>42104.207638888889</v>
      </c>
      <c r="K2671">
        <v>1426792563</v>
      </c>
      <c r="L2671" s="11">
        <f>(K2671/86400)+25569</f>
        <v>42082.802812499998</v>
      </c>
      <c r="M2671" t="b">
        <v>0</v>
      </c>
      <c r="N2671">
        <v>17</v>
      </c>
      <c r="O2671" t="b">
        <v>0</v>
      </c>
      <c r="P2671" t="s">
        <v>8273</v>
      </c>
      <c r="Q2671" s="5">
        <f>E2671/D2671</f>
        <v>0.11328275684711328</v>
      </c>
      <c r="R2671" s="7">
        <f>ROUND(E2671/N2671, 2)</f>
        <v>51.82</v>
      </c>
      <c r="S2671" t="s">
        <v>8318</v>
      </c>
      <c r="T2671" t="s">
        <v>8320</v>
      </c>
    </row>
    <row r="2672" spans="1:20" x14ac:dyDescent="0.3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 s="11">
        <f>(I2672/86400)+25569</f>
        <v>42330.290972222225</v>
      </c>
      <c r="K2672">
        <v>1445483246</v>
      </c>
      <c r="L2672" s="11">
        <f>(K2672/86400)+25569</f>
        <v>42299.130162037036</v>
      </c>
      <c r="M2672" t="b">
        <v>0</v>
      </c>
      <c r="N2672">
        <v>72</v>
      </c>
      <c r="O2672" t="b">
        <v>0</v>
      </c>
      <c r="P2672" t="s">
        <v>8303</v>
      </c>
      <c r="Q2672" s="5">
        <f>E2672/D2672</f>
        <v>0.11294666666666667</v>
      </c>
      <c r="R2672" s="7">
        <f>ROUND(E2672/N2672, 2)</f>
        <v>117.65</v>
      </c>
      <c r="S2672" t="s">
        <v>8316</v>
      </c>
      <c r="T2672" t="s">
        <v>8356</v>
      </c>
    </row>
    <row r="2673" spans="1:20" ht="28.8" x14ac:dyDescent="0.3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 s="11">
        <f>(I2673/86400)+25569</f>
        <v>42014.140972222223</v>
      </c>
      <c r="K2673">
        <v>1418234646</v>
      </c>
      <c r="L2673" s="11">
        <f>(K2673/86400)+25569</f>
        <v>41983.752847222218</v>
      </c>
      <c r="M2673" t="b">
        <v>0</v>
      </c>
      <c r="N2673">
        <v>12</v>
      </c>
      <c r="O2673" t="b">
        <v>0</v>
      </c>
      <c r="P2673" t="s">
        <v>8271</v>
      </c>
      <c r="Q2673" s="5">
        <f>E2673/D2673</f>
        <v>0.11272727272727273</v>
      </c>
      <c r="R2673" s="7">
        <f>ROUND(E2673/N2673, 2)</f>
        <v>51.67</v>
      </c>
      <c r="S2673" t="s">
        <v>8316</v>
      </c>
      <c r="T2673" t="s">
        <v>8317</v>
      </c>
    </row>
    <row r="2674" spans="1:20" ht="28.8" x14ac:dyDescent="0.3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 s="11">
        <f>(I2674/86400)+25569</f>
        <v>40380.791666666664</v>
      </c>
      <c r="K2674">
        <v>1275599812</v>
      </c>
      <c r="L2674" s="11">
        <f>(K2674/86400)+25569</f>
        <v>40332.886712962965</v>
      </c>
      <c r="M2674" t="b">
        <v>0</v>
      </c>
      <c r="N2674">
        <v>5</v>
      </c>
      <c r="O2674" t="b">
        <v>0</v>
      </c>
      <c r="P2674" t="s">
        <v>8282</v>
      </c>
      <c r="Q2674" s="5">
        <f>E2674/D2674</f>
        <v>0.1125</v>
      </c>
      <c r="R2674" s="7">
        <f>ROUND(E2674/N2674, 2)</f>
        <v>45</v>
      </c>
      <c r="S2674" t="s">
        <v>8332</v>
      </c>
      <c r="T2674" t="s">
        <v>8333</v>
      </c>
    </row>
    <row r="2675" spans="1:20" ht="28.8" x14ac:dyDescent="0.3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 s="11">
        <f>(I2675/86400)+25569</f>
        <v>42046.551180555558</v>
      </c>
      <c r="K2675">
        <v>1420636422</v>
      </c>
      <c r="L2675" s="11">
        <f>(K2675/86400)+25569</f>
        <v>42011.551180555558</v>
      </c>
      <c r="M2675" t="b">
        <v>1</v>
      </c>
      <c r="N2675">
        <v>18</v>
      </c>
      <c r="O2675" t="b">
        <v>0</v>
      </c>
      <c r="P2675" t="s">
        <v>8285</v>
      </c>
      <c r="Q2675" s="5">
        <f>E2675/D2675</f>
        <v>0.11077777777777778</v>
      </c>
      <c r="R2675" s="7">
        <f>ROUND(E2675/N2675, 2)</f>
        <v>55.39</v>
      </c>
      <c r="S2675" t="s">
        <v>8337</v>
      </c>
      <c r="T2675" t="s">
        <v>8338</v>
      </c>
    </row>
    <row r="2676" spans="1:20" x14ac:dyDescent="0.3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 s="11">
        <f>(I2676/86400)+25569</f>
        <v>41910.068437499998</v>
      </c>
      <c r="K2676">
        <v>1409276313</v>
      </c>
      <c r="L2676" s="11">
        <f>(K2676/86400)+25569</f>
        <v>41880.068437499998</v>
      </c>
      <c r="M2676" t="b">
        <v>1</v>
      </c>
      <c r="N2676">
        <v>8</v>
      </c>
      <c r="O2676" t="b">
        <v>0</v>
      </c>
      <c r="P2676" t="s">
        <v>8285</v>
      </c>
      <c r="Q2676" s="5">
        <f>E2676/D2676</f>
        <v>0.1106</v>
      </c>
      <c r="R2676" s="7">
        <f>ROUND(E2676/N2676, 2)</f>
        <v>69.13</v>
      </c>
      <c r="S2676" t="s">
        <v>8337</v>
      </c>
      <c r="T2676" t="s">
        <v>8338</v>
      </c>
    </row>
    <row r="2677" spans="1:20" ht="28.8" x14ac:dyDescent="0.3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 s="11">
        <f>(I2677/86400)+25569</f>
        <v>42589.81417824074</v>
      </c>
      <c r="K2677">
        <v>1468006345</v>
      </c>
      <c r="L2677" s="11">
        <f>(K2677/86400)+25569</f>
        <v>42559.81417824074</v>
      </c>
      <c r="M2677" t="b">
        <v>0</v>
      </c>
      <c r="N2677">
        <v>2</v>
      </c>
      <c r="O2677" t="b">
        <v>0</v>
      </c>
      <c r="P2677" t="s">
        <v>8293</v>
      </c>
      <c r="Q2677" s="5">
        <f>E2677/D2677</f>
        <v>0.11</v>
      </c>
      <c r="R2677" s="7">
        <f>ROUND(E2677/N2677, 2)</f>
        <v>55</v>
      </c>
      <c r="S2677" t="s">
        <v>8324</v>
      </c>
      <c r="T2677" t="s">
        <v>8346</v>
      </c>
    </row>
    <row r="2678" spans="1:20" ht="28.8" x14ac:dyDescent="0.3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 s="11">
        <f>(I2678/86400)+25569</f>
        <v>42278.541666666672</v>
      </c>
      <c r="K2678">
        <v>1439827639</v>
      </c>
      <c r="L2678" s="11">
        <f>(K2678/86400)+25569</f>
        <v>42233.671747685185</v>
      </c>
      <c r="M2678" t="b">
        <v>0</v>
      </c>
      <c r="N2678">
        <v>12</v>
      </c>
      <c r="O2678" t="b">
        <v>0</v>
      </c>
      <c r="P2678" t="s">
        <v>8271</v>
      </c>
      <c r="Q2678" s="5">
        <f>E2678/D2678</f>
        <v>0.11</v>
      </c>
      <c r="R2678" s="7">
        <f>ROUND(E2678/N2678, 2)</f>
        <v>45.83</v>
      </c>
      <c r="S2678" t="s">
        <v>8316</v>
      </c>
      <c r="T2678" t="s">
        <v>8317</v>
      </c>
    </row>
    <row r="2679" spans="1:20" ht="28.8" x14ac:dyDescent="0.3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 s="11">
        <f>(I2679/86400)+25569</f>
        <v>41318.942928240736</v>
      </c>
      <c r="K2679">
        <v>1358203069</v>
      </c>
      <c r="L2679" s="11">
        <f>(K2679/86400)+25569</f>
        <v>41288.942928240736</v>
      </c>
      <c r="M2679" t="b">
        <v>0</v>
      </c>
      <c r="N2679">
        <v>15</v>
      </c>
      <c r="O2679" t="b">
        <v>0</v>
      </c>
      <c r="P2679" t="s">
        <v>8278</v>
      </c>
      <c r="Q2679" s="5">
        <f>E2679/D2679</f>
        <v>0.109</v>
      </c>
      <c r="R2679" s="7">
        <f>ROUND(E2679/N2679, 2)</f>
        <v>21.8</v>
      </c>
      <c r="S2679" t="s">
        <v>8324</v>
      </c>
      <c r="T2679" t="s">
        <v>8327</v>
      </c>
    </row>
    <row r="2680" spans="1:20" ht="28.8" x14ac:dyDescent="0.3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 s="11">
        <f>(I2680/86400)+25569</f>
        <v>42348.925532407404</v>
      </c>
      <c r="K2680">
        <v>1447193566</v>
      </c>
      <c r="L2680" s="11">
        <f>(K2680/86400)+25569</f>
        <v>42318.925532407404</v>
      </c>
      <c r="M2680" t="b">
        <v>0</v>
      </c>
      <c r="N2680">
        <v>4</v>
      </c>
      <c r="O2680" t="b">
        <v>0</v>
      </c>
      <c r="P2680" t="s">
        <v>8272</v>
      </c>
      <c r="Q2680" s="5">
        <f>E2680/D2680</f>
        <v>0.10877666666666666</v>
      </c>
      <c r="R2680" s="7">
        <f>ROUND(E2680/N2680, 2)</f>
        <v>81.58</v>
      </c>
      <c r="S2680" t="s">
        <v>8318</v>
      </c>
      <c r="T2680" t="s">
        <v>8319</v>
      </c>
    </row>
    <row r="2681" spans="1:20" ht="28.8" x14ac:dyDescent="0.3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 s="11">
        <f>(I2681/86400)+25569</f>
        <v>41231</v>
      </c>
      <c r="K2681">
        <v>1348864913</v>
      </c>
      <c r="L2681" s="11">
        <f>(K2681/86400)+25569</f>
        <v>41180.86241898148</v>
      </c>
      <c r="M2681" t="b">
        <v>0</v>
      </c>
      <c r="N2681">
        <v>28</v>
      </c>
      <c r="O2681" t="b">
        <v>0</v>
      </c>
      <c r="P2681" t="s">
        <v>8278</v>
      </c>
      <c r="Q2681" s="5">
        <f>E2681/D2681</f>
        <v>0.10862068965517241</v>
      </c>
      <c r="R2681" s="7">
        <f>ROUND(E2681/N2681, 2)</f>
        <v>56.25</v>
      </c>
      <c r="S2681" t="s">
        <v>8324</v>
      </c>
      <c r="T2681" t="s">
        <v>8327</v>
      </c>
    </row>
    <row r="2682" spans="1:20" ht="28.8" x14ac:dyDescent="0.3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 s="11">
        <f>(I2682/86400)+25569</f>
        <v>42064.907858796301</v>
      </c>
      <c r="K2682">
        <v>1422222439</v>
      </c>
      <c r="L2682" s="11">
        <f>(K2682/86400)+25569</f>
        <v>42029.907858796301</v>
      </c>
      <c r="M2682" t="b">
        <v>1</v>
      </c>
      <c r="N2682">
        <v>9</v>
      </c>
      <c r="O2682" t="b">
        <v>0</v>
      </c>
      <c r="P2682" t="s">
        <v>8285</v>
      </c>
      <c r="Q2682" s="5">
        <f>E2682/D2682</f>
        <v>0.10857142857142857</v>
      </c>
      <c r="R2682" s="7">
        <f>ROUND(E2682/N2682, 2)</f>
        <v>42.22</v>
      </c>
      <c r="S2682" t="s">
        <v>8337</v>
      </c>
      <c r="T2682" t="s">
        <v>8338</v>
      </c>
    </row>
    <row r="2683" spans="1:20" ht="43.2" x14ac:dyDescent="0.3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 s="11">
        <f>(I2683/86400)+25569</f>
        <v>42704.708333333328</v>
      </c>
      <c r="K2683">
        <v>1477781724</v>
      </c>
      <c r="L2683" s="11">
        <f>(K2683/86400)+25569</f>
        <v>42672.955138888894</v>
      </c>
      <c r="M2683" t="b">
        <v>0</v>
      </c>
      <c r="N2683">
        <v>6</v>
      </c>
      <c r="O2683" t="b">
        <v>0</v>
      </c>
      <c r="P2683" t="s">
        <v>8271</v>
      </c>
      <c r="Q2683" s="5">
        <f>E2683/D2683</f>
        <v>0.10833333333333334</v>
      </c>
      <c r="R2683" s="7">
        <f>ROUND(E2683/N2683, 2)</f>
        <v>108.33</v>
      </c>
      <c r="S2683" t="s">
        <v>8316</v>
      </c>
      <c r="T2683" t="s">
        <v>8317</v>
      </c>
    </row>
    <row r="2684" spans="1:20" ht="28.8" x14ac:dyDescent="0.3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 s="11">
        <f>(I2684/86400)+25569</f>
        <v>40423.083333333336</v>
      </c>
      <c r="K2684">
        <v>1281317691</v>
      </c>
      <c r="L2684" s="11">
        <f>(K2684/86400)+25569</f>
        <v>40399.065868055557</v>
      </c>
      <c r="M2684" t="b">
        <v>0</v>
      </c>
      <c r="N2684">
        <v>4</v>
      </c>
      <c r="O2684" t="b">
        <v>0</v>
      </c>
      <c r="P2684" t="s">
        <v>8290</v>
      </c>
      <c r="Q2684" s="5">
        <f>E2684/D2684</f>
        <v>0.10806536636794939</v>
      </c>
      <c r="R2684" s="7">
        <f>ROUND(E2684/N2684, 2)</f>
        <v>51.25</v>
      </c>
      <c r="S2684" t="s">
        <v>8321</v>
      </c>
      <c r="T2684" t="s">
        <v>8343</v>
      </c>
    </row>
    <row r="2685" spans="1:20" ht="28.8" x14ac:dyDescent="0.3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 s="11">
        <f>(I2685/86400)+25569</f>
        <v>42020.43472222222</v>
      </c>
      <c r="K2685">
        <v>1418827324</v>
      </c>
      <c r="L2685" s="11">
        <f>(K2685/86400)+25569</f>
        <v>41990.612546296295</v>
      </c>
      <c r="M2685" t="b">
        <v>0</v>
      </c>
      <c r="N2685">
        <v>3</v>
      </c>
      <c r="O2685" t="b">
        <v>0</v>
      </c>
      <c r="P2685" t="s">
        <v>8271</v>
      </c>
      <c r="Q2685" s="5">
        <f>E2685/D2685</f>
        <v>0.108</v>
      </c>
      <c r="R2685" s="7">
        <f>ROUND(E2685/N2685, 2)</f>
        <v>72</v>
      </c>
      <c r="S2685" t="s">
        <v>8316</v>
      </c>
      <c r="T2685" t="s">
        <v>8317</v>
      </c>
    </row>
    <row r="2686" spans="1:20" ht="28.8" x14ac:dyDescent="0.3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 s="11">
        <f>(I2686/86400)+25569</f>
        <v>42155.153043981481</v>
      </c>
      <c r="K2686">
        <v>1429155623</v>
      </c>
      <c r="L2686" s="11">
        <f>(K2686/86400)+25569</f>
        <v>42110.153043981481</v>
      </c>
      <c r="M2686" t="b">
        <v>0</v>
      </c>
      <c r="N2686">
        <v>28</v>
      </c>
      <c r="O2686" t="b">
        <v>0</v>
      </c>
      <c r="P2686" t="s">
        <v>8267</v>
      </c>
      <c r="Q2686" s="5">
        <f>E2686/D2686</f>
        <v>0.10775</v>
      </c>
      <c r="R2686" s="7">
        <f>ROUND(E2686/N2686, 2)</f>
        <v>46.18</v>
      </c>
      <c r="S2686" t="s">
        <v>8309</v>
      </c>
      <c r="T2686" t="s">
        <v>8312</v>
      </c>
    </row>
    <row r="2687" spans="1:20" ht="28.8" x14ac:dyDescent="0.3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 s="11">
        <f>(I2687/86400)+25569</f>
        <v>42440.774155092593</v>
      </c>
      <c r="K2687">
        <v>1455129287</v>
      </c>
      <c r="L2687" s="11">
        <f>(K2687/86400)+25569</f>
        <v>42410.774155092593</v>
      </c>
      <c r="M2687" t="b">
        <v>0</v>
      </c>
      <c r="N2687">
        <v>276</v>
      </c>
      <c r="O2687" t="b">
        <v>0</v>
      </c>
      <c r="P2687" t="s">
        <v>8273</v>
      </c>
      <c r="Q2687" s="5">
        <f>E2687/D2687</f>
        <v>0.10754135338345865</v>
      </c>
      <c r="R2687" s="7">
        <f>ROUND(E2687/N2687, 2)</f>
        <v>51.82</v>
      </c>
      <c r="S2687" t="s">
        <v>8318</v>
      </c>
      <c r="T2687" t="s">
        <v>8320</v>
      </c>
    </row>
    <row r="2688" spans="1:20" ht="28.8" x14ac:dyDescent="0.3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 s="11">
        <f>(I2688/86400)+25569</f>
        <v>42158.105046296296</v>
      </c>
      <c r="K2688">
        <v>1429410676</v>
      </c>
      <c r="L2688" s="11">
        <f>(K2688/86400)+25569</f>
        <v>42113.105046296296</v>
      </c>
      <c r="M2688" t="b">
        <v>0</v>
      </c>
      <c r="N2688">
        <v>118</v>
      </c>
      <c r="O2688" t="b">
        <v>0</v>
      </c>
      <c r="P2688" t="s">
        <v>8284</v>
      </c>
      <c r="Q2688" s="5">
        <f>E2688/D2688</f>
        <v>0.107325</v>
      </c>
      <c r="R2688" s="7">
        <f>ROUND(E2688/N2688, 2)</f>
        <v>72.760000000000005</v>
      </c>
      <c r="S2688" t="s">
        <v>8335</v>
      </c>
      <c r="T2688" t="s">
        <v>8336</v>
      </c>
    </row>
    <row r="2689" spans="1:20" ht="28.8" x14ac:dyDescent="0.3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 s="11">
        <f>(I2689/86400)+25569</f>
        <v>42035.642974537041</v>
      </c>
      <c r="K2689">
        <v>1417533953</v>
      </c>
      <c r="L2689" s="11">
        <f>(K2689/86400)+25569</f>
        <v>41975.642974537041</v>
      </c>
      <c r="M2689" t="b">
        <v>0</v>
      </c>
      <c r="N2689">
        <v>8</v>
      </c>
      <c r="O2689" t="b">
        <v>0</v>
      </c>
      <c r="P2689" t="s">
        <v>8271</v>
      </c>
      <c r="Q2689" s="5">
        <f>E2689/D2689</f>
        <v>0.107</v>
      </c>
      <c r="R2689" s="7">
        <f>ROUND(E2689/N2689, 2)</f>
        <v>26.75</v>
      </c>
      <c r="S2689" t="s">
        <v>8316</v>
      </c>
      <c r="T2689" t="s">
        <v>8317</v>
      </c>
    </row>
    <row r="2690" spans="1:20" ht="28.8" x14ac:dyDescent="0.3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 s="11">
        <f>(I2690/86400)+25569</f>
        <v>41807.191875000004</v>
      </c>
      <c r="K2690">
        <v>1401770178</v>
      </c>
      <c r="L2690" s="11">
        <f>(K2690/86400)+25569</f>
        <v>41793.191875000004</v>
      </c>
      <c r="M2690" t="b">
        <v>0</v>
      </c>
      <c r="N2690">
        <v>4</v>
      </c>
      <c r="O2690" t="b">
        <v>0</v>
      </c>
      <c r="P2690" t="s">
        <v>8271</v>
      </c>
      <c r="Q2690" s="5">
        <f>E2690/D2690</f>
        <v>0.10625</v>
      </c>
      <c r="R2690" s="7">
        <f>ROUND(E2690/N2690, 2)</f>
        <v>42.5</v>
      </c>
      <c r="S2690" t="s">
        <v>8316</v>
      </c>
      <c r="T2690" t="s">
        <v>8317</v>
      </c>
    </row>
    <row r="2691" spans="1:20" ht="28.8" x14ac:dyDescent="0.3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 s="11">
        <f>(I2691/86400)+25569</f>
        <v>42324.670115740737</v>
      </c>
      <c r="K2691">
        <v>1445094298</v>
      </c>
      <c r="L2691" s="11">
        <f>(K2691/86400)+25569</f>
        <v>42294.628449074073</v>
      </c>
      <c r="M2691" t="b">
        <v>0</v>
      </c>
      <c r="N2691">
        <v>11</v>
      </c>
      <c r="O2691" t="b">
        <v>0</v>
      </c>
      <c r="P2691" t="s">
        <v>8284</v>
      </c>
      <c r="Q2691" s="5">
        <f>E2691/D2691</f>
        <v>0.106</v>
      </c>
      <c r="R2691" s="7">
        <f>ROUND(E2691/N2691, 2)</f>
        <v>48.18</v>
      </c>
      <c r="S2691" t="s">
        <v>8335</v>
      </c>
      <c r="T2691" t="s">
        <v>8336</v>
      </c>
    </row>
    <row r="2692" spans="1:20" ht="28.8" x14ac:dyDescent="0.3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 s="11">
        <f>(I2692/86400)+25569</f>
        <v>42512.815659722226</v>
      </c>
      <c r="K2692">
        <v>1458761673</v>
      </c>
      <c r="L2692" s="11">
        <f>(K2692/86400)+25569</f>
        <v>42452.815659722226</v>
      </c>
      <c r="M2692" t="b">
        <v>0</v>
      </c>
      <c r="N2692">
        <v>11</v>
      </c>
      <c r="O2692" t="b">
        <v>0</v>
      </c>
      <c r="P2692" t="s">
        <v>8271</v>
      </c>
      <c r="Q2692" s="5">
        <f>E2692/D2692</f>
        <v>0.10539999999999999</v>
      </c>
      <c r="R2692" s="7">
        <f>ROUND(E2692/N2692, 2)</f>
        <v>47.91</v>
      </c>
      <c r="S2692" t="s">
        <v>8316</v>
      </c>
      <c r="T2692" t="s">
        <v>8317</v>
      </c>
    </row>
    <row r="2693" spans="1:20" x14ac:dyDescent="0.3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 s="11">
        <f>(I2693/86400)+25569</f>
        <v>42818.874513888892</v>
      </c>
      <c r="K2693">
        <v>1486504758</v>
      </c>
      <c r="L2693" s="11">
        <f>(K2693/86400)+25569</f>
        <v>42773.916180555556</v>
      </c>
      <c r="M2693" t="b">
        <v>0</v>
      </c>
      <c r="N2693">
        <v>8</v>
      </c>
      <c r="O2693" t="b">
        <v>0</v>
      </c>
      <c r="P2693" t="s">
        <v>8303</v>
      </c>
      <c r="Q2693" s="5">
        <f>E2693/D2693</f>
        <v>0.10539393939393939</v>
      </c>
      <c r="R2693" s="7">
        <f>ROUND(E2693/N2693, 2)</f>
        <v>217.38</v>
      </c>
      <c r="S2693" t="s">
        <v>8316</v>
      </c>
      <c r="T2693" t="s">
        <v>8356</v>
      </c>
    </row>
    <row r="2694" spans="1:20" ht="28.8" x14ac:dyDescent="0.3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 s="11">
        <f>(I2694/86400)+25569</f>
        <v>42298.531631944439</v>
      </c>
      <c r="K2694">
        <v>1442839533</v>
      </c>
      <c r="L2694" s="11">
        <f>(K2694/86400)+25569</f>
        <v>42268.531631944439</v>
      </c>
      <c r="M2694" t="b">
        <v>0</v>
      </c>
      <c r="N2694">
        <v>27</v>
      </c>
      <c r="O2694" t="b">
        <v>0</v>
      </c>
      <c r="P2694" t="s">
        <v>8272</v>
      </c>
      <c r="Q2694" s="5">
        <f>E2694/D2694</f>
        <v>0.1052</v>
      </c>
      <c r="R2694" s="7">
        <f>ROUND(E2694/N2694, 2)</f>
        <v>97.41</v>
      </c>
      <c r="S2694" t="s">
        <v>8318</v>
      </c>
      <c r="T2694" t="s">
        <v>8319</v>
      </c>
    </row>
    <row r="2695" spans="1:20" ht="28.8" x14ac:dyDescent="0.3">
      <c r="A2695">
        <v>1711</v>
      </c>
      <c r="B2695" s="3" t="s">
        <v>1712</v>
      </c>
      <c r="C2695" s="3" t="s">
        <v>5821</v>
      </c>
      <c r="D2695">
        <v>10000</v>
      </c>
      <c r="E2695">
        <v>1050</v>
      </c>
      <c r="F2695" t="s">
        <v>8221</v>
      </c>
      <c r="G2695" t="s">
        <v>8224</v>
      </c>
      <c r="H2695" t="s">
        <v>8246</v>
      </c>
      <c r="I2695">
        <v>1409585434</v>
      </c>
      <c r="J2695" s="11">
        <f>(I2695/86400)+25569</f>
        <v>41883.646226851852</v>
      </c>
      <c r="K2695">
        <v>1406907034</v>
      </c>
      <c r="L2695" s="11">
        <f>(K2695/86400)+25569</f>
        <v>41852.646226851852</v>
      </c>
      <c r="M2695" t="b">
        <v>0</v>
      </c>
      <c r="N2695">
        <v>2</v>
      </c>
      <c r="O2695" t="b">
        <v>0</v>
      </c>
      <c r="P2695" t="s">
        <v>8293</v>
      </c>
      <c r="Q2695" s="5">
        <f>E2695/D2695</f>
        <v>0.105</v>
      </c>
      <c r="R2695" s="7">
        <f>ROUND(E2695/N2695, 2)</f>
        <v>525</v>
      </c>
      <c r="S2695" t="s">
        <v>8324</v>
      </c>
      <c r="T2695" t="s">
        <v>8346</v>
      </c>
    </row>
    <row r="2696" spans="1:20" ht="28.8" x14ac:dyDescent="0.3">
      <c r="A2696">
        <v>1455</v>
      </c>
      <c r="B2696" s="3" t="s">
        <v>1456</v>
      </c>
      <c r="C2696" s="3" t="s">
        <v>5565</v>
      </c>
      <c r="D2696">
        <v>15000</v>
      </c>
      <c r="E2696">
        <v>1575</v>
      </c>
      <c r="F2696" t="s">
        <v>8220</v>
      </c>
      <c r="G2696" t="s">
        <v>8224</v>
      </c>
      <c r="H2696" t="s">
        <v>8246</v>
      </c>
      <c r="I2696">
        <v>1409924340</v>
      </c>
      <c r="J2696" s="11">
        <f>(I2696/86400)+25569</f>
        <v>41887.568749999999</v>
      </c>
      <c r="K2696">
        <v>1405181320</v>
      </c>
      <c r="L2696" s="11">
        <f>(K2696/86400)+25569</f>
        <v>41832.672685185185</v>
      </c>
      <c r="M2696" t="b">
        <v>0</v>
      </c>
      <c r="N2696">
        <v>7</v>
      </c>
      <c r="O2696" t="b">
        <v>0</v>
      </c>
      <c r="P2696" t="s">
        <v>8287</v>
      </c>
      <c r="Q2696" s="5">
        <f>E2696/D2696</f>
        <v>0.105</v>
      </c>
      <c r="R2696" s="7">
        <f>ROUND(E2696/N2696, 2)</f>
        <v>225</v>
      </c>
      <c r="S2696" t="s">
        <v>8321</v>
      </c>
      <c r="T2696" t="s">
        <v>8340</v>
      </c>
    </row>
    <row r="2697" spans="1:20" ht="28.8" x14ac:dyDescent="0.3">
      <c r="A2697">
        <v>2759</v>
      </c>
      <c r="B2697" s="3" t="s">
        <v>2759</v>
      </c>
      <c r="C2697" s="3" t="s">
        <v>6869</v>
      </c>
      <c r="D2697">
        <v>1000</v>
      </c>
      <c r="E2697">
        <v>105</v>
      </c>
      <c r="F2697" t="s">
        <v>8221</v>
      </c>
      <c r="G2697" t="s">
        <v>8226</v>
      </c>
      <c r="H2697" t="s">
        <v>8248</v>
      </c>
      <c r="I2697">
        <v>1468658866</v>
      </c>
      <c r="J2697" s="11">
        <f>(I2697/86400)+25569</f>
        <v>42567.36650462963</v>
      </c>
      <c r="K2697">
        <v>1464943666</v>
      </c>
      <c r="L2697" s="11">
        <f>(K2697/86400)+25569</f>
        <v>42524.36650462963</v>
      </c>
      <c r="M2697" t="b">
        <v>0</v>
      </c>
      <c r="N2697">
        <v>2</v>
      </c>
      <c r="O2697" t="b">
        <v>0</v>
      </c>
      <c r="P2697" t="s">
        <v>8304</v>
      </c>
      <c r="Q2697" s="5">
        <f>E2697/D2697</f>
        <v>0.105</v>
      </c>
      <c r="R2697" s="7">
        <f>ROUND(E2697/N2697, 2)</f>
        <v>52.5</v>
      </c>
      <c r="S2697" t="s">
        <v>8321</v>
      </c>
      <c r="T2697" t="s">
        <v>8357</v>
      </c>
    </row>
    <row r="2698" spans="1:20" ht="28.8" x14ac:dyDescent="0.3">
      <c r="A2698">
        <v>2645</v>
      </c>
      <c r="B2698" s="3" t="s">
        <v>2645</v>
      </c>
      <c r="C2698" s="3" t="s">
        <v>6755</v>
      </c>
      <c r="D2698">
        <v>20000</v>
      </c>
      <c r="E2698">
        <v>2100</v>
      </c>
      <c r="F2698" t="s">
        <v>8220</v>
      </c>
      <c r="G2698" t="s">
        <v>8226</v>
      </c>
      <c r="H2698" t="s">
        <v>8248</v>
      </c>
      <c r="I2698">
        <v>1415481203</v>
      </c>
      <c r="J2698" s="11">
        <f>(I2698/86400)+25569</f>
        <v>41951.884293981479</v>
      </c>
      <c r="K2698">
        <v>1412885603</v>
      </c>
      <c r="L2698" s="11">
        <f>(K2698/86400)+25569</f>
        <v>41921.842627314814</v>
      </c>
      <c r="M2698" t="b">
        <v>1</v>
      </c>
      <c r="N2698">
        <v>23</v>
      </c>
      <c r="O2698" t="b">
        <v>0</v>
      </c>
      <c r="P2698" t="s">
        <v>8301</v>
      </c>
      <c r="Q2698" s="5">
        <f>E2698/D2698</f>
        <v>0.105</v>
      </c>
      <c r="R2698" s="7">
        <f>ROUND(E2698/N2698, 2)</f>
        <v>91.3</v>
      </c>
      <c r="S2698" t="s">
        <v>8318</v>
      </c>
      <c r="T2698" t="s">
        <v>8354</v>
      </c>
    </row>
    <row r="2699" spans="1:20" x14ac:dyDescent="0.3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 s="11">
        <f>(I2699/86400)+25569</f>
        <v>42841.640810185185</v>
      </c>
      <c r="K2699">
        <v>1488471766</v>
      </c>
      <c r="L2699" s="11">
        <f>(K2699/86400)+25569</f>
        <v>42796.682476851856</v>
      </c>
      <c r="M2699" t="b">
        <v>0</v>
      </c>
      <c r="N2699">
        <v>12</v>
      </c>
      <c r="O2699" t="b">
        <v>0</v>
      </c>
      <c r="P2699" t="s">
        <v>8271</v>
      </c>
      <c r="Q2699" s="5">
        <f>E2699/D2699</f>
        <v>0.105</v>
      </c>
      <c r="R2699" s="7">
        <f>ROUND(E2699/N2699, 2)</f>
        <v>437.5</v>
      </c>
      <c r="S2699" t="s">
        <v>8316</v>
      </c>
      <c r="T2699" t="s">
        <v>8317</v>
      </c>
    </row>
    <row r="2700" spans="1:20" ht="28.8" x14ac:dyDescent="0.3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 s="11">
        <f>(I2700/86400)+25569</f>
        <v>42783.875</v>
      </c>
      <c r="K2700">
        <v>1483734100</v>
      </c>
      <c r="L2700" s="11">
        <f>(K2700/86400)+25569</f>
        <v>42741.848379629635</v>
      </c>
      <c r="M2700" t="b">
        <v>0</v>
      </c>
      <c r="N2700">
        <v>8</v>
      </c>
      <c r="O2700" t="b">
        <v>0</v>
      </c>
      <c r="P2700" t="s">
        <v>8268</v>
      </c>
      <c r="Q2700" s="5">
        <f>E2700/D2700</f>
        <v>0.1048</v>
      </c>
      <c r="R2700" s="7">
        <f>ROUND(E2700/N2700, 2)</f>
        <v>32.75</v>
      </c>
      <c r="S2700" t="s">
        <v>8309</v>
      </c>
      <c r="T2700" t="s">
        <v>8313</v>
      </c>
    </row>
    <row r="2701" spans="1:20" ht="28.8" x14ac:dyDescent="0.3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 s="11">
        <f>(I2701/86400)+25569</f>
        <v>41650.900474537033</v>
      </c>
      <c r="K2701">
        <v>1386884201</v>
      </c>
      <c r="L2701" s="11">
        <f>(K2701/86400)+25569</f>
        <v>41620.900474537033</v>
      </c>
      <c r="M2701" t="b">
        <v>0</v>
      </c>
      <c r="N2701">
        <v>33</v>
      </c>
      <c r="O2701" t="b">
        <v>0</v>
      </c>
      <c r="P2701" t="s">
        <v>8304</v>
      </c>
      <c r="Q2701" s="5">
        <f>E2701/D2701</f>
        <v>0.1048</v>
      </c>
      <c r="R2701" s="7">
        <f>ROUND(E2701/N2701, 2)</f>
        <v>31.76</v>
      </c>
      <c r="S2701" t="s">
        <v>8321</v>
      </c>
      <c r="T2701" t="s">
        <v>8357</v>
      </c>
    </row>
    <row r="2702" spans="1:20" ht="28.8" x14ac:dyDescent="0.3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 s="11">
        <f>(I2702/86400)+25569</f>
        <v>40512.208333333336</v>
      </c>
      <c r="K2702">
        <v>1286930435</v>
      </c>
      <c r="L2702" s="11">
        <f>(K2702/86400)+25569</f>
        <v>40464.028182870374</v>
      </c>
      <c r="M2702" t="b">
        <v>0</v>
      </c>
      <c r="N2702">
        <v>5</v>
      </c>
      <c r="O2702" t="b">
        <v>0</v>
      </c>
      <c r="P2702" t="s">
        <v>8282</v>
      </c>
      <c r="Q2702" s="5">
        <f>E2702/D2702</f>
        <v>0.10454545454545454</v>
      </c>
      <c r="R2702" s="7">
        <f>ROUND(E2702/N2702, 2)</f>
        <v>23</v>
      </c>
      <c r="S2702" t="s">
        <v>8332</v>
      </c>
      <c r="T2702" t="s">
        <v>8333</v>
      </c>
    </row>
    <row r="2703" spans="1:20" ht="28.8" x14ac:dyDescent="0.3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 s="11">
        <f>(I2703/86400)+25569</f>
        <v>41716.663541666669</v>
      </c>
      <c r="K2703">
        <v>1392569730</v>
      </c>
      <c r="L2703" s="11">
        <f>(K2703/86400)+25569</f>
        <v>41686.705208333333</v>
      </c>
      <c r="M2703" t="b">
        <v>0</v>
      </c>
      <c r="N2703">
        <v>33</v>
      </c>
      <c r="O2703" t="b">
        <v>0</v>
      </c>
      <c r="P2703" t="s">
        <v>8304</v>
      </c>
      <c r="Q2703" s="5">
        <f>E2703/D2703</f>
        <v>0.1041125</v>
      </c>
      <c r="R2703" s="7">
        <f>ROUND(E2703/N2703, 2)</f>
        <v>63.1</v>
      </c>
      <c r="S2703" t="s">
        <v>8321</v>
      </c>
      <c r="T2703" t="s">
        <v>8357</v>
      </c>
    </row>
    <row r="2704" spans="1:20" ht="28.8" x14ac:dyDescent="0.3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 s="11">
        <f>(I2704/86400)+25569</f>
        <v>42400.178472222222</v>
      </c>
      <c r="K2704">
        <v>1451723535</v>
      </c>
      <c r="L2704" s="11">
        <f>(K2704/86400)+25569</f>
        <v>42371.355729166666</v>
      </c>
      <c r="M2704" t="b">
        <v>0</v>
      </c>
      <c r="N2704">
        <v>11</v>
      </c>
      <c r="O2704" t="b">
        <v>0</v>
      </c>
      <c r="P2704" t="s">
        <v>8283</v>
      </c>
      <c r="Q2704" s="5">
        <f>E2704/D2704</f>
        <v>0.10314285714285715</v>
      </c>
      <c r="R2704" s="7">
        <f>ROUND(E2704/N2704, 2)</f>
        <v>32.82</v>
      </c>
      <c r="S2704" t="s">
        <v>8332</v>
      </c>
      <c r="T2704" t="s">
        <v>8334</v>
      </c>
    </row>
    <row r="2705" spans="1:20" ht="28.8" x14ac:dyDescent="0.3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 s="11">
        <f>(I2705/86400)+25569</f>
        <v>41974</v>
      </c>
      <c r="K2705">
        <v>1414511307</v>
      </c>
      <c r="L2705" s="11">
        <f>(K2705/86400)+25569</f>
        <v>41940.658645833333</v>
      </c>
      <c r="M2705" t="b">
        <v>0</v>
      </c>
      <c r="N2705">
        <v>16</v>
      </c>
      <c r="O2705" t="b">
        <v>0</v>
      </c>
      <c r="P2705" t="s">
        <v>8273</v>
      </c>
      <c r="Q2705" s="5">
        <f>E2705/D2705</f>
        <v>0.10214285714285715</v>
      </c>
      <c r="R2705" s="7">
        <f>ROUND(E2705/N2705, 2)</f>
        <v>44.69</v>
      </c>
      <c r="S2705" t="s">
        <v>8318</v>
      </c>
      <c r="T2705" t="s">
        <v>8320</v>
      </c>
    </row>
    <row r="2706" spans="1:20" ht="28.8" x14ac:dyDescent="0.3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 s="11">
        <f>(I2706/86400)+25569</f>
        <v>41875.968159722222</v>
      </c>
      <c r="K2706">
        <v>1406330049</v>
      </c>
      <c r="L2706" s="11">
        <f>(K2706/86400)+25569</f>
        <v>41845.968159722222</v>
      </c>
      <c r="M2706" t="b">
        <v>0</v>
      </c>
      <c r="N2706">
        <v>9</v>
      </c>
      <c r="O2706" t="b">
        <v>0</v>
      </c>
      <c r="P2706" t="s">
        <v>8293</v>
      </c>
      <c r="Q2706" s="5">
        <f>E2706/D2706</f>
        <v>0.10181818181818182</v>
      </c>
      <c r="R2706" s="7">
        <f>ROUND(E2706/N2706, 2)</f>
        <v>62.22</v>
      </c>
      <c r="S2706" t="s">
        <v>8324</v>
      </c>
      <c r="T2706" t="s">
        <v>8346</v>
      </c>
    </row>
    <row r="2707" spans="1:20" x14ac:dyDescent="0.3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 s="11">
        <f>(I2707/86400)+25569</f>
        <v>42377.954571759255</v>
      </c>
      <c r="K2707">
        <v>1447109675</v>
      </c>
      <c r="L2707" s="11">
        <f>(K2707/86400)+25569</f>
        <v>42317.954571759255</v>
      </c>
      <c r="M2707" t="b">
        <v>0</v>
      </c>
      <c r="N2707">
        <v>6</v>
      </c>
      <c r="O2707" t="b">
        <v>0</v>
      </c>
      <c r="P2707" t="s">
        <v>8284</v>
      </c>
      <c r="Q2707" s="5">
        <f>E2707/D2707</f>
        <v>0.1008</v>
      </c>
      <c r="R2707" s="7">
        <f>ROUND(E2707/N2707, 2)</f>
        <v>42</v>
      </c>
      <c r="S2707" t="s">
        <v>8335</v>
      </c>
      <c r="T2707" t="s">
        <v>8336</v>
      </c>
    </row>
    <row r="2708" spans="1:20" ht="28.8" x14ac:dyDescent="0.3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 s="11">
        <f>(I2708/86400)+25569</f>
        <v>42050.587349537032</v>
      </c>
      <c r="K2708">
        <v>1421417147</v>
      </c>
      <c r="L2708" s="11">
        <f>(K2708/86400)+25569</f>
        <v>42020.587349537032</v>
      </c>
      <c r="M2708" t="b">
        <v>0</v>
      </c>
      <c r="N2708">
        <v>2</v>
      </c>
      <c r="O2708" t="b">
        <v>0</v>
      </c>
      <c r="P2708" t="s">
        <v>8271</v>
      </c>
      <c r="Q2708" s="5">
        <f>E2708/D2708</f>
        <v>0.10050000000000001</v>
      </c>
      <c r="R2708" s="7">
        <f>ROUND(E2708/N2708, 2)</f>
        <v>100.5</v>
      </c>
      <c r="S2708" t="s">
        <v>8316</v>
      </c>
      <c r="T2708" t="s">
        <v>8317</v>
      </c>
    </row>
    <row r="2709" spans="1:20" ht="28.8" x14ac:dyDescent="0.3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 s="11">
        <f>(I2709/86400)+25569</f>
        <v>42672.373414351852</v>
      </c>
      <c r="K2709">
        <v>1474275463</v>
      </c>
      <c r="L2709" s="11">
        <f>(K2709/86400)+25569</f>
        <v>42632.373414351852</v>
      </c>
      <c r="M2709" t="b">
        <v>0</v>
      </c>
      <c r="N2709">
        <v>28</v>
      </c>
      <c r="O2709" t="b">
        <v>0</v>
      </c>
      <c r="P2709" t="s">
        <v>8273</v>
      </c>
      <c r="Q2709" s="5">
        <f>E2709/D2709</f>
        <v>0.1002</v>
      </c>
      <c r="R2709" s="7">
        <f>ROUND(E2709/N2709, 2)</f>
        <v>178.93</v>
      </c>
      <c r="S2709" t="s">
        <v>8318</v>
      </c>
      <c r="T2709" t="s">
        <v>8320</v>
      </c>
    </row>
    <row r="2710" spans="1:20" ht="28.8" x14ac:dyDescent="0.3">
      <c r="A2710">
        <v>2123</v>
      </c>
      <c r="B2710" s="3" t="s">
        <v>2124</v>
      </c>
      <c r="C2710" s="3" t="s">
        <v>6233</v>
      </c>
      <c r="D2710">
        <v>500</v>
      </c>
      <c r="E2710">
        <v>50</v>
      </c>
      <c r="F2710" t="s">
        <v>8221</v>
      </c>
      <c r="G2710" t="s">
        <v>8224</v>
      </c>
      <c r="H2710" t="s">
        <v>8246</v>
      </c>
      <c r="I2710">
        <v>1268636340</v>
      </c>
      <c r="J2710" s="11">
        <f>(I2710/86400)+25569</f>
        <v>40252.290972222225</v>
      </c>
      <c r="K2710">
        <v>1263982307</v>
      </c>
      <c r="L2710" s="11">
        <f>(K2710/86400)+25569</f>
        <v>40198.424849537041</v>
      </c>
      <c r="M2710" t="b">
        <v>0</v>
      </c>
      <c r="N2710">
        <v>5</v>
      </c>
      <c r="O2710" t="b">
        <v>0</v>
      </c>
      <c r="P2710" t="s">
        <v>8282</v>
      </c>
      <c r="Q2710" s="5">
        <f>E2710/D2710</f>
        <v>0.1</v>
      </c>
      <c r="R2710" s="7">
        <f>ROUND(E2710/N2710, 2)</f>
        <v>10</v>
      </c>
      <c r="S2710" t="s">
        <v>8332</v>
      </c>
      <c r="T2710" t="s">
        <v>8333</v>
      </c>
    </row>
    <row r="2711" spans="1:20" ht="28.8" x14ac:dyDescent="0.3">
      <c r="A2711">
        <v>893</v>
      </c>
      <c r="B2711" s="3" t="s">
        <v>894</v>
      </c>
      <c r="C2711" s="3" t="s">
        <v>5003</v>
      </c>
      <c r="D2711">
        <v>2000</v>
      </c>
      <c r="E2711">
        <v>200</v>
      </c>
      <c r="F2711" t="s">
        <v>8221</v>
      </c>
      <c r="G2711" t="s">
        <v>8224</v>
      </c>
      <c r="H2711" t="s">
        <v>8246</v>
      </c>
      <c r="I2711">
        <v>1427920363</v>
      </c>
      <c r="J2711" s="11">
        <f>(I2711/86400)+25569</f>
        <v>42095.856053240743</v>
      </c>
      <c r="K2711">
        <v>1425331963</v>
      </c>
      <c r="L2711" s="11">
        <f>(K2711/86400)+25569</f>
        <v>42065.897719907407</v>
      </c>
      <c r="M2711" t="b">
        <v>0</v>
      </c>
      <c r="N2711">
        <v>5</v>
      </c>
      <c r="O2711" t="b">
        <v>0</v>
      </c>
      <c r="P2711" t="s">
        <v>8279</v>
      </c>
      <c r="Q2711" s="5">
        <f>E2711/D2711</f>
        <v>0.1</v>
      </c>
      <c r="R2711" s="7">
        <f>ROUND(E2711/N2711, 2)</f>
        <v>40</v>
      </c>
      <c r="S2711" t="s">
        <v>8324</v>
      </c>
      <c r="T2711" t="s">
        <v>8328</v>
      </c>
    </row>
    <row r="2712" spans="1:20" ht="28.8" x14ac:dyDescent="0.3">
      <c r="A2712">
        <v>3913</v>
      </c>
      <c r="B2712" s="3" t="s">
        <v>3910</v>
      </c>
      <c r="C2712" s="3" t="s">
        <v>8021</v>
      </c>
      <c r="D2712">
        <v>10000</v>
      </c>
      <c r="E2712">
        <v>1000</v>
      </c>
      <c r="F2712" t="s">
        <v>8221</v>
      </c>
      <c r="G2712" t="s">
        <v>8224</v>
      </c>
      <c r="H2712" t="s">
        <v>8246</v>
      </c>
      <c r="I2712">
        <v>1448863449</v>
      </c>
      <c r="J2712" s="11">
        <f>(I2712/86400)+25569</f>
        <v>42338.252881944441</v>
      </c>
      <c r="K2712">
        <v>1446267849</v>
      </c>
      <c r="L2712" s="11">
        <f>(K2712/86400)+25569</f>
        <v>42308.211215277777</v>
      </c>
      <c r="M2712" t="b">
        <v>0</v>
      </c>
      <c r="N2712">
        <v>7</v>
      </c>
      <c r="O2712" t="b">
        <v>0</v>
      </c>
      <c r="P2712" t="s">
        <v>8271</v>
      </c>
      <c r="Q2712" s="5">
        <f>E2712/D2712</f>
        <v>0.1</v>
      </c>
      <c r="R2712" s="7">
        <f>ROUND(E2712/N2712, 2)</f>
        <v>142.86000000000001</v>
      </c>
      <c r="S2712" t="s">
        <v>8316</v>
      </c>
      <c r="T2712" t="s">
        <v>8317</v>
      </c>
    </row>
    <row r="2713" spans="1:20" ht="28.8" x14ac:dyDescent="0.3">
      <c r="A2713">
        <v>3730</v>
      </c>
      <c r="B2713" s="3" t="s">
        <v>3727</v>
      </c>
      <c r="C2713" s="3" t="s">
        <v>7840</v>
      </c>
      <c r="D2713">
        <v>1000</v>
      </c>
      <c r="E2713">
        <v>100</v>
      </c>
      <c r="F2713" t="s">
        <v>8221</v>
      </c>
      <c r="G2713" t="s">
        <v>8224</v>
      </c>
      <c r="H2713" t="s">
        <v>8246</v>
      </c>
      <c r="I2713">
        <v>1439828159</v>
      </c>
      <c r="J2713" s="11">
        <f>(I2713/86400)+25569</f>
        <v>42233.677766203706</v>
      </c>
      <c r="K2713">
        <v>1437236159</v>
      </c>
      <c r="L2713" s="11">
        <f>(K2713/86400)+25569</f>
        <v>42203.677766203706</v>
      </c>
      <c r="M2713" t="b">
        <v>0</v>
      </c>
      <c r="N2713">
        <v>1</v>
      </c>
      <c r="O2713" t="b">
        <v>0</v>
      </c>
      <c r="P2713" t="s">
        <v>8271</v>
      </c>
      <c r="Q2713" s="5">
        <f>E2713/D2713</f>
        <v>0.1</v>
      </c>
      <c r="R2713" s="7">
        <f>ROUND(E2713/N2713, 2)</f>
        <v>100</v>
      </c>
      <c r="S2713" t="s">
        <v>8316</v>
      </c>
      <c r="T2713" t="s">
        <v>8317</v>
      </c>
    </row>
    <row r="2714" spans="1:20" ht="28.8" x14ac:dyDescent="0.3">
      <c r="A2714">
        <v>4103</v>
      </c>
      <c r="B2714" s="3" t="s">
        <v>4099</v>
      </c>
      <c r="C2714" s="3" t="s">
        <v>8206</v>
      </c>
      <c r="D2714">
        <v>1000</v>
      </c>
      <c r="E2714">
        <v>100</v>
      </c>
      <c r="F2714" t="s">
        <v>8221</v>
      </c>
      <c r="G2714" t="s">
        <v>8224</v>
      </c>
      <c r="H2714" t="s">
        <v>8246</v>
      </c>
      <c r="I2714">
        <v>1440613920</v>
      </c>
      <c r="J2714" s="11">
        <f>(I2714/86400)+25569</f>
        <v>42242.772222222222</v>
      </c>
      <c r="K2714">
        <v>1435953566</v>
      </c>
      <c r="L2714" s="11">
        <f>(K2714/86400)+25569</f>
        <v>42188.83293981482</v>
      </c>
      <c r="M2714" t="b">
        <v>0</v>
      </c>
      <c r="N2714">
        <v>6</v>
      </c>
      <c r="O2714" t="b">
        <v>0</v>
      </c>
      <c r="P2714" t="s">
        <v>8271</v>
      </c>
      <c r="Q2714" s="5">
        <f>E2714/D2714</f>
        <v>0.1</v>
      </c>
      <c r="R2714" s="7">
        <f>ROUND(E2714/N2714, 2)</f>
        <v>16.670000000000002</v>
      </c>
      <c r="S2714" t="s">
        <v>8316</v>
      </c>
      <c r="T2714" t="s">
        <v>8317</v>
      </c>
    </row>
    <row r="2715" spans="1:20" ht="28.8" x14ac:dyDescent="0.3">
      <c r="A2715">
        <v>3745</v>
      </c>
      <c r="B2715" s="3" t="s">
        <v>3742</v>
      </c>
      <c r="C2715" s="3" t="s">
        <v>7855</v>
      </c>
      <c r="D2715">
        <v>100</v>
      </c>
      <c r="E2715">
        <v>10</v>
      </c>
      <c r="F2715" t="s">
        <v>8221</v>
      </c>
      <c r="G2715" t="s">
        <v>8224</v>
      </c>
      <c r="H2715" t="s">
        <v>8246</v>
      </c>
      <c r="I2715">
        <v>1407689102</v>
      </c>
      <c r="J2715" s="11">
        <f>(I2715/86400)+25569</f>
        <v>41861.697939814811</v>
      </c>
      <c r="K2715">
        <v>1405097102</v>
      </c>
      <c r="L2715" s="11">
        <f>(K2715/86400)+25569</f>
        <v>41831.697939814811</v>
      </c>
      <c r="M2715" t="b">
        <v>0</v>
      </c>
      <c r="N2715">
        <v>1</v>
      </c>
      <c r="O2715" t="b">
        <v>0</v>
      </c>
      <c r="P2715" t="s">
        <v>8271</v>
      </c>
      <c r="Q2715" s="5">
        <f>E2715/D2715</f>
        <v>0.1</v>
      </c>
      <c r="R2715" s="7">
        <f>ROUND(E2715/N2715, 2)</f>
        <v>10</v>
      </c>
      <c r="S2715" t="s">
        <v>8316</v>
      </c>
      <c r="T2715" t="s">
        <v>8317</v>
      </c>
    </row>
    <row r="2716" spans="1:20" ht="28.8" x14ac:dyDescent="0.3">
      <c r="A2716">
        <v>3925</v>
      </c>
      <c r="B2716" s="3" t="s">
        <v>3922</v>
      </c>
      <c r="C2716" s="3" t="s">
        <v>8033</v>
      </c>
      <c r="D2716">
        <v>150</v>
      </c>
      <c r="E2716">
        <v>15</v>
      </c>
      <c r="F2716" t="s">
        <v>8221</v>
      </c>
      <c r="G2716" t="s">
        <v>8224</v>
      </c>
      <c r="H2716" t="s">
        <v>8246</v>
      </c>
      <c r="I2716">
        <v>1406753639</v>
      </c>
      <c r="J2716" s="11">
        <f>(I2716/86400)+25569</f>
        <v>41850.870821759258</v>
      </c>
      <c r="K2716">
        <v>1404161639</v>
      </c>
      <c r="L2716" s="11">
        <f>(K2716/86400)+25569</f>
        <v>41820.870821759258</v>
      </c>
      <c r="M2716" t="b">
        <v>0</v>
      </c>
      <c r="N2716">
        <v>3</v>
      </c>
      <c r="O2716" t="b">
        <v>0</v>
      </c>
      <c r="P2716" t="s">
        <v>8271</v>
      </c>
      <c r="Q2716" s="5">
        <f>E2716/D2716</f>
        <v>0.1</v>
      </c>
      <c r="R2716" s="7">
        <f>ROUND(E2716/N2716, 2)</f>
        <v>5</v>
      </c>
      <c r="S2716" t="s">
        <v>8316</v>
      </c>
      <c r="T2716" t="s">
        <v>8317</v>
      </c>
    </row>
    <row r="2717" spans="1:20" ht="28.8" x14ac:dyDescent="0.3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 s="11">
        <f>(I2717/86400)+25569</f>
        <v>42163.625</v>
      </c>
      <c r="K2717">
        <v>1431973478</v>
      </c>
      <c r="L2717" s="11">
        <f>(K2717/86400)+25569</f>
        <v>42142.767106481479</v>
      </c>
      <c r="M2717" t="b">
        <v>0</v>
      </c>
      <c r="N2717">
        <v>11</v>
      </c>
      <c r="O2717" t="b">
        <v>0</v>
      </c>
      <c r="P2717" t="s">
        <v>8287</v>
      </c>
      <c r="Q2717" s="5">
        <f>E2717/D2717</f>
        <v>9.987804878048781E-2</v>
      </c>
      <c r="R2717" s="7">
        <f>ROUND(E2717/N2717, 2)</f>
        <v>744.55</v>
      </c>
      <c r="S2717" t="s">
        <v>8321</v>
      </c>
      <c r="T2717" t="s">
        <v>8340</v>
      </c>
    </row>
    <row r="2718" spans="1:20" ht="28.8" x14ac:dyDescent="0.3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 s="11">
        <f>(I2718/86400)+25569</f>
        <v>42656.633703703701</v>
      </c>
      <c r="K2718">
        <v>1473779552</v>
      </c>
      <c r="L2718" s="11">
        <f>(K2718/86400)+25569</f>
        <v>42626.633703703701</v>
      </c>
      <c r="M2718" t="b">
        <v>0</v>
      </c>
      <c r="N2718">
        <v>90</v>
      </c>
      <c r="O2718" t="b">
        <v>0</v>
      </c>
      <c r="P2718" t="s">
        <v>8273</v>
      </c>
      <c r="Q2718" s="5">
        <f>E2718/D2718</f>
        <v>9.8400000000000001E-2</v>
      </c>
      <c r="R2718" s="7">
        <f>ROUND(E2718/N2718, 2)</f>
        <v>54.67</v>
      </c>
      <c r="S2718" t="s">
        <v>8318</v>
      </c>
      <c r="T2718" t="s">
        <v>8320</v>
      </c>
    </row>
    <row r="2719" spans="1:20" ht="28.8" x14ac:dyDescent="0.3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 s="11">
        <f>(I2719/86400)+25569</f>
        <v>42082.760763888888</v>
      </c>
      <c r="K2719">
        <v>1424200530</v>
      </c>
      <c r="L2719" s="11">
        <f>(K2719/86400)+25569</f>
        <v>42052.802430555559</v>
      </c>
      <c r="M2719" t="b">
        <v>0</v>
      </c>
      <c r="N2719">
        <v>33</v>
      </c>
      <c r="O2719" t="b">
        <v>0</v>
      </c>
      <c r="P2719" t="s">
        <v>8299</v>
      </c>
      <c r="Q2719" s="5">
        <f>E2719/D2719</f>
        <v>9.8166666666666666E-2</v>
      </c>
      <c r="R2719" s="7">
        <f>ROUND(E2719/N2719, 2)</f>
        <v>53.55</v>
      </c>
      <c r="S2719" t="s">
        <v>8335</v>
      </c>
      <c r="T2719" t="s">
        <v>8352</v>
      </c>
    </row>
    <row r="2720" spans="1:20" ht="28.8" x14ac:dyDescent="0.3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 s="11">
        <f>(I2720/86400)+25569</f>
        <v>42496.544444444444</v>
      </c>
      <c r="K2720">
        <v>1460034594</v>
      </c>
      <c r="L2720" s="11">
        <f>(K2720/86400)+25569</f>
        <v>42467.548541666663</v>
      </c>
      <c r="M2720" t="b">
        <v>0</v>
      </c>
      <c r="N2720">
        <v>13</v>
      </c>
      <c r="O2720" t="b">
        <v>0</v>
      </c>
      <c r="P2720" t="s">
        <v>8271</v>
      </c>
      <c r="Q2720" s="5">
        <f>E2720/D2720</f>
        <v>9.7600000000000006E-2</v>
      </c>
      <c r="R2720" s="7">
        <f>ROUND(E2720/N2720, 2)</f>
        <v>37.54</v>
      </c>
      <c r="S2720" t="s">
        <v>8316</v>
      </c>
      <c r="T2720" t="s">
        <v>8317</v>
      </c>
    </row>
    <row r="2721" spans="1:20" ht="28.8" x14ac:dyDescent="0.3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 s="11">
        <f>(I2721/86400)+25569</f>
        <v>42457.679340277777</v>
      </c>
      <c r="K2721">
        <v>1456593495</v>
      </c>
      <c r="L2721" s="11">
        <f>(K2721/86400)+25569</f>
        <v>42427.721006944441</v>
      </c>
      <c r="M2721" t="b">
        <v>0</v>
      </c>
      <c r="N2721">
        <v>9</v>
      </c>
      <c r="O2721" t="b">
        <v>0</v>
      </c>
      <c r="P2721" t="s">
        <v>8293</v>
      </c>
      <c r="Q2721" s="5">
        <f>E2721/D2721</f>
        <v>9.74E-2</v>
      </c>
      <c r="R2721" s="7">
        <f>ROUND(E2721/N2721, 2)</f>
        <v>54.11</v>
      </c>
      <c r="S2721" t="s">
        <v>8324</v>
      </c>
      <c r="T2721" t="s">
        <v>8346</v>
      </c>
    </row>
    <row r="2722" spans="1:20" x14ac:dyDescent="0.3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 s="11">
        <f>(I2722/86400)+25569</f>
        <v>42703.709548611107</v>
      </c>
      <c r="K2722">
        <v>1477843305</v>
      </c>
      <c r="L2722" s="11">
        <f>(K2722/86400)+25569</f>
        <v>42673.66788194445</v>
      </c>
      <c r="M2722" t="b">
        <v>0</v>
      </c>
      <c r="N2722">
        <v>12</v>
      </c>
      <c r="O2722" t="b">
        <v>0</v>
      </c>
      <c r="P2722" t="s">
        <v>8273</v>
      </c>
      <c r="Q2722" s="5">
        <f>E2722/D2722</f>
        <v>9.633333333333334E-2</v>
      </c>
      <c r="R2722" s="7">
        <f>ROUND(E2722/N2722, 2)</f>
        <v>24.08</v>
      </c>
      <c r="S2722" t="s">
        <v>8318</v>
      </c>
      <c r="T2722" t="s">
        <v>8320</v>
      </c>
    </row>
    <row r="2723" spans="1:20" ht="28.8" x14ac:dyDescent="0.3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 s="11">
        <f>(I2723/86400)+25569</f>
        <v>41950.854247685187</v>
      </c>
      <c r="K2723">
        <v>1411500607</v>
      </c>
      <c r="L2723" s="11">
        <f>(K2723/86400)+25569</f>
        <v>41905.812581018516</v>
      </c>
      <c r="M2723" t="b">
        <v>0</v>
      </c>
      <c r="N2723">
        <v>81</v>
      </c>
      <c r="O2723" t="b">
        <v>0</v>
      </c>
      <c r="P2723" t="s">
        <v>8267</v>
      </c>
      <c r="Q2723" s="5">
        <f>E2723/D2723</f>
        <v>9.5687499999999995E-2</v>
      </c>
      <c r="R2723" s="7">
        <f>ROUND(E2723/N2723, 2)</f>
        <v>94.51</v>
      </c>
      <c r="S2723" t="s">
        <v>8309</v>
      </c>
      <c r="T2723" t="s">
        <v>8312</v>
      </c>
    </row>
    <row r="2724" spans="1:20" ht="28.8" x14ac:dyDescent="0.3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 s="11">
        <f>(I2724/86400)+25569</f>
        <v>41186.96334490741</v>
      </c>
      <c r="K2724">
        <v>1346800033</v>
      </c>
      <c r="L2724" s="11">
        <f>(K2724/86400)+25569</f>
        <v>41156.96334490741</v>
      </c>
      <c r="M2724" t="b">
        <v>0</v>
      </c>
      <c r="N2724">
        <v>22</v>
      </c>
      <c r="O2724" t="b">
        <v>0</v>
      </c>
      <c r="P2724" t="s">
        <v>8282</v>
      </c>
      <c r="Q2724" s="5">
        <f>E2724/D2724</f>
        <v>9.5600000000000004E-2</v>
      </c>
      <c r="R2724" s="7">
        <f>ROUND(E2724/N2724, 2)</f>
        <v>21.73</v>
      </c>
      <c r="S2724" t="s">
        <v>8332</v>
      </c>
      <c r="T2724" t="s">
        <v>8333</v>
      </c>
    </row>
    <row r="2725" spans="1:20" ht="28.8" x14ac:dyDescent="0.3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 s="11">
        <f>(I2725/86400)+25569</f>
        <v>40098.874305555553</v>
      </c>
      <c r="K2725">
        <v>1250630968</v>
      </c>
      <c r="L2725" s="11">
        <f>(K2725/86400)+25569</f>
        <v>40043.895462962959</v>
      </c>
      <c r="M2725" t="b">
        <v>0</v>
      </c>
      <c r="N2725">
        <v>26</v>
      </c>
      <c r="O2725" t="b">
        <v>0</v>
      </c>
      <c r="P2725" t="s">
        <v>8270</v>
      </c>
      <c r="Q2725" s="5">
        <f>E2725/D2725</f>
        <v>9.5500000000000002E-2</v>
      </c>
      <c r="R2725" s="7">
        <f>ROUND(E2725/N2725, 2)</f>
        <v>73.459999999999994</v>
      </c>
      <c r="S2725" t="s">
        <v>8309</v>
      </c>
      <c r="T2725" t="s">
        <v>8315</v>
      </c>
    </row>
    <row r="2726" spans="1:20" ht="28.8" x14ac:dyDescent="0.3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 s="11">
        <f>(I2726/86400)+25569</f>
        <v>42298.726631944446</v>
      </c>
      <c r="K2726">
        <v>1440264381</v>
      </c>
      <c r="L2726" s="11">
        <f>(K2726/86400)+25569</f>
        <v>42238.726631944446</v>
      </c>
      <c r="M2726" t="b">
        <v>0</v>
      </c>
      <c r="N2726">
        <v>8</v>
      </c>
      <c r="O2726" t="b">
        <v>0</v>
      </c>
      <c r="P2726" t="s">
        <v>8270</v>
      </c>
      <c r="Q2726" s="5">
        <f>E2726/D2726</f>
        <v>9.5000000000000001E-2</v>
      </c>
      <c r="R2726" s="7">
        <f>ROUND(E2726/N2726, 2)</f>
        <v>71.25</v>
      </c>
      <c r="S2726" t="s">
        <v>8309</v>
      </c>
      <c r="T2726" t="s">
        <v>8315</v>
      </c>
    </row>
    <row r="2727" spans="1:20" ht="28.8" x14ac:dyDescent="0.3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 s="11">
        <f>(I2727/86400)+25569</f>
        <v>41917.784062500003</v>
      </c>
      <c r="K2727">
        <v>1409942943</v>
      </c>
      <c r="L2727" s="11">
        <f>(K2727/86400)+25569</f>
        <v>41887.784062500003</v>
      </c>
      <c r="M2727" t="b">
        <v>0</v>
      </c>
      <c r="N2727">
        <v>32</v>
      </c>
      <c r="O2727" t="b">
        <v>0</v>
      </c>
      <c r="P2727" t="s">
        <v>8279</v>
      </c>
      <c r="Q2727" s="5">
        <f>E2727/D2727</f>
        <v>9.4412800000000005E-2</v>
      </c>
      <c r="R2727" s="7">
        <f>ROUND(E2727/N2727, 2)</f>
        <v>73.760000000000005</v>
      </c>
      <c r="S2727" t="s">
        <v>8324</v>
      </c>
      <c r="T2727" t="s">
        <v>8328</v>
      </c>
    </row>
    <row r="2728" spans="1:20" ht="28.8" x14ac:dyDescent="0.3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 s="11">
        <f>(I2728/86400)+25569</f>
        <v>42217.041666666672</v>
      </c>
      <c r="K2728">
        <v>1436888066</v>
      </c>
      <c r="L2728" s="11">
        <f>(K2728/86400)+25569</f>
        <v>42199.648912037039</v>
      </c>
      <c r="M2728" t="b">
        <v>0</v>
      </c>
      <c r="N2728">
        <v>7</v>
      </c>
      <c r="O2728" t="b">
        <v>0</v>
      </c>
      <c r="P2728" t="s">
        <v>8271</v>
      </c>
      <c r="Q2728" s="5">
        <f>E2728/D2728</f>
        <v>9.4166666666666662E-2</v>
      </c>
      <c r="R2728" s="7">
        <f>ROUND(E2728/N2728, 2)</f>
        <v>80.709999999999994</v>
      </c>
      <c r="S2728" t="s">
        <v>8316</v>
      </c>
      <c r="T2728" t="s">
        <v>8317</v>
      </c>
    </row>
    <row r="2729" spans="1:20" ht="28.8" x14ac:dyDescent="0.3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 s="11">
        <f>(I2729/86400)+25569</f>
        <v>42326.302754629629</v>
      </c>
      <c r="K2729">
        <v>1445235358</v>
      </c>
      <c r="L2729" s="11">
        <f>(K2729/86400)+25569</f>
        <v>42296.261087962965</v>
      </c>
      <c r="M2729" t="b">
        <v>0</v>
      </c>
      <c r="N2729">
        <v>11</v>
      </c>
      <c r="O2729" t="b">
        <v>0</v>
      </c>
      <c r="P2729" t="s">
        <v>8270</v>
      </c>
      <c r="Q2729" s="5">
        <f>E2729/D2729</f>
        <v>9.3799999999999994E-2</v>
      </c>
      <c r="R2729" s="7">
        <f>ROUND(E2729/N2729, 2)</f>
        <v>170.55</v>
      </c>
      <c r="S2729" t="s">
        <v>8309</v>
      </c>
      <c r="T2729" t="s">
        <v>8315</v>
      </c>
    </row>
    <row r="2730" spans="1:20" ht="28.8" x14ac:dyDescent="0.3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 s="11">
        <f>(I2730/86400)+25569</f>
        <v>42834.833333333328</v>
      </c>
      <c r="K2730">
        <v>1489097112</v>
      </c>
      <c r="L2730" s="11">
        <f>(K2730/86400)+25569</f>
        <v>42803.920277777783</v>
      </c>
      <c r="M2730" t="b">
        <v>0</v>
      </c>
      <c r="N2730">
        <v>8</v>
      </c>
      <c r="O2730" t="b">
        <v>0</v>
      </c>
      <c r="P2730" t="s">
        <v>8293</v>
      </c>
      <c r="Q2730" s="5">
        <f>E2730/D2730</f>
        <v>9.3333333333333338E-2</v>
      </c>
      <c r="R2730" s="7">
        <f>ROUND(E2730/N2730, 2)</f>
        <v>35</v>
      </c>
      <c r="S2730" t="s">
        <v>8324</v>
      </c>
      <c r="T2730" t="s">
        <v>8346</v>
      </c>
    </row>
    <row r="2731" spans="1:20" x14ac:dyDescent="0.3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 s="11">
        <f>(I2731/86400)+25569</f>
        <v>42235.171018518522</v>
      </c>
      <c r="K2731">
        <v>1437365176</v>
      </c>
      <c r="L2731" s="11">
        <f>(K2731/86400)+25569</f>
        <v>42205.171018518522</v>
      </c>
      <c r="M2731" t="b">
        <v>0</v>
      </c>
      <c r="N2731">
        <v>31</v>
      </c>
      <c r="O2731" t="b">
        <v>0</v>
      </c>
      <c r="P2731" t="s">
        <v>8271</v>
      </c>
      <c r="Q2731" s="5">
        <f>E2731/D2731</f>
        <v>9.3100000000000002E-2</v>
      </c>
      <c r="R2731" s="7">
        <f>ROUND(E2731/N2731, 2)</f>
        <v>60.06</v>
      </c>
      <c r="S2731" t="s">
        <v>8316</v>
      </c>
      <c r="T2731" t="s">
        <v>8317</v>
      </c>
    </row>
    <row r="2732" spans="1:20" x14ac:dyDescent="0.3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 s="11">
        <f>(I2732/86400)+25569</f>
        <v>42303.888888888891</v>
      </c>
      <c r="K2732">
        <v>1440961053</v>
      </c>
      <c r="L2732" s="11">
        <f>(K2732/86400)+25569</f>
        <v>42246.789965277778</v>
      </c>
      <c r="M2732" t="b">
        <v>0</v>
      </c>
      <c r="N2732">
        <v>3</v>
      </c>
      <c r="O2732" t="b">
        <v>0</v>
      </c>
      <c r="P2732" t="s">
        <v>8291</v>
      </c>
      <c r="Q2732" s="5">
        <f>E2732/D2732</f>
        <v>9.2999999999999999E-2</v>
      </c>
      <c r="R2732" s="7">
        <f>ROUND(E2732/N2732, 2)</f>
        <v>31</v>
      </c>
      <c r="S2732" t="s">
        <v>8337</v>
      </c>
      <c r="T2732" t="s">
        <v>8344</v>
      </c>
    </row>
    <row r="2733" spans="1:20" ht="28.8" x14ac:dyDescent="0.3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 s="11">
        <f>(I2733/86400)+25569</f>
        <v>41770.138113425928</v>
      </c>
      <c r="K2733">
        <v>1397186333</v>
      </c>
      <c r="L2733" s="11">
        <f>(K2733/86400)+25569</f>
        <v>41740.138113425928</v>
      </c>
      <c r="M2733" t="b">
        <v>0</v>
      </c>
      <c r="N2733">
        <v>98</v>
      </c>
      <c r="O2733" t="b">
        <v>0</v>
      </c>
      <c r="P2733" t="s">
        <v>8282</v>
      </c>
      <c r="Q2733" s="5">
        <f>E2733/D2733</f>
        <v>9.1050000000000006E-2</v>
      </c>
      <c r="R2733" s="7">
        <f>ROUND(E2733/N2733, 2)</f>
        <v>18.579999999999998</v>
      </c>
      <c r="S2733" t="s">
        <v>8332</v>
      </c>
      <c r="T2733" t="s">
        <v>8333</v>
      </c>
    </row>
    <row r="2734" spans="1:20" ht="28.8" x14ac:dyDescent="0.3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 s="11">
        <f>(I2734/86400)+25569</f>
        <v>41876.875</v>
      </c>
      <c r="K2734">
        <v>1408381704</v>
      </c>
      <c r="L2734" s="11">
        <f>(K2734/86400)+25569</f>
        <v>41869.714166666665</v>
      </c>
      <c r="M2734" t="b">
        <v>0</v>
      </c>
      <c r="N2734">
        <v>17</v>
      </c>
      <c r="O2734" t="b">
        <v>0</v>
      </c>
      <c r="P2734" t="s">
        <v>8271</v>
      </c>
      <c r="Q2734" s="5">
        <f>E2734/D2734</f>
        <v>9.0909090909090912E-2</v>
      </c>
      <c r="R2734" s="7">
        <f>ROUND(E2734/N2734, 2)</f>
        <v>29.41</v>
      </c>
      <c r="S2734" t="s">
        <v>8316</v>
      </c>
      <c r="T2734" t="s">
        <v>8317</v>
      </c>
    </row>
    <row r="2735" spans="1:20" ht="57.6" x14ac:dyDescent="0.3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 s="11">
        <f>(I2735/86400)+25569</f>
        <v>42110.757326388892</v>
      </c>
      <c r="K2735">
        <v>1426615833</v>
      </c>
      <c r="L2735" s="11">
        <f>(K2735/86400)+25569</f>
        <v>42080.757326388892</v>
      </c>
      <c r="M2735" t="b">
        <v>0</v>
      </c>
      <c r="N2735">
        <v>7</v>
      </c>
      <c r="O2735" t="b">
        <v>0</v>
      </c>
      <c r="P2735" t="s">
        <v>8272</v>
      </c>
      <c r="Q2735" s="5">
        <f>E2735/D2735</f>
        <v>9.0833333333333335E-2</v>
      </c>
      <c r="R2735" s="7">
        <f>ROUND(E2735/N2735, 2)</f>
        <v>389.29</v>
      </c>
      <c r="S2735" t="s">
        <v>8318</v>
      </c>
      <c r="T2735" t="s">
        <v>8319</v>
      </c>
    </row>
    <row r="2736" spans="1:20" ht="28.8" x14ac:dyDescent="0.3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 s="11">
        <f>(I2736/86400)+25569</f>
        <v>41944.165972222225</v>
      </c>
      <c r="K2736">
        <v>1413519073</v>
      </c>
      <c r="L2736" s="11">
        <f>(K2736/86400)+25569</f>
        <v>41929.174456018518</v>
      </c>
      <c r="M2736" t="b">
        <v>0</v>
      </c>
      <c r="N2736">
        <v>2</v>
      </c>
      <c r="O2736" t="b">
        <v>0</v>
      </c>
      <c r="P2736" t="s">
        <v>8294</v>
      </c>
      <c r="Q2736" s="5">
        <f>E2736/D2736</f>
        <v>9.0090090090090086E-2</v>
      </c>
      <c r="R2736" s="7">
        <f>ROUND(E2736/N2736, 2)</f>
        <v>30</v>
      </c>
      <c r="S2736" t="s">
        <v>8318</v>
      </c>
      <c r="T2736" t="s">
        <v>8347</v>
      </c>
    </row>
    <row r="2737" spans="1:20" ht="28.8" x14ac:dyDescent="0.3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 s="11">
        <f>(I2737/86400)+25569</f>
        <v>41462.228043981479</v>
      </c>
      <c r="K2737">
        <v>1369286903</v>
      </c>
      <c r="L2737" s="11">
        <f>(K2737/86400)+25569</f>
        <v>41417.228043981479</v>
      </c>
      <c r="M2737" t="b">
        <v>0</v>
      </c>
      <c r="N2737">
        <v>123</v>
      </c>
      <c r="O2737" t="b">
        <v>0</v>
      </c>
      <c r="P2737" t="s">
        <v>8282</v>
      </c>
      <c r="Q2737" s="5">
        <f>E2737/D2737</f>
        <v>8.9744444444444446E-2</v>
      </c>
      <c r="R2737" s="7">
        <f>ROUND(E2737/N2737, 2)</f>
        <v>65.67</v>
      </c>
      <c r="S2737" t="s">
        <v>8332</v>
      </c>
      <c r="T2737" t="s">
        <v>8333</v>
      </c>
    </row>
    <row r="2738" spans="1:20" ht="28.8" x14ac:dyDescent="0.3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 s="11">
        <f>(I2738/86400)+25569</f>
        <v>42418.843287037038</v>
      </c>
      <c r="K2738">
        <v>1452716060</v>
      </c>
      <c r="L2738" s="11">
        <f>(K2738/86400)+25569</f>
        <v>42382.843287037038</v>
      </c>
      <c r="M2738" t="b">
        <v>0</v>
      </c>
      <c r="N2738">
        <v>16</v>
      </c>
      <c r="O2738" t="b">
        <v>0</v>
      </c>
      <c r="P2738" t="s">
        <v>8273</v>
      </c>
      <c r="Q2738" s="5">
        <f>E2738/D2738</f>
        <v>8.9066666666666669E-2</v>
      </c>
      <c r="R2738" s="7">
        <f>ROUND(E2738/N2738, 2)</f>
        <v>41.75</v>
      </c>
      <c r="S2738" t="s">
        <v>8318</v>
      </c>
      <c r="T2738" t="s">
        <v>8320</v>
      </c>
    </row>
    <row r="2739" spans="1:20" ht="28.8" x14ac:dyDescent="0.3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 s="11">
        <f>(I2739/86400)+25569</f>
        <v>42097.651388888888</v>
      </c>
      <c r="K2739">
        <v>1425489613</v>
      </c>
      <c r="L2739" s="11">
        <f>(K2739/86400)+25569</f>
        <v>42067.722372685181</v>
      </c>
      <c r="M2739" t="b">
        <v>0</v>
      </c>
      <c r="N2739">
        <v>11</v>
      </c>
      <c r="O2739" t="b">
        <v>0</v>
      </c>
      <c r="P2739" t="s">
        <v>8275</v>
      </c>
      <c r="Q2739" s="5">
        <f>E2739/D2739</f>
        <v>8.8999999999999996E-2</v>
      </c>
      <c r="R2739" s="7">
        <f>ROUND(E2739/N2739, 2)</f>
        <v>40.450000000000003</v>
      </c>
      <c r="S2739" t="s">
        <v>8321</v>
      </c>
      <c r="T2739" t="s">
        <v>8323</v>
      </c>
    </row>
    <row r="2740" spans="1:20" ht="28.8" x14ac:dyDescent="0.3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 s="11">
        <f>(I2740/86400)+25569</f>
        <v>42725.7105787037</v>
      </c>
      <c r="K2740">
        <v>1479747794</v>
      </c>
      <c r="L2740" s="11">
        <f>(K2740/86400)+25569</f>
        <v>42695.7105787037</v>
      </c>
      <c r="M2740" t="b">
        <v>0</v>
      </c>
      <c r="N2740">
        <v>6</v>
      </c>
      <c r="O2740" t="b">
        <v>0</v>
      </c>
      <c r="P2740" t="s">
        <v>8271</v>
      </c>
      <c r="Q2740" s="5">
        <f>E2740/D2740</f>
        <v>8.8999999999999996E-2</v>
      </c>
      <c r="R2740" s="7">
        <f>ROUND(E2740/N2740, 2)</f>
        <v>222.5</v>
      </c>
      <c r="S2740" t="s">
        <v>8316</v>
      </c>
      <c r="T2740" t="s">
        <v>8317</v>
      </c>
    </row>
    <row r="2741" spans="1:20" ht="28.8" x14ac:dyDescent="0.3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 s="11">
        <f>(I2741/86400)+25569</f>
        <v>42486.288194444445</v>
      </c>
      <c r="K2741">
        <v>1458665146</v>
      </c>
      <c r="L2741" s="11">
        <f>(K2741/86400)+25569</f>
        <v>42451.698449074072</v>
      </c>
      <c r="M2741" t="b">
        <v>0</v>
      </c>
      <c r="N2741">
        <v>44</v>
      </c>
      <c r="O2741" t="b">
        <v>0</v>
      </c>
      <c r="P2741" t="s">
        <v>8273</v>
      </c>
      <c r="Q2741" s="5">
        <f>E2741/D2741</f>
        <v>8.8800000000000004E-2</v>
      </c>
      <c r="R2741" s="7">
        <f>ROUND(E2741/N2741, 2)</f>
        <v>30.27</v>
      </c>
      <c r="S2741" t="s">
        <v>8318</v>
      </c>
      <c r="T2741" t="s">
        <v>8320</v>
      </c>
    </row>
    <row r="2742" spans="1:20" ht="28.8" x14ac:dyDescent="0.3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 s="11">
        <f>(I2742/86400)+25569</f>
        <v>41761.9533912037</v>
      </c>
      <c r="K2742">
        <v>1395787973</v>
      </c>
      <c r="L2742" s="11">
        <f>(K2742/86400)+25569</f>
        <v>41723.9533912037</v>
      </c>
      <c r="M2742" t="b">
        <v>0</v>
      </c>
      <c r="N2742">
        <v>12</v>
      </c>
      <c r="O2742" t="b">
        <v>0</v>
      </c>
      <c r="P2742" t="s">
        <v>8284</v>
      </c>
      <c r="Q2742" s="5">
        <f>E2742/D2742</f>
        <v>8.8333333333333333E-2</v>
      </c>
      <c r="R2742" s="7">
        <f>ROUND(E2742/N2742, 2)</f>
        <v>44.17</v>
      </c>
      <c r="S2742" t="s">
        <v>8335</v>
      </c>
      <c r="T2742" t="s">
        <v>8336</v>
      </c>
    </row>
    <row r="2743" spans="1:20" ht="28.8" x14ac:dyDescent="0.3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 s="11">
        <f>(I2743/86400)+25569</f>
        <v>41840.785729166666</v>
      </c>
      <c r="K2743">
        <v>1400698287</v>
      </c>
      <c r="L2743" s="11">
        <f>(K2743/86400)+25569</f>
        <v>41780.785729166666</v>
      </c>
      <c r="M2743" t="b">
        <v>1</v>
      </c>
      <c r="N2743">
        <v>34</v>
      </c>
      <c r="O2743" t="b">
        <v>0</v>
      </c>
      <c r="P2743" t="s">
        <v>8271</v>
      </c>
      <c r="Q2743" s="5">
        <f>E2743/D2743</f>
        <v>8.72E-2</v>
      </c>
      <c r="R2743" s="7">
        <f>ROUND(E2743/N2743, 2)</f>
        <v>25.65</v>
      </c>
      <c r="S2743" t="s">
        <v>8316</v>
      </c>
      <c r="T2743" t="s">
        <v>8317</v>
      </c>
    </row>
    <row r="2744" spans="1:20" x14ac:dyDescent="0.3">
      <c r="A2744">
        <v>4018</v>
      </c>
      <c r="B2744" s="3" t="s">
        <v>4014</v>
      </c>
      <c r="C2744" s="3" t="s">
        <v>8123</v>
      </c>
      <c r="D2744">
        <v>1500</v>
      </c>
      <c r="E2744">
        <v>130</v>
      </c>
      <c r="F2744" t="s">
        <v>8221</v>
      </c>
      <c r="G2744" t="s">
        <v>8225</v>
      </c>
      <c r="H2744" t="s">
        <v>8247</v>
      </c>
      <c r="I2744">
        <v>1475877108</v>
      </c>
      <c r="J2744" s="11">
        <f>(I2744/86400)+25569</f>
        <v>42650.91097222222</v>
      </c>
      <c r="K2744">
        <v>1473285108</v>
      </c>
      <c r="L2744" s="11">
        <f>(K2744/86400)+25569</f>
        <v>42620.91097222222</v>
      </c>
      <c r="M2744" t="b">
        <v>0</v>
      </c>
      <c r="N2744">
        <v>4</v>
      </c>
      <c r="O2744" t="b">
        <v>0</v>
      </c>
      <c r="P2744" t="s">
        <v>8271</v>
      </c>
      <c r="Q2744" s="5">
        <f>E2744/D2744</f>
        <v>8.666666666666667E-2</v>
      </c>
      <c r="R2744" s="7">
        <f>ROUND(E2744/N2744, 2)</f>
        <v>32.5</v>
      </c>
      <c r="S2744" t="s">
        <v>8316</v>
      </c>
      <c r="T2744" t="s">
        <v>8317</v>
      </c>
    </row>
    <row r="2745" spans="1:20" ht="28.8" x14ac:dyDescent="0.3">
      <c r="A2745">
        <v>3908</v>
      </c>
      <c r="B2745" s="3" t="s">
        <v>3905</v>
      </c>
      <c r="C2745" s="3" t="s">
        <v>8016</v>
      </c>
      <c r="D2745">
        <v>750</v>
      </c>
      <c r="E2745">
        <v>65</v>
      </c>
      <c r="F2745" t="s">
        <v>8221</v>
      </c>
      <c r="G2745" t="s">
        <v>8224</v>
      </c>
      <c r="H2745" t="s">
        <v>8246</v>
      </c>
      <c r="I2745">
        <v>1406603696</v>
      </c>
      <c r="J2745" s="11">
        <f>(I2745/86400)+25569</f>
        <v>41849.135370370372</v>
      </c>
      <c r="K2745">
        <v>1405307696</v>
      </c>
      <c r="L2745" s="11">
        <f>(K2745/86400)+25569</f>
        <v>41834.135370370372</v>
      </c>
      <c r="M2745" t="b">
        <v>0</v>
      </c>
      <c r="N2745">
        <v>4</v>
      </c>
      <c r="O2745" t="b">
        <v>0</v>
      </c>
      <c r="P2745" t="s">
        <v>8271</v>
      </c>
      <c r="Q2745" s="5">
        <f>E2745/D2745</f>
        <v>8.666666666666667E-2</v>
      </c>
      <c r="R2745" s="7">
        <f>ROUND(E2745/N2745, 2)</f>
        <v>16.25</v>
      </c>
      <c r="S2745" t="s">
        <v>8316</v>
      </c>
      <c r="T2745" t="s">
        <v>8317</v>
      </c>
    </row>
    <row r="2746" spans="1:20" ht="28.8" x14ac:dyDescent="0.3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 s="11">
        <f>(I2746/86400)+25569</f>
        <v>42601.102314814816</v>
      </c>
      <c r="K2746">
        <v>1467253640</v>
      </c>
      <c r="L2746" s="11">
        <f>(K2746/86400)+25569</f>
        <v>42551.102314814816</v>
      </c>
      <c r="M2746" t="b">
        <v>0</v>
      </c>
      <c r="N2746">
        <v>20</v>
      </c>
      <c r="O2746" t="b">
        <v>0</v>
      </c>
      <c r="P2746" t="s">
        <v>8303</v>
      </c>
      <c r="Q2746" s="5">
        <f>E2746/D2746</f>
        <v>8.6400000000000005E-2</v>
      </c>
      <c r="R2746" s="7">
        <f>ROUND(E2746/N2746, 2)</f>
        <v>64.8</v>
      </c>
      <c r="S2746" t="s">
        <v>8316</v>
      </c>
      <c r="T2746" t="s">
        <v>8356</v>
      </c>
    </row>
    <row r="2747" spans="1:20" x14ac:dyDescent="0.3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 s="11">
        <f>(I2747/86400)+25569</f>
        <v>42316.923842592594</v>
      </c>
      <c r="K2747">
        <v>1444425020</v>
      </c>
      <c r="L2747" s="11">
        <f>(K2747/86400)+25569</f>
        <v>42286.88217592593</v>
      </c>
      <c r="M2747" t="b">
        <v>0</v>
      </c>
      <c r="N2747">
        <v>1</v>
      </c>
      <c r="O2747" t="b">
        <v>0</v>
      </c>
      <c r="P2747" t="s">
        <v>8289</v>
      </c>
      <c r="Q2747" s="5">
        <f>E2747/D2747</f>
        <v>8.5714285714285715E-2</v>
      </c>
      <c r="R2747" s="7">
        <f>ROUND(E2747/N2747, 2)</f>
        <v>60</v>
      </c>
      <c r="S2747" t="s">
        <v>8337</v>
      </c>
      <c r="T2747" t="s">
        <v>8342</v>
      </c>
    </row>
    <row r="2748" spans="1:20" ht="28.8" x14ac:dyDescent="0.3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 s="11">
        <f>(I2748/86400)+25569</f>
        <v>42144.252951388888</v>
      </c>
      <c r="K2748">
        <v>1429509855</v>
      </c>
      <c r="L2748" s="11">
        <f>(K2748/86400)+25569</f>
        <v>42114.252951388888</v>
      </c>
      <c r="M2748" t="b">
        <v>0</v>
      </c>
      <c r="N2748">
        <v>292</v>
      </c>
      <c r="O2748" t="b">
        <v>0</v>
      </c>
      <c r="P2748" t="s">
        <v>8281</v>
      </c>
      <c r="Q2748" s="5">
        <f>E2748/D2748</f>
        <v>8.5370000000000001E-2</v>
      </c>
      <c r="R2748" s="7">
        <f>ROUND(E2748/N2748, 2)</f>
        <v>29.24</v>
      </c>
      <c r="S2748" t="s">
        <v>8330</v>
      </c>
      <c r="T2748" t="s">
        <v>8331</v>
      </c>
    </row>
    <row r="2749" spans="1:20" ht="28.8" x14ac:dyDescent="0.3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 s="11">
        <f>(I2749/86400)+25569</f>
        <v>42006.676111111112</v>
      </c>
      <c r="K2749">
        <v>1417536816</v>
      </c>
      <c r="L2749" s="11">
        <f>(K2749/86400)+25569</f>
        <v>41975.676111111112</v>
      </c>
      <c r="M2749" t="b">
        <v>0</v>
      </c>
      <c r="N2749">
        <v>9</v>
      </c>
      <c r="O2749" t="b">
        <v>0</v>
      </c>
      <c r="P2749" t="s">
        <v>8305</v>
      </c>
      <c r="Q2749" s="5">
        <f>E2749/D2749</f>
        <v>8.5199999999999998E-2</v>
      </c>
      <c r="R2749" s="7">
        <f>ROUND(E2749/N2749, 2)</f>
        <v>47.33</v>
      </c>
      <c r="S2749" t="s">
        <v>8316</v>
      </c>
      <c r="T2749" t="s">
        <v>8358</v>
      </c>
    </row>
    <row r="2750" spans="1:20" ht="28.8" x14ac:dyDescent="0.3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 s="11">
        <f>(I2750/86400)+25569</f>
        <v>41856.61954861111</v>
      </c>
      <c r="K2750">
        <v>1404658329</v>
      </c>
      <c r="L2750" s="11">
        <f>(K2750/86400)+25569</f>
        <v>41826.61954861111</v>
      </c>
      <c r="M2750" t="b">
        <v>0</v>
      </c>
      <c r="N2750">
        <v>6</v>
      </c>
      <c r="O2750" t="b">
        <v>0</v>
      </c>
      <c r="P2750" t="s">
        <v>8271</v>
      </c>
      <c r="Q2750" s="5">
        <f>E2750/D2750</f>
        <v>8.5000000000000006E-2</v>
      </c>
      <c r="R2750" s="7">
        <f>ROUND(E2750/N2750, 2)</f>
        <v>8.5</v>
      </c>
      <c r="S2750" t="s">
        <v>8316</v>
      </c>
      <c r="T2750" t="s">
        <v>8317</v>
      </c>
    </row>
    <row r="2751" spans="1:20" ht="28.8" x14ac:dyDescent="0.3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 s="11">
        <f>(I2751/86400)+25569</f>
        <v>42256.313298611116</v>
      </c>
      <c r="K2751">
        <v>1439191869</v>
      </c>
      <c r="L2751" s="11">
        <f>(K2751/86400)+25569</f>
        <v>42226.313298611116</v>
      </c>
      <c r="M2751" t="b">
        <v>1</v>
      </c>
      <c r="N2751">
        <v>535</v>
      </c>
      <c r="O2751" t="b">
        <v>0</v>
      </c>
      <c r="P2751" t="s">
        <v>8301</v>
      </c>
      <c r="Q2751" s="5">
        <f>E2751/D2751</f>
        <v>8.4172839999999999E-2</v>
      </c>
      <c r="R2751" s="7">
        <f>ROUND(E2751/N2751, 2)</f>
        <v>78.67</v>
      </c>
      <c r="S2751" t="s">
        <v>8318</v>
      </c>
      <c r="T2751" t="s">
        <v>8354</v>
      </c>
    </row>
    <row r="2752" spans="1:20" ht="28.8" x14ac:dyDescent="0.3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 s="11">
        <f>(I2752/86400)+25569</f>
        <v>42631.851678240739</v>
      </c>
      <c r="K2752">
        <v>1471638385</v>
      </c>
      <c r="L2752" s="11">
        <f>(K2752/86400)+25569</f>
        <v>42601.851678240739</v>
      </c>
      <c r="M2752" t="b">
        <v>0</v>
      </c>
      <c r="N2752">
        <v>4</v>
      </c>
      <c r="O2752" t="b">
        <v>0</v>
      </c>
      <c r="P2752" t="s">
        <v>8287</v>
      </c>
      <c r="Q2752" s="5">
        <f>E2752/D2752</f>
        <v>8.3799999999999999E-2</v>
      </c>
      <c r="R2752" s="7">
        <f>ROUND(E2752/N2752, 2)</f>
        <v>104.75</v>
      </c>
      <c r="S2752" t="s">
        <v>8321</v>
      </c>
      <c r="T2752" t="s">
        <v>8340</v>
      </c>
    </row>
    <row r="2753" spans="1:20" x14ac:dyDescent="0.3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 s="11">
        <f>(I2753/86400)+25569</f>
        <v>42050.651388888888</v>
      </c>
      <c r="K2753">
        <v>1418922443</v>
      </c>
      <c r="L2753" s="11">
        <f>(K2753/86400)+25569</f>
        <v>41991.713460648149</v>
      </c>
      <c r="M2753" t="b">
        <v>0</v>
      </c>
      <c r="N2753">
        <v>1</v>
      </c>
      <c r="O2753" t="b">
        <v>0</v>
      </c>
      <c r="P2753" t="s">
        <v>8275</v>
      </c>
      <c r="Q2753" s="5">
        <f>E2753/D2753</f>
        <v>8.3333333333333329E-2</v>
      </c>
      <c r="R2753" s="7">
        <f>ROUND(E2753/N2753, 2)</f>
        <v>100</v>
      </c>
      <c r="S2753" t="s">
        <v>8321</v>
      </c>
      <c r="T2753" t="s">
        <v>8323</v>
      </c>
    </row>
    <row r="2754" spans="1:20" ht="28.8" x14ac:dyDescent="0.3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 s="11">
        <f>(I2754/86400)+25569</f>
        <v>42363.598530092597</v>
      </c>
      <c r="K2754">
        <v>1448461313</v>
      </c>
      <c r="L2754" s="11">
        <f>(K2754/86400)+25569</f>
        <v>42333.598530092597</v>
      </c>
      <c r="M2754" t="b">
        <v>0</v>
      </c>
      <c r="N2754">
        <v>8</v>
      </c>
      <c r="O2754" t="b">
        <v>0</v>
      </c>
      <c r="P2754" t="s">
        <v>8282</v>
      </c>
      <c r="Q2754" s="5">
        <f>E2754/D2754</f>
        <v>8.3000000000000004E-2</v>
      </c>
      <c r="R2754" s="7">
        <f>ROUND(E2754/N2754, 2)</f>
        <v>10.38</v>
      </c>
      <c r="S2754" t="s">
        <v>8332</v>
      </c>
      <c r="T2754" t="s">
        <v>8333</v>
      </c>
    </row>
    <row r="2755" spans="1:20" ht="28.8" x14ac:dyDescent="0.3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 s="11">
        <f>(I2755/86400)+25569</f>
        <v>41934.650578703702</v>
      </c>
      <c r="K2755">
        <v>1411400210</v>
      </c>
      <c r="L2755" s="11">
        <f>(K2755/86400)+25569</f>
        <v>41904.650578703702</v>
      </c>
      <c r="M2755" t="b">
        <v>0</v>
      </c>
      <c r="N2755">
        <v>12</v>
      </c>
      <c r="O2755" t="b">
        <v>0</v>
      </c>
      <c r="P2755" t="s">
        <v>8271</v>
      </c>
      <c r="Q2755" s="5">
        <f>E2755/D2755</f>
        <v>8.2142857142857142E-2</v>
      </c>
      <c r="R2755" s="7">
        <f>ROUND(E2755/N2755, 2)</f>
        <v>38.33</v>
      </c>
      <c r="S2755" t="s">
        <v>8316</v>
      </c>
      <c r="T2755" t="s">
        <v>8317</v>
      </c>
    </row>
    <row r="2756" spans="1:20" ht="28.8" x14ac:dyDescent="0.3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 s="11">
        <f>(I2756/86400)+25569</f>
        <v>41408.69976851852</v>
      </c>
      <c r="K2756">
        <v>1365958060</v>
      </c>
      <c r="L2756" s="11">
        <f>(K2756/86400)+25569</f>
        <v>41378.69976851852</v>
      </c>
      <c r="M2756" t="b">
        <v>0</v>
      </c>
      <c r="N2756">
        <v>49</v>
      </c>
      <c r="O2756" t="b">
        <v>0</v>
      </c>
      <c r="P2756" t="s">
        <v>8270</v>
      </c>
      <c r="Q2756" s="5">
        <f>E2756/D2756</f>
        <v>8.2100000000000006E-2</v>
      </c>
      <c r="R2756" s="7">
        <f>ROUND(E2756/N2756, 2)</f>
        <v>16.760000000000002</v>
      </c>
      <c r="S2756" t="s">
        <v>8309</v>
      </c>
      <c r="T2756" t="s">
        <v>8315</v>
      </c>
    </row>
    <row r="2757" spans="1:20" ht="28.8" x14ac:dyDescent="0.3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 s="11">
        <f>(I2757/86400)+25569</f>
        <v>42065.958333333328</v>
      </c>
      <c r="K2757">
        <v>1421432810</v>
      </c>
      <c r="L2757" s="11">
        <f>(K2757/86400)+25569</f>
        <v>42020.768634259264</v>
      </c>
      <c r="M2757" t="b">
        <v>0</v>
      </c>
      <c r="N2757">
        <v>6</v>
      </c>
      <c r="O2757" t="b">
        <v>0</v>
      </c>
      <c r="P2757" t="s">
        <v>8271</v>
      </c>
      <c r="Q2757" s="5">
        <f>E2757/D2757</f>
        <v>8.1333333333333327E-2</v>
      </c>
      <c r="R2757" s="7">
        <f>ROUND(E2757/N2757, 2)</f>
        <v>10.17</v>
      </c>
      <c r="S2757" t="s">
        <v>8316</v>
      </c>
      <c r="T2757" t="s">
        <v>8317</v>
      </c>
    </row>
    <row r="2758" spans="1:20" ht="28.8" x14ac:dyDescent="0.3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 s="11">
        <f>(I2758/86400)+25569</f>
        <v>42802.3125</v>
      </c>
      <c r="K2758">
        <v>1484912974</v>
      </c>
      <c r="L2758" s="11">
        <f>(K2758/86400)+25569</f>
        <v>42755.492754629631</v>
      </c>
      <c r="M2758" t="b">
        <v>0</v>
      </c>
      <c r="N2758">
        <v>16</v>
      </c>
      <c r="O2758" t="b">
        <v>0</v>
      </c>
      <c r="P2758" t="s">
        <v>8283</v>
      </c>
      <c r="Q2758" s="5">
        <f>E2758/D2758</f>
        <v>8.0833333333333326E-2</v>
      </c>
      <c r="R2758" s="7">
        <f>ROUND(E2758/N2758, 2)</f>
        <v>90.94</v>
      </c>
      <c r="S2758" t="s">
        <v>8332</v>
      </c>
      <c r="T2758" t="s">
        <v>8334</v>
      </c>
    </row>
    <row r="2759" spans="1:20" ht="28.8" x14ac:dyDescent="0.3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 s="11">
        <f>(I2759/86400)+25569</f>
        <v>41992.813518518524</v>
      </c>
      <c r="K2759">
        <v>1416339088</v>
      </c>
      <c r="L2759" s="11">
        <f>(K2759/86400)+25569</f>
        <v>41961.813518518524</v>
      </c>
      <c r="M2759" t="b">
        <v>0</v>
      </c>
      <c r="N2759">
        <v>5</v>
      </c>
      <c r="O2759" t="b">
        <v>0</v>
      </c>
      <c r="P2759" t="s">
        <v>8287</v>
      </c>
      <c r="Q2759" s="5">
        <f>E2759/D2759</f>
        <v>8.0600000000000005E-2</v>
      </c>
      <c r="R2759" s="7">
        <f>ROUND(E2759/N2759, 2)</f>
        <v>80.599999999999994</v>
      </c>
      <c r="S2759" t="s">
        <v>8321</v>
      </c>
      <c r="T2759" t="s">
        <v>8340</v>
      </c>
    </row>
    <row r="2760" spans="1:20" ht="28.8" x14ac:dyDescent="0.3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 s="11">
        <f>(I2760/86400)+25569</f>
        <v>42660.166666666672</v>
      </c>
      <c r="K2760">
        <v>1473957239</v>
      </c>
      <c r="L2760" s="11">
        <f>(K2760/86400)+25569</f>
        <v>42628.690266203703</v>
      </c>
      <c r="M2760" t="b">
        <v>0</v>
      </c>
      <c r="N2760">
        <v>8</v>
      </c>
      <c r="O2760" t="b">
        <v>0</v>
      </c>
      <c r="P2760" t="s">
        <v>8303</v>
      </c>
      <c r="Q2760" s="5">
        <f>E2760/D2760</f>
        <v>8.0250000000000002E-2</v>
      </c>
      <c r="R2760" s="7">
        <f>ROUND(E2760/N2760, 2)</f>
        <v>200.63</v>
      </c>
      <c r="S2760" t="s">
        <v>8316</v>
      </c>
      <c r="T2760" t="s">
        <v>8356</v>
      </c>
    </row>
    <row r="2761" spans="1:20" ht="28.8" x14ac:dyDescent="0.3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 s="11">
        <f>(I2761/86400)+25569</f>
        <v>42823.980682870373</v>
      </c>
      <c r="K2761">
        <v>1488241931</v>
      </c>
      <c r="L2761" s="11">
        <f>(K2761/86400)+25569</f>
        <v>42794.022349537037</v>
      </c>
      <c r="M2761" t="b">
        <v>0</v>
      </c>
      <c r="N2761">
        <v>7</v>
      </c>
      <c r="O2761" t="b">
        <v>0</v>
      </c>
      <c r="P2761" t="s">
        <v>8298</v>
      </c>
      <c r="Q2761" s="5">
        <f>E2761/D2761</f>
        <v>0.08</v>
      </c>
      <c r="R2761" s="7">
        <f>ROUND(E2761/N2761, 2)</f>
        <v>11.43</v>
      </c>
      <c r="S2761" t="s">
        <v>8335</v>
      </c>
      <c r="T2761" t="s">
        <v>8351</v>
      </c>
    </row>
    <row r="2762" spans="1:20" ht="28.8" x14ac:dyDescent="0.3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 s="11">
        <f>(I2762/86400)+25569</f>
        <v>42167.297175925924</v>
      </c>
      <c r="K2762">
        <v>1431414476</v>
      </c>
      <c r="L2762" s="11">
        <f>(K2762/86400)+25569</f>
        <v>42136.297175925924</v>
      </c>
      <c r="M2762" t="b">
        <v>0</v>
      </c>
      <c r="N2762">
        <v>36</v>
      </c>
      <c r="O2762" t="b">
        <v>0</v>
      </c>
      <c r="P2762" t="s">
        <v>8304</v>
      </c>
      <c r="Q2762" s="5">
        <f>E2762/D2762</f>
        <v>7.8809523809523815E-2</v>
      </c>
      <c r="R2762" s="7">
        <f>ROUND(E2762/N2762, 2)</f>
        <v>45.97</v>
      </c>
      <c r="S2762" t="s">
        <v>8321</v>
      </c>
      <c r="T2762" t="s">
        <v>8357</v>
      </c>
    </row>
    <row r="2763" spans="1:20" ht="28.8" x14ac:dyDescent="0.3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 s="11">
        <f>(I2763/86400)+25569</f>
        <v>42125.918530092589</v>
      </c>
      <c r="K2763">
        <v>1427925761</v>
      </c>
      <c r="L2763" s="11">
        <f>(K2763/86400)+25569</f>
        <v>42095.918530092589</v>
      </c>
      <c r="M2763" t="b">
        <v>0</v>
      </c>
      <c r="N2763">
        <v>17</v>
      </c>
      <c r="O2763" t="b">
        <v>0</v>
      </c>
      <c r="P2763" t="s">
        <v>8293</v>
      </c>
      <c r="Q2763" s="5">
        <f>E2763/D2763</f>
        <v>7.868E-2</v>
      </c>
      <c r="R2763" s="7">
        <f>ROUND(E2763/N2763, 2)</f>
        <v>115.71</v>
      </c>
      <c r="S2763" t="s">
        <v>8324</v>
      </c>
      <c r="T2763" t="s">
        <v>8346</v>
      </c>
    </row>
    <row r="2764" spans="1:20" x14ac:dyDescent="0.3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 s="11">
        <f>(I2764/86400)+25569</f>
        <v>41778.476724537039</v>
      </c>
      <c r="K2764">
        <v>1398511589</v>
      </c>
      <c r="L2764" s="11">
        <f>(K2764/86400)+25569</f>
        <v>41755.476724537039</v>
      </c>
      <c r="M2764" t="b">
        <v>0</v>
      </c>
      <c r="N2764">
        <v>7</v>
      </c>
      <c r="O2764" t="b">
        <v>0</v>
      </c>
      <c r="P2764" t="s">
        <v>8271</v>
      </c>
      <c r="Q2764" s="5">
        <f>E2764/D2764</f>
        <v>7.8378378378378383E-2</v>
      </c>
      <c r="R2764" s="7">
        <f>ROUND(E2764/N2764, 2)</f>
        <v>20.71</v>
      </c>
      <c r="S2764" t="s">
        <v>8316</v>
      </c>
      <c r="T2764" t="s">
        <v>8317</v>
      </c>
    </row>
    <row r="2765" spans="1:20" x14ac:dyDescent="0.3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 s="11">
        <f>(I2765/86400)+25569</f>
        <v>42181.189525462964</v>
      </c>
      <c r="K2765">
        <v>1432701175</v>
      </c>
      <c r="L2765" s="11">
        <f>(K2765/86400)+25569</f>
        <v>42151.189525462964</v>
      </c>
      <c r="M2765" t="b">
        <v>0</v>
      </c>
      <c r="N2765">
        <v>49</v>
      </c>
      <c r="O2765" t="b">
        <v>0</v>
      </c>
      <c r="P2765" t="s">
        <v>8282</v>
      </c>
      <c r="Q2765" s="5">
        <f>E2765/D2765</f>
        <v>7.8266666666666665E-2</v>
      </c>
      <c r="R2765" s="7">
        <f>ROUND(E2765/N2765, 2)</f>
        <v>23.96</v>
      </c>
      <c r="S2765" t="s">
        <v>8332</v>
      </c>
      <c r="T2765" t="s">
        <v>8333</v>
      </c>
    </row>
    <row r="2766" spans="1:20" ht="28.8" x14ac:dyDescent="0.3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 s="11">
        <f>(I2766/86400)+25569</f>
        <v>42201.902037037042</v>
      </c>
      <c r="K2766">
        <v>1435354736</v>
      </c>
      <c r="L2766" s="11">
        <f>(K2766/86400)+25569</f>
        <v>42181.902037037042</v>
      </c>
      <c r="M2766" t="b">
        <v>0</v>
      </c>
      <c r="N2766">
        <v>3</v>
      </c>
      <c r="O2766" t="b">
        <v>0</v>
      </c>
      <c r="P2766" t="s">
        <v>8296</v>
      </c>
      <c r="Q2766" s="5">
        <f>E2766/D2766</f>
        <v>7.8E-2</v>
      </c>
      <c r="R2766" s="7">
        <f>ROUND(E2766/N2766, 2)</f>
        <v>26</v>
      </c>
      <c r="S2766" t="s">
        <v>8337</v>
      </c>
      <c r="T2766" t="s">
        <v>8349</v>
      </c>
    </row>
    <row r="2767" spans="1:20" ht="28.8" x14ac:dyDescent="0.3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 s="11">
        <f>(I2767/86400)+25569</f>
        <v>41956.334722222222</v>
      </c>
      <c r="K2767">
        <v>1413270690</v>
      </c>
      <c r="L2767" s="11">
        <f>(K2767/86400)+25569</f>
        <v>41926.29965277778</v>
      </c>
      <c r="M2767" t="b">
        <v>0</v>
      </c>
      <c r="N2767">
        <v>40</v>
      </c>
      <c r="O2767" t="b">
        <v>0</v>
      </c>
      <c r="P2767" t="s">
        <v>8273</v>
      </c>
      <c r="Q2767" s="5">
        <f>E2767/D2767</f>
        <v>7.7886666666666673E-2</v>
      </c>
      <c r="R2767" s="7">
        <f>ROUND(E2767/N2767, 2)</f>
        <v>292.08</v>
      </c>
      <c r="S2767" t="s">
        <v>8318</v>
      </c>
      <c r="T2767" t="s">
        <v>8320</v>
      </c>
    </row>
    <row r="2768" spans="1:20" ht="28.8" x14ac:dyDescent="0.3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 s="11">
        <f>(I2768/86400)+25569</f>
        <v>42032.54488425926</v>
      </c>
      <c r="K2768">
        <v>1419858278</v>
      </c>
      <c r="L2768" s="11">
        <f>(K2768/86400)+25569</f>
        <v>42002.54488425926</v>
      </c>
      <c r="M2768" t="b">
        <v>0</v>
      </c>
      <c r="N2768">
        <v>4</v>
      </c>
      <c r="O2768" t="b">
        <v>0</v>
      </c>
      <c r="P2768" t="s">
        <v>8271</v>
      </c>
      <c r="Q2768" s="5">
        <f>E2768/D2768</f>
        <v>7.5999999999999998E-2</v>
      </c>
      <c r="R2768" s="7">
        <f>ROUND(E2768/N2768, 2)</f>
        <v>4.75</v>
      </c>
      <c r="S2768" t="s">
        <v>8316</v>
      </c>
      <c r="T2768" t="s">
        <v>8317</v>
      </c>
    </row>
    <row r="2769" spans="1:20" ht="28.8" x14ac:dyDescent="0.3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 s="11">
        <f>(I2769/86400)+25569</f>
        <v>41953.899178240739</v>
      </c>
      <c r="K2769">
        <v>1413059689</v>
      </c>
      <c r="L2769" s="11">
        <f>(K2769/86400)+25569</f>
        <v>41923.857511574075</v>
      </c>
      <c r="M2769" t="b">
        <v>1</v>
      </c>
      <c r="N2769">
        <v>29</v>
      </c>
      <c r="O2769" t="b">
        <v>0</v>
      </c>
      <c r="P2769" t="s">
        <v>8302</v>
      </c>
      <c r="Q2769" s="5">
        <f>E2769/D2769</f>
        <v>7.5880000000000003E-2</v>
      </c>
      <c r="R2769" s="7">
        <f>ROUND(E2769/N2769, 2)</f>
        <v>65.41</v>
      </c>
      <c r="S2769" t="s">
        <v>8318</v>
      </c>
      <c r="T2769" t="s">
        <v>8355</v>
      </c>
    </row>
    <row r="2770" spans="1:20" ht="28.8" x14ac:dyDescent="0.3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 s="11">
        <f>(I2770/86400)+25569</f>
        <v>42107.666377314818</v>
      </c>
      <c r="K2770">
        <v>1426348775</v>
      </c>
      <c r="L2770" s="11">
        <f>(K2770/86400)+25569</f>
        <v>42077.666377314818</v>
      </c>
      <c r="M2770" t="b">
        <v>0</v>
      </c>
      <c r="N2770">
        <v>29</v>
      </c>
      <c r="O2770" t="b">
        <v>0</v>
      </c>
      <c r="P2770" t="s">
        <v>8273</v>
      </c>
      <c r="Q2770" s="5">
        <f>E2770/D2770</f>
        <v>7.5333333333333335E-2</v>
      </c>
      <c r="R2770" s="7">
        <f>ROUND(E2770/N2770, 2)</f>
        <v>31.17</v>
      </c>
      <c r="S2770" t="s">
        <v>8318</v>
      </c>
      <c r="T2770" t="s">
        <v>8320</v>
      </c>
    </row>
    <row r="2771" spans="1:20" ht="28.8" x14ac:dyDescent="0.3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 s="11">
        <f>(I2771/86400)+25569</f>
        <v>42227.542268518519</v>
      </c>
      <c r="K2771">
        <v>1436965252</v>
      </c>
      <c r="L2771" s="11">
        <f>(K2771/86400)+25569</f>
        <v>42200.542268518519</v>
      </c>
      <c r="M2771" t="b">
        <v>0</v>
      </c>
      <c r="N2771">
        <v>9</v>
      </c>
      <c r="O2771" t="b">
        <v>0</v>
      </c>
      <c r="P2771" t="s">
        <v>8267</v>
      </c>
      <c r="Q2771" s="5">
        <f>E2771/D2771</f>
        <v>7.5111111111111115E-2</v>
      </c>
      <c r="R2771" s="7">
        <f>ROUND(E2771/N2771, 2)</f>
        <v>37.56</v>
      </c>
      <c r="S2771" t="s">
        <v>8309</v>
      </c>
      <c r="T2771" t="s">
        <v>8312</v>
      </c>
    </row>
    <row r="2772" spans="1:20" ht="28.8" x14ac:dyDescent="0.3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 s="11">
        <f>(I2772/86400)+25569</f>
        <v>40746.195844907408</v>
      </c>
      <c r="K2772">
        <v>1307421721</v>
      </c>
      <c r="L2772" s="11">
        <f>(K2772/86400)+25569</f>
        <v>40701.195844907408</v>
      </c>
      <c r="M2772" t="b">
        <v>0</v>
      </c>
      <c r="N2772">
        <v>5</v>
      </c>
      <c r="O2772" t="b">
        <v>0</v>
      </c>
      <c r="P2772" t="s">
        <v>8282</v>
      </c>
      <c r="Q2772" s="5">
        <f>E2772/D2772</f>
        <v>7.4999999999999997E-2</v>
      </c>
      <c r="R2772" s="7">
        <f>ROUND(E2772/N2772, 2)</f>
        <v>9</v>
      </c>
      <c r="S2772" t="s">
        <v>8332</v>
      </c>
      <c r="T2772" t="s">
        <v>8333</v>
      </c>
    </row>
    <row r="2773" spans="1:20" ht="28.8" x14ac:dyDescent="0.3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 s="11">
        <f>(I2773/86400)+25569</f>
        <v>42713.619201388894</v>
      </c>
      <c r="K2773">
        <v>1477835499</v>
      </c>
      <c r="L2773" s="11">
        <f>(K2773/86400)+25569</f>
        <v>42673.577534722222</v>
      </c>
      <c r="M2773" t="b">
        <v>0</v>
      </c>
      <c r="N2773">
        <v>3</v>
      </c>
      <c r="O2773" t="b">
        <v>0</v>
      </c>
      <c r="P2773" t="s">
        <v>8293</v>
      </c>
      <c r="Q2773" s="5">
        <f>E2773/D2773</f>
        <v>7.4999999999999997E-2</v>
      </c>
      <c r="R2773" s="7">
        <f>ROUND(E2773/N2773, 2)</f>
        <v>50</v>
      </c>
      <c r="S2773" t="s">
        <v>8324</v>
      </c>
      <c r="T2773" t="s">
        <v>8346</v>
      </c>
    </row>
    <row r="2774" spans="1:20" ht="28.8" x14ac:dyDescent="0.3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 s="11">
        <f>(I2774/86400)+25569</f>
        <v>41845.125</v>
      </c>
      <c r="K2774">
        <v>1403176891</v>
      </c>
      <c r="L2774" s="11">
        <f>(K2774/86400)+25569</f>
        <v>41809.473275462966</v>
      </c>
      <c r="M2774" t="b">
        <v>0</v>
      </c>
      <c r="N2774">
        <v>135</v>
      </c>
      <c r="O2774" t="b">
        <v>0</v>
      </c>
      <c r="P2774" t="s">
        <v>8273</v>
      </c>
      <c r="Q2774" s="5">
        <f>E2774/D2774</f>
        <v>7.4837500000000001E-2</v>
      </c>
      <c r="R2774" s="7">
        <f>ROUND(E2774/N2774, 2)</f>
        <v>177.39</v>
      </c>
      <c r="S2774" t="s">
        <v>8318</v>
      </c>
      <c r="T2774" t="s">
        <v>8320</v>
      </c>
    </row>
    <row r="2775" spans="1:20" ht="28.8" x14ac:dyDescent="0.3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 s="11">
        <f>(I2775/86400)+25569</f>
        <v>42611.163194444445</v>
      </c>
      <c r="K2775">
        <v>1471638646</v>
      </c>
      <c r="L2775" s="11">
        <f>(K2775/86400)+25569</f>
        <v>42601.854699074072</v>
      </c>
      <c r="M2775" t="b">
        <v>0</v>
      </c>
      <c r="N2775">
        <v>6</v>
      </c>
      <c r="O2775" t="b">
        <v>0</v>
      </c>
      <c r="P2775" t="s">
        <v>8271</v>
      </c>
      <c r="Q2775" s="5">
        <f>E2775/D2775</f>
        <v>7.4690265486725665E-2</v>
      </c>
      <c r="R2775" s="7">
        <f>ROUND(E2775/N2775, 2)</f>
        <v>35.17</v>
      </c>
      <c r="S2775" t="s">
        <v>8316</v>
      </c>
      <c r="T2775" t="s">
        <v>8317</v>
      </c>
    </row>
    <row r="2776" spans="1:20" ht="28.8" x14ac:dyDescent="0.3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 s="11">
        <f>(I2776/86400)+25569</f>
        <v>41835.21597222222</v>
      </c>
      <c r="K2776">
        <v>1401585752</v>
      </c>
      <c r="L2776" s="11">
        <f>(K2776/86400)+25569</f>
        <v>41791.057314814811</v>
      </c>
      <c r="M2776" t="b">
        <v>0</v>
      </c>
      <c r="N2776">
        <v>9</v>
      </c>
      <c r="O2776" t="b">
        <v>0</v>
      </c>
      <c r="P2776" t="s">
        <v>8291</v>
      </c>
      <c r="Q2776" s="5">
        <f>E2776/D2776</f>
        <v>7.3400000000000007E-2</v>
      </c>
      <c r="R2776" s="7">
        <f>ROUND(E2776/N2776, 2)</f>
        <v>40.78</v>
      </c>
      <c r="S2776" t="s">
        <v>8337</v>
      </c>
      <c r="T2776" t="s">
        <v>8344</v>
      </c>
    </row>
    <row r="2777" spans="1:20" ht="28.8" x14ac:dyDescent="0.3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 s="11">
        <f>(I2777/86400)+25569</f>
        <v>42067.083564814813</v>
      </c>
      <c r="K2777">
        <v>1422842420</v>
      </c>
      <c r="L2777" s="11">
        <f>(K2777/86400)+25569</f>
        <v>42037.083564814813</v>
      </c>
      <c r="M2777" t="b">
        <v>0</v>
      </c>
      <c r="N2777">
        <v>16</v>
      </c>
      <c r="O2777" t="b">
        <v>0</v>
      </c>
      <c r="P2777" t="s">
        <v>8270</v>
      </c>
      <c r="Q2777" s="5">
        <f>E2777/D2777</f>
        <v>7.2952380952380949E-2</v>
      </c>
      <c r="R2777" s="7">
        <f>ROUND(E2777/N2777, 2)</f>
        <v>47.88</v>
      </c>
      <c r="S2777" t="s">
        <v>8309</v>
      </c>
      <c r="T2777" t="s">
        <v>8315</v>
      </c>
    </row>
    <row r="2778" spans="1:20" ht="28.8" x14ac:dyDescent="0.3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 s="11">
        <f>(I2778/86400)+25569</f>
        <v>41972.666666666672</v>
      </c>
      <c r="K2778">
        <v>1415140480</v>
      </c>
      <c r="L2778" s="11">
        <f>(K2778/86400)+25569</f>
        <v>41947.940740740742</v>
      </c>
      <c r="M2778" t="b">
        <v>0</v>
      </c>
      <c r="N2778">
        <v>9</v>
      </c>
      <c r="O2778" t="b">
        <v>0</v>
      </c>
      <c r="P2778" t="s">
        <v>8273</v>
      </c>
      <c r="Q2778" s="5">
        <f>E2778/D2778</f>
        <v>7.2599999999999998E-2</v>
      </c>
      <c r="R2778" s="7">
        <f>ROUND(E2778/N2778, 2)</f>
        <v>80.67</v>
      </c>
      <c r="S2778" t="s">
        <v>8318</v>
      </c>
      <c r="T2778" t="s">
        <v>8320</v>
      </c>
    </row>
    <row r="2779" spans="1:20" ht="28.8" x14ac:dyDescent="0.3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 s="11">
        <f>(I2779/86400)+25569</f>
        <v>42086.16333333333</v>
      </c>
      <c r="K2779">
        <v>1423198512</v>
      </c>
      <c r="L2779" s="11">
        <f>(K2779/86400)+25569</f>
        <v>42041.205000000002</v>
      </c>
      <c r="M2779" t="b">
        <v>0</v>
      </c>
      <c r="N2779">
        <v>5</v>
      </c>
      <c r="O2779" t="b">
        <v>0</v>
      </c>
      <c r="P2779" t="s">
        <v>8271</v>
      </c>
      <c r="Q2779" s="5">
        <f>E2779/D2779</f>
        <v>7.2400000000000006E-2</v>
      </c>
      <c r="R2779" s="7">
        <f>ROUND(E2779/N2779, 2)</f>
        <v>72.400000000000006</v>
      </c>
      <c r="S2779" t="s">
        <v>8316</v>
      </c>
      <c r="T2779" t="s">
        <v>8317</v>
      </c>
    </row>
    <row r="2780" spans="1:20" x14ac:dyDescent="0.3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 s="11">
        <f>(I2780/86400)+25569</f>
        <v>41742.762673611112</v>
      </c>
      <c r="K2780">
        <v>1394821095</v>
      </c>
      <c r="L2780" s="11">
        <f>(K2780/86400)+25569</f>
        <v>41712.762673611112</v>
      </c>
      <c r="M2780" t="b">
        <v>0</v>
      </c>
      <c r="N2780">
        <v>22</v>
      </c>
      <c r="O2780" t="b">
        <v>0</v>
      </c>
      <c r="P2780" t="s">
        <v>8282</v>
      </c>
      <c r="Q2780" s="5">
        <f>E2780/D2780</f>
        <v>7.2120000000000004E-2</v>
      </c>
      <c r="R2780" s="7">
        <f>ROUND(E2780/N2780, 2)</f>
        <v>81.95</v>
      </c>
      <c r="S2780" t="s">
        <v>8332</v>
      </c>
      <c r="T2780" t="s">
        <v>8333</v>
      </c>
    </row>
    <row r="2781" spans="1:20" ht="28.8" x14ac:dyDescent="0.3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 s="11">
        <f>(I2781/86400)+25569</f>
        <v>40787.25</v>
      </c>
      <c r="K2781">
        <v>1311789885</v>
      </c>
      <c r="L2781" s="11">
        <f>(K2781/86400)+25569</f>
        <v>40751.753298611111</v>
      </c>
      <c r="M2781" t="b">
        <v>0</v>
      </c>
      <c r="N2781">
        <v>4</v>
      </c>
      <c r="O2781" t="b">
        <v>0</v>
      </c>
      <c r="P2781" t="s">
        <v>8279</v>
      </c>
      <c r="Q2781" s="5">
        <f>E2781/D2781</f>
        <v>7.1999999999999995E-2</v>
      </c>
      <c r="R2781" s="7">
        <f>ROUND(E2781/N2781, 2)</f>
        <v>18</v>
      </c>
      <c r="S2781" t="s">
        <v>8324</v>
      </c>
      <c r="T2781" t="s">
        <v>8328</v>
      </c>
    </row>
    <row r="2782" spans="1:20" ht="28.8" x14ac:dyDescent="0.3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 s="11">
        <f>(I2782/86400)+25569</f>
        <v>42321.913842592592</v>
      </c>
      <c r="K2782">
        <v>1444856156</v>
      </c>
      <c r="L2782" s="11">
        <f>(K2782/86400)+25569</f>
        <v>42291.872175925921</v>
      </c>
      <c r="M2782" t="b">
        <v>0</v>
      </c>
      <c r="N2782">
        <v>6</v>
      </c>
      <c r="O2782" t="b">
        <v>0</v>
      </c>
      <c r="P2782" t="s">
        <v>8287</v>
      </c>
      <c r="Q2782" s="5">
        <f>E2782/D2782</f>
        <v>7.1999999999999995E-2</v>
      </c>
      <c r="R2782" s="7">
        <f>ROUND(E2782/N2782, 2)</f>
        <v>12</v>
      </c>
      <c r="S2782" t="s">
        <v>8321</v>
      </c>
      <c r="T2782" t="s">
        <v>8340</v>
      </c>
    </row>
    <row r="2783" spans="1:20" ht="28.8" x14ac:dyDescent="0.3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 s="11">
        <f>(I2783/86400)+25569</f>
        <v>42789.041666666672</v>
      </c>
      <c r="K2783">
        <v>1486077481</v>
      </c>
      <c r="L2783" s="11">
        <f>(K2783/86400)+25569</f>
        <v>42768.97084490741</v>
      </c>
      <c r="M2783" t="b">
        <v>0</v>
      </c>
      <c r="N2783">
        <v>7</v>
      </c>
      <c r="O2783" t="b">
        <v>0</v>
      </c>
      <c r="P2783" t="s">
        <v>8271</v>
      </c>
      <c r="Q2783" s="5">
        <f>E2783/D2783</f>
        <v>7.166666666666667E-2</v>
      </c>
      <c r="R2783" s="7">
        <f>ROUND(E2783/N2783, 2)</f>
        <v>30.71</v>
      </c>
      <c r="S2783" t="s">
        <v>8316</v>
      </c>
      <c r="T2783" t="s">
        <v>8317</v>
      </c>
    </row>
    <row r="2784" spans="1:20" x14ac:dyDescent="0.3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 s="11">
        <f>(I2784/86400)+25569</f>
        <v>41796.549791666665</v>
      </c>
      <c r="K2784">
        <v>1396876302</v>
      </c>
      <c r="L2784" s="11">
        <f>(K2784/86400)+25569</f>
        <v>41736.549791666665</v>
      </c>
      <c r="M2784" t="b">
        <v>0</v>
      </c>
      <c r="N2784">
        <v>18</v>
      </c>
      <c r="O2784" t="b">
        <v>0</v>
      </c>
      <c r="P2784" t="s">
        <v>8286</v>
      </c>
      <c r="Q2784" s="5">
        <f>E2784/D2784</f>
        <v>7.0666666666666669E-2</v>
      </c>
      <c r="R2784" s="7">
        <f>ROUND(E2784/N2784, 2)</f>
        <v>58.89</v>
      </c>
      <c r="S2784" t="s">
        <v>8324</v>
      </c>
      <c r="T2784" t="s">
        <v>8339</v>
      </c>
    </row>
    <row r="2785" spans="1:20" ht="28.8" x14ac:dyDescent="0.3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 s="11">
        <f>(I2785/86400)+25569</f>
        <v>42652.456238425926</v>
      </c>
      <c r="K2785">
        <v>1473418619</v>
      </c>
      <c r="L2785" s="11">
        <f>(K2785/86400)+25569</f>
        <v>42622.456238425926</v>
      </c>
      <c r="M2785" t="b">
        <v>0</v>
      </c>
      <c r="N2785">
        <v>10</v>
      </c>
      <c r="O2785" t="b">
        <v>0</v>
      </c>
      <c r="P2785" t="s">
        <v>8287</v>
      </c>
      <c r="Q2785" s="5">
        <f>E2785/D2785</f>
        <v>7.0634920634920634E-2</v>
      </c>
      <c r="R2785" s="7">
        <f>ROUND(E2785/N2785, 2)</f>
        <v>44.5</v>
      </c>
      <c r="S2785" t="s">
        <v>8321</v>
      </c>
      <c r="T2785" t="s">
        <v>8340</v>
      </c>
    </row>
    <row r="2786" spans="1:20" ht="28.8" x14ac:dyDescent="0.3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 s="11">
        <f>(I2786/86400)+25569</f>
        <v>42166.767175925925</v>
      </c>
      <c r="K2786">
        <v>1431455084</v>
      </c>
      <c r="L2786" s="11">
        <f>(K2786/86400)+25569</f>
        <v>42136.767175925925</v>
      </c>
      <c r="M2786" t="b">
        <v>1</v>
      </c>
      <c r="N2786">
        <v>28</v>
      </c>
      <c r="O2786" t="b">
        <v>0</v>
      </c>
      <c r="P2786" t="s">
        <v>8271</v>
      </c>
      <c r="Q2786" s="5">
        <f>E2786/D2786</f>
        <v>7.0433333333333334E-2</v>
      </c>
      <c r="R2786" s="7">
        <f>ROUND(E2786/N2786, 2)</f>
        <v>75.459999999999994</v>
      </c>
      <c r="S2786" t="s">
        <v>8316</v>
      </c>
      <c r="T2786" t="s">
        <v>8317</v>
      </c>
    </row>
    <row r="2787" spans="1:20" x14ac:dyDescent="0.3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 s="11">
        <f>(I2787/86400)+25569</f>
        <v>42188.89335648148</v>
      </c>
      <c r="K2787">
        <v>1434144386</v>
      </c>
      <c r="L2787" s="11">
        <f>(K2787/86400)+25569</f>
        <v>42167.89335648148</v>
      </c>
      <c r="M2787" t="b">
        <v>0</v>
      </c>
      <c r="N2787">
        <v>3</v>
      </c>
      <c r="O2787" t="b">
        <v>0</v>
      </c>
      <c r="P2787" t="s">
        <v>8296</v>
      </c>
      <c r="Q2787" s="5">
        <f>E2787/D2787</f>
        <v>7.0000000000000007E-2</v>
      </c>
      <c r="R2787" s="7">
        <f>ROUND(E2787/N2787, 2)</f>
        <v>46.67</v>
      </c>
      <c r="S2787" t="s">
        <v>8337</v>
      </c>
      <c r="T2787" t="s">
        <v>8349</v>
      </c>
    </row>
    <row r="2788" spans="1:20" ht="28.8" x14ac:dyDescent="0.3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 s="11">
        <f>(I2788/86400)+25569</f>
        <v>42730.010520833333</v>
      </c>
      <c r="K2788">
        <v>1479860109</v>
      </c>
      <c r="L2788" s="11">
        <f>(K2788/86400)+25569</f>
        <v>42697.010520833333</v>
      </c>
      <c r="M2788" t="b">
        <v>0</v>
      </c>
      <c r="N2788">
        <v>6</v>
      </c>
      <c r="O2788" t="b">
        <v>0</v>
      </c>
      <c r="P2788" t="s">
        <v>8271</v>
      </c>
      <c r="Q2788" s="5">
        <f>E2788/D2788</f>
        <v>6.9696969696969702E-2</v>
      </c>
      <c r="R2788" s="7">
        <f>ROUND(E2788/N2788, 2)</f>
        <v>383.33</v>
      </c>
      <c r="S2788" t="s">
        <v>8316</v>
      </c>
      <c r="T2788" t="s">
        <v>8317</v>
      </c>
    </row>
    <row r="2789" spans="1:20" x14ac:dyDescent="0.3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 s="11">
        <f>(I2789/86400)+25569</f>
        <v>42454.858796296292</v>
      </c>
      <c r="K2789">
        <v>1453757800</v>
      </c>
      <c r="L2789" s="11">
        <f>(K2789/86400)+25569</f>
        <v>42394.900462962964</v>
      </c>
      <c r="M2789" t="b">
        <v>0</v>
      </c>
      <c r="N2789">
        <v>30</v>
      </c>
      <c r="O2789" t="b">
        <v>0</v>
      </c>
      <c r="P2789" t="s">
        <v>8284</v>
      </c>
      <c r="Q2789" s="5">
        <f>E2789/D2789</f>
        <v>6.9320000000000007E-2</v>
      </c>
      <c r="R2789" s="7">
        <f>ROUND(E2789/N2789, 2)</f>
        <v>115.53</v>
      </c>
      <c r="S2789" t="s">
        <v>8335</v>
      </c>
      <c r="T2789" t="s">
        <v>8336</v>
      </c>
    </row>
    <row r="2790" spans="1:20" ht="28.8" x14ac:dyDescent="0.3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 s="11">
        <f>(I2790/86400)+25569</f>
        <v>42353.85087962963</v>
      </c>
      <c r="K2790">
        <v>1445023516</v>
      </c>
      <c r="L2790" s="11">
        <f>(K2790/86400)+25569</f>
        <v>42293.809212962966</v>
      </c>
      <c r="M2790" t="b">
        <v>0</v>
      </c>
      <c r="N2790">
        <v>7</v>
      </c>
      <c r="O2790" t="b">
        <v>0</v>
      </c>
      <c r="P2790" t="s">
        <v>8271</v>
      </c>
      <c r="Q2790" s="5">
        <f>E2790/D2790</f>
        <v>6.8287037037037035E-2</v>
      </c>
      <c r="R2790" s="7">
        <f>ROUND(E2790/N2790, 2)</f>
        <v>59</v>
      </c>
      <c r="S2790" t="s">
        <v>8316</v>
      </c>
      <c r="T2790" t="s">
        <v>8317</v>
      </c>
    </row>
    <row r="2791" spans="1:20" ht="28.8" x14ac:dyDescent="0.3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 s="11">
        <f>(I2791/86400)+25569</f>
        <v>40994.334479166668</v>
      </c>
      <c r="K2791">
        <v>1327568499</v>
      </c>
      <c r="L2791" s="11">
        <f>(K2791/86400)+25569</f>
        <v>40934.376145833332</v>
      </c>
      <c r="M2791" t="b">
        <v>0</v>
      </c>
      <c r="N2791">
        <v>5</v>
      </c>
      <c r="O2791" t="b">
        <v>0</v>
      </c>
      <c r="P2791" t="s">
        <v>8270</v>
      </c>
      <c r="Q2791" s="5">
        <f>E2791/D2791</f>
        <v>6.7966666666666675E-2</v>
      </c>
      <c r="R2791" s="7">
        <f>ROUND(E2791/N2791, 2)</f>
        <v>40.78</v>
      </c>
      <c r="S2791" t="s">
        <v>8309</v>
      </c>
      <c r="T2791" t="s">
        <v>8315</v>
      </c>
    </row>
    <row r="2792" spans="1:20" ht="28.8" x14ac:dyDescent="0.3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 s="11">
        <f>(I2792/86400)+25569</f>
        <v>42714.458333333328</v>
      </c>
      <c r="K2792">
        <v>1477839675</v>
      </c>
      <c r="L2792" s="11">
        <f>(K2792/86400)+25569</f>
        <v>42673.625868055555</v>
      </c>
      <c r="M2792" t="b">
        <v>0</v>
      </c>
      <c r="N2792">
        <v>10</v>
      </c>
      <c r="O2792" t="b">
        <v>0</v>
      </c>
      <c r="P2792" t="s">
        <v>8287</v>
      </c>
      <c r="Q2792" s="5">
        <f>E2792/D2792</f>
        <v>6.7083333333333328E-2</v>
      </c>
      <c r="R2792" s="7">
        <f>ROUND(E2792/N2792, 2)</f>
        <v>80.5</v>
      </c>
      <c r="S2792" t="s">
        <v>8321</v>
      </c>
      <c r="T2792" t="s">
        <v>8340</v>
      </c>
    </row>
    <row r="2793" spans="1:20" ht="28.8" x14ac:dyDescent="0.3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 s="11">
        <f>(I2793/86400)+25569</f>
        <v>41941.95684027778</v>
      </c>
      <c r="K2793">
        <v>1411513071</v>
      </c>
      <c r="L2793" s="11">
        <f>(K2793/86400)+25569</f>
        <v>41905.95684027778</v>
      </c>
      <c r="M2793" t="b">
        <v>1</v>
      </c>
      <c r="N2793">
        <v>4</v>
      </c>
      <c r="O2793" t="b">
        <v>0</v>
      </c>
      <c r="P2793" t="s">
        <v>8285</v>
      </c>
      <c r="Q2793" s="5">
        <f>E2793/D2793</f>
        <v>6.7000000000000004E-2</v>
      </c>
      <c r="R2793" s="7">
        <f>ROUND(E2793/N2793, 2)</f>
        <v>83.75</v>
      </c>
      <c r="S2793" t="s">
        <v>8337</v>
      </c>
      <c r="T2793" t="s">
        <v>8338</v>
      </c>
    </row>
    <row r="2794" spans="1:20" ht="28.8" x14ac:dyDescent="0.3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 s="11">
        <f>(I2794/86400)+25569</f>
        <v>42540.80064814815</v>
      </c>
      <c r="K2794">
        <v>1461179576</v>
      </c>
      <c r="L2794" s="11">
        <f>(K2794/86400)+25569</f>
        <v>42480.80064814815</v>
      </c>
      <c r="M2794" t="b">
        <v>0</v>
      </c>
      <c r="N2794">
        <v>9</v>
      </c>
      <c r="O2794" t="b">
        <v>0</v>
      </c>
      <c r="P2794" t="s">
        <v>8271</v>
      </c>
      <c r="Q2794" s="5">
        <f>E2794/D2794</f>
        <v>6.6500000000000004E-2</v>
      </c>
      <c r="R2794" s="7">
        <f>ROUND(E2794/N2794, 2)</f>
        <v>29.56</v>
      </c>
      <c r="S2794" t="s">
        <v>8316</v>
      </c>
      <c r="T2794" t="s">
        <v>8317</v>
      </c>
    </row>
    <row r="2795" spans="1:20" x14ac:dyDescent="0.3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 s="11">
        <f>(I2795/86400)+25569</f>
        <v>41981.688831018517</v>
      </c>
      <c r="K2795">
        <v>1414164715</v>
      </c>
      <c r="L2795" s="11">
        <f>(K2795/86400)+25569</f>
        <v>41936.647164351853</v>
      </c>
      <c r="M2795" t="b">
        <v>0</v>
      </c>
      <c r="N2795">
        <v>37</v>
      </c>
      <c r="O2795" t="b">
        <v>0</v>
      </c>
      <c r="P2795" t="s">
        <v>8273</v>
      </c>
      <c r="Q2795" s="5">
        <f>E2795/D2795</f>
        <v>6.6339999999999996E-2</v>
      </c>
      <c r="R2795" s="7">
        <f>ROUND(E2795/N2795, 2)</f>
        <v>89.65</v>
      </c>
      <c r="S2795" t="s">
        <v>8318</v>
      </c>
      <c r="T2795" t="s">
        <v>8320</v>
      </c>
    </row>
    <row r="2796" spans="1:20" ht="28.8" x14ac:dyDescent="0.3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 s="11">
        <f>(I2796/86400)+25569</f>
        <v>41034.139108796298</v>
      </c>
      <c r="K2796">
        <v>1333596019</v>
      </c>
      <c r="L2796" s="11">
        <f>(K2796/86400)+25569</f>
        <v>41004.139108796298</v>
      </c>
      <c r="M2796" t="b">
        <v>0</v>
      </c>
      <c r="N2796">
        <v>24</v>
      </c>
      <c r="O2796" t="b">
        <v>0</v>
      </c>
      <c r="P2796" t="s">
        <v>8278</v>
      </c>
      <c r="Q2796" s="5">
        <f>E2796/D2796</f>
        <v>6.6066666666666662E-2</v>
      </c>
      <c r="R2796" s="7">
        <f>ROUND(E2796/N2796, 2)</f>
        <v>82.58</v>
      </c>
      <c r="S2796" t="s">
        <v>8324</v>
      </c>
      <c r="T2796" t="s">
        <v>8327</v>
      </c>
    </row>
    <row r="2797" spans="1:20" ht="28.8" x14ac:dyDescent="0.3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 s="11">
        <f>(I2797/86400)+25569</f>
        <v>42070.829872685186</v>
      </c>
      <c r="K2797">
        <v>1423166101</v>
      </c>
      <c r="L2797" s="11">
        <f>(K2797/86400)+25569</f>
        <v>42040.829872685186</v>
      </c>
      <c r="M2797" t="b">
        <v>0</v>
      </c>
      <c r="N2797">
        <v>6</v>
      </c>
      <c r="O2797" t="b">
        <v>0</v>
      </c>
      <c r="P2797" t="s">
        <v>8287</v>
      </c>
      <c r="Q2797" s="5">
        <f>E2797/D2797</f>
        <v>6.6055045871559637E-2</v>
      </c>
      <c r="R2797" s="7">
        <f>ROUND(E2797/N2797, 2)</f>
        <v>30</v>
      </c>
      <c r="S2797" t="s">
        <v>8321</v>
      </c>
      <c r="T2797" t="s">
        <v>8340</v>
      </c>
    </row>
    <row r="2798" spans="1:20" ht="28.8" x14ac:dyDescent="0.3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 s="11">
        <f>(I2798/86400)+25569</f>
        <v>41309.853865740741</v>
      </c>
      <c r="K2798">
        <v>1356121774</v>
      </c>
      <c r="L2798" s="11">
        <f>(K2798/86400)+25569</f>
        <v>41264.853865740741</v>
      </c>
      <c r="M2798" t="b">
        <v>0</v>
      </c>
      <c r="N2798">
        <v>311</v>
      </c>
      <c r="O2798" t="b">
        <v>0</v>
      </c>
      <c r="P2798" t="s">
        <v>8282</v>
      </c>
      <c r="Q2798" s="5">
        <f>E2798/D2798</f>
        <v>6.5900366666666668E-2</v>
      </c>
      <c r="R2798" s="7">
        <f>ROUND(E2798/N2798, 2)</f>
        <v>63.57</v>
      </c>
      <c r="S2798" t="s">
        <v>8332</v>
      </c>
      <c r="T2798" t="s">
        <v>8333</v>
      </c>
    </row>
    <row r="2799" spans="1:20" ht="28.8" x14ac:dyDescent="0.3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 s="11">
        <f>(I2799/86400)+25569</f>
        <v>42095.042708333334</v>
      </c>
      <c r="K2799">
        <v>1425261690</v>
      </c>
      <c r="L2799" s="11">
        <f>(K2799/86400)+25569</f>
        <v>42065.084374999999</v>
      </c>
      <c r="M2799" t="b">
        <v>0</v>
      </c>
      <c r="N2799">
        <v>8</v>
      </c>
      <c r="O2799" t="b">
        <v>0</v>
      </c>
      <c r="P2799" t="s">
        <v>8285</v>
      </c>
      <c r="Q2799" s="5">
        <f>E2799/D2799</f>
        <v>6.565384615384616E-2</v>
      </c>
      <c r="R2799" s="7">
        <f>ROUND(E2799/N2799, 2)</f>
        <v>213.38</v>
      </c>
      <c r="S2799" t="s">
        <v>8337</v>
      </c>
      <c r="T2799" t="s">
        <v>8338</v>
      </c>
    </row>
    <row r="2800" spans="1:20" ht="28.8" x14ac:dyDescent="0.3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 s="11">
        <f>(I2800/86400)+25569</f>
        <v>41714.916666666664</v>
      </c>
      <c r="K2800">
        <v>1392021502</v>
      </c>
      <c r="L2800" s="11">
        <f>(K2800/86400)+25569</f>
        <v>41680.359976851854</v>
      </c>
      <c r="M2800" t="b">
        <v>0</v>
      </c>
      <c r="N2800">
        <v>7</v>
      </c>
      <c r="O2800" t="b">
        <v>0</v>
      </c>
      <c r="P2800" t="s">
        <v>8278</v>
      </c>
      <c r="Q2800" s="5">
        <f>E2800/D2800</f>
        <v>6.5500000000000003E-2</v>
      </c>
      <c r="R2800" s="7">
        <f>ROUND(E2800/N2800, 2)</f>
        <v>18.71</v>
      </c>
      <c r="S2800" t="s">
        <v>8324</v>
      </c>
      <c r="T2800" t="s">
        <v>8327</v>
      </c>
    </row>
    <row r="2801" spans="1:20" x14ac:dyDescent="0.3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 s="11">
        <f>(I2801/86400)+25569</f>
        <v>42113.631157407406</v>
      </c>
      <c r="K2801">
        <v>1424275732</v>
      </c>
      <c r="L2801" s="11">
        <f>(K2801/86400)+25569</f>
        <v>42053.672824074078</v>
      </c>
      <c r="M2801" t="b">
        <v>0</v>
      </c>
      <c r="N2801">
        <v>2</v>
      </c>
      <c r="O2801" t="b">
        <v>0</v>
      </c>
      <c r="P2801" t="s">
        <v>8305</v>
      </c>
      <c r="Q2801" s="5">
        <f>E2801/D2801</f>
        <v>6.545454545454546E-2</v>
      </c>
      <c r="R2801" s="7">
        <f>ROUND(E2801/N2801, 2)</f>
        <v>108</v>
      </c>
      <c r="S2801" t="s">
        <v>8316</v>
      </c>
      <c r="T2801" t="s">
        <v>8358</v>
      </c>
    </row>
    <row r="2802" spans="1:20" ht="28.8" x14ac:dyDescent="0.3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 s="11">
        <f>(I2802/86400)+25569</f>
        <v>42726.37572916667</v>
      </c>
      <c r="K2802">
        <v>1479805263</v>
      </c>
      <c r="L2802" s="11">
        <f>(K2802/86400)+25569</f>
        <v>42696.37572916667</v>
      </c>
      <c r="M2802" t="b">
        <v>0</v>
      </c>
      <c r="N2802">
        <v>201</v>
      </c>
      <c r="O2802" t="b">
        <v>0</v>
      </c>
      <c r="P2802" t="s">
        <v>8273</v>
      </c>
      <c r="Q2802" s="5">
        <f>E2802/D2802</f>
        <v>6.5299999999999997E-2</v>
      </c>
      <c r="R2802" s="7">
        <f>ROUND(E2802/N2802, 2)</f>
        <v>6.5</v>
      </c>
      <c r="S2802" t="s">
        <v>8318</v>
      </c>
      <c r="T2802" t="s">
        <v>8320</v>
      </c>
    </row>
    <row r="2803" spans="1:20" ht="28.8" x14ac:dyDescent="0.3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 s="11">
        <f>(I2803/86400)+25569</f>
        <v>42253.108865740738</v>
      </c>
      <c r="K2803">
        <v>1438915006</v>
      </c>
      <c r="L2803" s="11">
        <f>(K2803/86400)+25569</f>
        <v>42223.108865740738</v>
      </c>
      <c r="M2803" t="b">
        <v>0</v>
      </c>
      <c r="N2803">
        <v>3</v>
      </c>
      <c r="O2803" t="b">
        <v>0</v>
      </c>
      <c r="P2803" t="s">
        <v>8284</v>
      </c>
      <c r="Q2803" s="5">
        <f>E2803/D2803</f>
        <v>6.5000000000000002E-2</v>
      </c>
      <c r="R2803" s="7">
        <f>ROUND(E2803/N2803, 2)</f>
        <v>108.33</v>
      </c>
      <c r="S2803" t="s">
        <v>8335</v>
      </c>
      <c r="T2803" t="s">
        <v>8336</v>
      </c>
    </row>
    <row r="2804" spans="1:20" ht="28.8" x14ac:dyDescent="0.3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 s="11">
        <f>(I2804/86400)+25569</f>
        <v>42186.25</v>
      </c>
      <c r="K2804">
        <v>1430855315</v>
      </c>
      <c r="L2804" s="11">
        <f>(K2804/86400)+25569</f>
        <v>42129.82540509259</v>
      </c>
      <c r="M2804" t="b">
        <v>0</v>
      </c>
      <c r="N2804">
        <v>3</v>
      </c>
      <c r="O2804" t="b">
        <v>0</v>
      </c>
      <c r="P2804" t="s">
        <v>8293</v>
      </c>
      <c r="Q2804" s="5">
        <f>E2804/D2804</f>
        <v>6.5000000000000002E-2</v>
      </c>
      <c r="R2804" s="7">
        <f>ROUND(E2804/N2804, 2)</f>
        <v>216.67</v>
      </c>
      <c r="S2804" t="s">
        <v>8324</v>
      </c>
      <c r="T2804" t="s">
        <v>8346</v>
      </c>
    </row>
    <row r="2805" spans="1:20" ht="28.8" x14ac:dyDescent="0.3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 s="11">
        <f>(I2805/86400)+25569</f>
        <v>41880.777905092589</v>
      </c>
      <c r="K2805">
        <v>1407177611</v>
      </c>
      <c r="L2805" s="11">
        <f>(K2805/86400)+25569</f>
        <v>41855.777905092589</v>
      </c>
      <c r="M2805" t="b">
        <v>0</v>
      </c>
      <c r="N2805">
        <v>26</v>
      </c>
      <c r="O2805" t="b">
        <v>0</v>
      </c>
      <c r="P2805" t="s">
        <v>8268</v>
      </c>
      <c r="Q2805" s="5">
        <f>E2805/D2805</f>
        <v>6.4850000000000005E-2</v>
      </c>
      <c r="R2805" s="7">
        <f>ROUND(E2805/N2805, 2)</f>
        <v>49.88</v>
      </c>
      <c r="S2805" t="s">
        <v>8309</v>
      </c>
      <c r="T2805" t="s">
        <v>8313</v>
      </c>
    </row>
    <row r="2806" spans="1:20" ht="28.8" x14ac:dyDescent="0.3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 s="11">
        <f>(I2806/86400)+25569</f>
        <v>42357.671631944446</v>
      </c>
      <c r="K2806">
        <v>1447949229</v>
      </c>
      <c r="L2806" s="11">
        <f>(K2806/86400)+25569</f>
        <v>42327.671631944446</v>
      </c>
      <c r="M2806" t="b">
        <v>0</v>
      </c>
      <c r="N2806">
        <v>6</v>
      </c>
      <c r="O2806" t="b">
        <v>0</v>
      </c>
      <c r="P2806" t="s">
        <v>8283</v>
      </c>
      <c r="Q2806" s="5">
        <f>E2806/D2806</f>
        <v>6.4439140811455853E-2</v>
      </c>
      <c r="R2806" s="7">
        <f>ROUND(E2806/N2806, 2)</f>
        <v>45</v>
      </c>
      <c r="S2806" t="s">
        <v>8332</v>
      </c>
      <c r="T2806" t="s">
        <v>8334</v>
      </c>
    </row>
    <row r="2807" spans="1:20" ht="28.8" x14ac:dyDescent="0.3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 s="11">
        <f>(I2807/86400)+25569</f>
        <v>41849.020601851851</v>
      </c>
      <c r="K2807">
        <v>1404174580</v>
      </c>
      <c r="L2807" s="11">
        <f>(K2807/86400)+25569</f>
        <v>41821.020601851851</v>
      </c>
      <c r="M2807" t="b">
        <v>1</v>
      </c>
      <c r="N2807">
        <v>60</v>
      </c>
      <c r="O2807" t="b">
        <v>0</v>
      </c>
      <c r="P2807" t="s">
        <v>8302</v>
      </c>
      <c r="Q2807" s="5">
        <f>E2807/D2807</f>
        <v>6.4158609339642042E-2</v>
      </c>
      <c r="R2807" s="7">
        <f>ROUND(E2807/N2807, 2)</f>
        <v>41.58</v>
      </c>
      <c r="S2807" t="s">
        <v>8318</v>
      </c>
      <c r="T2807" t="s">
        <v>8355</v>
      </c>
    </row>
    <row r="2808" spans="1:20" ht="28.8" x14ac:dyDescent="0.3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 s="11">
        <f>(I2808/86400)+25569</f>
        <v>41951</v>
      </c>
      <c r="K2808">
        <v>1412809644</v>
      </c>
      <c r="L2808" s="11">
        <f>(K2808/86400)+25569</f>
        <v>41920.963472222225</v>
      </c>
      <c r="M2808" t="b">
        <v>0</v>
      </c>
      <c r="N2808">
        <v>10</v>
      </c>
      <c r="O2808" t="b">
        <v>0</v>
      </c>
      <c r="P2808" t="s">
        <v>8271</v>
      </c>
      <c r="Q2808" s="5">
        <f>E2808/D2808</f>
        <v>6.3333333333333339E-2</v>
      </c>
      <c r="R2808" s="7">
        <f>ROUND(E2808/N2808, 2)</f>
        <v>9.5</v>
      </c>
      <c r="S2808" t="s">
        <v>8316</v>
      </c>
      <c r="T2808" t="s">
        <v>8317</v>
      </c>
    </row>
    <row r="2809" spans="1:20" ht="28.8" x14ac:dyDescent="0.3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 s="11">
        <f>(I2809/86400)+25569</f>
        <v>41643.172974537039</v>
      </c>
      <c r="K2809">
        <v>1386216545</v>
      </c>
      <c r="L2809" s="11">
        <f>(K2809/86400)+25569</f>
        <v>41613.172974537039</v>
      </c>
      <c r="M2809" t="b">
        <v>0</v>
      </c>
      <c r="N2809">
        <v>30</v>
      </c>
      <c r="O2809" t="b">
        <v>0</v>
      </c>
      <c r="P2809" t="s">
        <v>8282</v>
      </c>
      <c r="Q2809" s="5">
        <f>E2809/D2809</f>
        <v>6.3092592592592589E-2</v>
      </c>
      <c r="R2809" s="7">
        <f>ROUND(E2809/N2809, 2)</f>
        <v>113.57</v>
      </c>
      <c r="S2809" t="s">
        <v>8332</v>
      </c>
      <c r="T2809" t="s">
        <v>8333</v>
      </c>
    </row>
    <row r="2810" spans="1:20" ht="28.8" x14ac:dyDescent="0.3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 s="11">
        <f>(I2810/86400)+25569</f>
        <v>42113.680393518516</v>
      </c>
      <c r="K2810">
        <v>1424279986</v>
      </c>
      <c r="L2810" s="11">
        <f>(K2810/86400)+25569</f>
        <v>42053.722060185188</v>
      </c>
      <c r="M2810" t="b">
        <v>0</v>
      </c>
      <c r="N2810">
        <v>3</v>
      </c>
      <c r="O2810" t="b">
        <v>0</v>
      </c>
      <c r="P2810" t="s">
        <v>8271</v>
      </c>
      <c r="Q2810" s="5">
        <f>E2810/D2810</f>
        <v>6.3E-2</v>
      </c>
      <c r="R2810" s="7">
        <f>ROUND(E2810/N2810, 2)</f>
        <v>42</v>
      </c>
      <c r="S2810" t="s">
        <v>8316</v>
      </c>
      <c r="T2810" t="s">
        <v>8317</v>
      </c>
    </row>
    <row r="2811" spans="1:20" ht="28.8" x14ac:dyDescent="0.3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 s="11">
        <f>(I2811/86400)+25569</f>
        <v>42369.958333333328</v>
      </c>
      <c r="K2811">
        <v>1449011610</v>
      </c>
      <c r="L2811" s="11">
        <f>(K2811/86400)+25569</f>
        <v>42339.967708333337</v>
      </c>
      <c r="M2811" t="b">
        <v>0</v>
      </c>
      <c r="N2811">
        <v>23</v>
      </c>
      <c r="O2811" t="b">
        <v>0</v>
      </c>
      <c r="P2811" t="s">
        <v>8273</v>
      </c>
      <c r="Q2811" s="5">
        <f>E2811/D2811</f>
        <v>6.2933333333333327E-2</v>
      </c>
      <c r="R2811" s="7">
        <f>ROUND(E2811/N2811, 2)</f>
        <v>82.09</v>
      </c>
      <c r="S2811" t="s">
        <v>8318</v>
      </c>
      <c r="T2811" t="s">
        <v>8320</v>
      </c>
    </row>
    <row r="2812" spans="1:20" ht="28.8" x14ac:dyDescent="0.3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 s="11">
        <f>(I2812/86400)+25569</f>
        <v>42023.760393518518</v>
      </c>
      <c r="K2812">
        <v>1417803298</v>
      </c>
      <c r="L2812" s="11">
        <f>(K2812/86400)+25569</f>
        <v>41978.760393518518</v>
      </c>
      <c r="M2812" t="b">
        <v>1</v>
      </c>
      <c r="N2812">
        <v>19</v>
      </c>
      <c r="O2812" t="b">
        <v>0</v>
      </c>
      <c r="P2812" t="s">
        <v>8285</v>
      </c>
      <c r="Q2812" s="5">
        <f>E2812/D2812</f>
        <v>6.2566666666666673E-2</v>
      </c>
      <c r="R2812" s="7">
        <f>ROUND(E2812/N2812, 2)</f>
        <v>98.79</v>
      </c>
      <c r="S2812" t="s">
        <v>8337</v>
      </c>
      <c r="T2812" t="s">
        <v>8338</v>
      </c>
    </row>
    <row r="2813" spans="1:20" ht="28.8" x14ac:dyDescent="0.3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 s="11">
        <f>(I2813/86400)+25569</f>
        <v>41192.672326388885</v>
      </c>
      <c r="K2813">
        <v>1347293289</v>
      </c>
      <c r="L2813" s="11">
        <f>(K2813/86400)+25569</f>
        <v>41162.672326388885</v>
      </c>
      <c r="M2813" t="b">
        <v>0</v>
      </c>
      <c r="N2813">
        <v>21</v>
      </c>
      <c r="O2813" t="b">
        <v>0</v>
      </c>
      <c r="P2813" t="s">
        <v>8270</v>
      </c>
      <c r="Q2813" s="5">
        <f>E2813/D2813</f>
        <v>6.0999999999999999E-2</v>
      </c>
      <c r="R2813" s="7">
        <f>ROUND(E2813/N2813, 2)</f>
        <v>87.14</v>
      </c>
      <c r="S2813" t="s">
        <v>8309</v>
      </c>
      <c r="T2813" t="s">
        <v>8315</v>
      </c>
    </row>
    <row r="2814" spans="1:20" ht="28.8" x14ac:dyDescent="0.3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 s="11">
        <f>(I2814/86400)+25569</f>
        <v>42830.820763888885</v>
      </c>
      <c r="K2814">
        <v>1487709714</v>
      </c>
      <c r="L2814" s="11">
        <f>(K2814/86400)+25569</f>
        <v>42787.862430555557</v>
      </c>
      <c r="M2814" t="b">
        <v>0</v>
      </c>
      <c r="N2814">
        <v>7</v>
      </c>
      <c r="O2814" t="b">
        <v>0</v>
      </c>
      <c r="P2814" t="s">
        <v>8303</v>
      </c>
      <c r="Q2814" s="5">
        <f>E2814/D2814</f>
        <v>6.0263157894736845E-2</v>
      </c>
      <c r="R2814" s="7">
        <f>ROUND(E2814/N2814, 2)</f>
        <v>163.57</v>
      </c>
      <c r="S2814" t="s">
        <v>8316</v>
      </c>
      <c r="T2814" t="s">
        <v>8356</v>
      </c>
    </row>
    <row r="2815" spans="1:20" ht="28.8" x14ac:dyDescent="0.3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 s="11">
        <f>(I2815/86400)+25569</f>
        <v>41771.169085648144</v>
      </c>
      <c r="K2815">
        <v>1394683409</v>
      </c>
      <c r="L2815" s="11">
        <f>(K2815/86400)+25569</f>
        <v>41711.169085648144</v>
      </c>
      <c r="M2815" t="b">
        <v>0</v>
      </c>
      <c r="N2815">
        <v>2</v>
      </c>
      <c r="O2815" t="b">
        <v>0</v>
      </c>
      <c r="P2815" t="s">
        <v>8278</v>
      </c>
      <c r="Q2815" s="5">
        <f>E2815/D2815</f>
        <v>0.06</v>
      </c>
      <c r="R2815" s="7">
        <f>ROUND(E2815/N2815, 2)</f>
        <v>60</v>
      </c>
      <c r="S2815" t="s">
        <v>8324</v>
      </c>
      <c r="T2815" t="s">
        <v>8327</v>
      </c>
    </row>
    <row r="2816" spans="1:20" ht="28.8" x14ac:dyDescent="0.3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 s="11">
        <f>(I2816/86400)+25569</f>
        <v>42643.749155092592</v>
      </c>
      <c r="K2816">
        <v>1471370327</v>
      </c>
      <c r="L2816" s="11">
        <f>(K2816/86400)+25569</f>
        <v>42598.749155092592</v>
      </c>
      <c r="M2816" t="b">
        <v>0</v>
      </c>
      <c r="N2816">
        <v>2</v>
      </c>
      <c r="O2816" t="b">
        <v>0</v>
      </c>
      <c r="P2816" t="s">
        <v>8305</v>
      </c>
      <c r="Q2816" s="5">
        <f>E2816/D2816</f>
        <v>0.06</v>
      </c>
      <c r="R2816" s="7">
        <f>ROUND(E2816/N2816, 2)</f>
        <v>15</v>
      </c>
      <c r="S2816" t="s">
        <v>8316</v>
      </c>
      <c r="T2816" t="s">
        <v>8358</v>
      </c>
    </row>
    <row r="2817" spans="1:20" ht="28.8" x14ac:dyDescent="0.3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 s="11">
        <f>(I2817/86400)+25569</f>
        <v>42207.964201388888</v>
      </c>
      <c r="K2817">
        <v>1435014507</v>
      </c>
      <c r="L2817" s="11">
        <f>(K2817/86400)+25569</f>
        <v>42177.964201388888</v>
      </c>
      <c r="M2817" t="b">
        <v>0</v>
      </c>
      <c r="N2817">
        <v>4</v>
      </c>
      <c r="O2817" t="b">
        <v>0</v>
      </c>
      <c r="P2817" t="s">
        <v>8271</v>
      </c>
      <c r="Q2817" s="5">
        <f>E2817/D2817</f>
        <v>0.06</v>
      </c>
      <c r="R2817" s="7">
        <f>ROUND(E2817/N2817, 2)</f>
        <v>15</v>
      </c>
      <c r="S2817" t="s">
        <v>8316</v>
      </c>
      <c r="T2817" t="s">
        <v>8317</v>
      </c>
    </row>
    <row r="2818" spans="1:20" ht="28.8" x14ac:dyDescent="0.3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 s="11">
        <f>(I2818/86400)+25569</f>
        <v>42498.84174768519</v>
      </c>
      <c r="K2818">
        <v>1460146327</v>
      </c>
      <c r="L2818" s="11">
        <f>(K2818/86400)+25569</f>
        <v>42468.84174768519</v>
      </c>
      <c r="M2818" t="b">
        <v>0</v>
      </c>
      <c r="N2818">
        <v>19</v>
      </c>
      <c r="O2818" t="b">
        <v>0</v>
      </c>
      <c r="P2818" t="s">
        <v>8284</v>
      </c>
      <c r="Q2818" s="5">
        <f>E2818/D2818</f>
        <v>5.906666666666667E-2</v>
      </c>
      <c r="R2818" s="7">
        <f>ROUND(E2818/N2818, 2)</f>
        <v>46.63</v>
      </c>
      <c r="S2818" t="s">
        <v>8335</v>
      </c>
      <c r="T2818" t="s">
        <v>8336</v>
      </c>
    </row>
    <row r="2819" spans="1:20" ht="28.8" x14ac:dyDescent="0.3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 s="11">
        <f>(I2819/86400)+25569</f>
        <v>41985.299305555556</v>
      </c>
      <c r="K2819">
        <v>1417654672</v>
      </c>
      <c r="L2819" s="11">
        <f>(K2819/86400)+25569</f>
        <v>41977.040185185186</v>
      </c>
      <c r="M2819" t="b">
        <v>0</v>
      </c>
      <c r="N2819">
        <v>8</v>
      </c>
      <c r="O2819" t="b">
        <v>0</v>
      </c>
      <c r="P2819" t="s">
        <v>8273</v>
      </c>
      <c r="Q2819" s="5">
        <f>E2819/D2819</f>
        <v>5.8500000000000003E-2</v>
      </c>
      <c r="R2819" s="7">
        <f>ROUND(E2819/N2819, 2)</f>
        <v>29.25</v>
      </c>
      <c r="S2819" t="s">
        <v>8318</v>
      </c>
      <c r="T2819" t="s">
        <v>8320</v>
      </c>
    </row>
    <row r="2820" spans="1:20" ht="28.8" x14ac:dyDescent="0.3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 s="11">
        <f>(I2820/86400)+25569</f>
        <v>40969.207638888889</v>
      </c>
      <c r="K2820">
        <v>1327853914</v>
      </c>
      <c r="L2820" s="11">
        <f>(K2820/86400)+25569</f>
        <v>40937.679560185185</v>
      </c>
      <c r="M2820" t="b">
        <v>0</v>
      </c>
      <c r="N2820">
        <v>9</v>
      </c>
      <c r="O2820" t="b">
        <v>0</v>
      </c>
      <c r="P2820" t="s">
        <v>8278</v>
      </c>
      <c r="Q2820" s="5">
        <f>E2820/D2820</f>
        <v>5.7692307692307696E-2</v>
      </c>
      <c r="R2820" s="7">
        <f>ROUND(E2820/N2820, 2)</f>
        <v>41.67</v>
      </c>
      <c r="S2820" t="s">
        <v>8324</v>
      </c>
      <c r="T2820" t="s">
        <v>8327</v>
      </c>
    </row>
    <row r="2821" spans="1:20" ht="28.8" x14ac:dyDescent="0.3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 s="11">
        <f>(I2821/86400)+25569</f>
        <v>42572.583333333328</v>
      </c>
      <c r="K2821">
        <v>1464586746</v>
      </c>
      <c r="L2821" s="11">
        <f>(K2821/86400)+25569</f>
        <v>42520.235486111109</v>
      </c>
      <c r="M2821" t="b">
        <v>0</v>
      </c>
      <c r="N2821">
        <v>19</v>
      </c>
      <c r="O2821" t="b">
        <v>0</v>
      </c>
      <c r="P2821" t="s">
        <v>8273</v>
      </c>
      <c r="Q2821" s="5">
        <f>E2821/D2821</f>
        <v>5.7334999999999997E-2</v>
      </c>
      <c r="R2821" s="7">
        <f>ROUND(E2821/N2821, 2)</f>
        <v>603.53</v>
      </c>
      <c r="S2821" t="s">
        <v>8318</v>
      </c>
      <c r="T2821" t="s">
        <v>8320</v>
      </c>
    </row>
    <row r="2822" spans="1:20" ht="28.8" x14ac:dyDescent="0.3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 s="11">
        <f>(I2822/86400)+25569</f>
        <v>42368.701504629629</v>
      </c>
      <c r="K2822">
        <v>1449075010</v>
      </c>
      <c r="L2822" s="11">
        <f>(K2822/86400)+25569</f>
        <v>42340.701504629629</v>
      </c>
      <c r="M2822" t="b">
        <v>0</v>
      </c>
      <c r="N2822">
        <v>12</v>
      </c>
      <c r="O2822" t="b">
        <v>0</v>
      </c>
      <c r="P2822" t="s">
        <v>8282</v>
      </c>
      <c r="Q2822" s="5">
        <f>E2822/D2822</f>
        <v>5.7238095238095241E-2</v>
      </c>
      <c r="R2822" s="7">
        <f>ROUND(E2822/N2822, 2)</f>
        <v>50.08</v>
      </c>
      <c r="S2822" t="s">
        <v>8332</v>
      </c>
      <c r="T2822" t="s">
        <v>8333</v>
      </c>
    </row>
    <row r="2823" spans="1:20" x14ac:dyDescent="0.3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 s="11">
        <f>(I2823/86400)+25569</f>
        <v>42139.709629629629</v>
      </c>
      <c r="K2823">
        <v>1429117312</v>
      </c>
      <c r="L2823" s="11">
        <f>(K2823/86400)+25569</f>
        <v>42109.709629629629</v>
      </c>
      <c r="M2823" t="b">
        <v>0</v>
      </c>
      <c r="N2823">
        <v>15</v>
      </c>
      <c r="O2823" t="b">
        <v>0</v>
      </c>
      <c r="P2823" t="s">
        <v>8284</v>
      </c>
      <c r="Q2823" s="5">
        <f>E2823/D2823</f>
        <v>5.6937500000000002E-2</v>
      </c>
      <c r="R2823" s="7">
        <f>ROUND(E2823/N2823, 2)</f>
        <v>60.73</v>
      </c>
      <c r="S2823" t="s">
        <v>8335</v>
      </c>
      <c r="T2823" t="s">
        <v>8336</v>
      </c>
    </row>
    <row r="2824" spans="1:20" ht="28.8" x14ac:dyDescent="0.3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 s="11">
        <f>(I2824/86400)+25569</f>
        <v>42552.774745370371</v>
      </c>
      <c r="K2824">
        <v>1465670138</v>
      </c>
      <c r="L2824" s="11">
        <f>(K2824/86400)+25569</f>
        <v>42532.774745370371</v>
      </c>
      <c r="M2824" t="b">
        <v>0</v>
      </c>
      <c r="N2824">
        <v>9</v>
      </c>
      <c r="O2824" t="b">
        <v>0</v>
      </c>
      <c r="P2824" t="s">
        <v>8272</v>
      </c>
      <c r="Q2824" s="5">
        <f>E2824/D2824</f>
        <v>5.6833333333333333E-2</v>
      </c>
      <c r="R2824" s="7">
        <f>ROUND(E2824/N2824, 2)</f>
        <v>37.89</v>
      </c>
      <c r="S2824" t="s">
        <v>8318</v>
      </c>
      <c r="T2824" t="s">
        <v>8319</v>
      </c>
    </row>
    <row r="2825" spans="1:20" ht="28.8" x14ac:dyDescent="0.3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 s="11">
        <f>(I2825/86400)+25569</f>
        <v>42635.053993055553</v>
      </c>
      <c r="K2825">
        <v>1471915065</v>
      </c>
      <c r="L2825" s="11">
        <f>(K2825/86400)+25569</f>
        <v>42605.053993055553</v>
      </c>
      <c r="M2825" t="b">
        <v>0</v>
      </c>
      <c r="N2825">
        <v>3</v>
      </c>
      <c r="O2825" t="b">
        <v>0</v>
      </c>
      <c r="P2825" t="s">
        <v>8284</v>
      </c>
      <c r="Q2825" s="5">
        <f>E2825/D2825</f>
        <v>5.6666666666666664E-2</v>
      </c>
      <c r="R2825" s="7">
        <f>ROUND(E2825/N2825, 2)</f>
        <v>340</v>
      </c>
      <c r="S2825" t="s">
        <v>8335</v>
      </c>
      <c r="T2825" t="s">
        <v>8336</v>
      </c>
    </row>
    <row r="2826" spans="1:20" ht="28.8" x14ac:dyDescent="0.3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 s="11">
        <f>(I2826/86400)+25569</f>
        <v>42540.341631944444</v>
      </c>
      <c r="K2826">
        <v>1463731917</v>
      </c>
      <c r="L2826" s="11">
        <f>(K2826/86400)+25569</f>
        <v>42510.341631944444</v>
      </c>
      <c r="M2826" t="b">
        <v>0</v>
      </c>
      <c r="N2826">
        <v>7</v>
      </c>
      <c r="O2826" t="b">
        <v>0</v>
      </c>
      <c r="P2826" t="s">
        <v>8284</v>
      </c>
      <c r="Q2826" s="5">
        <f>E2826/D2826</f>
        <v>5.6666666666666664E-2</v>
      </c>
      <c r="R2826" s="7">
        <f>ROUND(E2826/N2826, 2)</f>
        <v>12.14</v>
      </c>
      <c r="S2826" t="s">
        <v>8335</v>
      </c>
      <c r="T2826" t="s">
        <v>8336</v>
      </c>
    </row>
    <row r="2827" spans="1:20" ht="28.8" x14ac:dyDescent="0.3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 s="11">
        <f>(I2827/86400)+25569</f>
        <v>42626.295138888891</v>
      </c>
      <c r="K2827">
        <v>1470294300</v>
      </c>
      <c r="L2827" s="11">
        <f>(K2827/86400)+25569</f>
        <v>42586.295138888891</v>
      </c>
      <c r="M2827" t="b">
        <v>0</v>
      </c>
      <c r="N2827">
        <v>93</v>
      </c>
      <c r="O2827" t="b">
        <v>0</v>
      </c>
      <c r="P2827" t="s">
        <v>8273</v>
      </c>
      <c r="Q2827" s="5">
        <f>E2827/D2827</f>
        <v>5.6613333333333335E-2</v>
      </c>
      <c r="R2827" s="7">
        <f>ROUND(E2827/N2827, 2)</f>
        <v>182.62</v>
      </c>
      <c r="S2827" t="s">
        <v>8318</v>
      </c>
      <c r="T2827" t="s">
        <v>8320</v>
      </c>
    </row>
    <row r="2828" spans="1:20" ht="28.8" x14ac:dyDescent="0.3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 s="11">
        <f>(I2828/86400)+25569</f>
        <v>41998.844444444447</v>
      </c>
      <c r="K2828">
        <v>1416600960</v>
      </c>
      <c r="L2828" s="11">
        <f>(K2828/86400)+25569</f>
        <v>41964.844444444447</v>
      </c>
      <c r="M2828" t="b">
        <v>0</v>
      </c>
      <c r="N2828">
        <v>38</v>
      </c>
      <c r="O2828" t="b">
        <v>0</v>
      </c>
      <c r="P2828" t="s">
        <v>8284</v>
      </c>
      <c r="Q2828" s="5">
        <f>E2828/D2828</f>
        <v>5.6500000000000002E-2</v>
      </c>
      <c r="R2828" s="7">
        <f>ROUND(E2828/N2828, 2)</f>
        <v>89.21</v>
      </c>
      <c r="S2828" t="s">
        <v>8335</v>
      </c>
      <c r="T2828" t="s">
        <v>8336</v>
      </c>
    </row>
    <row r="2829" spans="1:20" x14ac:dyDescent="0.3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 s="11">
        <f>(I2829/86400)+25569</f>
        <v>41806.916666666664</v>
      </c>
      <c r="K2829">
        <v>1400523845</v>
      </c>
      <c r="L2829" s="11">
        <f>(K2829/86400)+25569</f>
        <v>41778.766724537039</v>
      </c>
      <c r="M2829" t="b">
        <v>0</v>
      </c>
      <c r="N2829">
        <v>13</v>
      </c>
      <c r="O2829" t="b">
        <v>0</v>
      </c>
      <c r="P2829" t="s">
        <v>8270</v>
      </c>
      <c r="Q2829" s="5">
        <f>E2829/D2829</f>
        <v>5.6333333333333332E-2</v>
      </c>
      <c r="R2829" s="7">
        <f>ROUND(E2829/N2829, 2)</f>
        <v>52</v>
      </c>
      <c r="S2829" t="s">
        <v>8309</v>
      </c>
      <c r="T2829" t="s">
        <v>8315</v>
      </c>
    </row>
    <row r="2830" spans="1:20" ht="28.8" x14ac:dyDescent="0.3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 s="11">
        <f>(I2830/86400)+25569</f>
        <v>41952.824895833335</v>
      </c>
      <c r="K2830">
        <v>1412966871</v>
      </c>
      <c r="L2830" s="11">
        <f>(K2830/86400)+25569</f>
        <v>41922.783229166671</v>
      </c>
      <c r="M2830" t="b">
        <v>0</v>
      </c>
      <c r="N2830">
        <v>8</v>
      </c>
      <c r="O2830" t="b">
        <v>0</v>
      </c>
      <c r="P2830" t="s">
        <v>8293</v>
      </c>
      <c r="Q2830" s="5">
        <f>E2830/D2830</f>
        <v>5.6250000000000001E-2</v>
      </c>
      <c r="R2830" s="7">
        <f>ROUND(E2830/N2830, 2)</f>
        <v>28.13</v>
      </c>
      <c r="S2830" t="s">
        <v>8324</v>
      </c>
      <c r="T2830" t="s">
        <v>8346</v>
      </c>
    </row>
    <row r="2831" spans="1:20" ht="28.8" x14ac:dyDescent="0.3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 s="11">
        <f>(I2831/86400)+25569</f>
        <v>42766.98055555555</v>
      </c>
      <c r="K2831">
        <v>1481150949</v>
      </c>
      <c r="L2831" s="11">
        <f>(K2831/86400)+25569</f>
        <v>42711.950798611113</v>
      </c>
      <c r="M2831" t="b">
        <v>0</v>
      </c>
      <c r="N2831">
        <v>7</v>
      </c>
      <c r="O2831" t="b">
        <v>0</v>
      </c>
      <c r="P2831" t="s">
        <v>8273</v>
      </c>
      <c r="Q2831" s="5">
        <f>E2831/D2831</f>
        <v>5.5800000000000002E-2</v>
      </c>
      <c r="R2831" s="7">
        <f>ROUND(E2831/N2831, 2)</f>
        <v>119.57</v>
      </c>
      <c r="S2831" t="s">
        <v>8318</v>
      </c>
      <c r="T2831" t="s">
        <v>8320</v>
      </c>
    </row>
    <row r="2832" spans="1:20" ht="28.8" x14ac:dyDescent="0.3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 s="11">
        <f>(I2832/86400)+25569</f>
        <v>42166.083333333328</v>
      </c>
      <c r="K2832">
        <v>1431353337</v>
      </c>
      <c r="L2832" s="11">
        <f>(K2832/86400)+25569</f>
        <v>42135.589548611111</v>
      </c>
      <c r="M2832" t="b">
        <v>0</v>
      </c>
      <c r="N2832">
        <v>13</v>
      </c>
      <c r="O2832" t="b">
        <v>0</v>
      </c>
      <c r="P2832" t="s">
        <v>8267</v>
      </c>
      <c r="Q2832" s="5">
        <f>E2832/D2832</f>
        <v>5.5480000000000002E-2</v>
      </c>
      <c r="R2832" s="7">
        <f>ROUND(E2832/N2832, 2)</f>
        <v>106.69</v>
      </c>
      <c r="S2832" t="s">
        <v>8309</v>
      </c>
      <c r="T2832" t="s">
        <v>8312</v>
      </c>
    </row>
    <row r="2833" spans="1:20" x14ac:dyDescent="0.3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 s="11">
        <f>(I2833/86400)+25569</f>
        <v>42600.91133101852</v>
      </c>
      <c r="K2833">
        <v>1468965139</v>
      </c>
      <c r="L2833" s="11">
        <f>(K2833/86400)+25569</f>
        <v>42570.91133101852</v>
      </c>
      <c r="M2833" t="b">
        <v>0</v>
      </c>
      <c r="N2833">
        <v>10</v>
      </c>
      <c r="O2833" t="b">
        <v>0</v>
      </c>
      <c r="P2833" t="s">
        <v>8268</v>
      </c>
      <c r="Q2833" s="5">
        <f>E2833/D2833</f>
        <v>5.5E-2</v>
      </c>
      <c r="R2833" s="7">
        <f>ROUND(E2833/N2833, 2)</f>
        <v>220</v>
      </c>
      <c r="S2833" t="s">
        <v>8309</v>
      </c>
      <c r="T2833" t="s">
        <v>8313</v>
      </c>
    </row>
    <row r="2834" spans="1:20" ht="43.2" x14ac:dyDescent="0.3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 s="11">
        <f>(I2834/86400)+25569</f>
        <v>42134.781597222223</v>
      </c>
      <c r="K2834">
        <v>1428691530</v>
      </c>
      <c r="L2834" s="11">
        <f>(K2834/86400)+25569</f>
        <v>42104.781597222223</v>
      </c>
      <c r="M2834" t="b">
        <v>0</v>
      </c>
      <c r="N2834">
        <v>3</v>
      </c>
      <c r="O2834" t="b">
        <v>0</v>
      </c>
      <c r="P2834" t="s">
        <v>8305</v>
      </c>
      <c r="Q2834" s="5">
        <f>E2834/D2834</f>
        <v>5.5E-2</v>
      </c>
      <c r="R2834" s="7">
        <f>ROUND(E2834/N2834, 2)</f>
        <v>18.329999999999998</v>
      </c>
      <c r="S2834" t="s">
        <v>8316</v>
      </c>
      <c r="T2834" t="s">
        <v>8358</v>
      </c>
    </row>
    <row r="2835" spans="1:20" ht="28.8" x14ac:dyDescent="0.3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 s="11">
        <f>(I2835/86400)+25569</f>
        <v>42739.546064814815</v>
      </c>
      <c r="K2835">
        <v>1480943180</v>
      </c>
      <c r="L2835" s="11">
        <f>(K2835/86400)+25569</f>
        <v>42709.546064814815</v>
      </c>
      <c r="M2835" t="b">
        <v>0</v>
      </c>
      <c r="N2835">
        <v>1</v>
      </c>
      <c r="O2835" t="b">
        <v>0</v>
      </c>
      <c r="P2835" t="s">
        <v>8271</v>
      </c>
      <c r="Q2835" s="5">
        <f>E2835/D2835</f>
        <v>5.4545454545454543E-2</v>
      </c>
      <c r="R2835" s="7">
        <f>ROUND(E2835/N2835, 2)</f>
        <v>30</v>
      </c>
      <c r="S2835" t="s">
        <v>8316</v>
      </c>
      <c r="T2835" t="s">
        <v>8317</v>
      </c>
    </row>
    <row r="2836" spans="1:20" ht="28.8" x14ac:dyDescent="0.3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 s="11">
        <f>(I2836/86400)+25569</f>
        <v>42677.750092592592</v>
      </c>
      <c r="K2836">
        <v>1475604008</v>
      </c>
      <c r="L2836" s="11">
        <f>(K2836/86400)+25569</f>
        <v>42647.750092592592</v>
      </c>
      <c r="M2836" t="b">
        <v>0</v>
      </c>
      <c r="N2836">
        <v>56</v>
      </c>
      <c r="O2836" t="b">
        <v>0</v>
      </c>
      <c r="P2836" t="s">
        <v>8282</v>
      </c>
      <c r="Q2836" s="5">
        <f>E2836/D2836</f>
        <v>5.4199999999999998E-2</v>
      </c>
      <c r="R2836" s="7">
        <f>ROUND(E2836/N2836, 2)</f>
        <v>29.04</v>
      </c>
      <c r="S2836" t="s">
        <v>8332</v>
      </c>
      <c r="T2836" t="s">
        <v>8333</v>
      </c>
    </row>
    <row r="2837" spans="1:20" ht="28.8" x14ac:dyDescent="0.3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 s="11">
        <f>(I2837/86400)+25569</f>
        <v>42752.84474537037</v>
      </c>
      <c r="K2837">
        <v>1482092186</v>
      </c>
      <c r="L2837" s="11">
        <f>(K2837/86400)+25569</f>
        <v>42722.84474537037</v>
      </c>
      <c r="M2837" t="b">
        <v>0</v>
      </c>
      <c r="N2837">
        <v>3</v>
      </c>
      <c r="O2837" t="b">
        <v>0</v>
      </c>
      <c r="P2837" t="s">
        <v>8271</v>
      </c>
      <c r="Q2837" s="5">
        <f>E2837/D2837</f>
        <v>5.4199999999999998E-2</v>
      </c>
      <c r="R2837" s="7">
        <f>ROUND(E2837/N2837, 2)</f>
        <v>90.33</v>
      </c>
      <c r="S2837" t="s">
        <v>8316</v>
      </c>
      <c r="T2837" t="s">
        <v>8317</v>
      </c>
    </row>
    <row r="2838" spans="1:20" ht="28.8" x14ac:dyDescent="0.3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 s="11">
        <f>(I2838/86400)+25569</f>
        <v>41607.602951388893</v>
      </c>
      <c r="K2838">
        <v>1383139695</v>
      </c>
      <c r="L2838" s="11">
        <f>(K2838/86400)+25569</f>
        <v>41577.561284722222</v>
      </c>
      <c r="M2838" t="b">
        <v>0</v>
      </c>
      <c r="N2838">
        <v>12</v>
      </c>
      <c r="O2838" t="b">
        <v>0</v>
      </c>
      <c r="P2838" t="s">
        <v>8278</v>
      </c>
      <c r="Q2838" s="5">
        <f>E2838/D2838</f>
        <v>5.4166666666666669E-2</v>
      </c>
      <c r="R2838" s="7">
        <f>ROUND(E2838/N2838, 2)</f>
        <v>27.08</v>
      </c>
      <c r="S2838" t="s">
        <v>8324</v>
      </c>
      <c r="T2838" t="s">
        <v>8327</v>
      </c>
    </row>
    <row r="2839" spans="1:20" ht="28.8" x14ac:dyDescent="0.3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 s="11">
        <f>(I2839/86400)+25569</f>
        <v>42349.982164351852</v>
      </c>
      <c r="K2839">
        <v>1444689259</v>
      </c>
      <c r="L2839" s="11">
        <f>(K2839/86400)+25569</f>
        <v>42289.94049768518</v>
      </c>
      <c r="M2839" t="b">
        <v>0</v>
      </c>
      <c r="N2839">
        <v>9</v>
      </c>
      <c r="O2839" t="b">
        <v>0</v>
      </c>
      <c r="P2839" t="s">
        <v>8271</v>
      </c>
      <c r="Q2839" s="5">
        <f>E2839/D2839</f>
        <v>5.4100000000000002E-2</v>
      </c>
      <c r="R2839" s="7">
        <f>ROUND(E2839/N2839, 2)</f>
        <v>60.11</v>
      </c>
      <c r="S2839" t="s">
        <v>8316</v>
      </c>
      <c r="T2839" t="s">
        <v>8317</v>
      </c>
    </row>
    <row r="2840" spans="1:20" ht="28.8" x14ac:dyDescent="0.3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 s="11">
        <f>(I2840/86400)+25569</f>
        <v>42819.189583333333</v>
      </c>
      <c r="K2840">
        <v>1487485760</v>
      </c>
      <c r="L2840" s="11">
        <f>(K2840/86400)+25569</f>
        <v>42785.270370370374</v>
      </c>
      <c r="M2840" t="b">
        <v>0</v>
      </c>
      <c r="N2840">
        <v>6</v>
      </c>
      <c r="O2840" t="b">
        <v>0</v>
      </c>
      <c r="P2840" t="s">
        <v>8271</v>
      </c>
      <c r="Q2840" s="5">
        <f>E2840/D2840</f>
        <v>5.3999999999999999E-2</v>
      </c>
      <c r="R2840" s="7">
        <f>ROUND(E2840/N2840, 2)</f>
        <v>450</v>
      </c>
      <c r="S2840" t="s">
        <v>8316</v>
      </c>
      <c r="T2840" t="s">
        <v>8317</v>
      </c>
    </row>
    <row r="2841" spans="1:20" ht="28.8" x14ac:dyDescent="0.3">
      <c r="A2841">
        <v>3920</v>
      </c>
      <c r="B2841" s="3" t="s">
        <v>3917</v>
      </c>
      <c r="C2841" s="3" t="s">
        <v>8028</v>
      </c>
      <c r="D2841">
        <v>2500</v>
      </c>
      <c r="E2841">
        <v>135</v>
      </c>
      <c r="F2841" t="s">
        <v>8221</v>
      </c>
      <c r="G2841" t="s">
        <v>8225</v>
      </c>
      <c r="H2841" t="s">
        <v>8247</v>
      </c>
      <c r="I2841">
        <v>1479032260</v>
      </c>
      <c r="J2841" s="11">
        <f>(I2841/86400)+25569</f>
        <v>42687.428935185184</v>
      </c>
      <c r="K2841">
        <v>1476436660</v>
      </c>
      <c r="L2841" s="11">
        <f>(K2841/86400)+25569</f>
        <v>42657.38726851852</v>
      </c>
      <c r="M2841" t="b">
        <v>0</v>
      </c>
      <c r="N2841">
        <v>3</v>
      </c>
      <c r="O2841" t="b">
        <v>0</v>
      </c>
      <c r="P2841" t="s">
        <v>8271</v>
      </c>
      <c r="Q2841" s="5">
        <f>E2841/D2841</f>
        <v>5.3999999999999999E-2</v>
      </c>
      <c r="R2841" s="7">
        <f>ROUND(E2841/N2841, 2)</f>
        <v>45</v>
      </c>
      <c r="S2841" t="s">
        <v>8316</v>
      </c>
      <c r="T2841" t="s">
        <v>8317</v>
      </c>
    </row>
    <row r="2842" spans="1:20" x14ac:dyDescent="0.3">
      <c r="A2842">
        <v>3900</v>
      </c>
      <c r="B2842" s="3" t="s">
        <v>3897</v>
      </c>
      <c r="C2842" s="3" t="s">
        <v>8008</v>
      </c>
      <c r="D2842">
        <v>2500</v>
      </c>
      <c r="E2842">
        <v>135</v>
      </c>
      <c r="F2842" t="s">
        <v>8221</v>
      </c>
      <c r="G2842" t="s">
        <v>8224</v>
      </c>
      <c r="H2842" t="s">
        <v>8246</v>
      </c>
      <c r="I2842">
        <v>1433988791</v>
      </c>
      <c r="J2842" s="11">
        <f>(I2842/86400)+25569</f>
        <v>42166.092488425929</v>
      </c>
      <c r="K2842">
        <v>1431396791</v>
      </c>
      <c r="L2842" s="11">
        <f>(K2842/86400)+25569</f>
        <v>42136.092488425929</v>
      </c>
      <c r="M2842" t="b">
        <v>0</v>
      </c>
      <c r="N2842">
        <v>5</v>
      </c>
      <c r="O2842" t="b">
        <v>0</v>
      </c>
      <c r="P2842" t="s">
        <v>8271</v>
      </c>
      <c r="Q2842" s="5">
        <f>E2842/D2842</f>
        <v>5.3999999999999999E-2</v>
      </c>
      <c r="R2842" s="7">
        <f>ROUND(E2842/N2842, 2)</f>
        <v>27</v>
      </c>
      <c r="S2842" t="s">
        <v>8316</v>
      </c>
      <c r="T2842" t="s">
        <v>8317</v>
      </c>
    </row>
    <row r="2843" spans="1:20" ht="28.8" x14ac:dyDescent="0.3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 s="11">
        <f>(I2843/86400)+25569</f>
        <v>42305.720219907409</v>
      </c>
      <c r="K2843">
        <v>1443460627</v>
      </c>
      <c r="L2843" s="11">
        <f>(K2843/86400)+25569</f>
        <v>42275.720219907409</v>
      </c>
      <c r="M2843" t="b">
        <v>0</v>
      </c>
      <c r="N2843">
        <v>5</v>
      </c>
      <c r="O2843" t="b">
        <v>0</v>
      </c>
      <c r="P2843" t="s">
        <v>8284</v>
      </c>
      <c r="Q2843" s="5">
        <f>E2843/D2843</f>
        <v>5.3333333333333337E-2</v>
      </c>
      <c r="R2843" s="7">
        <f>ROUND(E2843/N2843, 2)</f>
        <v>640</v>
      </c>
      <c r="S2843" t="s">
        <v>8335</v>
      </c>
      <c r="T2843" t="s">
        <v>8336</v>
      </c>
    </row>
    <row r="2844" spans="1:20" ht="28.8" x14ac:dyDescent="0.3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 s="11">
        <f>(I2844/86400)+25569</f>
        <v>41617.249305555553</v>
      </c>
      <c r="K2844">
        <v>1383095125</v>
      </c>
      <c r="L2844" s="11">
        <f>(K2844/86400)+25569</f>
        <v>41577.045428240745</v>
      </c>
      <c r="M2844" t="b">
        <v>0</v>
      </c>
      <c r="N2844">
        <v>24</v>
      </c>
      <c r="O2844" t="b">
        <v>0</v>
      </c>
      <c r="P2844" t="s">
        <v>8282</v>
      </c>
      <c r="Q2844" s="5">
        <f>E2844/D2844</f>
        <v>5.3124999999999999E-2</v>
      </c>
      <c r="R2844" s="7">
        <f>ROUND(E2844/N2844, 2)</f>
        <v>17.71</v>
      </c>
      <c r="S2844" t="s">
        <v>8332</v>
      </c>
      <c r="T2844" t="s">
        <v>8333</v>
      </c>
    </row>
    <row r="2845" spans="1:20" ht="28.8" x14ac:dyDescent="0.3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 s="11">
        <f>(I2845/86400)+25569</f>
        <v>40968.062476851854</v>
      </c>
      <c r="K2845">
        <v>1327886998</v>
      </c>
      <c r="L2845" s="11">
        <f>(K2845/86400)+25569</f>
        <v>40938.062476851854</v>
      </c>
      <c r="M2845" t="b">
        <v>0</v>
      </c>
      <c r="N2845">
        <v>22</v>
      </c>
      <c r="O2845" t="b">
        <v>0</v>
      </c>
      <c r="P2845" t="s">
        <v>8304</v>
      </c>
      <c r="Q2845" s="5">
        <f>E2845/D2845</f>
        <v>5.2187499999999998E-2</v>
      </c>
      <c r="R2845" s="7">
        <f>ROUND(E2845/N2845, 2)</f>
        <v>37.950000000000003</v>
      </c>
      <c r="S2845" t="s">
        <v>8321</v>
      </c>
      <c r="T2845" t="s">
        <v>8357</v>
      </c>
    </row>
    <row r="2846" spans="1:20" ht="28.8" x14ac:dyDescent="0.3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 s="11">
        <f>(I2846/86400)+25569</f>
        <v>41852.716666666667</v>
      </c>
      <c r="K2846">
        <v>1404927690</v>
      </c>
      <c r="L2846" s="11">
        <f>(K2846/86400)+25569</f>
        <v>41829.73715277778</v>
      </c>
      <c r="M2846" t="b">
        <v>0</v>
      </c>
      <c r="N2846">
        <v>4</v>
      </c>
      <c r="O2846" t="b">
        <v>0</v>
      </c>
      <c r="P2846" t="s">
        <v>8271</v>
      </c>
      <c r="Q2846" s="5">
        <f>E2846/D2846</f>
        <v>5.1999999999999998E-2</v>
      </c>
      <c r="R2846" s="7">
        <f>ROUND(E2846/N2846, 2)</f>
        <v>65</v>
      </c>
      <c r="S2846" t="s">
        <v>8316</v>
      </c>
      <c r="T2846" t="s">
        <v>8317</v>
      </c>
    </row>
    <row r="2847" spans="1:20" ht="28.8" x14ac:dyDescent="0.3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 s="11">
        <f>(I2847/86400)+25569</f>
        <v>41854.124953703707</v>
      </c>
      <c r="K2847">
        <v>1401850796</v>
      </c>
      <c r="L2847" s="11">
        <f>(K2847/86400)+25569</f>
        <v>41794.124953703707</v>
      </c>
      <c r="M2847" t="b">
        <v>0</v>
      </c>
      <c r="N2847">
        <v>15</v>
      </c>
      <c r="O2847" t="b">
        <v>0</v>
      </c>
      <c r="P2847" t="s">
        <v>8267</v>
      </c>
      <c r="Q2847" s="5">
        <f>E2847/D2847</f>
        <v>5.0999999999999997E-2</v>
      </c>
      <c r="R2847" s="7">
        <f>ROUND(E2847/N2847, 2)</f>
        <v>119</v>
      </c>
      <c r="S2847" t="s">
        <v>8309</v>
      </c>
      <c r="T2847" t="s">
        <v>8312</v>
      </c>
    </row>
    <row r="2848" spans="1:20" ht="28.8" x14ac:dyDescent="0.3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 s="11">
        <f>(I2848/86400)+25569</f>
        <v>42125.777141203704</v>
      </c>
      <c r="K2848">
        <v>1425325145</v>
      </c>
      <c r="L2848" s="11">
        <f>(K2848/86400)+25569</f>
        <v>42065.818807870368</v>
      </c>
      <c r="M2848" t="b">
        <v>0</v>
      </c>
      <c r="N2848">
        <v>9</v>
      </c>
      <c r="O2848" t="b">
        <v>0</v>
      </c>
      <c r="P2848" t="s">
        <v>8303</v>
      </c>
      <c r="Q2848" s="5">
        <f>E2848/D2848</f>
        <v>5.080888888888889E-2</v>
      </c>
      <c r="R2848" s="7">
        <f>ROUND(E2848/N2848, 2)</f>
        <v>1270.22</v>
      </c>
      <c r="S2848" t="s">
        <v>8316</v>
      </c>
      <c r="T2848" t="s">
        <v>8356</v>
      </c>
    </row>
    <row r="2849" spans="1:20" ht="28.8" x14ac:dyDescent="0.3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 s="11">
        <f>(I2849/86400)+25569</f>
        <v>41829.725289351853</v>
      </c>
      <c r="K2849">
        <v>1402334665</v>
      </c>
      <c r="L2849" s="11">
        <f>(K2849/86400)+25569</f>
        <v>41799.725289351853</v>
      </c>
      <c r="M2849" t="b">
        <v>0</v>
      </c>
      <c r="N2849">
        <v>12</v>
      </c>
      <c r="O2849" t="b">
        <v>0</v>
      </c>
      <c r="P2849" t="s">
        <v>8296</v>
      </c>
      <c r="Q2849" s="5">
        <f>E2849/D2849</f>
        <v>5.0799999999999998E-2</v>
      </c>
      <c r="R2849" s="7">
        <f>ROUND(E2849/N2849, 2)</f>
        <v>31.75</v>
      </c>
      <c r="S2849" t="s">
        <v>8337</v>
      </c>
      <c r="T2849" t="s">
        <v>8349</v>
      </c>
    </row>
    <row r="2850" spans="1:20" ht="28.8" x14ac:dyDescent="0.3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 s="11">
        <f>(I2850/86400)+25569</f>
        <v>42052.927418981482</v>
      </c>
      <c r="K2850">
        <v>1421187329</v>
      </c>
      <c r="L2850" s="11">
        <f>(K2850/86400)+25569</f>
        <v>42017.927418981482</v>
      </c>
      <c r="M2850" t="b">
        <v>0</v>
      </c>
      <c r="N2850">
        <v>6</v>
      </c>
      <c r="O2850" t="b">
        <v>0</v>
      </c>
      <c r="P2850" t="s">
        <v>8290</v>
      </c>
      <c r="Q2850" s="5">
        <f>E2850/D2850</f>
        <v>5.0599999999999999E-2</v>
      </c>
      <c r="R2850" s="7">
        <f>ROUND(E2850/N2850, 2)</f>
        <v>84.33</v>
      </c>
      <c r="S2850" t="s">
        <v>8321</v>
      </c>
      <c r="T2850" t="s">
        <v>8343</v>
      </c>
    </row>
    <row r="2851" spans="1:20" ht="28.8" x14ac:dyDescent="0.3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 s="11">
        <f>(I2851/86400)+25569</f>
        <v>42313.132407407407</v>
      </c>
      <c r="K2851">
        <v>1443233440</v>
      </c>
      <c r="L2851" s="11">
        <f>(K2851/86400)+25569</f>
        <v>42273.090740740736</v>
      </c>
      <c r="M2851" t="b">
        <v>0</v>
      </c>
      <c r="N2851">
        <v>12</v>
      </c>
      <c r="O2851" t="b">
        <v>0</v>
      </c>
      <c r="P2851" t="s">
        <v>8273</v>
      </c>
      <c r="Q2851" s="5">
        <f>E2851/D2851</f>
        <v>5.0509090909090906E-2</v>
      </c>
      <c r="R2851" s="7">
        <f>ROUND(E2851/N2851, 2)</f>
        <v>115.75</v>
      </c>
      <c r="S2851" t="s">
        <v>8318</v>
      </c>
      <c r="T2851" t="s">
        <v>8320</v>
      </c>
    </row>
    <row r="2852" spans="1:20" ht="28.8" x14ac:dyDescent="0.3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 s="11">
        <f>(I2852/86400)+25569</f>
        <v>42217.745138888888</v>
      </c>
      <c r="K2852">
        <v>1434609424</v>
      </c>
      <c r="L2852" s="11">
        <f>(K2852/86400)+25569</f>
        <v>42173.275740740741</v>
      </c>
      <c r="M2852" t="b">
        <v>0</v>
      </c>
      <c r="N2852">
        <v>28</v>
      </c>
      <c r="O2852" t="b">
        <v>0</v>
      </c>
      <c r="P2852" t="s">
        <v>8272</v>
      </c>
      <c r="Q2852" s="5">
        <f>E2852/D2852</f>
        <v>5.0413333333333331E-2</v>
      </c>
      <c r="R2852" s="7">
        <f>ROUND(E2852/N2852, 2)</f>
        <v>135.04</v>
      </c>
      <c r="S2852" t="s">
        <v>8318</v>
      </c>
      <c r="T2852" t="s">
        <v>8319</v>
      </c>
    </row>
    <row r="2853" spans="1:20" ht="28.8" x14ac:dyDescent="0.3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 s="11">
        <f>(I2853/86400)+25569</f>
        <v>41516.537268518521</v>
      </c>
      <c r="K2853">
        <v>1375275220</v>
      </c>
      <c r="L2853" s="11">
        <f>(K2853/86400)+25569</f>
        <v>41486.537268518521</v>
      </c>
      <c r="M2853" t="b">
        <v>0</v>
      </c>
      <c r="N2853">
        <v>94</v>
      </c>
      <c r="O2853" t="b">
        <v>0</v>
      </c>
      <c r="P2853" t="s">
        <v>8282</v>
      </c>
      <c r="Q2853" s="5">
        <f>E2853/D2853</f>
        <v>5.0347999999999997E-2</v>
      </c>
      <c r="R2853" s="7">
        <f>ROUND(E2853/N2853, 2)</f>
        <v>267.81</v>
      </c>
      <c r="S2853" t="s">
        <v>8332</v>
      </c>
      <c r="T2853" t="s">
        <v>8333</v>
      </c>
    </row>
    <row r="2854" spans="1:20" ht="28.8" x14ac:dyDescent="0.3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 s="11">
        <f>(I2854/86400)+25569</f>
        <v>41974.957881944443</v>
      </c>
      <c r="K2854">
        <v>1414879161</v>
      </c>
      <c r="L2854" s="11">
        <f>(K2854/86400)+25569</f>
        <v>41944.916215277779</v>
      </c>
      <c r="M2854" t="b">
        <v>0</v>
      </c>
      <c r="N2854">
        <v>10</v>
      </c>
      <c r="O2854" t="b">
        <v>0</v>
      </c>
      <c r="P2854" t="s">
        <v>8278</v>
      </c>
      <c r="Q2854" s="5">
        <f>E2854/D2854</f>
        <v>5.0256410256410255E-2</v>
      </c>
      <c r="R2854" s="7">
        <f>ROUND(E2854/N2854, 2)</f>
        <v>19.600000000000001</v>
      </c>
      <c r="S2854" t="s">
        <v>8324</v>
      </c>
      <c r="T2854" t="s">
        <v>8327</v>
      </c>
    </row>
    <row r="2855" spans="1:20" ht="28.8" x14ac:dyDescent="0.3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 s="11">
        <f>(I2855/86400)+25569</f>
        <v>42279.441412037035</v>
      </c>
      <c r="K2855">
        <v>1440326138</v>
      </c>
      <c r="L2855" s="11">
        <f>(K2855/86400)+25569</f>
        <v>42239.441412037035</v>
      </c>
      <c r="M2855" t="b">
        <v>0</v>
      </c>
      <c r="N2855">
        <v>3</v>
      </c>
      <c r="O2855" t="b">
        <v>0</v>
      </c>
      <c r="P2855" t="s">
        <v>8268</v>
      </c>
      <c r="Q2855" s="5">
        <f>E2855/D2855</f>
        <v>0.05</v>
      </c>
      <c r="R2855" s="7">
        <f>ROUND(E2855/N2855, 2)</f>
        <v>83.33</v>
      </c>
      <c r="S2855" t="s">
        <v>8309</v>
      </c>
      <c r="T2855" t="s">
        <v>8313</v>
      </c>
    </row>
    <row r="2856" spans="1:20" ht="28.8" x14ac:dyDescent="0.3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 s="11">
        <f>(I2856/86400)+25569</f>
        <v>41609.876180555555</v>
      </c>
      <c r="K2856">
        <v>1383076902</v>
      </c>
      <c r="L2856" s="11">
        <f>(K2856/86400)+25569</f>
        <v>41576.834513888891</v>
      </c>
      <c r="M2856" t="b">
        <v>0</v>
      </c>
      <c r="N2856">
        <v>2</v>
      </c>
      <c r="O2856" t="b">
        <v>0</v>
      </c>
      <c r="P2856" t="s">
        <v>8270</v>
      </c>
      <c r="Q2856" s="5">
        <f>E2856/D2856</f>
        <v>0.05</v>
      </c>
      <c r="R2856" s="7">
        <f>ROUND(E2856/N2856, 2)</f>
        <v>62.5</v>
      </c>
      <c r="S2856" t="s">
        <v>8309</v>
      </c>
      <c r="T2856" t="s">
        <v>8315</v>
      </c>
    </row>
    <row r="2857" spans="1:20" x14ac:dyDescent="0.3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 s="11">
        <f>(I2857/86400)+25569</f>
        <v>40954.906956018516</v>
      </c>
      <c r="K2857">
        <v>1324158361</v>
      </c>
      <c r="L2857" s="11">
        <f>(K2857/86400)+25569</f>
        <v>40894.906956018516</v>
      </c>
      <c r="M2857" t="b">
        <v>0</v>
      </c>
      <c r="N2857">
        <v>1</v>
      </c>
      <c r="O2857" t="b">
        <v>0</v>
      </c>
      <c r="P2857" t="s">
        <v>8270</v>
      </c>
      <c r="Q2857" s="5">
        <f>E2857/D2857</f>
        <v>0.05</v>
      </c>
      <c r="R2857" s="7">
        <f>ROUND(E2857/N2857, 2)</f>
        <v>50</v>
      </c>
      <c r="S2857" t="s">
        <v>8309</v>
      </c>
      <c r="T2857" t="s">
        <v>8315</v>
      </c>
    </row>
    <row r="2858" spans="1:20" ht="28.8" x14ac:dyDescent="0.3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 s="11">
        <f>(I2858/86400)+25569</f>
        <v>42588.98951388889</v>
      </c>
      <c r="K2858">
        <v>1467935094</v>
      </c>
      <c r="L2858" s="11">
        <f>(K2858/86400)+25569</f>
        <v>42558.98951388889</v>
      </c>
      <c r="M2858" t="b">
        <v>0</v>
      </c>
      <c r="N2858">
        <v>1</v>
      </c>
      <c r="O2858" t="b">
        <v>0</v>
      </c>
      <c r="P2858" t="s">
        <v>8283</v>
      </c>
      <c r="Q2858" s="5">
        <f>E2858/D2858</f>
        <v>0.05</v>
      </c>
      <c r="R2858" s="7">
        <f>ROUND(E2858/N2858, 2)</f>
        <v>50</v>
      </c>
      <c r="S2858" t="s">
        <v>8332</v>
      </c>
      <c r="T2858" t="s">
        <v>8334</v>
      </c>
    </row>
    <row r="2859" spans="1:20" ht="28.8" x14ac:dyDescent="0.3">
      <c r="A2859">
        <v>2131</v>
      </c>
      <c r="B2859" s="3" t="s">
        <v>2132</v>
      </c>
      <c r="C2859" s="3" t="s">
        <v>6241</v>
      </c>
      <c r="D2859">
        <v>500</v>
      </c>
      <c r="E2859">
        <v>25</v>
      </c>
      <c r="F2859" t="s">
        <v>8221</v>
      </c>
      <c r="G2859" t="s">
        <v>8224</v>
      </c>
      <c r="H2859" t="s">
        <v>8246</v>
      </c>
      <c r="I2859">
        <v>1436677091</v>
      </c>
      <c r="J2859" s="11">
        <f>(I2859/86400)+25569</f>
        <v>42197.207071759258</v>
      </c>
      <c r="K2859">
        <v>1434085091</v>
      </c>
      <c r="L2859" s="11">
        <f>(K2859/86400)+25569</f>
        <v>42167.207071759258</v>
      </c>
      <c r="M2859" t="b">
        <v>0</v>
      </c>
      <c r="N2859">
        <v>3</v>
      </c>
      <c r="O2859" t="b">
        <v>0</v>
      </c>
      <c r="P2859" t="s">
        <v>8282</v>
      </c>
      <c r="Q2859" s="5">
        <f>E2859/D2859</f>
        <v>0.05</v>
      </c>
      <c r="R2859" s="7">
        <f>ROUND(E2859/N2859, 2)</f>
        <v>8.33</v>
      </c>
      <c r="S2859" t="s">
        <v>8332</v>
      </c>
      <c r="T2859" t="s">
        <v>8333</v>
      </c>
    </row>
    <row r="2860" spans="1:20" ht="28.8" x14ac:dyDescent="0.3">
      <c r="A2860">
        <v>1413</v>
      </c>
      <c r="B2860" s="3" t="s">
        <v>1414</v>
      </c>
      <c r="C2860" s="3" t="s">
        <v>5523</v>
      </c>
      <c r="D2860">
        <v>2000</v>
      </c>
      <c r="E2860">
        <v>100</v>
      </c>
      <c r="F2860" t="s">
        <v>8221</v>
      </c>
      <c r="G2860" t="s">
        <v>8237</v>
      </c>
      <c r="H2860" t="s">
        <v>8249</v>
      </c>
      <c r="I2860">
        <v>1455964170</v>
      </c>
      <c r="J2860" s="11">
        <f>(I2860/86400)+25569</f>
        <v>42420.437152777777</v>
      </c>
      <c r="K2860">
        <v>1450780170</v>
      </c>
      <c r="L2860" s="11">
        <f>(K2860/86400)+25569</f>
        <v>42360.437152777777</v>
      </c>
      <c r="M2860" t="b">
        <v>0</v>
      </c>
      <c r="N2860">
        <v>1</v>
      </c>
      <c r="O2860" t="b">
        <v>0</v>
      </c>
      <c r="P2860" t="s">
        <v>8287</v>
      </c>
      <c r="Q2860" s="5">
        <f>E2860/D2860</f>
        <v>0.05</v>
      </c>
      <c r="R2860" s="7">
        <f>ROUND(E2860/N2860, 2)</f>
        <v>100</v>
      </c>
      <c r="S2860" t="s">
        <v>8321</v>
      </c>
      <c r="T2860" t="s">
        <v>8340</v>
      </c>
    </row>
    <row r="2861" spans="1:20" ht="28.8" x14ac:dyDescent="0.3">
      <c r="A2861">
        <v>1572</v>
      </c>
      <c r="B2861" s="3" t="s">
        <v>1573</v>
      </c>
      <c r="C2861" s="3" t="s">
        <v>5682</v>
      </c>
      <c r="D2861">
        <v>2500</v>
      </c>
      <c r="E2861">
        <v>125</v>
      </c>
      <c r="F2861" t="s">
        <v>8220</v>
      </c>
      <c r="G2861" t="s">
        <v>8225</v>
      </c>
      <c r="H2861" t="s">
        <v>8247</v>
      </c>
      <c r="I2861">
        <v>1456703940</v>
      </c>
      <c r="J2861" s="11">
        <f>(I2861/86400)+25569</f>
        <v>42428.999305555553</v>
      </c>
      <c r="K2861">
        <v>1454546859</v>
      </c>
      <c r="L2861" s="11">
        <f>(K2861/86400)+25569</f>
        <v>42404.033090277779</v>
      </c>
      <c r="M2861" t="b">
        <v>0</v>
      </c>
      <c r="N2861">
        <v>3</v>
      </c>
      <c r="O2861" t="b">
        <v>0</v>
      </c>
      <c r="P2861" t="s">
        <v>8290</v>
      </c>
      <c r="Q2861" s="5">
        <f>E2861/D2861</f>
        <v>0.05</v>
      </c>
      <c r="R2861" s="7">
        <f>ROUND(E2861/N2861, 2)</f>
        <v>41.67</v>
      </c>
      <c r="S2861" t="s">
        <v>8321</v>
      </c>
      <c r="T2861" t="s">
        <v>8343</v>
      </c>
    </row>
    <row r="2862" spans="1:20" x14ac:dyDescent="0.3">
      <c r="A2862">
        <v>3861</v>
      </c>
      <c r="B2862" s="3" t="s">
        <v>3858</v>
      </c>
      <c r="C2862" s="3" t="s">
        <v>7970</v>
      </c>
      <c r="D2862">
        <v>2000</v>
      </c>
      <c r="E2862">
        <v>100</v>
      </c>
      <c r="F2862" t="s">
        <v>8221</v>
      </c>
      <c r="G2862" t="s">
        <v>8224</v>
      </c>
      <c r="H2862" t="s">
        <v>8246</v>
      </c>
      <c r="I2862">
        <v>1415828820</v>
      </c>
      <c r="J2862" s="11">
        <f>(I2862/86400)+25569</f>
        <v>41955.907638888893</v>
      </c>
      <c r="K2862">
        <v>1412258977</v>
      </c>
      <c r="L2862" s="11">
        <f>(K2862/86400)+25569</f>
        <v>41914.590011574073</v>
      </c>
      <c r="M2862" t="b">
        <v>0</v>
      </c>
      <c r="N2862">
        <v>1</v>
      </c>
      <c r="O2862" t="b">
        <v>0</v>
      </c>
      <c r="P2862" t="s">
        <v>8271</v>
      </c>
      <c r="Q2862" s="5">
        <f>E2862/D2862</f>
        <v>0.05</v>
      </c>
      <c r="R2862" s="7">
        <f>ROUND(E2862/N2862, 2)</f>
        <v>100</v>
      </c>
      <c r="S2862" t="s">
        <v>8316</v>
      </c>
      <c r="T2862" t="s">
        <v>8317</v>
      </c>
    </row>
    <row r="2863" spans="1:20" ht="28.8" x14ac:dyDescent="0.3">
      <c r="A2863">
        <v>4025</v>
      </c>
      <c r="B2863" s="3" t="s">
        <v>4021</v>
      </c>
      <c r="C2863" s="3" t="s">
        <v>8130</v>
      </c>
      <c r="D2863">
        <v>5000</v>
      </c>
      <c r="E2863">
        <v>250</v>
      </c>
      <c r="F2863" t="s">
        <v>8221</v>
      </c>
      <c r="G2863" t="s">
        <v>8230</v>
      </c>
      <c r="H2863" t="s">
        <v>8249</v>
      </c>
      <c r="I2863">
        <v>1437889336</v>
      </c>
      <c r="J2863" s="11">
        <f>(I2863/86400)+25569</f>
        <v>42211.237685185188</v>
      </c>
      <c r="K2863">
        <v>1432705336</v>
      </c>
      <c r="L2863" s="11">
        <f>(K2863/86400)+25569</f>
        <v>42151.237685185188</v>
      </c>
      <c r="M2863" t="b">
        <v>0</v>
      </c>
      <c r="N2863">
        <v>4</v>
      </c>
      <c r="O2863" t="b">
        <v>0</v>
      </c>
      <c r="P2863" t="s">
        <v>8271</v>
      </c>
      <c r="Q2863" s="5">
        <f>E2863/D2863</f>
        <v>0.05</v>
      </c>
      <c r="R2863" s="7">
        <f>ROUND(E2863/N2863, 2)</f>
        <v>62.5</v>
      </c>
      <c r="S2863" t="s">
        <v>8316</v>
      </c>
      <c r="T2863" t="s">
        <v>8317</v>
      </c>
    </row>
    <row r="2864" spans="1:20" ht="28.8" x14ac:dyDescent="0.3">
      <c r="A2864">
        <v>3895</v>
      </c>
      <c r="B2864" s="3" t="s">
        <v>3892</v>
      </c>
      <c r="C2864" s="3" t="s">
        <v>8003</v>
      </c>
      <c r="D2864">
        <v>1000</v>
      </c>
      <c r="E2864">
        <v>50</v>
      </c>
      <c r="F2864" t="s">
        <v>8221</v>
      </c>
      <c r="G2864" t="s">
        <v>8224</v>
      </c>
      <c r="H2864" t="s">
        <v>8246</v>
      </c>
      <c r="I2864">
        <v>1425103218</v>
      </c>
      <c r="J2864" s="11">
        <f>(I2864/86400)+25569</f>
        <v>42063.250208333338</v>
      </c>
      <c r="K2864">
        <v>1422424818</v>
      </c>
      <c r="L2864" s="11">
        <f>(K2864/86400)+25569</f>
        <v>42032.250208333338</v>
      </c>
      <c r="M2864" t="b">
        <v>0</v>
      </c>
      <c r="N2864">
        <v>1</v>
      </c>
      <c r="O2864" t="b">
        <v>0</v>
      </c>
      <c r="P2864" t="s">
        <v>8271</v>
      </c>
      <c r="Q2864" s="5">
        <f>E2864/D2864</f>
        <v>0.05</v>
      </c>
      <c r="R2864" s="7">
        <f>ROUND(E2864/N2864, 2)</f>
        <v>50</v>
      </c>
      <c r="S2864" t="s">
        <v>8316</v>
      </c>
      <c r="T2864" t="s">
        <v>8317</v>
      </c>
    </row>
    <row r="2865" spans="1:20" x14ac:dyDescent="0.3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 s="11">
        <f>(I2865/86400)+25569</f>
        <v>42786.018506944441</v>
      </c>
      <c r="K2865">
        <v>1484958399</v>
      </c>
      <c r="L2865" s="11">
        <f>(K2865/86400)+25569</f>
        <v>42756.018506944441</v>
      </c>
      <c r="M2865" t="b">
        <v>0</v>
      </c>
      <c r="N2865">
        <v>1</v>
      </c>
      <c r="O2865" t="b">
        <v>0</v>
      </c>
      <c r="P2865" t="s">
        <v>8305</v>
      </c>
      <c r="Q2865" s="5">
        <f>E2865/D2865</f>
        <v>0.05</v>
      </c>
      <c r="R2865" s="7">
        <f>ROUND(E2865/N2865, 2)</f>
        <v>25</v>
      </c>
      <c r="S2865" t="s">
        <v>8316</v>
      </c>
      <c r="T2865" t="s">
        <v>8358</v>
      </c>
    </row>
    <row r="2866" spans="1:20" ht="28.8" x14ac:dyDescent="0.3">
      <c r="A2866">
        <v>2904</v>
      </c>
      <c r="B2866" s="3" t="s">
        <v>2904</v>
      </c>
      <c r="C2866" s="3" t="s">
        <v>7014</v>
      </c>
      <c r="D2866">
        <v>1500</v>
      </c>
      <c r="E2866">
        <v>75</v>
      </c>
      <c r="F2866" t="s">
        <v>8221</v>
      </c>
      <c r="G2866" t="s">
        <v>8225</v>
      </c>
      <c r="H2866" t="s">
        <v>8247</v>
      </c>
      <c r="I2866">
        <v>1415534400</v>
      </c>
      <c r="J2866" s="11">
        <f>(I2866/86400)+25569</f>
        <v>41952.5</v>
      </c>
      <c r="K2866">
        <v>1414538031</v>
      </c>
      <c r="L2866" s="11">
        <f>(K2866/86400)+25569</f>
        <v>41940.967951388891</v>
      </c>
      <c r="M2866" t="b">
        <v>0</v>
      </c>
      <c r="N2866">
        <v>4</v>
      </c>
      <c r="O2866" t="b">
        <v>0</v>
      </c>
      <c r="P2866" t="s">
        <v>8271</v>
      </c>
      <c r="Q2866" s="5">
        <f>E2866/D2866</f>
        <v>0.05</v>
      </c>
      <c r="R2866" s="7">
        <f>ROUND(E2866/N2866, 2)</f>
        <v>18.75</v>
      </c>
      <c r="S2866" t="s">
        <v>8316</v>
      </c>
      <c r="T2866" t="s">
        <v>8317</v>
      </c>
    </row>
    <row r="2867" spans="1:20" ht="28.8" x14ac:dyDescent="0.3">
      <c r="A2867">
        <v>2886</v>
      </c>
      <c r="B2867" s="3" t="s">
        <v>2886</v>
      </c>
      <c r="C2867" s="3" t="s">
        <v>6996</v>
      </c>
      <c r="D2867">
        <v>200</v>
      </c>
      <c r="E2867">
        <v>10</v>
      </c>
      <c r="F2867" t="s">
        <v>8221</v>
      </c>
      <c r="G2867" t="s">
        <v>8224</v>
      </c>
      <c r="H2867" t="s">
        <v>8246</v>
      </c>
      <c r="I2867">
        <v>1442635140</v>
      </c>
      <c r="J2867" s="11">
        <f>(I2867/86400)+25569</f>
        <v>42266.165972222225</v>
      </c>
      <c r="K2867">
        <v>1442243484</v>
      </c>
      <c r="L2867" s="11">
        <f>(K2867/86400)+25569</f>
        <v>42261.632916666669</v>
      </c>
      <c r="M2867" t="b">
        <v>0</v>
      </c>
      <c r="N2867">
        <v>1</v>
      </c>
      <c r="O2867" t="b">
        <v>0</v>
      </c>
      <c r="P2867" t="s">
        <v>8271</v>
      </c>
      <c r="Q2867" s="5">
        <f>E2867/D2867</f>
        <v>0.05</v>
      </c>
      <c r="R2867" s="7">
        <f>ROUND(E2867/N2867, 2)</f>
        <v>10</v>
      </c>
      <c r="S2867" t="s">
        <v>8316</v>
      </c>
      <c r="T2867" t="s">
        <v>8317</v>
      </c>
    </row>
    <row r="2868" spans="1:20" ht="28.8" x14ac:dyDescent="0.3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 s="11">
        <f>(I2868/86400)+25569</f>
        <v>42712.67768518519</v>
      </c>
      <c r="K2868">
        <v>1478621752</v>
      </c>
      <c r="L2868" s="11">
        <f>(K2868/86400)+25569</f>
        <v>42682.67768518519</v>
      </c>
      <c r="M2868" t="b">
        <v>0</v>
      </c>
      <c r="N2868">
        <v>14</v>
      </c>
      <c r="O2868" t="b">
        <v>0</v>
      </c>
      <c r="P2868" t="s">
        <v>8305</v>
      </c>
      <c r="Q2868" s="5">
        <f>E2868/D2868</f>
        <v>4.9639999999999997E-2</v>
      </c>
      <c r="R2868" s="7">
        <f>ROUND(E2868/N2868, 2)</f>
        <v>88.64</v>
      </c>
      <c r="S2868" t="s">
        <v>8316</v>
      </c>
      <c r="T2868" t="s">
        <v>8358</v>
      </c>
    </row>
    <row r="2869" spans="1:20" ht="28.8" x14ac:dyDescent="0.3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 s="11">
        <f>(I2869/86400)+25569</f>
        <v>42040.674513888887</v>
      </c>
      <c r="K2869">
        <v>1420560678</v>
      </c>
      <c r="L2869" s="11">
        <f>(K2869/86400)+25569</f>
        <v>42010.674513888887</v>
      </c>
      <c r="M2869" t="b">
        <v>1</v>
      </c>
      <c r="N2869">
        <v>15</v>
      </c>
      <c r="O2869" t="b">
        <v>0</v>
      </c>
      <c r="P2869" t="s">
        <v>8285</v>
      </c>
      <c r="Q2869" s="5">
        <f>E2869/D2869</f>
        <v>4.9575757575757579E-2</v>
      </c>
      <c r="R2869" s="7">
        <f>ROUND(E2869/N2869, 2)</f>
        <v>109.07</v>
      </c>
      <c r="S2869" t="s">
        <v>8337</v>
      </c>
      <c r="T2869" t="s">
        <v>8338</v>
      </c>
    </row>
    <row r="2870" spans="1:20" ht="28.8" x14ac:dyDescent="0.3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 s="11">
        <f>(I2870/86400)+25569</f>
        <v>41801.40996527778</v>
      </c>
      <c r="K2870">
        <v>1399888221</v>
      </c>
      <c r="L2870" s="11">
        <f>(K2870/86400)+25569</f>
        <v>41771.40996527778</v>
      </c>
      <c r="M2870" t="b">
        <v>0</v>
      </c>
      <c r="N2870">
        <v>37</v>
      </c>
      <c r="O2870" t="b">
        <v>0</v>
      </c>
      <c r="P2870" t="s">
        <v>8282</v>
      </c>
      <c r="Q2870" s="5">
        <f>E2870/D2870</f>
        <v>4.9516666666666667E-2</v>
      </c>
      <c r="R2870" s="7">
        <f>ROUND(E2870/N2870, 2)</f>
        <v>80.3</v>
      </c>
      <c r="S2870" t="s">
        <v>8332</v>
      </c>
      <c r="T2870" t="s">
        <v>8333</v>
      </c>
    </row>
    <row r="2871" spans="1:20" ht="28.8" x14ac:dyDescent="0.3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 s="11">
        <f>(I2871/86400)+25569</f>
        <v>42353.332638888889</v>
      </c>
      <c r="K2871">
        <v>1448044925</v>
      </c>
      <c r="L2871" s="11">
        <f>(K2871/86400)+25569</f>
        <v>42328.779224537036</v>
      </c>
      <c r="M2871" t="b">
        <v>0</v>
      </c>
      <c r="N2871">
        <v>17</v>
      </c>
      <c r="O2871" t="b">
        <v>0</v>
      </c>
      <c r="P2871" t="s">
        <v>8283</v>
      </c>
      <c r="Q2871" s="5">
        <f>E2871/D2871</f>
        <v>4.8680000000000001E-2</v>
      </c>
      <c r="R2871" s="7">
        <f>ROUND(E2871/N2871, 2)</f>
        <v>71.59</v>
      </c>
      <c r="S2871" t="s">
        <v>8332</v>
      </c>
      <c r="T2871" t="s">
        <v>8334</v>
      </c>
    </row>
    <row r="2872" spans="1:20" ht="28.8" x14ac:dyDescent="0.3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 s="11">
        <f>(I2872/86400)+25569</f>
        <v>42224.898611111115</v>
      </c>
      <c r="K2872">
        <v>1433897647</v>
      </c>
      <c r="L2872" s="11">
        <f>(K2872/86400)+25569</f>
        <v>42165.037581018521</v>
      </c>
      <c r="M2872" t="b">
        <v>0</v>
      </c>
      <c r="N2872">
        <v>6</v>
      </c>
      <c r="O2872" t="b">
        <v>0</v>
      </c>
      <c r="P2872" t="s">
        <v>8271</v>
      </c>
      <c r="Q2872" s="5">
        <f>E2872/D2872</f>
        <v>4.8666666666666664E-2</v>
      </c>
      <c r="R2872" s="7">
        <f>ROUND(E2872/N2872, 2)</f>
        <v>24.33</v>
      </c>
      <c r="S2872" t="s">
        <v>8316</v>
      </c>
      <c r="T2872" t="s">
        <v>8317</v>
      </c>
    </row>
    <row r="2873" spans="1:20" ht="28.8" x14ac:dyDescent="0.3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 s="11">
        <f>(I2873/86400)+25569</f>
        <v>41882.818749999999</v>
      </c>
      <c r="K2873">
        <v>1405949514</v>
      </c>
      <c r="L2873" s="11">
        <f>(K2873/86400)+25569</f>
        <v>41841.563819444447</v>
      </c>
      <c r="M2873" t="b">
        <v>0</v>
      </c>
      <c r="N2873">
        <v>4</v>
      </c>
      <c r="O2873" t="b">
        <v>0</v>
      </c>
      <c r="P2873" t="s">
        <v>8293</v>
      </c>
      <c r="Q2873" s="5">
        <f>E2873/D2873</f>
        <v>4.8571428571428571E-2</v>
      </c>
      <c r="R2873" s="7">
        <f>ROUND(E2873/N2873, 2)</f>
        <v>21.25</v>
      </c>
      <c r="S2873" t="s">
        <v>8324</v>
      </c>
      <c r="T2873" t="s">
        <v>8346</v>
      </c>
    </row>
    <row r="2874" spans="1:20" ht="28.8" x14ac:dyDescent="0.3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 s="11">
        <f>(I2874/86400)+25569</f>
        <v>42171.979166666672</v>
      </c>
      <c r="K2874">
        <v>1431770802</v>
      </c>
      <c r="L2874" s="11">
        <f>(K2874/86400)+25569</f>
        <v>42140.421319444446</v>
      </c>
      <c r="M2874" t="b">
        <v>0</v>
      </c>
      <c r="N2874">
        <v>8</v>
      </c>
      <c r="O2874" t="b">
        <v>0</v>
      </c>
      <c r="P2874" t="s">
        <v>8305</v>
      </c>
      <c r="Q2874" s="5">
        <f>E2874/D2874</f>
        <v>4.8099999999999997E-2</v>
      </c>
      <c r="R2874" s="7">
        <f>ROUND(E2874/N2874, 2)</f>
        <v>60.13</v>
      </c>
      <c r="S2874" t="s">
        <v>8316</v>
      </c>
      <c r="T2874" t="s">
        <v>8358</v>
      </c>
    </row>
    <row r="2875" spans="1:20" ht="28.8" x14ac:dyDescent="0.3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 s="11">
        <f>(I2875/86400)+25569</f>
        <v>42155.732638888891</v>
      </c>
      <c r="K2875">
        <v>1430242488</v>
      </c>
      <c r="L2875" s="11">
        <f>(K2875/86400)+25569</f>
        <v>42122.732499999998</v>
      </c>
      <c r="M2875" t="b">
        <v>0</v>
      </c>
      <c r="N2875">
        <v>8</v>
      </c>
      <c r="O2875" t="b">
        <v>0</v>
      </c>
      <c r="P2875" t="s">
        <v>8271</v>
      </c>
      <c r="Q2875" s="5">
        <f>E2875/D2875</f>
        <v>4.8000000000000001E-2</v>
      </c>
      <c r="R2875" s="7">
        <f>ROUND(E2875/N2875, 2)</f>
        <v>30</v>
      </c>
      <c r="S2875" t="s">
        <v>8316</v>
      </c>
      <c r="T2875" t="s">
        <v>8317</v>
      </c>
    </row>
    <row r="2876" spans="1:20" ht="28.8" x14ac:dyDescent="0.3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 s="11">
        <f>(I2876/86400)+25569</f>
        <v>42675.121921296297</v>
      </c>
      <c r="K2876">
        <v>1472784934</v>
      </c>
      <c r="L2876" s="11">
        <f>(K2876/86400)+25569</f>
        <v>42615.121921296297</v>
      </c>
      <c r="M2876" t="b">
        <v>0</v>
      </c>
      <c r="N2876">
        <v>9</v>
      </c>
      <c r="O2876" t="b">
        <v>0</v>
      </c>
      <c r="P2876" t="s">
        <v>8303</v>
      </c>
      <c r="Q2876" s="5">
        <f>E2876/D2876</f>
        <v>4.7363636363636365E-2</v>
      </c>
      <c r="R2876" s="7">
        <f>ROUND(E2876/N2876, 2)</f>
        <v>57.89</v>
      </c>
      <c r="S2876" t="s">
        <v>8316</v>
      </c>
      <c r="T2876" t="s">
        <v>8356</v>
      </c>
    </row>
    <row r="2877" spans="1:20" ht="28.8" x14ac:dyDescent="0.3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 s="11">
        <f>(I2877/86400)+25569</f>
        <v>41672.751458333332</v>
      </c>
      <c r="K2877">
        <v>1388772126</v>
      </c>
      <c r="L2877" s="11">
        <f>(K2877/86400)+25569</f>
        <v>41642.751458333332</v>
      </c>
      <c r="M2877" t="b">
        <v>0</v>
      </c>
      <c r="N2877">
        <v>6</v>
      </c>
      <c r="O2877" t="b">
        <v>0</v>
      </c>
      <c r="P2877" t="s">
        <v>8275</v>
      </c>
      <c r="Q2877" s="5">
        <f>E2877/D2877</f>
        <v>4.7E-2</v>
      </c>
      <c r="R2877" s="7">
        <f>ROUND(E2877/N2877, 2)</f>
        <v>39.17</v>
      </c>
      <c r="S2877" t="s">
        <v>8321</v>
      </c>
      <c r="T2877" t="s">
        <v>8323</v>
      </c>
    </row>
    <row r="2878" spans="1:20" ht="28.8" x14ac:dyDescent="0.3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 s="11">
        <f>(I2878/86400)+25569</f>
        <v>42329.166666666672</v>
      </c>
      <c r="K2878">
        <v>1445985299</v>
      </c>
      <c r="L2878" s="11">
        <f>(K2878/86400)+25569</f>
        <v>42304.940960648149</v>
      </c>
      <c r="M2878" t="b">
        <v>0</v>
      </c>
      <c r="N2878">
        <v>5</v>
      </c>
      <c r="O2878" t="b">
        <v>0</v>
      </c>
      <c r="P2878" t="s">
        <v>8271</v>
      </c>
      <c r="Q2878" s="5">
        <f>E2878/D2878</f>
        <v>4.7E-2</v>
      </c>
      <c r="R2878" s="7">
        <f>ROUND(E2878/N2878, 2)</f>
        <v>9.4</v>
      </c>
      <c r="S2878" t="s">
        <v>8316</v>
      </c>
      <c r="T2878" t="s">
        <v>8317</v>
      </c>
    </row>
    <row r="2879" spans="1:20" ht="28.8" x14ac:dyDescent="0.3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 s="11">
        <f>(I2879/86400)+25569</f>
        <v>41994.738576388889</v>
      </c>
      <c r="K2879">
        <v>1417455813</v>
      </c>
      <c r="L2879" s="11">
        <f>(K2879/86400)+25569</f>
        <v>41974.738576388889</v>
      </c>
      <c r="M2879" t="b">
        <v>0</v>
      </c>
      <c r="N2879">
        <v>13</v>
      </c>
      <c r="O2879" t="b">
        <v>0</v>
      </c>
      <c r="P2879" t="s">
        <v>8271</v>
      </c>
      <c r="Q2879" s="5">
        <f>E2879/D2879</f>
        <v>4.6699999999999998E-2</v>
      </c>
      <c r="R2879" s="7">
        <f>ROUND(E2879/N2879, 2)</f>
        <v>35.92</v>
      </c>
      <c r="S2879" t="s">
        <v>8316</v>
      </c>
      <c r="T2879" t="s">
        <v>8317</v>
      </c>
    </row>
    <row r="2880" spans="1:20" ht="28.8" x14ac:dyDescent="0.3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 s="11">
        <f>(I2880/86400)+25569</f>
        <v>42244.508333333331</v>
      </c>
      <c r="K2880">
        <v>1435656759</v>
      </c>
      <c r="L2880" s="11">
        <f>(K2880/86400)+25569</f>
        <v>42185.397673611107</v>
      </c>
      <c r="M2880" t="b">
        <v>0</v>
      </c>
      <c r="N2880">
        <v>3</v>
      </c>
      <c r="O2880" t="b">
        <v>0</v>
      </c>
      <c r="P2880" t="s">
        <v>8289</v>
      </c>
      <c r="Q2880" s="5">
        <f>E2880/D2880</f>
        <v>4.6666666666666669E-2</v>
      </c>
      <c r="R2880" s="7">
        <f>ROUND(E2880/N2880, 2)</f>
        <v>11.67</v>
      </c>
      <c r="S2880" t="s">
        <v>8337</v>
      </c>
      <c r="T2880" t="s">
        <v>8342</v>
      </c>
    </row>
    <row r="2881" spans="1:20" ht="28.8" x14ac:dyDescent="0.3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 s="11">
        <f>(I2881/86400)+25569</f>
        <v>41812.875</v>
      </c>
      <c r="K2881">
        <v>1403356792</v>
      </c>
      <c r="L2881" s="11">
        <f>(K2881/86400)+25569</f>
        <v>41811.555462962962</v>
      </c>
      <c r="M2881" t="b">
        <v>0</v>
      </c>
      <c r="N2881">
        <v>4</v>
      </c>
      <c r="O2881" t="b">
        <v>0</v>
      </c>
      <c r="P2881" t="s">
        <v>8271</v>
      </c>
      <c r="Q2881" s="5">
        <f>E2881/D2881</f>
        <v>4.5999999999999999E-2</v>
      </c>
      <c r="R2881" s="7">
        <f>ROUND(E2881/N2881, 2)</f>
        <v>5.75</v>
      </c>
      <c r="S2881" t="s">
        <v>8316</v>
      </c>
      <c r="T2881" t="s">
        <v>8317</v>
      </c>
    </row>
    <row r="2882" spans="1:20" ht="28.8" x14ac:dyDescent="0.3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 s="11">
        <f>(I2882/86400)+25569</f>
        <v>40900.762141203704</v>
      </c>
      <c r="K2882">
        <v>1321035449</v>
      </c>
      <c r="L2882" s="11">
        <f>(K2882/86400)+25569</f>
        <v>40858.762141203704</v>
      </c>
      <c r="M2882" t="b">
        <v>0</v>
      </c>
      <c r="N2882">
        <v>22</v>
      </c>
      <c r="O2882" t="b">
        <v>0</v>
      </c>
      <c r="P2882" t="s">
        <v>8270</v>
      </c>
      <c r="Q2882" s="5">
        <f>E2882/D2882</f>
        <v>4.5985132395404561E-2</v>
      </c>
      <c r="R2882" s="7">
        <f>ROUND(E2882/N2882, 2)</f>
        <v>136.09</v>
      </c>
      <c r="S2882" t="s">
        <v>8309</v>
      </c>
      <c r="T2882" t="s">
        <v>8315</v>
      </c>
    </row>
    <row r="2883" spans="1:20" ht="28.8" x14ac:dyDescent="0.3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 s="11">
        <f>(I2883/86400)+25569</f>
        <v>42288.645196759258</v>
      </c>
      <c r="K2883">
        <v>1441985458</v>
      </c>
      <c r="L2883" s="11">
        <f>(K2883/86400)+25569</f>
        <v>42258.646504629629</v>
      </c>
      <c r="M2883" t="b">
        <v>0</v>
      </c>
      <c r="N2883">
        <v>3</v>
      </c>
      <c r="O2883" t="b">
        <v>0</v>
      </c>
      <c r="P2883" t="s">
        <v>8271</v>
      </c>
      <c r="Q2883" s="5">
        <f>E2883/D2883</f>
        <v>4.583333333333333E-2</v>
      </c>
      <c r="R2883" s="7">
        <f>ROUND(E2883/N2883, 2)</f>
        <v>183.33</v>
      </c>
      <c r="S2883" t="s">
        <v>8316</v>
      </c>
      <c r="T2883" t="s">
        <v>8317</v>
      </c>
    </row>
    <row r="2884" spans="1:20" ht="28.8" x14ac:dyDescent="0.3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 s="11">
        <f>(I2884/86400)+25569</f>
        <v>41977.063645833332</v>
      </c>
      <c r="K2884">
        <v>1415064699</v>
      </c>
      <c r="L2884" s="11">
        <f>(K2884/86400)+25569</f>
        <v>41947.063645833332</v>
      </c>
      <c r="M2884" t="b">
        <v>0</v>
      </c>
      <c r="N2884">
        <v>13</v>
      </c>
      <c r="O2884" t="b">
        <v>0</v>
      </c>
      <c r="P2884" t="s">
        <v>8287</v>
      </c>
      <c r="Q2884" s="5">
        <f>E2884/D2884</f>
        <v>4.5714285714285714E-2</v>
      </c>
      <c r="R2884" s="7">
        <f>ROUND(E2884/N2884, 2)</f>
        <v>24.62</v>
      </c>
      <c r="S2884" t="s">
        <v>8321</v>
      </c>
      <c r="T2884" t="s">
        <v>8340</v>
      </c>
    </row>
    <row r="2885" spans="1:20" ht="28.8" x14ac:dyDescent="0.3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 s="11">
        <f>(I2885/86400)+25569</f>
        <v>42135.831273148149</v>
      </c>
      <c r="K2885">
        <v>1427486222</v>
      </c>
      <c r="L2885" s="11">
        <f>(K2885/86400)+25569</f>
        <v>42090.831273148149</v>
      </c>
      <c r="M2885" t="b">
        <v>0</v>
      </c>
      <c r="N2885">
        <v>25</v>
      </c>
      <c r="O2885" t="b">
        <v>0</v>
      </c>
      <c r="P2885" t="s">
        <v>8273</v>
      </c>
      <c r="Q2885" s="5">
        <f>E2885/D2885</f>
        <v>4.5600000000000002E-2</v>
      </c>
      <c r="R2885" s="7">
        <f>ROUND(E2885/N2885, 2)</f>
        <v>27.36</v>
      </c>
      <c r="S2885" t="s">
        <v>8318</v>
      </c>
      <c r="T2885" t="s">
        <v>8320</v>
      </c>
    </row>
    <row r="2886" spans="1:20" x14ac:dyDescent="0.3">
      <c r="A2886">
        <v>1075</v>
      </c>
      <c r="B2886" s="3" t="s">
        <v>1076</v>
      </c>
      <c r="C2886" s="3" t="s">
        <v>5185</v>
      </c>
      <c r="D2886">
        <v>1000</v>
      </c>
      <c r="E2886">
        <v>45</v>
      </c>
      <c r="F2886" t="s">
        <v>8221</v>
      </c>
      <c r="G2886" t="s">
        <v>8224</v>
      </c>
      <c r="H2886" t="s">
        <v>8246</v>
      </c>
      <c r="I2886">
        <v>1336340516</v>
      </c>
      <c r="J2886" s="11">
        <f>(I2886/86400)+25569</f>
        <v>41035.904120370367</v>
      </c>
      <c r="K2886">
        <v>1333748516</v>
      </c>
      <c r="L2886" s="11">
        <f>(K2886/86400)+25569</f>
        <v>41005.904120370367</v>
      </c>
      <c r="M2886" t="b">
        <v>0</v>
      </c>
      <c r="N2886">
        <v>3</v>
      </c>
      <c r="O2886" t="b">
        <v>0</v>
      </c>
      <c r="P2886" t="s">
        <v>8282</v>
      </c>
      <c r="Q2886" s="5">
        <f>E2886/D2886</f>
        <v>4.4999999999999998E-2</v>
      </c>
      <c r="R2886" s="7">
        <f>ROUND(E2886/N2886, 2)</f>
        <v>15</v>
      </c>
      <c r="S2886" t="s">
        <v>8332</v>
      </c>
      <c r="T2886" t="s">
        <v>8333</v>
      </c>
    </row>
    <row r="2887" spans="1:20" x14ac:dyDescent="0.3">
      <c r="A2887">
        <v>863</v>
      </c>
      <c r="B2887" s="3" t="s">
        <v>864</v>
      </c>
      <c r="C2887" s="3" t="s">
        <v>4973</v>
      </c>
      <c r="D2887">
        <v>2000</v>
      </c>
      <c r="E2887">
        <v>90</v>
      </c>
      <c r="F2887" t="s">
        <v>8221</v>
      </c>
      <c r="G2887" t="s">
        <v>8224</v>
      </c>
      <c r="H2887" t="s">
        <v>8246</v>
      </c>
      <c r="I2887">
        <v>1329014966</v>
      </c>
      <c r="J2887" s="11">
        <f>(I2887/86400)+25569</f>
        <v>40951.117662037039</v>
      </c>
      <c r="K2887">
        <v>1326422966</v>
      </c>
      <c r="L2887" s="11">
        <f>(K2887/86400)+25569</f>
        <v>40921.117662037039</v>
      </c>
      <c r="M2887" t="b">
        <v>0</v>
      </c>
      <c r="N2887">
        <v>5</v>
      </c>
      <c r="O2887" t="b">
        <v>0</v>
      </c>
      <c r="P2887" t="s">
        <v>8278</v>
      </c>
      <c r="Q2887" s="5">
        <f>E2887/D2887</f>
        <v>4.4999999999999998E-2</v>
      </c>
      <c r="R2887" s="7">
        <f>ROUND(E2887/N2887, 2)</f>
        <v>18</v>
      </c>
      <c r="S2887" t="s">
        <v>8324</v>
      </c>
      <c r="T2887" t="s">
        <v>8327</v>
      </c>
    </row>
    <row r="2888" spans="1:20" ht="28.8" x14ac:dyDescent="0.3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 s="11">
        <f>(I2888/86400)+25569</f>
        <v>42462.338159722218</v>
      </c>
      <c r="K2888">
        <v>1456996017</v>
      </c>
      <c r="L2888" s="11">
        <f>(K2888/86400)+25569</f>
        <v>42432.379826388889</v>
      </c>
      <c r="M2888" t="b">
        <v>0</v>
      </c>
      <c r="N2888">
        <v>3</v>
      </c>
      <c r="O2888" t="b">
        <v>0</v>
      </c>
      <c r="P2888" t="s">
        <v>8287</v>
      </c>
      <c r="Q2888" s="5">
        <f>E2888/D2888</f>
        <v>4.4999999999999998E-2</v>
      </c>
      <c r="R2888" s="7">
        <f>ROUND(E2888/N2888, 2)</f>
        <v>15</v>
      </c>
      <c r="S2888" t="s">
        <v>8321</v>
      </c>
      <c r="T2888" t="s">
        <v>8340</v>
      </c>
    </row>
    <row r="2889" spans="1:20" ht="28.8" x14ac:dyDescent="0.3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 s="11">
        <f>(I2889/86400)+25569</f>
        <v>42408.542361111111</v>
      </c>
      <c r="K2889">
        <v>1452259131</v>
      </c>
      <c r="L2889" s="11">
        <f>(K2889/86400)+25569</f>
        <v>42377.554756944446</v>
      </c>
      <c r="M2889" t="b">
        <v>0</v>
      </c>
      <c r="N2889">
        <v>9</v>
      </c>
      <c r="O2889" t="b">
        <v>0</v>
      </c>
      <c r="P2889" t="s">
        <v>8272</v>
      </c>
      <c r="Q2889" s="5">
        <f>E2889/D2889</f>
        <v>4.4600000000000001E-2</v>
      </c>
      <c r="R2889" s="7">
        <f>ROUND(E2889/N2889, 2)</f>
        <v>24.78</v>
      </c>
      <c r="S2889" t="s">
        <v>8318</v>
      </c>
      <c r="T2889" t="s">
        <v>8319</v>
      </c>
    </row>
    <row r="2890" spans="1:20" ht="28.8" x14ac:dyDescent="0.3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 s="11">
        <f>(I2890/86400)+25569</f>
        <v>41569.905995370369</v>
      </c>
      <c r="K2890">
        <v>1377294278</v>
      </c>
      <c r="L2890" s="11">
        <f>(K2890/86400)+25569</f>
        <v>41509.905995370369</v>
      </c>
      <c r="M2890" t="b">
        <v>0</v>
      </c>
      <c r="N2890">
        <v>3</v>
      </c>
      <c r="O2890" t="b">
        <v>0</v>
      </c>
      <c r="P2890" t="s">
        <v>8286</v>
      </c>
      <c r="Q2890" s="5">
        <f>E2890/D2890</f>
        <v>4.3999999999999997E-2</v>
      </c>
      <c r="R2890" s="7">
        <f>ROUND(E2890/N2890, 2)</f>
        <v>44</v>
      </c>
      <c r="S2890" t="s">
        <v>8324</v>
      </c>
      <c r="T2890" t="s">
        <v>8339</v>
      </c>
    </row>
    <row r="2891" spans="1:20" ht="28.8" x14ac:dyDescent="0.3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 s="11">
        <f>(I2891/86400)+25569</f>
        <v>42057.056793981479</v>
      </c>
      <c r="K2891">
        <v>1421976107</v>
      </c>
      <c r="L2891" s="11">
        <f>(K2891/86400)+25569</f>
        <v>42027.056793981479</v>
      </c>
      <c r="M2891" t="b">
        <v>0</v>
      </c>
      <c r="N2891">
        <v>3</v>
      </c>
      <c r="O2891" t="b">
        <v>0</v>
      </c>
      <c r="P2891" t="s">
        <v>8272</v>
      </c>
      <c r="Q2891" s="5">
        <f>E2891/D2891</f>
        <v>4.3499999999999997E-2</v>
      </c>
      <c r="R2891" s="7">
        <f>ROUND(E2891/N2891, 2)</f>
        <v>145</v>
      </c>
      <c r="S2891" t="s">
        <v>8318</v>
      </c>
      <c r="T2891" t="s">
        <v>8319</v>
      </c>
    </row>
    <row r="2892" spans="1:20" ht="28.8" x14ac:dyDescent="0.3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 s="11">
        <f>(I2892/86400)+25569</f>
        <v>42615.291666666672</v>
      </c>
      <c r="K2892">
        <v>1470874618</v>
      </c>
      <c r="L2892" s="11">
        <f>(K2892/86400)+25569</f>
        <v>42593.011782407411</v>
      </c>
      <c r="M2892" t="b">
        <v>0</v>
      </c>
      <c r="N2892">
        <v>16</v>
      </c>
      <c r="O2892" t="b">
        <v>0</v>
      </c>
      <c r="P2892" t="s">
        <v>8296</v>
      </c>
      <c r="Q2892" s="5">
        <f>E2892/D2892</f>
        <v>4.2999999999999997E-2</v>
      </c>
      <c r="R2892" s="7">
        <f>ROUND(E2892/N2892, 2)</f>
        <v>88.69</v>
      </c>
      <c r="S2892" t="s">
        <v>8337</v>
      </c>
      <c r="T2892" t="s">
        <v>8349</v>
      </c>
    </row>
    <row r="2893" spans="1:20" ht="28.8" x14ac:dyDescent="0.3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 s="11">
        <f>(I2893/86400)+25569</f>
        <v>42698.71597222222</v>
      </c>
      <c r="K2893">
        <v>1475760567</v>
      </c>
      <c r="L2893" s="11">
        <f>(K2893/86400)+25569</f>
        <v>42649.562118055561</v>
      </c>
      <c r="M2893" t="b">
        <v>0</v>
      </c>
      <c r="N2893">
        <v>13</v>
      </c>
      <c r="O2893" t="b">
        <v>0</v>
      </c>
      <c r="P2893" t="s">
        <v>8303</v>
      </c>
      <c r="Q2893" s="5">
        <f>E2893/D2893</f>
        <v>4.2880000000000001E-2</v>
      </c>
      <c r="R2893" s="7">
        <f>ROUND(E2893/N2893, 2)</f>
        <v>82.46</v>
      </c>
      <c r="S2893" t="s">
        <v>8316</v>
      </c>
      <c r="T2893" t="s">
        <v>8356</v>
      </c>
    </row>
    <row r="2894" spans="1:20" ht="28.8" x14ac:dyDescent="0.3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 s="11">
        <f>(I2894/86400)+25569</f>
        <v>42749.165972222225</v>
      </c>
      <c r="K2894">
        <v>1480219174</v>
      </c>
      <c r="L2894" s="11">
        <f>(K2894/86400)+25569</f>
        <v>42701.166365740741</v>
      </c>
      <c r="M2894" t="b">
        <v>0</v>
      </c>
      <c r="N2894">
        <v>18</v>
      </c>
      <c r="O2894" t="b">
        <v>0</v>
      </c>
      <c r="P2894" t="s">
        <v>8305</v>
      </c>
      <c r="Q2894" s="5">
        <f>E2894/D2894</f>
        <v>4.2466666666666666E-2</v>
      </c>
      <c r="R2894" s="7">
        <f>ROUND(E2894/N2894, 2)</f>
        <v>176.94</v>
      </c>
      <c r="S2894" t="s">
        <v>8316</v>
      </c>
      <c r="T2894" t="s">
        <v>8358</v>
      </c>
    </row>
    <row r="2895" spans="1:20" ht="28.8" x14ac:dyDescent="0.3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 s="11">
        <f>(I2895/86400)+25569</f>
        <v>42111.731273148151</v>
      </c>
      <c r="K2895">
        <v>1426699982</v>
      </c>
      <c r="L2895" s="11">
        <f>(K2895/86400)+25569</f>
        <v>42081.731273148151</v>
      </c>
      <c r="M2895" t="b">
        <v>0</v>
      </c>
      <c r="N2895">
        <v>37</v>
      </c>
      <c r="O2895" t="b">
        <v>0</v>
      </c>
      <c r="P2895" t="s">
        <v>8303</v>
      </c>
      <c r="Q2895" s="5">
        <f>E2895/D2895</f>
        <v>4.2435339894712751E-2</v>
      </c>
      <c r="R2895" s="7">
        <f>ROUND(E2895/N2895, 2)</f>
        <v>125.27</v>
      </c>
      <c r="S2895" t="s">
        <v>8316</v>
      </c>
      <c r="T2895" t="s">
        <v>8356</v>
      </c>
    </row>
    <row r="2896" spans="1:20" ht="57.6" x14ac:dyDescent="0.3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 s="11">
        <f>(I2896/86400)+25569</f>
        <v>42563.785416666666</v>
      </c>
      <c r="K2896">
        <v>1466186988</v>
      </c>
      <c r="L2896" s="11">
        <f>(K2896/86400)+25569</f>
        <v>42538.75680555556</v>
      </c>
      <c r="M2896" t="b">
        <v>0</v>
      </c>
      <c r="N2896">
        <v>7</v>
      </c>
      <c r="O2896" t="b">
        <v>0</v>
      </c>
      <c r="P2896" t="s">
        <v>8273</v>
      </c>
      <c r="Q2896" s="5">
        <f>E2896/D2896</f>
        <v>4.24E-2</v>
      </c>
      <c r="R2896" s="7">
        <f>ROUND(E2896/N2896, 2)</f>
        <v>30.29</v>
      </c>
      <c r="S2896" t="s">
        <v>8318</v>
      </c>
      <c r="T2896" t="s">
        <v>8320</v>
      </c>
    </row>
    <row r="2897" spans="1:20" ht="28.8" x14ac:dyDescent="0.3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 s="11">
        <f>(I2897/86400)+25569</f>
        <v>42836.863946759258</v>
      </c>
      <c r="K2897">
        <v>1489351445</v>
      </c>
      <c r="L2897" s="11">
        <f>(K2897/86400)+25569</f>
        <v>42806.863946759258</v>
      </c>
      <c r="M2897" t="b">
        <v>0</v>
      </c>
      <c r="N2897">
        <v>4</v>
      </c>
      <c r="O2897" t="b">
        <v>0</v>
      </c>
      <c r="P2897" t="s">
        <v>8293</v>
      </c>
      <c r="Q2897" s="5">
        <f>E2897/D2897</f>
        <v>4.2311459353574929E-2</v>
      </c>
      <c r="R2897" s="7">
        <f>ROUND(E2897/N2897, 2)</f>
        <v>54</v>
      </c>
      <c r="S2897" t="s">
        <v>8324</v>
      </c>
      <c r="T2897" t="s">
        <v>8346</v>
      </c>
    </row>
    <row r="2898" spans="1:20" ht="28.8" x14ac:dyDescent="0.3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 s="11">
        <f>(I2898/86400)+25569</f>
        <v>42308.664965277778</v>
      </c>
      <c r="K2898">
        <v>1443715053</v>
      </c>
      <c r="L2898" s="11">
        <f>(K2898/86400)+25569</f>
        <v>42278.664965277778</v>
      </c>
      <c r="M2898" t="b">
        <v>0</v>
      </c>
      <c r="N2898">
        <v>12</v>
      </c>
      <c r="O2898" t="b">
        <v>0</v>
      </c>
      <c r="P2898" t="s">
        <v>8271</v>
      </c>
      <c r="Q2898" s="5">
        <f>E2898/D2898</f>
        <v>4.2133333333333335E-2</v>
      </c>
      <c r="R2898" s="7">
        <f>ROUND(E2898/N2898, 2)</f>
        <v>26.33</v>
      </c>
      <c r="S2898" t="s">
        <v>8316</v>
      </c>
      <c r="T2898" t="s">
        <v>8317</v>
      </c>
    </row>
    <row r="2899" spans="1:20" ht="28.8" x14ac:dyDescent="0.3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 s="11">
        <f>(I2899/86400)+25569</f>
        <v>42747.695833333331</v>
      </c>
      <c r="K2899">
        <v>1482609088</v>
      </c>
      <c r="L2899" s="11">
        <f>(K2899/86400)+25569</f>
        <v>42728.827407407407</v>
      </c>
      <c r="M2899" t="b">
        <v>0</v>
      </c>
      <c r="N2899">
        <v>4</v>
      </c>
      <c r="O2899" t="b">
        <v>0</v>
      </c>
      <c r="P2899" t="s">
        <v>8284</v>
      </c>
      <c r="Q2899" s="5">
        <f>E2899/D2899</f>
        <v>4.2000000000000003E-2</v>
      </c>
      <c r="R2899" s="7">
        <f>ROUND(E2899/N2899, 2)</f>
        <v>10.5</v>
      </c>
      <c r="S2899" t="s">
        <v>8335</v>
      </c>
      <c r="T2899" t="s">
        <v>8336</v>
      </c>
    </row>
    <row r="2900" spans="1:20" ht="28.8" x14ac:dyDescent="0.3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 s="11">
        <f>(I2900/86400)+25569</f>
        <v>42431.672372685185</v>
      </c>
      <c r="K2900">
        <v>1454342893</v>
      </c>
      <c r="L2900" s="11">
        <f>(K2900/86400)+25569</f>
        <v>42401.672372685185</v>
      </c>
      <c r="M2900" t="b">
        <v>0</v>
      </c>
      <c r="N2900">
        <v>3</v>
      </c>
      <c r="O2900" t="b">
        <v>0</v>
      </c>
      <c r="P2900" t="s">
        <v>8271</v>
      </c>
      <c r="Q2900" s="5">
        <f>E2900/D2900</f>
        <v>4.1818181818181817E-2</v>
      </c>
      <c r="R2900" s="7">
        <f>ROUND(E2900/N2900, 2)</f>
        <v>23</v>
      </c>
      <c r="S2900" t="s">
        <v>8316</v>
      </c>
      <c r="T2900" t="s">
        <v>8317</v>
      </c>
    </row>
    <row r="2901" spans="1:20" ht="28.8" x14ac:dyDescent="0.3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 s="11">
        <f>(I2901/86400)+25569</f>
        <v>41599.740497685183</v>
      </c>
      <c r="K2901">
        <v>1382460379</v>
      </c>
      <c r="L2901" s="11">
        <f>(K2901/86400)+25569</f>
        <v>41569.698831018519</v>
      </c>
      <c r="M2901" t="b">
        <v>0</v>
      </c>
      <c r="N2901">
        <v>4</v>
      </c>
      <c r="O2901" t="b">
        <v>0</v>
      </c>
      <c r="P2901" t="s">
        <v>8279</v>
      </c>
      <c r="Q2901" s="5">
        <f>E2901/D2901</f>
        <v>4.1666666666666664E-2</v>
      </c>
      <c r="R2901" s="7">
        <f>ROUND(E2901/N2901, 2)</f>
        <v>31.25</v>
      </c>
      <c r="S2901" t="s">
        <v>8324</v>
      </c>
      <c r="T2901" t="s">
        <v>8328</v>
      </c>
    </row>
    <row r="2902" spans="1:20" ht="57.6" x14ac:dyDescent="0.3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 s="11">
        <f>(I2902/86400)+25569</f>
        <v>42456.976412037038</v>
      </c>
      <c r="K2902">
        <v>1456532762</v>
      </c>
      <c r="L2902" s="11">
        <f>(K2902/86400)+25569</f>
        <v>42427.018078703702</v>
      </c>
      <c r="M2902" t="b">
        <v>0</v>
      </c>
      <c r="N2902">
        <v>17</v>
      </c>
      <c r="O2902" t="b">
        <v>0</v>
      </c>
      <c r="P2902" t="s">
        <v>8303</v>
      </c>
      <c r="Q2902" s="5">
        <f>E2902/D2902</f>
        <v>4.1599999999999998E-2</v>
      </c>
      <c r="R2902" s="7">
        <f>ROUND(E2902/N2902, 2)</f>
        <v>61.18</v>
      </c>
      <c r="S2902" t="s">
        <v>8316</v>
      </c>
      <c r="T2902" t="s">
        <v>8356</v>
      </c>
    </row>
    <row r="2903" spans="1:20" ht="28.8" x14ac:dyDescent="0.3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 s="11">
        <f>(I2903/86400)+25569</f>
        <v>41687</v>
      </c>
      <c r="K2903">
        <v>1391293745</v>
      </c>
      <c r="L2903" s="11">
        <f>(K2903/86400)+25569</f>
        <v>41671.93686342593</v>
      </c>
      <c r="M2903" t="b">
        <v>0</v>
      </c>
      <c r="N2903">
        <v>13</v>
      </c>
      <c r="O2903" t="b">
        <v>0</v>
      </c>
      <c r="P2903" t="s">
        <v>8290</v>
      </c>
      <c r="Q2903" s="5">
        <f>E2903/D2903</f>
        <v>4.1176470588235294E-2</v>
      </c>
      <c r="R2903" s="7">
        <f>ROUND(E2903/N2903, 2)</f>
        <v>26.92</v>
      </c>
      <c r="S2903" t="s">
        <v>8321</v>
      </c>
      <c r="T2903" t="s">
        <v>8343</v>
      </c>
    </row>
    <row r="2904" spans="1:20" ht="28.8" x14ac:dyDescent="0.3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 s="11">
        <f>(I2904/86400)+25569</f>
        <v>42263.916666666672</v>
      </c>
      <c r="K2904">
        <v>1440497876</v>
      </c>
      <c r="L2904" s="11">
        <f>(K2904/86400)+25569</f>
        <v>42241.429120370369</v>
      </c>
      <c r="M2904" t="b">
        <v>0</v>
      </c>
      <c r="N2904">
        <v>4</v>
      </c>
      <c r="O2904" t="b">
        <v>0</v>
      </c>
      <c r="P2904" t="s">
        <v>8303</v>
      </c>
      <c r="Q2904" s="5">
        <f>E2904/D2904</f>
        <v>4.1000000000000002E-2</v>
      </c>
      <c r="R2904" s="7">
        <f>ROUND(E2904/N2904, 2)</f>
        <v>10.25</v>
      </c>
      <c r="S2904" t="s">
        <v>8316</v>
      </c>
      <c r="T2904" t="s">
        <v>8356</v>
      </c>
    </row>
    <row r="2905" spans="1:20" x14ac:dyDescent="0.3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 s="11">
        <f>(I2905/86400)+25569</f>
        <v>42568.179965277777</v>
      </c>
      <c r="K2905">
        <v>1463545149</v>
      </c>
      <c r="L2905" s="11">
        <f>(K2905/86400)+25569</f>
        <v>42508.179965277777</v>
      </c>
      <c r="M2905" t="b">
        <v>0</v>
      </c>
      <c r="N2905">
        <v>7</v>
      </c>
      <c r="O2905" t="b">
        <v>0</v>
      </c>
      <c r="P2905" t="s">
        <v>8271</v>
      </c>
      <c r="Q2905" s="5">
        <f>E2905/D2905</f>
        <v>4.0833333333333333E-2</v>
      </c>
      <c r="R2905" s="7">
        <f>ROUND(E2905/N2905, 2)</f>
        <v>175</v>
      </c>
      <c r="S2905" t="s">
        <v>8316</v>
      </c>
      <c r="T2905" t="s">
        <v>8317</v>
      </c>
    </row>
    <row r="2906" spans="1:20" ht="28.8" x14ac:dyDescent="0.3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 s="11">
        <f>(I2906/86400)+25569</f>
        <v>42082.793634259258</v>
      </c>
      <c r="K2906">
        <v>1424203370</v>
      </c>
      <c r="L2906" s="11">
        <f>(K2906/86400)+25569</f>
        <v>42052.83530092593</v>
      </c>
      <c r="M2906" t="b">
        <v>0</v>
      </c>
      <c r="N2906">
        <v>3</v>
      </c>
      <c r="O2906" t="b">
        <v>0</v>
      </c>
      <c r="P2906" t="s">
        <v>8268</v>
      </c>
      <c r="Q2906" s="5">
        <f>E2906/D2906</f>
        <v>4.0625000000000001E-2</v>
      </c>
      <c r="R2906" s="7">
        <f>ROUND(E2906/N2906, 2)</f>
        <v>108.33</v>
      </c>
      <c r="S2906" t="s">
        <v>8309</v>
      </c>
      <c r="T2906" t="s">
        <v>8313</v>
      </c>
    </row>
    <row r="2907" spans="1:20" ht="28.8" x14ac:dyDescent="0.3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 s="11">
        <f>(I2907/86400)+25569</f>
        <v>42598.755428240736</v>
      </c>
      <c r="K2907">
        <v>1466186869</v>
      </c>
      <c r="L2907" s="11">
        <f>(K2907/86400)+25569</f>
        <v>42538.755428240736</v>
      </c>
      <c r="M2907" t="b">
        <v>0</v>
      </c>
      <c r="N2907">
        <v>4</v>
      </c>
      <c r="O2907" t="b">
        <v>0</v>
      </c>
      <c r="P2907" t="s">
        <v>8305</v>
      </c>
      <c r="Q2907" s="5">
        <f>E2907/D2907</f>
        <v>4.0266666666666666E-2</v>
      </c>
      <c r="R2907" s="7">
        <f>ROUND(E2907/N2907, 2)</f>
        <v>37.75</v>
      </c>
      <c r="S2907" t="s">
        <v>8316</v>
      </c>
      <c r="T2907" t="s">
        <v>8358</v>
      </c>
    </row>
    <row r="2908" spans="1:20" x14ac:dyDescent="0.3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 s="11">
        <f>(I2908/86400)+25569</f>
        <v>42440.93105324074</v>
      </c>
      <c r="K2908">
        <v>1455142843</v>
      </c>
      <c r="L2908" s="11">
        <f>(K2908/86400)+25569</f>
        <v>42410.93105324074</v>
      </c>
      <c r="M2908" t="b">
        <v>0</v>
      </c>
      <c r="N2908">
        <v>4</v>
      </c>
      <c r="O2908" t="b">
        <v>0</v>
      </c>
      <c r="P2908" t="s">
        <v>8305</v>
      </c>
      <c r="Q2908" s="5">
        <f>E2908/D2908</f>
        <v>4.02E-2</v>
      </c>
      <c r="R2908" s="7">
        <f>ROUND(E2908/N2908, 2)</f>
        <v>100.5</v>
      </c>
      <c r="S2908" t="s">
        <v>8316</v>
      </c>
      <c r="T2908" t="s">
        <v>8358</v>
      </c>
    </row>
    <row r="2909" spans="1:20" ht="28.8" x14ac:dyDescent="0.3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 s="11">
        <f>(I2909/86400)+25569</f>
        <v>42015.207638888889</v>
      </c>
      <c r="K2909">
        <v>1418146883</v>
      </c>
      <c r="L2909" s="11">
        <f>(K2909/86400)+25569</f>
        <v>41982.737071759257</v>
      </c>
      <c r="M2909" t="b">
        <v>0</v>
      </c>
      <c r="N2909">
        <v>16</v>
      </c>
      <c r="O2909" t="b">
        <v>0</v>
      </c>
      <c r="P2909" t="s">
        <v>8305</v>
      </c>
      <c r="Q2909" s="5">
        <f>E2909/D2909</f>
        <v>4.0045454545454544E-2</v>
      </c>
      <c r="R2909" s="7">
        <f>ROUND(E2909/N2909, 2)</f>
        <v>55.06</v>
      </c>
      <c r="S2909" t="s">
        <v>8316</v>
      </c>
      <c r="T2909" t="s">
        <v>8358</v>
      </c>
    </row>
    <row r="2910" spans="1:20" ht="28.8" x14ac:dyDescent="0.3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 s="11">
        <f>(I2910/86400)+25569</f>
        <v>42676.165972222225</v>
      </c>
      <c r="K2910">
        <v>1476391223</v>
      </c>
      <c r="L2910" s="11">
        <f>(K2910/86400)+25569</f>
        <v>42656.86137731481</v>
      </c>
      <c r="M2910" t="b">
        <v>0</v>
      </c>
      <c r="N2910">
        <v>3</v>
      </c>
      <c r="O2910" t="b">
        <v>0</v>
      </c>
      <c r="P2910" t="s">
        <v>8284</v>
      </c>
      <c r="Q2910" s="5">
        <f>E2910/D2910</f>
        <v>0.04</v>
      </c>
      <c r="R2910" s="7">
        <f>ROUND(E2910/N2910, 2)</f>
        <v>33.33</v>
      </c>
      <c r="S2910" t="s">
        <v>8335</v>
      </c>
      <c r="T2910" t="s">
        <v>8336</v>
      </c>
    </row>
    <row r="2911" spans="1:20" ht="28.8" x14ac:dyDescent="0.3">
      <c r="A2911">
        <v>1557</v>
      </c>
      <c r="B2911" s="3" t="s">
        <v>1558</v>
      </c>
      <c r="C2911" s="3" t="s">
        <v>5667</v>
      </c>
      <c r="D2911">
        <v>2500</v>
      </c>
      <c r="E2911">
        <v>100</v>
      </c>
      <c r="F2911" t="s">
        <v>8221</v>
      </c>
      <c r="G2911" t="s">
        <v>8224</v>
      </c>
      <c r="H2911" t="s">
        <v>8246</v>
      </c>
      <c r="I2911">
        <v>1411227633</v>
      </c>
      <c r="J2911" s="11">
        <f>(I2911/86400)+25569</f>
        <v>41902.65315972222</v>
      </c>
      <c r="K2911">
        <v>1408549233</v>
      </c>
      <c r="L2911" s="11">
        <f>(K2911/86400)+25569</f>
        <v>41871.65315972222</v>
      </c>
      <c r="M2911" t="b">
        <v>0</v>
      </c>
      <c r="N2911">
        <v>1</v>
      </c>
      <c r="O2911" t="b">
        <v>0</v>
      </c>
      <c r="P2911" t="s">
        <v>8289</v>
      </c>
      <c r="Q2911" s="5">
        <f>E2911/D2911</f>
        <v>0.04</v>
      </c>
      <c r="R2911" s="7">
        <f>ROUND(E2911/N2911, 2)</f>
        <v>100</v>
      </c>
      <c r="S2911" t="s">
        <v>8337</v>
      </c>
      <c r="T2911" t="s">
        <v>8342</v>
      </c>
    </row>
    <row r="2912" spans="1:20" ht="28.8" x14ac:dyDescent="0.3">
      <c r="A2912">
        <v>1542</v>
      </c>
      <c r="B2912" s="3" t="s">
        <v>1543</v>
      </c>
      <c r="C2912" s="3" t="s">
        <v>5652</v>
      </c>
      <c r="D2912">
        <v>500</v>
      </c>
      <c r="E2912">
        <v>20</v>
      </c>
      <c r="F2912" t="s">
        <v>8221</v>
      </c>
      <c r="G2912" t="s">
        <v>8229</v>
      </c>
      <c r="H2912" t="s">
        <v>8251</v>
      </c>
      <c r="I2912">
        <v>1435708500</v>
      </c>
      <c r="J2912" s="11">
        <f>(I2912/86400)+25569</f>
        <v>42185.996527777781</v>
      </c>
      <c r="K2912">
        <v>1434412500</v>
      </c>
      <c r="L2912" s="11">
        <f>(K2912/86400)+25569</f>
        <v>42170.996527777781</v>
      </c>
      <c r="M2912" t="b">
        <v>0</v>
      </c>
      <c r="N2912">
        <v>1</v>
      </c>
      <c r="O2912" t="b">
        <v>0</v>
      </c>
      <c r="P2912" t="s">
        <v>8289</v>
      </c>
      <c r="Q2912" s="5">
        <f>E2912/D2912</f>
        <v>0.04</v>
      </c>
      <c r="R2912" s="7">
        <f>ROUND(E2912/N2912, 2)</f>
        <v>20</v>
      </c>
      <c r="S2912" t="s">
        <v>8337</v>
      </c>
      <c r="T2912" t="s">
        <v>8342</v>
      </c>
    </row>
    <row r="2913" spans="1:20" ht="28.8" x14ac:dyDescent="0.3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 s="11">
        <f>(I2913/86400)+25569</f>
        <v>42144.825532407413</v>
      </c>
      <c r="K2913">
        <v>1429559326</v>
      </c>
      <c r="L2913" s="11">
        <f>(K2913/86400)+25569</f>
        <v>42114.825532407413</v>
      </c>
      <c r="M2913" t="b">
        <v>0</v>
      </c>
      <c r="N2913">
        <v>14</v>
      </c>
      <c r="O2913" t="b">
        <v>0</v>
      </c>
      <c r="P2913" t="s">
        <v>8303</v>
      </c>
      <c r="Q2913" s="5">
        <f>E2913/D2913</f>
        <v>3.9750000000000001E-2</v>
      </c>
      <c r="R2913" s="7">
        <f>ROUND(E2913/N2913, 2)</f>
        <v>56.79</v>
      </c>
      <c r="S2913" t="s">
        <v>8316</v>
      </c>
      <c r="T2913" t="s">
        <v>8356</v>
      </c>
    </row>
    <row r="2914" spans="1:20" ht="28.8" x14ac:dyDescent="0.3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 s="11">
        <f>(I2914/86400)+25569</f>
        <v>41865.639155092591</v>
      </c>
      <c r="K2914">
        <v>1405437623</v>
      </c>
      <c r="L2914" s="11">
        <f>(K2914/86400)+25569</f>
        <v>41835.639155092591</v>
      </c>
      <c r="M2914" t="b">
        <v>0</v>
      </c>
      <c r="N2914">
        <v>13</v>
      </c>
      <c r="O2914" t="b">
        <v>0</v>
      </c>
      <c r="P2914" t="s">
        <v>8272</v>
      </c>
      <c r="Q2914" s="5">
        <f>E2914/D2914</f>
        <v>3.9334666666666664E-2</v>
      </c>
      <c r="R2914" s="7">
        <f>ROUND(E2914/N2914, 2)</f>
        <v>45.39</v>
      </c>
      <c r="S2914" t="s">
        <v>8318</v>
      </c>
      <c r="T2914" t="s">
        <v>8319</v>
      </c>
    </row>
    <row r="2915" spans="1:20" ht="28.8" x14ac:dyDescent="0.3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 s="11">
        <f>(I2915/86400)+25569</f>
        <v>41888.007071759261</v>
      </c>
      <c r="K2915">
        <v>1407370211</v>
      </c>
      <c r="L2915" s="11">
        <f>(K2915/86400)+25569</f>
        <v>41858.007071759261</v>
      </c>
      <c r="M2915" t="b">
        <v>0</v>
      </c>
      <c r="N2915">
        <v>13</v>
      </c>
      <c r="O2915" t="b">
        <v>0</v>
      </c>
      <c r="P2915" t="s">
        <v>8271</v>
      </c>
      <c r="Q2915" s="5">
        <f>E2915/D2915</f>
        <v>3.8875E-2</v>
      </c>
      <c r="R2915" s="7">
        <f>ROUND(E2915/N2915, 2)</f>
        <v>23.92</v>
      </c>
      <c r="S2915" t="s">
        <v>8316</v>
      </c>
      <c r="T2915" t="s">
        <v>8317</v>
      </c>
    </row>
    <row r="2916" spans="1:20" ht="28.8" x14ac:dyDescent="0.3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 s="11">
        <f>(I2916/86400)+25569</f>
        <v>41891.700925925928</v>
      </c>
      <c r="K2916">
        <v>1406825360</v>
      </c>
      <c r="L2916" s="11">
        <f>(K2916/86400)+25569</f>
        <v>41851.700925925928</v>
      </c>
      <c r="M2916" t="b">
        <v>0</v>
      </c>
      <c r="N2916">
        <v>3</v>
      </c>
      <c r="O2916" t="b">
        <v>0</v>
      </c>
      <c r="P2916" t="s">
        <v>8271</v>
      </c>
      <c r="Q2916" s="5">
        <f>E2916/D2916</f>
        <v>3.8860103626943004E-2</v>
      </c>
      <c r="R2916" s="7">
        <f>ROUND(E2916/N2916, 2)</f>
        <v>25</v>
      </c>
      <c r="S2916" t="s">
        <v>8316</v>
      </c>
      <c r="T2916" t="s">
        <v>8317</v>
      </c>
    </row>
    <row r="2917" spans="1:20" ht="28.8" x14ac:dyDescent="0.3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 s="11">
        <f>(I2917/86400)+25569</f>
        <v>42094.551388888889</v>
      </c>
      <c r="K2917">
        <v>1423325626</v>
      </c>
      <c r="L2917" s="11">
        <f>(K2917/86400)+25569</f>
        <v>42042.676226851851</v>
      </c>
      <c r="M2917" t="b">
        <v>0</v>
      </c>
      <c r="N2917">
        <v>8</v>
      </c>
      <c r="O2917" t="b">
        <v>0</v>
      </c>
      <c r="P2917" t="s">
        <v>8284</v>
      </c>
      <c r="Q2917" s="5">
        <f>E2917/D2917</f>
        <v>3.8833333333333331E-2</v>
      </c>
      <c r="R2917" s="7">
        <f>ROUND(E2917/N2917, 2)</f>
        <v>29.13</v>
      </c>
      <c r="S2917" t="s">
        <v>8335</v>
      </c>
      <c r="T2917" t="s">
        <v>8336</v>
      </c>
    </row>
    <row r="2918" spans="1:20" ht="28.8" x14ac:dyDescent="0.3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 s="11">
        <f>(I2918/86400)+25569</f>
        <v>41750.041666666664</v>
      </c>
      <c r="K2918">
        <v>1395089981</v>
      </c>
      <c r="L2918" s="11">
        <f>(K2918/86400)+25569</f>
        <v>41715.874780092592</v>
      </c>
      <c r="M2918" t="b">
        <v>0</v>
      </c>
      <c r="N2918">
        <v>40</v>
      </c>
      <c r="O2918" t="b">
        <v>0</v>
      </c>
      <c r="P2918" t="s">
        <v>8286</v>
      </c>
      <c r="Q2918" s="5">
        <f>E2918/D2918</f>
        <v>3.8739999999999997E-2</v>
      </c>
      <c r="R2918" s="7">
        <f>ROUND(E2918/N2918, 2)</f>
        <v>48.43</v>
      </c>
      <c r="S2918" t="s">
        <v>8324</v>
      </c>
      <c r="T2918" t="s">
        <v>8339</v>
      </c>
    </row>
    <row r="2919" spans="1:20" ht="28.8" x14ac:dyDescent="0.3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 s="11">
        <f>(I2919/86400)+25569</f>
        <v>42091.113263888888</v>
      </c>
      <c r="K2919">
        <v>1424922186</v>
      </c>
      <c r="L2919" s="11">
        <f>(K2919/86400)+25569</f>
        <v>42061.154930555553</v>
      </c>
      <c r="M2919" t="b">
        <v>0</v>
      </c>
      <c r="N2919">
        <v>19</v>
      </c>
      <c r="O2919" t="b">
        <v>0</v>
      </c>
      <c r="P2919" t="s">
        <v>8284</v>
      </c>
      <c r="Q2919" s="5">
        <f>E2919/D2919</f>
        <v>3.85E-2</v>
      </c>
      <c r="R2919" s="7">
        <f>ROUND(E2919/N2919, 2)</f>
        <v>60.79</v>
      </c>
      <c r="S2919" t="s">
        <v>8335</v>
      </c>
      <c r="T2919" t="s">
        <v>8336</v>
      </c>
    </row>
    <row r="2920" spans="1:20" ht="28.8" x14ac:dyDescent="0.3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 s="11">
        <f>(I2920/86400)+25569</f>
        <v>42511.376597222217</v>
      </c>
      <c r="K2920">
        <v>1461229338</v>
      </c>
      <c r="L2920" s="11">
        <f>(K2920/86400)+25569</f>
        <v>42481.376597222217</v>
      </c>
      <c r="M2920" t="b">
        <v>0</v>
      </c>
      <c r="N2920">
        <v>17</v>
      </c>
      <c r="O2920" t="b">
        <v>0</v>
      </c>
      <c r="P2920" t="s">
        <v>8273</v>
      </c>
      <c r="Q2920" s="5">
        <f>E2920/D2920</f>
        <v>3.8206896551724136E-2</v>
      </c>
      <c r="R2920" s="7">
        <f>ROUND(E2920/N2920, 2)</f>
        <v>65.180000000000007</v>
      </c>
      <c r="S2920" t="s">
        <v>8318</v>
      </c>
      <c r="T2920" t="s">
        <v>8320</v>
      </c>
    </row>
    <row r="2921" spans="1:20" x14ac:dyDescent="0.3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 s="11">
        <f>(I2921/86400)+25569</f>
        <v>42005.124340277776</v>
      </c>
      <c r="K2921">
        <v>1417489143</v>
      </c>
      <c r="L2921" s="11">
        <f>(K2921/86400)+25569</f>
        <v>41975.124340277776</v>
      </c>
      <c r="M2921" t="b">
        <v>1</v>
      </c>
      <c r="N2921">
        <v>4</v>
      </c>
      <c r="O2921" t="b">
        <v>0</v>
      </c>
      <c r="P2921" t="s">
        <v>8271</v>
      </c>
      <c r="Q2921" s="5">
        <f>E2921/D2921</f>
        <v>3.7999999999999999E-2</v>
      </c>
      <c r="R2921" s="7">
        <f>ROUND(E2921/N2921, 2)</f>
        <v>9.5</v>
      </c>
      <c r="S2921" t="s">
        <v>8316</v>
      </c>
      <c r="T2921" t="s">
        <v>8317</v>
      </c>
    </row>
    <row r="2922" spans="1:20" ht="28.8" x14ac:dyDescent="0.3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 s="11">
        <f>(I2922/86400)+25569</f>
        <v>41956.062418981484</v>
      </c>
      <c r="K2922">
        <v>1414110593</v>
      </c>
      <c r="L2922" s="11">
        <f>(K2922/86400)+25569</f>
        <v>41936.020752314813</v>
      </c>
      <c r="M2922" t="b">
        <v>0</v>
      </c>
      <c r="N2922">
        <v>4</v>
      </c>
      <c r="O2922" t="b">
        <v>0</v>
      </c>
      <c r="P2922" t="s">
        <v>8289</v>
      </c>
      <c r="Q2922" s="5">
        <f>E2922/D2922</f>
        <v>3.7600000000000001E-2</v>
      </c>
      <c r="R2922" s="7">
        <f>ROUND(E2922/N2922, 2)</f>
        <v>23.5</v>
      </c>
      <c r="S2922" t="s">
        <v>8337</v>
      </c>
      <c r="T2922" t="s">
        <v>8342</v>
      </c>
    </row>
    <row r="2923" spans="1:20" x14ac:dyDescent="0.3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 s="11">
        <f>(I2923/86400)+25569</f>
        <v>42839.207638888889</v>
      </c>
      <c r="K2923">
        <v>1489504916</v>
      </c>
      <c r="L2923" s="11">
        <f>(K2923/86400)+25569</f>
        <v>42808.640231481477</v>
      </c>
      <c r="M2923" t="b">
        <v>0</v>
      </c>
      <c r="N2923">
        <v>4</v>
      </c>
      <c r="O2923" t="b">
        <v>0</v>
      </c>
      <c r="P2923" t="s">
        <v>8271</v>
      </c>
      <c r="Q2923" s="5">
        <f>E2923/D2923</f>
        <v>3.7499999999999999E-2</v>
      </c>
      <c r="R2923" s="7">
        <f>ROUND(E2923/N2923, 2)</f>
        <v>93.75</v>
      </c>
      <c r="S2923" t="s">
        <v>8316</v>
      </c>
      <c r="T2923" t="s">
        <v>8317</v>
      </c>
    </row>
    <row r="2924" spans="1:20" ht="28.8" x14ac:dyDescent="0.3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 s="11">
        <f>(I2924/86400)+25569</f>
        <v>41909.560694444444</v>
      </c>
      <c r="K2924">
        <v>1406640444</v>
      </c>
      <c r="L2924" s="11">
        <f>(K2924/86400)+25569</f>
        <v>41849.560694444444</v>
      </c>
      <c r="M2924" t="b">
        <v>1</v>
      </c>
      <c r="N2924">
        <v>15</v>
      </c>
      <c r="O2924" t="b">
        <v>0</v>
      </c>
      <c r="P2924" t="s">
        <v>8285</v>
      </c>
      <c r="Q2924" s="5">
        <f>E2924/D2924</f>
        <v>3.7400000000000003E-2</v>
      </c>
      <c r="R2924" s="7">
        <f>ROUND(E2924/N2924, 2)</f>
        <v>12.47</v>
      </c>
      <c r="S2924" t="s">
        <v>8337</v>
      </c>
      <c r="T2924" t="s">
        <v>8338</v>
      </c>
    </row>
    <row r="2925" spans="1:20" ht="28.8" x14ac:dyDescent="0.3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 s="11">
        <f>(I2925/86400)+25569</f>
        <v>42408.01180555555</v>
      </c>
      <c r="K2925">
        <v>1450724449</v>
      </c>
      <c r="L2925" s="11">
        <f>(K2925/86400)+25569</f>
        <v>42359.792233796295</v>
      </c>
      <c r="M2925" t="b">
        <v>0</v>
      </c>
      <c r="N2925">
        <v>27</v>
      </c>
      <c r="O2925" t="b">
        <v>0</v>
      </c>
      <c r="P2925" t="s">
        <v>8303</v>
      </c>
      <c r="Q2925" s="5">
        <f>E2925/D2925</f>
        <v>3.608004104669061E-2</v>
      </c>
      <c r="R2925" s="7">
        <f>ROUND(E2925/N2925, 2)</f>
        <v>65.11</v>
      </c>
      <c r="S2925" t="s">
        <v>8316</v>
      </c>
      <c r="T2925" t="s">
        <v>8356</v>
      </c>
    </row>
    <row r="2926" spans="1:20" x14ac:dyDescent="0.3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 s="11">
        <f>(I2926/86400)+25569</f>
        <v>42033.740335648152</v>
      </c>
      <c r="K2926">
        <v>1417369565</v>
      </c>
      <c r="L2926" s="11">
        <f>(K2926/86400)+25569</f>
        <v>41973.740335648152</v>
      </c>
      <c r="M2926" t="b">
        <v>1</v>
      </c>
      <c r="N2926">
        <v>4</v>
      </c>
      <c r="O2926" t="b">
        <v>0</v>
      </c>
      <c r="P2926" t="s">
        <v>8285</v>
      </c>
      <c r="Q2926" s="5">
        <f>E2926/D2926</f>
        <v>3.5666666666666666E-2</v>
      </c>
      <c r="R2926" s="7">
        <f>ROUND(E2926/N2926, 2)</f>
        <v>26.75</v>
      </c>
      <c r="S2926" t="s">
        <v>8337</v>
      </c>
      <c r="T2926" t="s">
        <v>8338</v>
      </c>
    </row>
    <row r="2927" spans="1:20" ht="28.8" x14ac:dyDescent="0.3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 s="11">
        <f>(I2927/86400)+25569</f>
        <v>42153.678645833337</v>
      </c>
      <c r="K2927">
        <v>1430324235</v>
      </c>
      <c r="L2927" s="11">
        <f>(K2927/86400)+25569</f>
        <v>42123.678645833337</v>
      </c>
      <c r="M2927" t="b">
        <v>0</v>
      </c>
      <c r="N2927">
        <v>41</v>
      </c>
      <c r="O2927" t="b">
        <v>0</v>
      </c>
      <c r="P2927" t="s">
        <v>8273</v>
      </c>
      <c r="Q2927" s="5">
        <f>E2927/D2927</f>
        <v>3.5520833333333335E-2</v>
      </c>
      <c r="R2927" s="7">
        <f>ROUND(E2927/N2927, 2)</f>
        <v>41.59</v>
      </c>
      <c r="S2927" t="s">
        <v>8318</v>
      </c>
      <c r="T2927" t="s">
        <v>8320</v>
      </c>
    </row>
    <row r="2928" spans="1:20" ht="28.8" x14ac:dyDescent="0.3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 s="11">
        <f>(I2928/86400)+25569</f>
        <v>42771.750613425931</v>
      </c>
      <c r="K2928">
        <v>1481133653</v>
      </c>
      <c r="L2928" s="11">
        <f>(K2928/86400)+25569</f>
        <v>42711.750613425931</v>
      </c>
      <c r="M2928" t="b">
        <v>0</v>
      </c>
      <c r="N2928">
        <v>6</v>
      </c>
      <c r="O2928" t="b">
        <v>0</v>
      </c>
      <c r="P2928" t="s">
        <v>8273</v>
      </c>
      <c r="Q2928" s="5">
        <f>E2928/D2928</f>
        <v>3.5499999999999997E-2</v>
      </c>
      <c r="R2928" s="7">
        <f>ROUND(E2928/N2928, 2)</f>
        <v>591.66999999999996</v>
      </c>
      <c r="S2928" t="s">
        <v>8318</v>
      </c>
      <c r="T2928" t="s">
        <v>8320</v>
      </c>
    </row>
    <row r="2929" spans="1:20" ht="57.6" x14ac:dyDescent="0.3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 s="11">
        <f>(I2929/86400)+25569</f>
        <v>42145.143634259264</v>
      </c>
      <c r="K2929">
        <v>1429586810</v>
      </c>
      <c r="L2929" s="11">
        <f>(K2929/86400)+25569</f>
        <v>42115.143634259264</v>
      </c>
      <c r="M2929" t="b">
        <v>0</v>
      </c>
      <c r="N2929">
        <v>3</v>
      </c>
      <c r="O2929" t="b">
        <v>0</v>
      </c>
      <c r="P2929" t="s">
        <v>8275</v>
      </c>
      <c r="Q2929" s="5">
        <f>E2929/D2929</f>
        <v>3.5400000000000001E-2</v>
      </c>
      <c r="R2929" s="7">
        <f>ROUND(E2929/N2929, 2)</f>
        <v>59</v>
      </c>
      <c r="S2929" t="s">
        <v>8321</v>
      </c>
      <c r="T2929" t="s">
        <v>8323</v>
      </c>
    </row>
    <row r="2930" spans="1:20" ht="28.8" x14ac:dyDescent="0.3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 s="11">
        <f>(I2930/86400)+25569</f>
        <v>42710.207638888889</v>
      </c>
      <c r="K2930">
        <v>1478386812</v>
      </c>
      <c r="L2930" s="11">
        <f>(K2930/86400)+25569</f>
        <v>42679.958472222221</v>
      </c>
      <c r="M2930" t="b">
        <v>0</v>
      </c>
      <c r="N2930">
        <v>11</v>
      </c>
      <c r="O2930" t="b">
        <v>0</v>
      </c>
      <c r="P2930" t="s">
        <v>8271</v>
      </c>
      <c r="Q2930" s="5">
        <f>E2930/D2930</f>
        <v>3.4666666666666665E-2</v>
      </c>
      <c r="R2930" s="7">
        <f>ROUND(E2930/N2930, 2)</f>
        <v>47.27</v>
      </c>
      <c r="S2930" t="s">
        <v>8316</v>
      </c>
      <c r="T2930" t="s">
        <v>8317</v>
      </c>
    </row>
    <row r="2931" spans="1:20" x14ac:dyDescent="0.3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 s="11">
        <f>(I2931/86400)+25569</f>
        <v>42077.132638888885</v>
      </c>
      <c r="K2931">
        <v>1423761792</v>
      </c>
      <c r="L2931" s="11">
        <f>(K2931/86400)+25569</f>
        <v>42047.724444444444</v>
      </c>
      <c r="M2931" t="b">
        <v>0</v>
      </c>
      <c r="N2931">
        <v>15</v>
      </c>
      <c r="O2931" t="b">
        <v>0</v>
      </c>
      <c r="P2931" t="s">
        <v>8305</v>
      </c>
      <c r="Q2931" s="5">
        <f>E2931/D2931</f>
        <v>3.44748684310884E-2</v>
      </c>
      <c r="R2931" s="7">
        <f>ROUND(E2931/N2931, 2)</f>
        <v>30.13</v>
      </c>
      <c r="S2931" t="s">
        <v>8316</v>
      </c>
      <c r="T2931" t="s">
        <v>8358</v>
      </c>
    </row>
    <row r="2932" spans="1:20" x14ac:dyDescent="0.3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 s="11">
        <f>(I2932/86400)+25569</f>
        <v>42443.629340277781</v>
      </c>
      <c r="K2932">
        <v>1455379575</v>
      </c>
      <c r="L2932" s="11">
        <f>(K2932/86400)+25569</f>
        <v>42413.671006944445</v>
      </c>
      <c r="M2932" t="b">
        <v>0</v>
      </c>
      <c r="N2932">
        <v>9</v>
      </c>
      <c r="O2932" t="b">
        <v>0</v>
      </c>
      <c r="P2932" t="s">
        <v>8282</v>
      </c>
      <c r="Q2932" s="5">
        <f>E2932/D2932</f>
        <v>3.4200000000000001E-2</v>
      </c>
      <c r="R2932" s="7">
        <f>ROUND(E2932/N2932, 2)</f>
        <v>114</v>
      </c>
      <c r="S2932" t="s">
        <v>8332</v>
      </c>
      <c r="T2932" t="s">
        <v>8333</v>
      </c>
    </row>
    <row r="2933" spans="1:20" ht="28.8" x14ac:dyDescent="0.3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 s="11">
        <f>(I2933/86400)+25569</f>
        <v>42125.374675925923</v>
      </c>
      <c r="K2933">
        <v>1427878772</v>
      </c>
      <c r="L2933" s="11">
        <f>(K2933/86400)+25569</f>
        <v>42095.374675925923</v>
      </c>
      <c r="M2933" t="b">
        <v>0</v>
      </c>
      <c r="N2933">
        <v>12</v>
      </c>
      <c r="O2933" t="b">
        <v>0</v>
      </c>
      <c r="P2933" t="s">
        <v>8305</v>
      </c>
      <c r="Q2933" s="5">
        <f>E2933/D2933</f>
        <v>3.4125000000000003E-2</v>
      </c>
      <c r="R2933" s="7">
        <f>ROUND(E2933/N2933, 2)</f>
        <v>22.75</v>
      </c>
      <c r="S2933" t="s">
        <v>8316</v>
      </c>
      <c r="T2933" t="s">
        <v>8358</v>
      </c>
    </row>
    <row r="2934" spans="1:20" ht="28.8" x14ac:dyDescent="0.3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 s="11">
        <f>(I2934/86400)+25569</f>
        <v>41883.165972222225</v>
      </c>
      <c r="K2934">
        <v>1404586762</v>
      </c>
      <c r="L2934" s="11">
        <f>(K2934/86400)+25569</f>
        <v>41825.791226851856</v>
      </c>
      <c r="M2934" t="b">
        <v>0</v>
      </c>
      <c r="N2934">
        <v>2</v>
      </c>
      <c r="O2934" t="b">
        <v>0</v>
      </c>
      <c r="P2934" t="s">
        <v>8268</v>
      </c>
      <c r="Q2934" s="5">
        <f>E2934/D2934</f>
        <v>3.4000000000000002E-2</v>
      </c>
      <c r="R2934" s="7">
        <f>ROUND(E2934/N2934, 2)</f>
        <v>25.5</v>
      </c>
      <c r="S2934" t="s">
        <v>8309</v>
      </c>
      <c r="T2934" t="s">
        <v>8313</v>
      </c>
    </row>
    <row r="2935" spans="1:20" ht="28.8" x14ac:dyDescent="0.3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 s="11">
        <f>(I2935/86400)+25569</f>
        <v>41490.962754629625</v>
      </c>
      <c r="K2935">
        <v>1371769582</v>
      </c>
      <c r="L2935" s="11">
        <f>(K2935/86400)+25569</f>
        <v>41445.962754629625</v>
      </c>
      <c r="M2935" t="b">
        <v>0</v>
      </c>
      <c r="N2935">
        <v>148</v>
      </c>
      <c r="O2935" t="b">
        <v>0</v>
      </c>
      <c r="P2935" t="s">
        <v>8282</v>
      </c>
      <c r="Q2935" s="5">
        <f>E2935/D2935</f>
        <v>3.3673333333333333E-2</v>
      </c>
      <c r="R2935" s="7">
        <f>ROUND(E2935/N2935, 2)</f>
        <v>34.130000000000003</v>
      </c>
      <c r="S2935" t="s">
        <v>8332</v>
      </c>
      <c r="T2935" t="s">
        <v>8333</v>
      </c>
    </row>
    <row r="2936" spans="1:20" ht="28.8" x14ac:dyDescent="0.3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 s="11">
        <f>(I2936/86400)+25569</f>
        <v>42645.142870370371</v>
      </c>
      <c r="K2936">
        <v>1472786744</v>
      </c>
      <c r="L2936" s="11">
        <f>(K2936/86400)+25569</f>
        <v>42615.142870370371</v>
      </c>
      <c r="M2936" t="b">
        <v>0</v>
      </c>
      <c r="N2936">
        <v>2</v>
      </c>
      <c r="O2936" t="b">
        <v>0</v>
      </c>
      <c r="P2936" t="s">
        <v>8271</v>
      </c>
      <c r="Q2936" s="5">
        <f>E2936/D2936</f>
        <v>3.3666666666666664E-2</v>
      </c>
      <c r="R2936" s="7">
        <f>ROUND(E2936/N2936, 2)</f>
        <v>50.5</v>
      </c>
      <c r="S2936" t="s">
        <v>8316</v>
      </c>
      <c r="T2936" t="s">
        <v>8317</v>
      </c>
    </row>
    <row r="2937" spans="1:20" ht="28.8" x14ac:dyDescent="0.3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 s="11">
        <f>(I2937/86400)+25569</f>
        <v>42691.811180555553</v>
      </c>
      <c r="K2937">
        <v>1474223286</v>
      </c>
      <c r="L2937" s="11">
        <f>(K2937/86400)+25569</f>
        <v>42631.769513888888</v>
      </c>
      <c r="M2937" t="b">
        <v>0</v>
      </c>
      <c r="N2937">
        <v>2</v>
      </c>
      <c r="O2937" t="b">
        <v>0</v>
      </c>
      <c r="P2937" t="s">
        <v>8272</v>
      </c>
      <c r="Q2937" s="5">
        <f>E2937/D2937</f>
        <v>3.3444444444444443E-2</v>
      </c>
      <c r="R2937" s="7">
        <f>ROUND(E2937/N2937, 2)</f>
        <v>150.5</v>
      </c>
      <c r="S2937" t="s">
        <v>8318</v>
      </c>
      <c r="T2937" t="s">
        <v>8319</v>
      </c>
    </row>
    <row r="2938" spans="1:20" ht="28.8" x14ac:dyDescent="0.3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 s="11">
        <f>(I2938/86400)+25569</f>
        <v>42711.733437499999</v>
      </c>
      <c r="K2938">
        <v>1479317769</v>
      </c>
      <c r="L2938" s="11">
        <f>(K2938/86400)+25569</f>
        <v>42690.733437499999</v>
      </c>
      <c r="M2938" t="b">
        <v>0</v>
      </c>
      <c r="N2938">
        <v>16</v>
      </c>
      <c r="O2938" t="b">
        <v>0</v>
      </c>
      <c r="P2938" t="s">
        <v>8303</v>
      </c>
      <c r="Q2938" s="5">
        <f>E2938/D2938</f>
        <v>3.3399999999999999E-2</v>
      </c>
      <c r="R2938" s="7">
        <f>ROUND(E2938/N2938, 2)</f>
        <v>20.88</v>
      </c>
      <c r="S2938" t="s">
        <v>8316</v>
      </c>
      <c r="T2938" t="s">
        <v>8356</v>
      </c>
    </row>
    <row r="2939" spans="1:20" ht="28.8" x14ac:dyDescent="0.3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 s="11">
        <f>(I2939/86400)+25569</f>
        <v>41860.613969907405</v>
      </c>
      <c r="K2939">
        <v>1405003447</v>
      </c>
      <c r="L2939" s="11">
        <f>(K2939/86400)+25569</f>
        <v>41830.613969907405</v>
      </c>
      <c r="M2939" t="b">
        <v>0</v>
      </c>
      <c r="N2939">
        <v>3</v>
      </c>
      <c r="O2939" t="b">
        <v>0</v>
      </c>
      <c r="P2939" t="s">
        <v>8270</v>
      </c>
      <c r="Q2939" s="5">
        <f>E2939/D2939</f>
        <v>3.3333333333333333E-2</v>
      </c>
      <c r="R2939" s="7">
        <f>ROUND(E2939/N2939, 2)</f>
        <v>16.670000000000002</v>
      </c>
      <c r="S2939" t="s">
        <v>8309</v>
      </c>
      <c r="T2939" t="s">
        <v>8315</v>
      </c>
    </row>
    <row r="2940" spans="1:20" x14ac:dyDescent="0.3">
      <c r="A2940">
        <v>1810</v>
      </c>
      <c r="B2940" s="3" t="s">
        <v>1811</v>
      </c>
      <c r="C2940" s="3" t="s">
        <v>5920</v>
      </c>
      <c r="D2940">
        <v>450</v>
      </c>
      <c r="E2940">
        <v>15</v>
      </c>
      <c r="F2940" t="s">
        <v>8221</v>
      </c>
      <c r="G2940" t="s">
        <v>8224</v>
      </c>
      <c r="H2940" t="s">
        <v>8246</v>
      </c>
      <c r="I2940">
        <v>1408657826</v>
      </c>
      <c r="J2940" s="11">
        <f>(I2940/86400)+25569</f>
        <v>41872.91002314815</v>
      </c>
      <c r="K2940">
        <v>1407621026</v>
      </c>
      <c r="L2940" s="11">
        <f>(K2940/86400)+25569</f>
        <v>41860.91002314815</v>
      </c>
      <c r="M2940" t="b">
        <v>0</v>
      </c>
      <c r="N2940">
        <v>2</v>
      </c>
      <c r="O2940" t="b">
        <v>0</v>
      </c>
      <c r="P2940" t="s">
        <v>8285</v>
      </c>
      <c r="Q2940" s="5">
        <f>E2940/D2940</f>
        <v>3.3333333333333333E-2</v>
      </c>
      <c r="R2940" s="7">
        <f>ROUND(E2940/N2940, 2)</f>
        <v>7.5</v>
      </c>
      <c r="S2940" t="s">
        <v>8337</v>
      </c>
      <c r="T2940" t="s">
        <v>8338</v>
      </c>
    </row>
    <row r="2941" spans="1:20" ht="28.8" x14ac:dyDescent="0.3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 s="11">
        <f>(I2941/86400)+25569</f>
        <v>40118.165972222225</v>
      </c>
      <c r="K2941">
        <v>1252718519</v>
      </c>
      <c r="L2941" s="11">
        <f>(K2941/86400)+25569</f>
        <v>40068.056932870371</v>
      </c>
      <c r="M2941" t="b">
        <v>0</v>
      </c>
      <c r="N2941">
        <v>1</v>
      </c>
      <c r="O2941" t="b">
        <v>0</v>
      </c>
      <c r="P2941" t="s">
        <v>8275</v>
      </c>
      <c r="Q2941" s="5">
        <f>E2941/D2941</f>
        <v>3.3333333333333333E-2</v>
      </c>
      <c r="R2941" s="7">
        <f>ROUND(E2941/N2941, 2)</f>
        <v>50</v>
      </c>
      <c r="S2941" t="s">
        <v>8321</v>
      </c>
      <c r="T2941" t="s">
        <v>8323</v>
      </c>
    </row>
    <row r="2942" spans="1:20" ht="28.8" x14ac:dyDescent="0.3">
      <c r="A2942">
        <v>592</v>
      </c>
      <c r="B2942" s="3" t="s">
        <v>593</v>
      </c>
      <c r="C2942" s="3" t="s">
        <v>4702</v>
      </c>
      <c r="D2942">
        <v>7500</v>
      </c>
      <c r="E2942">
        <v>250</v>
      </c>
      <c r="F2942" t="s">
        <v>8221</v>
      </c>
      <c r="G2942" t="s">
        <v>8224</v>
      </c>
      <c r="H2942" t="s">
        <v>8246</v>
      </c>
      <c r="I2942">
        <v>1417584860</v>
      </c>
      <c r="J2942" s="11">
        <f>(I2942/86400)+25569</f>
        <v>41976.232175925921</v>
      </c>
      <c r="K2942">
        <v>1414992860</v>
      </c>
      <c r="L2942" s="11">
        <f>(K2942/86400)+25569</f>
        <v>41946.232175925928</v>
      </c>
      <c r="M2942" t="b">
        <v>0</v>
      </c>
      <c r="N2942">
        <v>1</v>
      </c>
      <c r="O2942" t="b">
        <v>0</v>
      </c>
      <c r="P2942" t="s">
        <v>8272</v>
      </c>
      <c r="Q2942" s="5">
        <f>E2942/D2942</f>
        <v>3.3333333333333333E-2</v>
      </c>
      <c r="R2942" s="7">
        <f>ROUND(E2942/N2942, 2)</f>
        <v>250</v>
      </c>
      <c r="S2942" t="s">
        <v>8318</v>
      </c>
      <c r="T2942" t="s">
        <v>8319</v>
      </c>
    </row>
    <row r="2943" spans="1:20" ht="28.8" x14ac:dyDescent="0.3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 s="11">
        <f>(I2943/86400)+25569</f>
        <v>42858.8</v>
      </c>
      <c r="K2943">
        <v>1489439669</v>
      </c>
      <c r="L2943" s="11">
        <f>(K2943/86400)+25569</f>
        <v>42807.885057870371</v>
      </c>
      <c r="M2943" t="b">
        <v>0</v>
      </c>
      <c r="N2943">
        <v>1</v>
      </c>
      <c r="O2943" t="b">
        <v>0</v>
      </c>
      <c r="P2943" t="s">
        <v>8271</v>
      </c>
      <c r="Q2943" s="5">
        <f>E2943/D2943</f>
        <v>3.3333333333333333E-2</v>
      </c>
      <c r="R2943" s="7">
        <f>ROUND(E2943/N2943, 2)</f>
        <v>50</v>
      </c>
      <c r="S2943" t="s">
        <v>8316</v>
      </c>
      <c r="T2943" t="s">
        <v>8317</v>
      </c>
    </row>
    <row r="2944" spans="1:20" ht="28.8" x14ac:dyDescent="0.3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 s="11">
        <f>(I2944/86400)+25569</f>
        <v>40306.927777777775</v>
      </c>
      <c r="K2944">
        <v>1268255751</v>
      </c>
      <c r="L2944" s="11">
        <f>(K2944/86400)+25569</f>
        <v>40247.886006944442</v>
      </c>
      <c r="M2944" t="b">
        <v>0</v>
      </c>
      <c r="N2944">
        <v>4</v>
      </c>
      <c r="O2944" t="b">
        <v>0</v>
      </c>
      <c r="P2944" t="s">
        <v>8270</v>
      </c>
      <c r="Q2944" s="5">
        <f>E2944/D2944</f>
        <v>3.307692307692308E-2</v>
      </c>
      <c r="R2944" s="7">
        <f>ROUND(E2944/N2944, 2)</f>
        <v>53.75</v>
      </c>
      <c r="S2944" t="s">
        <v>8309</v>
      </c>
      <c r="T2944" t="s">
        <v>8315</v>
      </c>
    </row>
    <row r="2945" spans="1:20" ht="28.8" x14ac:dyDescent="0.3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 s="11">
        <f>(I2945/86400)+25569</f>
        <v>42218.803622685184</v>
      </c>
      <c r="K2945">
        <v>1435951033</v>
      </c>
      <c r="L2945" s="11">
        <f>(K2945/86400)+25569</f>
        <v>42188.803622685184</v>
      </c>
      <c r="M2945" t="b">
        <v>0</v>
      </c>
      <c r="N2945">
        <v>15</v>
      </c>
      <c r="O2945" t="b">
        <v>0</v>
      </c>
      <c r="P2945" t="s">
        <v>8273</v>
      </c>
      <c r="Q2945" s="5">
        <f>E2945/D2945</f>
        <v>3.3033333333333331E-2</v>
      </c>
      <c r="R2945" s="7">
        <f>ROUND(E2945/N2945, 2)</f>
        <v>66.069999999999993</v>
      </c>
      <c r="S2945" t="s">
        <v>8318</v>
      </c>
      <c r="T2945" t="s">
        <v>8320</v>
      </c>
    </row>
    <row r="2946" spans="1:20" ht="28.8" x14ac:dyDescent="0.3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 s="11">
        <f>(I2946/86400)+25569</f>
        <v>41773.758043981477</v>
      </c>
      <c r="K2946">
        <v>1398363095</v>
      </c>
      <c r="L2946" s="11">
        <f>(K2946/86400)+25569</f>
        <v>41753.758043981477</v>
      </c>
      <c r="M2946" t="b">
        <v>0</v>
      </c>
      <c r="N2946">
        <v>4</v>
      </c>
      <c r="O2946" t="b">
        <v>0</v>
      </c>
      <c r="P2946" t="s">
        <v>8270</v>
      </c>
      <c r="Q2946" s="5">
        <f>E2946/D2946</f>
        <v>3.2804E-2</v>
      </c>
      <c r="R2946" s="7">
        <f>ROUND(E2946/N2946, 2)</f>
        <v>20.5</v>
      </c>
      <c r="S2946" t="s">
        <v>8309</v>
      </c>
      <c r="T2946" t="s">
        <v>8315</v>
      </c>
    </row>
    <row r="2947" spans="1:20" ht="28.8" x14ac:dyDescent="0.3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 s="11">
        <f>(I2947/86400)+25569</f>
        <v>42118.069108796291</v>
      </c>
      <c r="K2947">
        <v>1427247571</v>
      </c>
      <c r="L2947" s="11">
        <f>(K2947/86400)+25569</f>
        <v>42088.069108796291</v>
      </c>
      <c r="M2947" t="b">
        <v>0</v>
      </c>
      <c r="N2947">
        <v>6</v>
      </c>
      <c r="O2947" t="b">
        <v>0</v>
      </c>
      <c r="P2947" t="s">
        <v>8272</v>
      </c>
      <c r="Q2947" s="5">
        <f>E2947/D2947</f>
        <v>3.272727272727273E-2</v>
      </c>
      <c r="R2947" s="7">
        <f>ROUND(E2947/N2947, 2)</f>
        <v>30</v>
      </c>
      <c r="S2947" t="s">
        <v>8318</v>
      </c>
      <c r="T2947" t="s">
        <v>8319</v>
      </c>
    </row>
    <row r="2948" spans="1:20" ht="28.8" x14ac:dyDescent="0.3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 s="11">
        <f>(I2948/86400)+25569</f>
        <v>42170.798819444448</v>
      </c>
      <c r="K2948">
        <v>1431630618</v>
      </c>
      <c r="L2948" s="11">
        <f>(K2948/86400)+25569</f>
        <v>42138.798819444448</v>
      </c>
      <c r="M2948" t="b">
        <v>0</v>
      </c>
      <c r="N2948">
        <v>4</v>
      </c>
      <c r="O2948" t="b">
        <v>0</v>
      </c>
      <c r="P2948" t="s">
        <v>8305</v>
      </c>
      <c r="Q2948" s="5">
        <f>E2948/D2948</f>
        <v>3.267605633802817E-2</v>
      </c>
      <c r="R2948" s="7">
        <f>ROUND(E2948/N2948, 2)</f>
        <v>29</v>
      </c>
      <c r="S2948" t="s">
        <v>8316</v>
      </c>
      <c r="T2948" t="s">
        <v>8358</v>
      </c>
    </row>
    <row r="2949" spans="1:20" ht="28.8" x14ac:dyDescent="0.3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 s="11">
        <f>(I2949/86400)+25569</f>
        <v>42246.227777777778</v>
      </c>
      <c r="K2949">
        <v>1438385283</v>
      </c>
      <c r="L2949" s="11">
        <f>(K2949/86400)+25569</f>
        <v>42216.977812500001</v>
      </c>
      <c r="M2949" t="b">
        <v>0</v>
      </c>
      <c r="N2949">
        <v>10</v>
      </c>
      <c r="O2949" t="b">
        <v>0</v>
      </c>
      <c r="P2949" t="s">
        <v>8268</v>
      </c>
      <c r="Q2949" s="5">
        <f>E2949/D2949</f>
        <v>3.2500000000000001E-2</v>
      </c>
      <c r="R2949" s="7">
        <f>ROUND(E2949/N2949, 2)</f>
        <v>32.5</v>
      </c>
      <c r="S2949" t="s">
        <v>8309</v>
      </c>
      <c r="T2949" t="s">
        <v>8313</v>
      </c>
    </row>
    <row r="2950" spans="1:20" ht="28.8" x14ac:dyDescent="0.3">
      <c r="A2950">
        <v>909</v>
      </c>
      <c r="B2950" s="3" t="s">
        <v>910</v>
      </c>
      <c r="C2950" s="3" t="s">
        <v>5019</v>
      </c>
      <c r="D2950">
        <v>16000</v>
      </c>
      <c r="E2950">
        <v>520</v>
      </c>
      <c r="F2950" t="s">
        <v>8221</v>
      </c>
      <c r="G2950" t="s">
        <v>8224</v>
      </c>
      <c r="H2950" t="s">
        <v>8246</v>
      </c>
      <c r="I2950">
        <v>1343016000</v>
      </c>
      <c r="J2950" s="11">
        <f>(I2950/86400)+25569</f>
        <v>41113.166666666664</v>
      </c>
      <c r="K2950">
        <v>1340296440</v>
      </c>
      <c r="L2950" s="11">
        <f>(K2950/86400)+25569</f>
        <v>41081.69027777778</v>
      </c>
      <c r="M2950" t="b">
        <v>0</v>
      </c>
      <c r="N2950">
        <v>8</v>
      </c>
      <c r="O2950" t="b">
        <v>0</v>
      </c>
      <c r="P2950" t="s">
        <v>8278</v>
      </c>
      <c r="Q2950" s="5">
        <f>E2950/D2950</f>
        <v>3.2500000000000001E-2</v>
      </c>
      <c r="R2950" s="7">
        <f>ROUND(E2950/N2950, 2)</f>
        <v>65</v>
      </c>
      <c r="S2950" t="s">
        <v>8324</v>
      </c>
      <c r="T2950" t="s">
        <v>8327</v>
      </c>
    </row>
    <row r="2951" spans="1:20" ht="28.8" x14ac:dyDescent="0.3">
      <c r="A2951">
        <v>891</v>
      </c>
      <c r="B2951" s="3" t="s">
        <v>892</v>
      </c>
      <c r="C2951" s="3" t="s">
        <v>5001</v>
      </c>
      <c r="D2951">
        <v>8000</v>
      </c>
      <c r="E2951">
        <v>260</v>
      </c>
      <c r="F2951" t="s">
        <v>8221</v>
      </c>
      <c r="G2951" t="s">
        <v>8224</v>
      </c>
      <c r="H2951" t="s">
        <v>8246</v>
      </c>
      <c r="I2951">
        <v>1408581930</v>
      </c>
      <c r="J2951" s="11">
        <f>(I2951/86400)+25569</f>
        <v>41872.031597222223</v>
      </c>
      <c r="K2951">
        <v>1405989930</v>
      </c>
      <c r="L2951" s="11">
        <f>(K2951/86400)+25569</f>
        <v>41842.031597222223</v>
      </c>
      <c r="M2951" t="b">
        <v>0</v>
      </c>
      <c r="N2951">
        <v>9</v>
      </c>
      <c r="O2951" t="b">
        <v>0</v>
      </c>
      <c r="P2951" t="s">
        <v>8279</v>
      </c>
      <c r="Q2951" s="5">
        <f>E2951/D2951</f>
        <v>3.2500000000000001E-2</v>
      </c>
      <c r="R2951" s="7">
        <f>ROUND(E2951/N2951, 2)</f>
        <v>28.89</v>
      </c>
      <c r="S2951" t="s">
        <v>8324</v>
      </c>
      <c r="T2951" t="s">
        <v>8328</v>
      </c>
    </row>
    <row r="2952" spans="1:20" x14ac:dyDescent="0.3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 s="11">
        <f>(I2952/86400)+25569</f>
        <v>42063.333333333328</v>
      </c>
      <c r="K2952">
        <v>1422388822</v>
      </c>
      <c r="L2952" s="11">
        <f>(K2952/86400)+25569</f>
        <v>42031.833587962959</v>
      </c>
      <c r="M2952" t="b">
        <v>0</v>
      </c>
      <c r="N2952">
        <v>5</v>
      </c>
      <c r="O2952" t="b">
        <v>0</v>
      </c>
      <c r="P2952" t="s">
        <v>8271</v>
      </c>
      <c r="Q2952" s="5">
        <f>E2952/D2952</f>
        <v>3.2500000000000001E-2</v>
      </c>
      <c r="R2952" s="7">
        <f>ROUND(E2952/N2952, 2)</f>
        <v>39</v>
      </c>
      <c r="S2952" t="s">
        <v>8316</v>
      </c>
      <c r="T2952" t="s">
        <v>8317</v>
      </c>
    </row>
    <row r="2953" spans="1:20" ht="28.8" x14ac:dyDescent="0.3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 s="11">
        <f>(I2953/86400)+25569</f>
        <v>42336.621458333335</v>
      </c>
      <c r="K2953">
        <v>1446562494</v>
      </c>
      <c r="L2953" s="11">
        <f>(K2953/86400)+25569</f>
        <v>42311.621458333335</v>
      </c>
      <c r="M2953" t="b">
        <v>0</v>
      </c>
      <c r="N2953">
        <v>3</v>
      </c>
      <c r="O2953" t="b">
        <v>0</v>
      </c>
      <c r="P2953" t="s">
        <v>8271</v>
      </c>
      <c r="Q2953" s="5">
        <f>E2953/D2953</f>
        <v>3.214285714285714E-2</v>
      </c>
      <c r="R2953" s="7">
        <f>ROUND(E2953/N2953, 2)</f>
        <v>15</v>
      </c>
      <c r="S2953" t="s">
        <v>8316</v>
      </c>
      <c r="T2953" t="s">
        <v>8317</v>
      </c>
    </row>
    <row r="2954" spans="1:20" ht="28.8" x14ac:dyDescent="0.3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 s="11">
        <f>(I2954/86400)+25569</f>
        <v>41201.958993055552</v>
      </c>
      <c r="K2954">
        <v>1346799657</v>
      </c>
      <c r="L2954" s="11">
        <f>(K2954/86400)+25569</f>
        <v>41156.958993055552</v>
      </c>
      <c r="M2954" t="b">
        <v>0</v>
      </c>
      <c r="N2954">
        <v>10</v>
      </c>
      <c r="O2954" t="b">
        <v>0</v>
      </c>
      <c r="P2954" t="s">
        <v>8270</v>
      </c>
      <c r="Q2954" s="5">
        <f>E2954/D2954</f>
        <v>3.2000000000000001E-2</v>
      </c>
      <c r="R2954" s="7">
        <f>ROUND(E2954/N2954, 2)</f>
        <v>64</v>
      </c>
      <c r="S2954" t="s">
        <v>8309</v>
      </c>
      <c r="T2954" t="s">
        <v>8315</v>
      </c>
    </row>
    <row r="2955" spans="1:20" ht="28.8" x14ac:dyDescent="0.3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 s="11">
        <f>(I2955/86400)+25569</f>
        <v>41175.100694444445</v>
      </c>
      <c r="K2955">
        <v>1346180780</v>
      </c>
      <c r="L2955" s="11">
        <f>(K2955/86400)+25569</f>
        <v>41149.796064814815</v>
      </c>
      <c r="M2955" t="b">
        <v>0</v>
      </c>
      <c r="N2955">
        <v>4</v>
      </c>
      <c r="O2955" t="b">
        <v>0</v>
      </c>
      <c r="P2955" t="s">
        <v>8278</v>
      </c>
      <c r="Q2955" s="5">
        <f>E2955/D2955</f>
        <v>3.2000000000000001E-2</v>
      </c>
      <c r="R2955" s="7">
        <f>ROUND(E2955/N2955, 2)</f>
        <v>40</v>
      </c>
      <c r="S2955" t="s">
        <v>8324</v>
      </c>
      <c r="T2955" t="s">
        <v>8327</v>
      </c>
    </row>
    <row r="2956" spans="1:20" ht="28.8" x14ac:dyDescent="0.3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 s="11">
        <f>(I2956/86400)+25569</f>
        <v>42223.625</v>
      </c>
      <c r="K2956">
        <v>1437754137</v>
      </c>
      <c r="L2956" s="11">
        <f>(K2956/86400)+25569</f>
        <v>42209.67288194444</v>
      </c>
      <c r="M2956" t="b">
        <v>0</v>
      </c>
      <c r="N2956">
        <v>3</v>
      </c>
      <c r="O2956" t="b">
        <v>0</v>
      </c>
      <c r="P2956" t="s">
        <v>8271</v>
      </c>
      <c r="Q2956" s="5">
        <f>E2956/D2956</f>
        <v>3.2000000000000001E-2</v>
      </c>
      <c r="R2956" s="7">
        <f>ROUND(E2956/N2956, 2)</f>
        <v>10.67</v>
      </c>
      <c r="S2956" t="s">
        <v>8316</v>
      </c>
      <c r="T2956" t="s">
        <v>8317</v>
      </c>
    </row>
    <row r="2957" spans="1:20" ht="28.8" x14ac:dyDescent="0.3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 s="11">
        <f>(I2957/86400)+25569</f>
        <v>42584.958333333328</v>
      </c>
      <c r="K2957">
        <v>1467650771</v>
      </c>
      <c r="L2957" s="11">
        <f>(K2957/86400)+25569</f>
        <v>42555.698738425926</v>
      </c>
      <c r="M2957" t="b">
        <v>0</v>
      </c>
      <c r="N2957">
        <v>4</v>
      </c>
      <c r="O2957" t="b">
        <v>0</v>
      </c>
      <c r="P2957" t="s">
        <v>8296</v>
      </c>
      <c r="Q2957" s="5">
        <f>E2957/D2957</f>
        <v>3.1875000000000001E-2</v>
      </c>
      <c r="R2957" s="7">
        <f>ROUND(E2957/N2957, 2)</f>
        <v>12.75</v>
      </c>
      <c r="S2957" t="s">
        <v>8337</v>
      </c>
      <c r="T2957" t="s">
        <v>8349</v>
      </c>
    </row>
    <row r="2958" spans="1:20" ht="28.8" x14ac:dyDescent="0.3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 s="11">
        <f>(I2958/86400)+25569</f>
        <v>42834.853807870371</v>
      </c>
      <c r="K2958">
        <v>1489181369</v>
      </c>
      <c r="L2958" s="11">
        <f>(K2958/86400)+25569</f>
        <v>42804.895474537036</v>
      </c>
      <c r="M2958" t="b">
        <v>0</v>
      </c>
      <c r="N2958">
        <v>4</v>
      </c>
      <c r="O2958" t="b">
        <v>0</v>
      </c>
      <c r="P2958" t="s">
        <v>8298</v>
      </c>
      <c r="Q2958" s="5">
        <f>E2958/D2958</f>
        <v>3.1481481481481478E-2</v>
      </c>
      <c r="R2958" s="7">
        <f>ROUND(E2958/N2958, 2)</f>
        <v>21.25</v>
      </c>
      <c r="S2958" t="s">
        <v>8335</v>
      </c>
      <c r="T2958" t="s">
        <v>8351</v>
      </c>
    </row>
    <row r="2959" spans="1:20" ht="28.8" x14ac:dyDescent="0.3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 s="11">
        <f>(I2959/86400)+25569</f>
        <v>42217.207638888889</v>
      </c>
      <c r="K2959">
        <v>1435731041</v>
      </c>
      <c r="L2959" s="11">
        <f>(K2959/86400)+25569</f>
        <v>42186.257418981477</v>
      </c>
      <c r="M2959" t="b">
        <v>0</v>
      </c>
      <c r="N2959">
        <v>58</v>
      </c>
      <c r="O2959" t="b">
        <v>0</v>
      </c>
      <c r="P2959" t="s">
        <v>8267</v>
      </c>
      <c r="Q2959" s="5">
        <f>E2959/D2959</f>
        <v>3.1413333333333335E-2</v>
      </c>
      <c r="R2959" s="7">
        <f>ROUND(E2959/N2959, 2)</f>
        <v>81.239999999999995</v>
      </c>
      <c r="S2959" t="s">
        <v>8309</v>
      </c>
      <c r="T2959" t="s">
        <v>8312</v>
      </c>
    </row>
    <row r="2960" spans="1:20" ht="28.8" x14ac:dyDescent="0.3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 s="11">
        <f>(I2960/86400)+25569</f>
        <v>42059.135879629626</v>
      </c>
      <c r="K2960">
        <v>1422155740</v>
      </c>
      <c r="L2960" s="11">
        <f>(K2960/86400)+25569</f>
        <v>42029.135879629626</v>
      </c>
      <c r="M2960" t="b">
        <v>0</v>
      </c>
      <c r="N2960">
        <v>6</v>
      </c>
      <c r="O2960" t="b">
        <v>0</v>
      </c>
      <c r="P2960" t="s">
        <v>8271</v>
      </c>
      <c r="Q2960" s="5">
        <f>E2960/D2960</f>
        <v>3.1333333333333331E-2</v>
      </c>
      <c r="R2960" s="7">
        <f>ROUND(E2960/N2960, 2)</f>
        <v>15.67</v>
      </c>
      <c r="S2960" t="s">
        <v>8316</v>
      </c>
      <c r="T2960" t="s">
        <v>8317</v>
      </c>
    </row>
    <row r="2961" spans="1:20" ht="28.8" x14ac:dyDescent="0.3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 s="11">
        <f>(I2961/86400)+25569</f>
        <v>42565.492280092592</v>
      </c>
      <c r="K2961">
        <v>1465904933</v>
      </c>
      <c r="L2961" s="11">
        <f>(K2961/86400)+25569</f>
        <v>42535.492280092592</v>
      </c>
      <c r="M2961" t="b">
        <v>0</v>
      </c>
      <c r="N2961">
        <v>7</v>
      </c>
      <c r="O2961" t="b">
        <v>0</v>
      </c>
      <c r="P2961" t="s">
        <v>8273</v>
      </c>
      <c r="Q2961" s="5">
        <f>E2961/D2961</f>
        <v>3.1050000000000001E-2</v>
      </c>
      <c r="R2961" s="7">
        <f>ROUND(E2961/N2961, 2)</f>
        <v>88.71</v>
      </c>
      <c r="S2961" t="s">
        <v>8318</v>
      </c>
      <c r="T2961" t="s">
        <v>8320</v>
      </c>
    </row>
    <row r="2962" spans="1:20" ht="28.8" x14ac:dyDescent="0.3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 s="11">
        <f>(I2962/86400)+25569</f>
        <v>42254.756909722222</v>
      </c>
      <c r="K2962">
        <v>1439057397</v>
      </c>
      <c r="L2962" s="11">
        <f>(K2962/86400)+25569</f>
        <v>42224.756909722222</v>
      </c>
      <c r="M2962" t="b">
        <v>0</v>
      </c>
      <c r="N2962">
        <v>3</v>
      </c>
      <c r="O2962" t="b">
        <v>0</v>
      </c>
      <c r="P2962" t="s">
        <v>8271</v>
      </c>
      <c r="Q2962" s="5">
        <f>E2962/D2962</f>
        <v>3.0833333333333334E-2</v>
      </c>
      <c r="R2962" s="7">
        <f>ROUND(E2962/N2962, 2)</f>
        <v>61.67</v>
      </c>
      <c r="S2962" t="s">
        <v>8316</v>
      </c>
      <c r="T2962" t="s">
        <v>8317</v>
      </c>
    </row>
    <row r="2963" spans="1:20" ht="28.8" x14ac:dyDescent="0.3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 s="11">
        <f>(I2963/86400)+25569</f>
        <v>42238.165972222225</v>
      </c>
      <c r="K2963">
        <v>1436805660</v>
      </c>
      <c r="L2963" s="11">
        <f>(K2963/86400)+25569</f>
        <v>42198.695138888885</v>
      </c>
      <c r="M2963" t="b">
        <v>0</v>
      </c>
      <c r="N2963">
        <v>13</v>
      </c>
      <c r="O2963" t="b">
        <v>0</v>
      </c>
      <c r="P2963" t="s">
        <v>8284</v>
      </c>
      <c r="Q2963" s="5">
        <f>E2963/D2963</f>
        <v>3.0666666666666665E-2</v>
      </c>
      <c r="R2963" s="7">
        <f>ROUND(E2963/N2963, 2)</f>
        <v>35.380000000000003</v>
      </c>
      <c r="S2963" t="s">
        <v>8335</v>
      </c>
      <c r="T2963" t="s">
        <v>8336</v>
      </c>
    </row>
    <row r="2964" spans="1:20" ht="28.8" x14ac:dyDescent="0.3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 s="11">
        <f>(I2964/86400)+25569</f>
        <v>41952.783321759256</v>
      </c>
      <c r="K2964">
        <v>1412963279</v>
      </c>
      <c r="L2964" s="11">
        <f>(K2964/86400)+25569</f>
        <v>41922.741655092592</v>
      </c>
      <c r="M2964" t="b">
        <v>0</v>
      </c>
      <c r="N2964">
        <v>18</v>
      </c>
      <c r="O2964" t="b">
        <v>0</v>
      </c>
      <c r="P2964" t="s">
        <v>8273</v>
      </c>
      <c r="Q2964" s="5">
        <f>E2964/D2964</f>
        <v>3.058E-2</v>
      </c>
      <c r="R2964" s="7">
        <f>ROUND(E2964/N2964, 2)</f>
        <v>84.94</v>
      </c>
      <c r="S2964" t="s">
        <v>8318</v>
      </c>
      <c r="T2964" t="s">
        <v>8320</v>
      </c>
    </row>
    <row r="2965" spans="1:20" ht="28.8" x14ac:dyDescent="0.3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 s="11">
        <f>(I2965/86400)+25569</f>
        <v>40567.239884259259</v>
      </c>
      <c r="K2965">
        <v>1290663926</v>
      </c>
      <c r="L2965" s="11">
        <f>(K2965/86400)+25569</f>
        <v>40507.239884259259</v>
      </c>
      <c r="M2965" t="b">
        <v>0</v>
      </c>
      <c r="N2965">
        <v>6</v>
      </c>
      <c r="O2965" t="b">
        <v>0</v>
      </c>
      <c r="P2965" t="s">
        <v>8278</v>
      </c>
      <c r="Q2965" s="5">
        <f>E2965/D2965</f>
        <v>3.0153846153846153E-2</v>
      </c>
      <c r="R2965" s="7">
        <f>ROUND(E2965/N2965, 2)</f>
        <v>32.67</v>
      </c>
      <c r="S2965" t="s">
        <v>8324</v>
      </c>
      <c r="T2965" t="s">
        <v>8327</v>
      </c>
    </row>
    <row r="2966" spans="1:20" x14ac:dyDescent="0.3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 s="11">
        <f>(I2966/86400)+25569</f>
        <v>41467.910416666666</v>
      </c>
      <c r="K2966">
        <v>1368579457</v>
      </c>
      <c r="L2966" s="11">
        <f>(K2966/86400)+25569</f>
        <v>41409.040011574078</v>
      </c>
      <c r="M2966" t="b">
        <v>0</v>
      </c>
      <c r="N2966">
        <v>8</v>
      </c>
      <c r="O2966" t="b">
        <v>0</v>
      </c>
      <c r="P2966" t="s">
        <v>8286</v>
      </c>
      <c r="Q2966" s="5">
        <f>E2966/D2966</f>
        <v>3.0124999999999999E-2</v>
      </c>
      <c r="R2966" s="7">
        <f>ROUND(E2966/N2966, 2)</f>
        <v>30.13</v>
      </c>
      <c r="S2966" t="s">
        <v>8324</v>
      </c>
      <c r="T2966" t="s">
        <v>8339</v>
      </c>
    </row>
    <row r="2967" spans="1:20" ht="28.8" x14ac:dyDescent="0.3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 s="11">
        <f>(I2967/86400)+25569</f>
        <v>41859.935717592591</v>
      </c>
      <c r="K2967">
        <v>1404944846</v>
      </c>
      <c r="L2967" s="11">
        <f>(K2967/86400)+25569</f>
        <v>41829.935717592591</v>
      </c>
      <c r="M2967" t="b">
        <v>0</v>
      </c>
      <c r="N2967">
        <v>11</v>
      </c>
      <c r="O2967" t="b">
        <v>0</v>
      </c>
      <c r="P2967" t="s">
        <v>8303</v>
      </c>
      <c r="Q2967" s="5">
        <f>E2967/D2967</f>
        <v>3.0066666666666665E-2</v>
      </c>
      <c r="R2967" s="7">
        <f>ROUND(E2967/N2967, 2)</f>
        <v>41</v>
      </c>
      <c r="S2967" t="s">
        <v>8316</v>
      </c>
      <c r="T2967" t="s">
        <v>8356</v>
      </c>
    </row>
    <row r="2968" spans="1:20" ht="28.8" x14ac:dyDescent="0.3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 s="11">
        <f>(I2968/86400)+25569</f>
        <v>41370.261365740742</v>
      </c>
      <c r="K2968">
        <v>1362640582</v>
      </c>
      <c r="L2968" s="11">
        <f>(K2968/86400)+25569</f>
        <v>41340.303032407406</v>
      </c>
      <c r="M2968" t="b">
        <v>0</v>
      </c>
      <c r="N2968">
        <v>5</v>
      </c>
      <c r="O2968" t="b">
        <v>0</v>
      </c>
      <c r="P2968" t="s">
        <v>8270</v>
      </c>
      <c r="Q2968" s="5">
        <f>E2968/D2968</f>
        <v>0.03</v>
      </c>
      <c r="R2968" s="7">
        <f>ROUND(E2968/N2968, 2)</f>
        <v>30</v>
      </c>
      <c r="S2968" t="s">
        <v>8309</v>
      </c>
      <c r="T2968" t="s">
        <v>8315</v>
      </c>
    </row>
    <row r="2969" spans="1:20" ht="28.8" x14ac:dyDescent="0.3">
      <c r="A2969">
        <v>1438</v>
      </c>
      <c r="B2969" s="3" t="s">
        <v>1439</v>
      </c>
      <c r="C2969" s="3" t="s">
        <v>5548</v>
      </c>
      <c r="D2969">
        <v>20000</v>
      </c>
      <c r="E2969">
        <v>600</v>
      </c>
      <c r="F2969" t="s">
        <v>8221</v>
      </c>
      <c r="G2969" t="s">
        <v>8232</v>
      </c>
      <c r="H2969" t="s">
        <v>8253</v>
      </c>
      <c r="I2969">
        <v>1461765300</v>
      </c>
      <c r="J2969" s="11">
        <f>(I2969/86400)+25569</f>
        <v>42487.579861111109</v>
      </c>
      <c r="K2969">
        <v>1459198499</v>
      </c>
      <c r="L2969" s="11">
        <f>(K2969/86400)+25569</f>
        <v>42457.871516203704</v>
      </c>
      <c r="M2969" t="b">
        <v>0</v>
      </c>
      <c r="N2969">
        <v>8</v>
      </c>
      <c r="O2969" t="b">
        <v>0</v>
      </c>
      <c r="P2969" t="s">
        <v>8287</v>
      </c>
      <c r="Q2969" s="5">
        <f>E2969/D2969</f>
        <v>0.03</v>
      </c>
      <c r="R2969" s="7">
        <f>ROUND(E2969/N2969, 2)</f>
        <v>75</v>
      </c>
      <c r="S2969" t="s">
        <v>8321</v>
      </c>
      <c r="T2969" t="s">
        <v>8340</v>
      </c>
    </row>
    <row r="2970" spans="1:20" ht="28.8" x14ac:dyDescent="0.3">
      <c r="A2970">
        <v>2775</v>
      </c>
      <c r="B2970" s="3" t="s">
        <v>2775</v>
      </c>
      <c r="C2970" s="3" t="s">
        <v>6885</v>
      </c>
      <c r="D2970">
        <v>5000</v>
      </c>
      <c r="E2970">
        <v>150</v>
      </c>
      <c r="F2970" t="s">
        <v>8221</v>
      </c>
      <c r="G2970" t="s">
        <v>8224</v>
      </c>
      <c r="H2970" t="s">
        <v>8246</v>
      </c>
      <c r="I2970">
        <v>1323994754</v>
      </c>
      <c r="J2970" s="11">
        <f>(I2970/86400)+25569</f>
        <v>40893.013356481482</v>
      </c>
      <c r="K2970">
        <v>1321402754</v>
      </c>
      <c r="L2970" s="11">
        <f>(K2970/86400)+25569</f>
        <v>40863.013356481482</v>
      </c>
      <c r="M2970" t="b">
        <v>0</v>
      </c>
      <c r="N2970">
        <v>2</v>
      </c>
      <c r="O2970" t="b">
        <v>0</v>
      </c>
      <c r="P2970" t="s">
        <v>8304</v>
      </c>
      <c r="Q2970" s="5">
        <f>E2970/D2970</f>
        <v>0.03</v>
      </c>
      <c r="R2970" s="7">
        <f>ROUND(E2970/N2970, 2)</f>
        <v>75</v>
      </c>
      <c r="S2970" t="s">
        <v>8321</v>
      </c>
      <c r="T2970" t="s">
        <v>8357</v>
      </c>
    </row>
    <row r="2971" spans="1:20" ht="28.8" x14ac:dyDescent="0.3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 s="11">
        <f>(I2971/86400)+25569</f>
        <v>42377.82430555555</v>
      </c>
      <c r="K2971">
        <v>1447962505</v>
      </c>
      <c r="L2971" s="11">
        <f>(K2971/86400)+25569</f>
        <v>42327.825289351851</v>
      </c>
      <c r="M2971" t="b">
        <v>0</v>
      </c>
      <c r="N2971">
        <v>1</v>
      </c>
      <c r="O2971" t="b">
        <v>0</v>
      </c>
      <c r="P2971" t="s">
        <v>8272</v>
      </c>
      <c r="Q2971" s="5">
        <f>E2971/D2971</f>
        <v>0.03</v>
      </c>
      <c r="R2971" s="7">
        <f>ROUND(E2971/N2971, 2)</f>
        <v>300</v>
      </c>
      <c r="S2971" t="s">
        <v>8318</v>
      </c>
      <c r="T2971" t="s">
        <v>8319</v>
      </c>
    </row>
    <row r="2972" spans="1:20" ht="28.8" x14ac:dyDescent="0.3">
      <c r="A2972">
        <v>617</v>
      </c>
      <c r="B2972" s="3" t="s">
        <v>618</v>
      </c>
      <c r="C2972" s="3" t="s">
        <v>4727</v>
      </c>
      <c r="D2972">
        <v>2000</v>
      </c>
      <c r="E2972">
        <v>60</v>
      </c>
      <c r="F2972" t="s">
        <v>8220</v>
      </c>
      <c r="G2972" t="s">
        <v>8225</v>
      </c>
      <c r="H2972" t="s">
        <v>8247</v>
      </c>
      <c r="I2972">
        <v>1431072843</v>
      </c>
      <c r="J2972" s="11">
        <f>(I2972/86400)+25569</f>
        <v>42132.343090277776</v>
      </c>
      <c r="K2972">
        <v>1427184843</v>
      </c>
      <c r="L2972" s="11">
        <f>(K2972/86400)+25569</f>
        <v>42087.343090277776</v>
      </c>
      <c r="M2972" t="b">
        <v>0</v>
      </c>
      <c r="N2972">
        <v>3</v>
      </c>
      <c r="O2972" t="b">
        <v>0</v>
      </c>
      <c r="P2972" t="s">
        <v>8272</v>
      </c>
      <c r="Q2972" s="5">
        <f>E2972/D2972</f>
        <v>0.03</v>
      </c>
      <c r="R2972" s="7">
        <f>ROUND(E2972/N2972, 2)</f>
        <v>20</v>
      </c>
      <c r="S2972" t="s">
        <v>8318</v>
      </c>
      <c r="T2972" t="s">
        <v>8319</v>
      </c>
    </row>
    <row r="2973" spans="1:20" ht="28.8" x14ac:dyDescent="0.3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 s="11">
        <f>(I2973/86400)+25569</f>
        <v>42526.447071759263</v>
      </c>
      <c r="K2973">
        <v>1462531427</v>
      </c>
      <c r="L2973" s="11">
        <f>(K2973/86400)+25569</f>
        <v>42496.447071759263</v>
      </c>
      <c r="M2973" t="b">
        <v>0</v>
      </c>
      <c r="N2973">
        <v>1</v>
      </c>
      <c r="O2973" t="b">
        <v>0</v>
      </c>
      <c r="P2973" t="s">
        <v>8303</v>
      </c>
      <c r="Q2973" s="5">
        <f>E2973/D2973</f>
        <v>0.03</v>
      </c>
      <c r="R2973" s="7">
        <f>ROUND(E2973/N2973, 2)</f>
        <v>300</v>
      </c>
      <c r="S2973" t="s">
        <v>8316</v>
      </c>
      <c r="T2973" t="s">
        <v>8356</v>
      </c>
    </row>
    <row r="2974" spans="1:20" ht="28.8" x14ac:dyDescent="0.3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 s="11">
        <f>(I2974/86400)+25569</f>
        <v>41212.32104166667</v>
      </c>
      <c r="K2974">
        <v>1348731738</v>
      </c>
      <c r="L2974" s="11">
        <f>(K2974/86400)+25569</f>
        <v>41179.32104166667</v>
      </c>
      <c r="M2974" t="b">
        <v>0</v>
      </c>
      <c r="N2974">
        <v>8</v>
      </c>
      <c r="O2974" t="b">
        <v>0</v>
      </c>
      <c r="P2974" t="s">
        <v>8279</v>
      </c>
      <c r="Q2974" s="5">
        <f>E2974/D2974</f>
        <v>2.9894179894179893E-2</v>
      </c>
      <c r="R2974" s="7">
        <f>ROUND(E2974/N2974, 2)</f>
        <v>14.13</v>
      </c>
      <c r="S2974" t="s">
        <v>8324</v>
      </c>
      <c r="T2974" t="s">
        <v>8328</v>
      </c>
    </row>
    <row r="2975" spans="1:20" ht="28.8" x14ac:dyDescent="0.3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 s="11">
        <f>(I2975/86400)+25569</f>
        <v>41912.638298611113</v>
      </c>
      <c r="K2975">
        <v>1409066349</v>
      </c>
      <c r="L2975" s="11">
        <f>(K2975/86400)+25569</f>
        <v>41877.638298611113</v>
      </c>
      <c r="M2975" t="b">
        <v>1</v>
      </c>
      <c r="N2975">
        <v>8</v>
      </c>
      <c r="O2975" t="b">
        <v>0</v>
      </c>
      <c r="P2975" t="s">
        <v>8285</v>
      </c>
      <c r="Q2975" s="5">
        <f>E2975/D2975</f>
        <v>2.955E-2</v>
      </c>
      <c r="R2975" s="7">
        <f>ROUND(E2975/N2975, 2)</f>
        <v>73.88</v>
      </c>
      <c r="S2975" t="s">
        <v>8337</v>
      </c>
      <c r="T2975" t="s">
        <v>8338</v>
      </c>
    </row>
    <row r="2976" spans="1:20" ht="28.8" x14ac:dyDescent="0.3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 s="11">
        <f>(I2976/86400)+25569</f>
        <v>41012.595312500001</v>
      </c>
      <c r="K2976">
        <v>1329146235</v>
      </c>
      <c r="L2976" s="11">
        <f>(K2976/86400)+25569</f>
        <v>40952.636979166666</v>
      </c>
      <c r="M2976" t="b">
        <v>0</v>
      </c>
      <c r="N2976">
        <v>21</v>
      </c>
      <c r="O2976" t="b">
        <v>0</v>
      </c>
      <c r="P2976" t="s">
        <v>8282</v>
      </c>
      <c r="Q2976" s="5">
        <f>E2976/D2976</f>
        <v>2.93E-2</v>
      </c>
      <c r="R2976" s="7">
        <f>ROUND(E2976/N2976, 2)</f>
        <v>34.880000000000003</v>
      </c>
      <c r="S2976" t="s">
        <v>8332</v>
      </c>
      <c r="T2976" t="s">
        <v>8333</v>
      </c>
    </row>
    <row r="2977" spans="1:20" ht="28.8" x14ac:dyDescent="0.3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 s="11">
        <f>(I2977/86400)+25569</f>
        <v>42200.728460648148</v>
      </c>
      <c r="K2977">
        <v>1434389339</v>
      </c>
      <c r="L2977" s="11">
        <f>(K2977/86400)+25569</f>
        <v>42170.728460648148</v>
      </c>
      <c r="M2977" t="b">
        <v>0</v>
      </c>
      <c r="N2977">
        <v>9</v>
      </c>
      <c r="O2977" t="b">
        <v>0</v>
      </c>
      <c r="P2977" t="s">
        <v>8284</v>
      </c>
      <c r="Q2977" s="5">
        <f>E2977/D2977</f>
        <v>2.9250000000000002E-2</v>
      </c>
      <c r="R2977" s="7">
        <f>ROUND(E2977/N2977, 2)</f>
        <v>65</v>
      </c>
      <c r="S2977" t="s">
        <v>8335</v>
      </c>
      <c r="T2977" t="s">
        <v>8336</v>
      </c>
    </row>
    <row r="2978" spans="1:20" x14ac:dyDescent="0.3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 s="11">
        <f>(I2978/86400)+25569</f>
        <v>42738.668576388889</v>
      </c>
      <c r="K2978">
        <v>1480867365</v>
      </c>
      <c r="L2978" s="11">
        <f>(K2978/86400)+25569</f>
        <v>42708.668576388889</v>
      </c>
      <c r="M2978" t="b">
        <v>0</v>
      </c>
      <c r="N2978">
        <v>3</v>
      </c>
      <c r="O2978" t="b">
        <v>0</v>
      </c>
      <c r="P2978" t="s">
        <v>8287</v>
      </c>
      <c r="Q2978" s="5">
        <f>E2978/D2978</f>
        <v>2.9000000000000001E-2</v>
      </c>
      <c r="R2978" s="7">
        <f>ROUND(E2978/N2978, 2)</f>
        <v>48.33</v>
      </c>
      <c r="S2978" t="s">
        <v>8321</v>
      </c>
      <c r="T2978" t="s">
        <v>8340</v>
      </c>
    </row>
    <row r="2979" spans="1:20" ht="28.8" x14ac:dyDescent="0.3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 s="11">
        <f>(I2979/86400)+25569</f>
        <v>41899.698136574072</v>
      </c>
      <c r="K2979">
        <v>1408380319</v>
      </c>
      <c r="L2979" s="11">
        <f>(K2979/86400)+25569</f>
        <v>41869.698136574072</v>
      </c>
      <c r="M2979" t="b">
        <v>0</v>
      </c>
      <c r="N2979">
        <v>14</v>
      </c>
      <c r="O2979" t="b">
        <v>0</v>
      </c>
      <c r="P2979" t="s">
        <v>8270</v>
      </c>
      <c r="Q2979" s="5">
        <f>E2979/D2979</f>
        <v>2.87E-2</v>
      </c>
      <c r="R2979" s="7">
        <f>ROUND(E2979/N2979, 2)</f>
        <v>61.5</v>
      </c>
      <c r="S2979" t="s">
        <v>8309</v>
      </c>
      <c r="T2979" t="s">
        <v>8315</v>
      </c>
    </row>
    <row r="2980" spans="1:20" ht="28.8" x14ac:dyDescent="0.3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 s="11">
        <f>(I2980/86400)+25569</f>
        <v>41813.666666666664</v>
      </c>
      <c r="K2980">
        <v>1400604056</v>
      </c>
      <c r="L2980" s="11">
        <f>(K2980/86400)+25569</f>
        <v>41779.695092592592</v>
      </c>
      <c r="M2980" t="b">
        <v>0</v>
      </c>
      <c r="N2980">
        <v>5</v>
      </c>
      <c r="O2980" t="b">
        <v>0</v>
      </c>
      <c r="P2980" t="s">
        <v>8271</v>
      </c>
      <c r="Q2980" s="5">
        <f>E2980/D2980</f>
        <v>2.8500000000000001E-2</v>
      </c>
      <c r="R2980" s="7">
        <f>ROUND(E2980/N2980, 2)</f>
        <v>57</v>
      </c>
      <c r="S2980" t="s">
        <v>8316</v>
      </c>
      <c r="T2980" t="s">
        <v>8317</v>
      </c>
    </row>
    <row r="2981" spans="1:20" ht="28.8" x14ac:dyDescent="0.3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 s="11">
        <f>(I2981/86400)+25569</f>
        <v>42467.065462962964</v>
      </c>
      <c r="K2981">
        <v>1456108456</v>
      </c>
      <c r="L2981" s="11">
        <f>(K2981/86400)+25569</f>
        <v>42422.107129629629</v>
      </c>
      <c r="M2981" t="b">
        <v>0</v>
      </c>
      <c r="N2981">
        <v>38</v>
      </c>
      <c r="O2981" t="b">
        <v>0</v>
      </c>
      <c r="P2981" t="s">
        <v>8273</v>
      </c>
      <c r="Q2981" s="5">
        <f>E2981/D2981</f>
        <v>2.8420000000000001E-2</v>
      </c>
      <c r="R2981" s="7">
        <f>ROUND(E2981/N2981, 2)</f>
        <v>74.790000000000006</v>
      </c>
      <c r="S2981" t="s">
        <v>8318</v>
      </c>
      <c r="T2981" t="s">
        <v>8320</v>
      </c>
    </row>
    <row r="2982" spans="1:20" ht="28.8" x14ac:dyDescent="0.3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 s="11">
        <f>(I2982/86400)+25569</f>
        <v>40923.758217592593</v>
      </c>
      <c r="K2982">
        <v>1322763110</v>
      </c>
      <c r="L2982" s="11">
        <f>(K2982/86400)+25569</f>
        <v>40878.758217592593</v>
      </c>
      <c r="M2982" t="b">
        <v>0</v>
      </c>
      <c r="N2982">
        <v>2</v>
      </c>
      <c r="O2982" t="b">
        <v>0</v>
      </c>
      <c r="P2982" t="s">
        <v>8279</v>
      </c>
      <c r="Q2982" s="5">
        <f>E2982/D2982</f>
        <v>2.8000000000000001E-2</v>
      </c>
      <c r="R2982" s="7">
        <f>ROUND(E2982/N2982, 2)</f>
        <v>35</v>
      </c>
      <c r="S2982" t="s">
        <v>8324</v>
      </c>
      <c r="T2982" t="s">
        <v>8328</v>
      </c>
    </row>
    <row r="2983" spans="1:20" ht="28.8" x14ac:dyDescent="0.3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 s="11">
        <f>(I2983/86400)+25569</f>
        <v>41623.135405092595</v>
      </c>
      <c r="K2983">
        <v>1383621299</v>
      </c>
      <c r="L2983" s="11">
        <f>(K2983/86400)+25569</f>
        <v>41583.135405092595</v>
      </c>
      <c r="M2983" t="b">
        <v>0</v>
      </c>
      <c r="N2983">
        <v>6</v>
      </c>
      <c r="O2983" t="b">
        <v>0</v>
      </c>
      <c r="P2983" t="s">
        <v>8286</v>
      </c>
      <c r="Q2983" s="5">
        <f>E2983/D2983</f>
        <v>2.787363950092912E-2</v>
      </c>
      <c r="R2983" s="7">
        <f>ROUND(E2983/N2983, 2)</f>
        <v>35</v>
      </c>
      <c r="S2983" t="s">
        <v>8324</v>
      </c>
      <c r="T2983" t="s">
        <v>8339</v>
      </c>
    </row>
    <row r="2984" spans="1:20" ht="28.8" x14ac:dyDescent="0.3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 s="11">
        <f>(I2984/86400)+25569</f>
        <v>42062.82576388889</v>
      </c>
      <c r="K2984">
        <v>1422474546</v>
      </c>
      <c r="L2984" s="11">
        <f>(K2984/86400)+25569</f>
        <v>42032.82576388889</v>
      </c>
      <c r="M2984" t="b">
        <v>0</v>
      </c>
      <c r="N2984">
        <v>7</v>
      </c>
      <c r="O2984" t="b">
        <v>0</v>
      </c>
      <c r="P2984" t="s">
        <v>8268</v>
      </c>
      <c r="Q2984" s="5">
        <f>E2984/D2984</f>
        <v>2.75E-2</v>
      </c>
      <c r="R2984" s="7">
        <f>ROUND(E2984/N2984, 2)</f>
        <v>15.71</v>
      </c>
      <c r="S2984" t="s">
        <v>8309</v>
      </c>
      <c r="T2984" t="s">
        <v>8313</v>
      </c>
    </row>
    <row r="2985" spans="1:20" ht="28.8" x14ac:dyDescent="0.3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 s="11">
        <f>(I2985/86400)+25569</f>
        <v>42529.73170138889</v>
      </c>
      <c r="K2985">
        <v>1462815219</v>
      </c>
      <c r="L2985" s="11">
        <f>(K2985/86400)+25569</f>
        <v>42499.73170138889</v>
      </c>
      <c r="M2985" t="b">
        <v>0</v>
      </c>
      <c r="N2985">
        <v>5</v>
      </c>
      <c r="O2985" t="b">
        <v>0</v>
      </c>
      <c r="P2985" t="s">
        <v>8271</v>
      </c>
      <c r="Q2985" s="5">
        <f>E2985/D2985</f>
        <v>2.75E-2</v>
      </c>
      <c r="R2985" s="7">
        <f>ROUND(E2985/N2985, 2)</f>
        <v>52.8</v>
      </c>
      <c r="S2985" t="s">
        <v>8316</v>
      </c>
      <c r="T2985" t="s">
        <v>8317</v>
      </c>
    </row>
    <row r="2986" spans="1:20" ht="28.8" x14ac:dyDescent="0.3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 s="11">
        <f>(I2986/86400)+25569</f>
        <v>42475.84175925926</v>
      </c>
      <c r="K2986">
        <v>1455570728</v>
      </c>
      <c r="L2986" s="11">
        <f>(K2986/86400)+25569</f>
        <v>42415.883425925931</v>
      </c>
      <c r="M2986" t="b">
        <v>0</v>
      </c>
      <c r="N2986">
        <v>10</v>
      </c>
      <c r="O2986" t="b">
        <v>0</v>
      </c>
      <c r="P2986" t="s">
        <v>8271</v>
      </c>
      <c r="Q2986" s="5">
        <f>E2986/D2986</f>
        <v>2.7300000000000001E-2</v>
      </c>
      <c r="R2986" s="7">
        <f>ROUND(E2986/N2986, 2)</f>
        <v>27.3</v>
      </c>
      <c r="S2986" t="s">
        <v>8316</v>
      </c>
      <c r="T2986" t="s">
        <v>8317</v>
      </c>
    </row>
    <row r="2987" spans="1:20" x14ac:dyDescent="0.3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 s="11">
        <f>(I2987/86400)+25569</f>
        <v>42549.667662037042</v>
      </c>
      <c r="K2987">
        <v>1464969686</v>
      </c>
      <c r="L2987" s="11">
        <f>(K2987/86400)+25569</f>
        <v>42524.667662037042</v>
      </c>
      <c r="M2987" t="b">
        <v>0</v>
      </c>
      <c r="N2987">
        <v>3</v>
      </c>
      <c r="O2987" t="b">
        <v>0</v>
      </c>
      <c r="P2987" t="s">
        <v>8287</v>
      </c>
      <c r="Q2987" s="5">
        <f>E2987/D2987</f>
        <v>2.7272727272727271E-2</v>
      </c>
      <c r="R2987" s="7">
        <f>ROUND(E2987/N2987, 2)</f>
        <v>1</v>
      </c>
      <c r="S2987" t="s">
        <v>8321</v>
      </c>
      <c r="T2987" t="s">
        <v>8340</v>
      </c>
    </row>
    <row r="2988" spans="1:20" x14ac:dyDescent="0.3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 s="11">
        <f>(I2988/86400)+25569</f>
        <v>42112.069560185184</v>
      </c>
      <c r="K2988">
        <v>1426729210</v>
      </c>
      <c r="L2988" s="11">
        <f>(K2988/86400)+25569</f>
        <v>42082.069560185184</v>
      </c>
      <c r="M2988" t="b">
        <v>0</v>
      </c>
      <c r="N2988">
        <v>10</v>
      </c>
      <c r="O2988" t="b">
        <v>0</v>
      </c>
      <c r="P2988" t="s">
        <v>8301</v>
      </c>
      <c r="Q2988" s="5">
        <f>E2988/D2988</f>
        <v>2.720408163265306E-2</v>
      </c>
      <c r="R2988" s="7">
        <f>ROUND(E2988/N2988, 2)</f>
        <v>133.30000000000001</v>
      </c>
      <c r="S2988" t="s">
        <v>8318</v>
      </c>
      <c r="T2988" t="s">
        <v>8354</v>
      </c>
    </row>
    <row r="2989" spans="1:20" ht="28.8" x14ac:dyDescent="0.3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 s="11">
        <f>(I2989/86400)+25569</f>
        <v>42193.636828703704</v>
      </c>
      <c r="K2989">
        <v>1433776622</v>
      </c>
      <c r="L2989" s="11">
        <f>(K2989/86400)+25569</f>
        <v>42163.636828703704</v>
      </c>
      <c r="M2989" t="b">
        <v>0</v>
      </c>
      <c r="N2989">
        <v>8</v>
      </c>
      <c r="O2989" t="b">
        <v>0</v>
      </c>
      <c r="P2989" t="s">
        <v>8272</v>
      </c>
      <c r="Q2989" s="5">
        <f>E2989/D2989</f>
        <v>2.7199999999999998E-2</v>
      </c>
      <c r="R2989" s="7">
        <f>ROUND(E2989/N2989, 2)</f>
        <v>8.5</v>
      </c>
      <c r="S2989" t="s">
        <v>8318</v>
      </c>
      <c r="T2989" t="s">
        <v>8319</v>
      </c>
    </row>
    <row r="2990" spans="1:20" ht="28.8" x14ac:dyDescent="0.3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 s="11">
        <f>(I2990/86400)+25569</f>
        <v>42017.818969907406</v>
      </c>
      <c r="K2990">
        <v>1418585959</v>
      </c>
      <c r="L2990" s="11">
        <f>(K2990/86400)+25569</f>
        <v>41987.818969907406</v>
      </c>
      <c r="M2990" t="b">
        <v>1</v>
      </c>
      <c r="N2990">
        <v>22</v>
      </c>
      <c r="O2990" t="b">
        <v>0</v>
      </c>
      <c r="P2990" t="s">
        <v>8285</v>
      </c>
      <c r="Q2990" s="5">
        <f>E2990/D2990</f>
        <v>2.7025E-2</v>
      </c>
      <c r="R2990" s="7">
        <f>ROUND(E2990/N2990, 2)</f>
        <v>49.14</v>
      </c>
      <c r="S2990" t="s">
        <v>8337</v>
      </c>
      <c r="T2990" t="s">
        <v>8338</v>
      </c>
    </row>
    <row r="2991" spans="1:20" ht="28.8" x14ac:dyDescent="0.3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 s="11">
        <f>(I2991/86400)+25569</f>
        <v>41689.381041666667</v>
      </c>
      <c r="K2991">
        <v>1390381722</v>
      </c>
      <c r="L2991" s="11">
        <f>(K2991/86400)+25569</f>
        <v>41661.381041666667</v>
      </c>
      <c r="M2991" t="b">
        <v>0</v>
      </c>
      <c r="N2991">
        <v>5</v>
      </c>
      <c r="O2991" t="b">
        <v>0</v>
      </c>
      <c r="P2991" t="s">
        <v>8282</v>
      </c>
      <c r="Q2991" s="5">
        <f>E2991/D2991</f>
        <v>2.7E-2</v>
      </c>
      <c r="R2991" s="7">
        <f>ROUND(E2991/N2991, 2)</f>
        <v>16.2</v>
      </c>
      <c r="S2991" t="s">
        <v>8332</v>
      </c>
      <c r="T2991" t="s">
        <v>8333</v>
      </c>
    </row>
    <row r="2992" spans="1:20" ht="28.8" x14ac:dyDescent="0.3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 s="11">
        <f>(I2992/86400)+25569</f>
        <v>41916.290972222225</v>
      </c>
      <c r="K2992">
        <v>1409721542</v>
      </c>
      <c r="L2992" s="11">
        <f>(K2992/86400)+25569</f>
        <v>41885.221550925926</v>
      </c>
      <c r="M2992" t="b">
        <v>1</v>
      </c>
      <c r="N2992">
        <v>8</v>
      </c>
      <c r="O2992" t="b">
        <v>0</v>
      </c>
      <c r="P2992" t="s">
        <v>8271</v>
      </c>
      <c r="Q2992" s="5">
        <f>E2992/D2992</f>
        <v>2.7E-2</v>
      </c>
      <c r="R2992" s="7">
        <f>ROUND(E2992/N2992, 2)</f>
        <v>23.63</v>
      </c>
      <c r="S2992" t="s">
        <v>8316</v>
      </c>
      <c r="T2992" t="s">
        <v>8317</v>
      </c>
    </row>
    <row r="2993" spans="1:20" ht="28.8" x14ac:dyDescent="0.3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 s="11">
        <f>(I2993/86400)+25569</f>
        <v>42146.541666666672</v>
      </c>
      <c r="K2993">
        <v>1429707729</v>
      </c>
      <c r="L2993" s="11">
        <f>(K2993/86400)+25569</f>
        <v>42116.54315972222</v>
      </c>
      <c r="M2993" t="b">
        <v>0</v>
      </c>
      <c r="N2993">
        <v>25</v>
      </c>
      <c r="O2993" t="b">
        <v>0</v>
      </c>
      <c r="P2993" t="s">
        <v>8294</v>
      </c>
      <c r="Q2993" s="5">
        <f>E2993/D2993</f>
        <v>2.696969696969697E-2</v>
      </c>
      <c r="R2993" s="7">
        <f>ROUND(E2993/N2993, 2)</f>
        <v>106.8</v>
      </c>
      <c r="S2993" t="s">
        <v>8318</v>
      </c>
      <c r="T2993" t="s">
        <v>8347</v>
      </c>
    </row>
    <row r="2994" spans="1:20" ht="28.8" x14ac:dyDescent="0.3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11">
        <f>(I2994/86400)+25569</f>
        <v>42745.688437500001</v>
      </c>
      <c r="K2994">
        <v>1481473881</v>
      </c>
      <c r="L2994" s="11">
        <f>(K2994/86400)+25569</f>
        <v>42715.688437500001</v>
      </c>
      <c r="M2994" t="b">
        <v>0</v>
      </c>
      <c r="N2994">
        <v>31</v>
      </c>
      <c r="O2994" t="b">
        <v>0</v>
      </c>
      <c r="P2994" t="s">
        <v>8273</v>
      </c>
      <c r="Q2994" s="5">
        <f>E2994/D2994</f>
        <v>2.6866666666666667E-2</v>
      </c>
      <c r="R2994" s="7">
        <f>ROUND(E2994/N2994, 2)</f>
        <v>13</v>
      </c>
      <c r="S2994" t="s">
        <v>8318</v>
      </c>
      <c r="T2994" t="s">
        <v>8320</v>
      </c>
    </row>
    <row r="2995" spans="1:20" ht="28.8" x14ac:dyDescent="0.3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 s="11">
        <f>(I2995/86400)+25569</f>
        <v>42158.547395833331</v>
      </c>
      <c r="K2995">
        <v>1429621695</v>
      </c>
      <c r="L2995" s="11">
        <f>(K2995/86400)+25569</f>
        <v>42115.547395833331</v>
      </c>
      <c r="M2995" t="b">
        <v>0</v>
      </c>
      <c r="N2995">
        <v>3</v>
      </c>
      <c r="O2995" t="b">
        <v>0</v>
      </c>
      <c r="P2995" t="s">
        <v>8267</v>
      </c>
      <c r="Q2995" s="5">
        <f>E2995/D2995</f>
        <v>2.6666666666666668E-2</v>
      </c>
      <c r="R2995" s="7">
        <f>ROUND(E2995/N2995, 2)</f>
        <v>13.33</v>
      </c>
      <c r="S2995" t="s">
        <v>8309</v>
      </c>
      <c r="T2995" t="s">
        <v>8312</v>
      </c>
    </row>
    <row r="2996" spans="1:20" ht="28.8" x14ac:dyDescent="0.3">
      <c r="A2996">
        <v>925</v>
      </c>
      <c r="B2996" s="3" t="s">
        <v>926</v>
      </c>
      <c r="C2996" s="3" t="s">
        <v>5035</v>
      </c>
      <c r="D2996">
        <v>6000</v>
      </c>
      <c r="E2996">
        <v>160</v>
      </c>
      <c r="F2996" t="s">
        <v>8221</v>
      </c>
      <c r="G2996" t="s">
        <v>8224</v>
      </c>
      <c r="H2996" t="s">
        <v>8246</v>
      </c>
      <c r="I2996">
        <v>1385590111</v>
      </c>
      <c r="J2996" s="11">
        <f>(I2996/86400)+25569</f>
        <v>41605.922581018516</v>
      </c>
      <c r="K2996">
        <v>1382994511</v>
      </c>
      <c r="L2996" s="11">
        <f>(K2996/86400)+25569</f>
        <v>41575.880914351852</v>
      </c>
      <c r="M2996" t="b">
        <v>0</v>
      </c>
      <c r="N2996">
        <v>5</v>
      </c>
      <c r="O2996" t="b">
        <v>0</v>
      </c>
      <c r="P2996" t="s">
        <v>8278</v>
      </c>
      <c r="Q2996" s="5">
        <f>E2996/D2996</f>
        <v>2.6666666666666668E-2</v>
      </c>
      <c r="R2996" s="7">
        <f>ROUND(E2996/N2996, 2)</f>
        <v>32</v>
      </c>
      <c r="S2996" t="s">
        <v>8324</v>
      </c>
      <c r="T2996" t="s">
        <v>8327</v>
      </c>
    </row>
    <row r="2997" spans="1:20" ht="28.8" x14ac:dyDescent="0.3">
      <c r="A2997">
        <v>779</v>
      </c>
      <c r="B2997" s="3" t="s">
        <v>780</v>
      </c>
      <c r="C2997" s="3" t="s">
        <v>4889</v>
      </c>
      <c r="D2997">
        <v>15000</v>
      </c>
      <c r="E2997">
        <v>400</v>
      </c>
      <c r="F2997" t="s">
        <v>8221</v>
      </c>
      <c r="G2997" t="s">
        <v>8224</v>
      </c>
      <c r="H2997" t="s">
        <v>8246</v>
      </c>
      <c r="I2997">
        <v>1287115200</v>
      </c>
      <c r="J2997" s="11">
        <f>(I2997/86400)+25569</f>
        <v>40466.166666666664</v>
      </c>
      <c r="K2997">
        <v>1284567905</v>
      </c>
      <c r="L2997" s="11">
        <f>(K2997/86400)+25569</f>
        <v>40436.68408564815</v>
      </c>
      <c r="M2997" t="b">
        <v>0</v>
      </c>
      <c r="N2997">
        <v>6</v>
      </c>
      <c r="O2997" t="b">
        <v>0</v>
      </c>
      <c r="P2997" t="s">
        <v>8275</v>
      </c>
      <c r="Q2997" s="5">
        <f>E2997/D2997</f>
        <v>2.6666666666666668E-2</v>
      </c>
      <c r="R2997" s="7">
        <f>ROUND(E2997/N2997, 2)</f>
        <v>66.67</v>
      </c>
      <c r="S2997" t="s">
        <v>8321</v>
      </c>
      <c r="T2997" t="s">
        <v>8323</v>
      </c>
    </row>
    <row r="2998" spans="1:20" ht="28.8" x14ac:dyDescent="0.3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 s="11">
        <f>(I2998/86400)+25569</f>
        <v>42333.920081018514</v>
      </c>
      <c r="K2998">
        <v>1445893495</v>
      </c>
      <c r="L2998" s="11">
        <f>(K2998/86400)+25569</f>
        <v>42303.878414351857</v>
      </c>
      <c r="M2998" t="b">
        <v>0</v>
      </c>
      <c r="N2998">
        <v>6</v>
      </c>
      <c r="O2998" t="b">
        <v>0</v>
      </c>
      <c r="P2998" t="s">
        <v>8273</v>
      </c>
      <c r="Q2998" s="5">
        <f>E2998/D2998</f>
        <v>2.6666666666666668E-2</v>
      </c>
      <c r="R2998" s="7">
        <f>ROUND(E2998/N2998, 2)</f>
        <v>40</v>
      </c>
      <c r="S2998" t="s">
        <v>8318</v>
      </c>
      <c r="T2998" t="s">
        <v>8320</v>
      </c>
    </row>
    <row r="2999" spans="1:20" x14ac:dyDescent="0.3">
      <c r="A2999">
        <v>4095</v>
      </c>
      <c r="B2999" s="3" t="s">
        <v>4091</v>
      </c>
      <c r="C2999" s="3" t="s">
        <v>8198</v>
      </c>
      <c r="D2999">
        <v>30000</v>
      </c>
      <c r="E2999">
        <v>800</v>
      </c>
      <c r="F2999" t="s">
        <v>8221</v>
      </c>
      <c r="G2999" t="s">
        <v>8238</v>
      </c>
      <c r="H2999" t="s">
        <v>8256</v>
      </c>
      <c r="I2999">
        <v>1482108350</v>
      </c>
      <c r="J2999" s="11">
        <f>(I2999/86400)+25569</f>
        <v>42723.031828703708</v>
      </c>
      <c r="K2999">
        <v>1479516350</v>
      </c>
      <c r="L2999" s="11">
        <f>(K2999/86400)+25569</f>
        <v>42693.031828703708</v>
      </c>
      <c r="M2999" t="b">
        <v>0</v>
      </c>
      <c r="N2999">
        <v>1</v>
      </c>
      <c r="O2999" t="b">
        <v>0</v>
      </c>
      <c r="P2999" t="s">
        <v>8271</v>
      </c>
      <c r="Q2999" s="5">
        <f>E2999/D2999</f>
        <v>2.6666666666666668E-2</v>
      </c>
      <c r="R2999" s="7">
        <f>ROUND(E2999/N2999, 2)</f>
        <v>800</v>
      </c>
      <c r="S2999" t="s">
        <v>8316</v>
      </c>
      <c r="T2999" t="s">
        <v>8317</v>
      </c>
    </row>
    <row r="3000" spans="1:20" x14ac:dyDescent="0.3">
      <c r="A3000">
        <v>3871</v>
      </c>
      <c r="B3000" s="3" t="s">
        <v>3868</v>
      </c>
      <c r="C3000" s="3" t="s">
        <v>7980</v>
      </c>
      <c r="D3000">
        <v>1500</v>
      </c>
      <c r="E3000">
        <v>40</v>
      </c>
      <c r="F3000" t="s">
        <v>8220</v>
      </c>
      <c r="G3000" t="s">
        <v>8224</v>
      </c>
      <c r="H3000" t="s">
        <v>8246</v>
      </c>
      <c r="I3000">
        <v>1490809450</v>
      </c>
      <c r="J3000" s="11">
        <f>(I3000/86400)+25569</f>
        <v>42823.739004629635</v>
      </c>
      <c r="K3000">
        <v>1485629050</v>
      </c>
      <c r="L3000" s="11">
        <f>(K3000/86400)+25569</f>
        <v>42763.780671296292</v>
      </c>
      <c r="M3000" t="b">
        <v>0</v>
      </c>
      <c r="N3000">
        <v>3</v>
      </c>
      <c r="O3000" t="b">
        <v>0</v>
      </c>
      <c r="P3000" t="s">
        <v>8305</v>
      </c>
      <c r="Q3000" s="5">
        <f>E3000/D3000</f>
        <v>2.6666666666666668E-2</v>
      </c>
      <c r="R3000" s="7">
        <f>ROUND(E3000/N3000, 2)</f>
        <v>13.33</v>
      </c>
      <c r="S3000" t="s">
        <v>8316</v>
      </c>
      <c r="T3000" t="s">
        <v>8358</v>
      </c>
    </row>
    <row r="3001" spans="1:20" x14ac:dyDescent="0.3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 s="11">
        <f>(I3001/86400)+25569</f>
        <v>41533.85423611111</v>
      </c>
      <c r="K3001">
        <v>1375475406</v>
      </c>
      <c r="L3001" s="11">
        <f>(K3001/86400)+25569</f>
        <v>41488.85423611111</v>
      </c>
      <c r="M3001" t="b">
        <v>0</v>
      </c>
      <c r="N3001">
        <v>83</v>
      </c>
      <c r="O3001" t="b">
        <v>0</v>
      </c>
      <c r="P3001" t="s">
        <v>8282</v>
      </c>
      <c r="Q3001" s="5">
        <f>E3001/D3001</f>
        <v>2.6660714285714284E-2</v>
      </c>
      <c r="R3001" s="7">
        <f>ROUND(E3001/N3001, 2)</f>
        <v>17.989999999999998</v>
      </c>
      <c r="S3001" t="s">
        <v>8332</v>
      </c>
      <c r="T3001" t="s">
        <v>8333</v>
      </c>
    </row>
    <row r="3002" spans="1:20" ht="28.8" x14ac:dyDescent="0.3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 s="11">
        <f>(I3002/86400)+25569</f>
        <v>41874.874421296292</v>
      </c>
      <c r="K3002">
        <v>1406235550</v>
      </c>
      <c r="L3002" s="11">
        <f>(K3002/86400)+25569</f>
        <v>41844.874421296292</v>
      </c>
      <c r="M3002" t="b">
        <v>0</v>
      </c>
      <c r="N3002">
        <v>8</v>
      </c>
      <c r="O3002" t="b">
        <v>0</v>
      </c>
      <c r="P3002" t="s">
        <v>8281</v>
      </c>
      <c r="Q3002" s="5">
        <f>E3002/D3002</f>
        <v>2.6599999999999999E-2</v>
      </c>
      <c r="R3002" s="7">
        <f>ROUND(E3002/N3002, 2)</f>
        <v>33.25</v>
      </c>
      <c r="S3002" t="s">
        <v>8330</v>
      </c>
      <c r="T3002" t="s">
        <v>8331</v>
      </c>
    </row>
    <row r="3003" spans="1:20" x14ac:dyDescent="0.3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 s="11">
        <f>(I3003/86400)+25569</f>
        <v>42239.357731481483</v>
      </c>
      <c r="K3003">
        <v>1436430908</v>
      </c>
      <c r="L3003" s="11">
        <f>(K3003/86400)+25569</f>
        <v>42194.357731481483</v>
      </c>
      <c r="M3003" t="b">
        <v>0</v>
      </c>
      <c r="N3003">
        <v>8</v>
      </c>
      <c r="O3003" t="b">
        <v>0</v>
      </c>
      <c r="P3003" t="s">
        <v>8272</v>
      </c>
      <c r="Q3003" s="5">
        <f>E3003/D3003</f>
        <v>2.6200000000000001E-2</v>
      </c>
      <c r="R3003" s="7">
        <f>ROUND(E3003/N3003, 2)</f>
        <v>16.38</v>
      </c>
      <c r="S3003" t="s">
        <v>8318</v>
      </c>
      <c r="T3003" t="s">
        <v>8319</v>
      </c>
    </row>
    <row r="3004" spans="1:20" ht="28.8" x14ac:dyDescent="0.3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 s="11">
        <f>(I3004/86400)+25569</f>
        <v>42504.566388888888</v>
      </c>
      <c r="K3004">
        <v>1461072936</v>
      </c>
      <c r="L3004" s="11">
        <f>(K3004/86400)+25569</f>
        <v>42479.566388888888</v>
      </c>
      <c r="M3004" t="b">
        <v>0</v>
      </c>
      <c r="N3004">
        <v>18</v>
      </c>
      <c r="O3004" t="b">
        <v>0</v>
      </c>
      <c r="P3004" t="s">
        <v>8282</v>
      </c>
      <c r="Q3004" s="5">
        <f>E3004/D3004</f>
        <v>2.6076923076923077E-2</v>
      </c>
      <c r="R3004" s="7">
        <f>ROUND(E3004/N3004, 2)</f>
        <v>37.67</v>
      </c>
      <c r="S3004" t="s">
        <v>8332</v>
      </c>
      <c r="T3004" t="s">
        <v>8333</v>
      </c>
    </row>
    <row r="3005" spans="1:20" ht="28.8" x14ac:dyDescent="0.3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 s="11">
        <f>(I3005/86400)+25569</f>
        <v>42549.696585648147</v>
      </c>
      <c r="K3005">
        <v>1461948185</v>
      </c>
      <c r="L3005" s="11">
        <f>(K3005/86400)+25569</f>
        <v>42489.696585648147</v>
      </c>
      <c r="M3005" t="b">
        <v>0</v>
      </c>
      <c r="N3005">
        <v>24</v>
      </c>
      <c r="O3005" t="b">
        <v>0</v>
      </c>
      <c r="P3005" t="s">
        <v>8273</v>
      </c>
      <c r="Q3005" s="5">
        <f>E3005/D3005</f>
        <v>2.6069999999999999E-2</v>
      </c>
      <c r="R3005" s="7">
        <f>ROUND(E3005/N3005, 2)</f>
        <v>108.63</v>
      </c>
      <c r="S3005" t="s">
        <v>8318</v>
      </c>
      <c r="T3005" t="s">
        <v>8320</v>
      </c>
    </row>
    <row r="3006" spans="1:20" ht="28.8" x14ac:dyDescent="0.3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 s="11">
        <f>(I3006/86400)+25569</f>
        <v>42274.776666666672</v>
      </c>
      <c r="K3006">
        <v>1440787104</v>
      </c>
      <c r="L3006" s="11">
        <f>(K3006/86400)+25569</f>
        <v>42244.776666666672</v>
      </c>
      <c r="M3006" t="b">
        <v>0</v>
      </c>
      <c r="N3006">
        <v>7</v>
      </c>
      <c r="O3006" t="b">
        <v>0</v>
      </c>
      <c r="P3006" t="s">
        <v>8299</v>
      </c>
      <c r="Q3006" s="5">
        <f>E3006/D3006</f>
        <v>2.5545454545454545E-2</v>
      </c>
      <c r="R3006" s="7">
        <f>ROUND(E3006/N3006, 2)</f>
        <v>40.14</v>
      </c>
      <c r="S3006" t="s">
        <v>8335</v>
      </c>
      <c r="T3006" t="s">
        <v>8352</v>
      </c>
    </row>
    <row r="3007" spans="1:20" ht="28.8" x14ac:dyDescent="0.3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 s="11">
        <f>(I3007/86400)+25569</f>
        <v>42461.165972222225</v>
      </c>
      <c r="K3007">
        <v>1458178044</v>
      </c>
      <c r="L3007" s="11">
        <f>(K3007/86400)+25569</f>
        <v>42446.060694444444</v>
      </c>
      <c r="M3007" t="b">
        <v>0</v>
      </c>
      <c r="N3007">
        <v>4</v>
      </c>
      <c r="O3007" t="b">
        <v>0</v>
      </c>
      <c r="P3007" t="s">
        <v>8271</v>
      </c>
      <c r="Q3007" s="5">
        <f>E3007/D3007</f>
        <v>2.5333333333333333E-2</v>
      </c>
      <c r="R3007" s="7">
        <f>ROUND(E3007/N3007, 2)</f>
        <v>23.75</v>
      </c>
      <c r="S3007" t="s">
        <v>8316</v>
      </c>
      <c r="T3007" t="s">
        <v>8317</v>
      </c>
    </row>
    <row r="3008" spans="1:20" ht="28.8" x14ac:dyDescent="0.3">
      <c r="A3008">
        <v>1100</v>
      </c>
      <c r="B3008" s="3" t="s">
        <v>1101</v>
      </c>
      <c r="C3008" s="3" t="s">
        <v>5210</v>
      </c>
      <c r="D3008">
        <v>4000</v>
      </c>
      <c r="E3008">
        <v>100</v>
      </c>
      <c r="F3008" t="s">
        <v>8221</v>
      </c>
      <c r="G3008" t="s">
        <v>8236</v>
      </c>
      <c r="H3008" t="s">
        <v>8249</v>
      </c>
      <c r="I3008">
        <v>1455417571</v>
      </c>
      <c r="J3008" s="11">
        <f>(I3008/86400)+25569</f>
        <v>42414.110775462963</v>
      </c>
      <c r="K3008">
        <v>1452825571</v>
      </c>
      <c r="L3008" s="11">
        <f>(K3008/86400)+25569</f>
        <v>42384.110775462963</v>
      </c>
      <c r="M3008" t="b">
        <v>0</v>
      </c>
      <c r="N3008">
        <v>10</v>
      </c>
      <c r="O3008" t="b">
        <v>0</v>
      </c>
      <c r="P3008" t="s">
        <v>8282</v>
      </c>
      <c r="Q3008" s="5">
        <f>E3008/D3008</f>
        <v>2.5000000000000001E-2</v>
      </c>
      <c r="R3008" s="7">
        <f>ROUND(E3008/N3008, 2)</f>
        <v>10</v>
      </c>
      <c r="S3008" t="s">
        <v>8332</v>
      </c>
      <c r="T3008" t="s">
        <v>8333</v>
      </c>
    </row>
    <row r="3009" spans="1:20" ht="28.8" x14ac:dyDescent="0.3">
      <c r="A3009">
        <v>1565</v>
      </c>
      <c r="B3009" s="3" t="s">
        <v>1566</v>
      </c>
      <c r="C3009" s="3" t="s">
        <v>5675</v>
      </c>
      <c r="D3009">
        <v>4000</v>
      </c>
      <c r="E3009">
        <v>100</v>
      </c>
      <c r="F3009" t="s">
        <v>8220</v>
      </c>
      <c r="G3009" t="s">
        <v>8224</v>
      </c>
      <c r="H3009" t="s">
        <v>8246</v>
      </c>
      <c r="I3009">
        <v>1307554261</v>
      </c>
      <c r="J3009" s="11">
        <f>(I3009/86400)+25569</f>
        <v>40702.729872685188</v>
      </c>
      <c r="K3009">
        <v>1304962261</v>
      </c>
      <c r="L3009" s="11">
        <f>(K3009/86400)+25569</f>
        <v>40672.729872685188</v>
      </c>
      <c r="M3009" t="b">
        <v>0</v>
      </c>
      <c r="N3009">
        <v>1</v>
      </c>
      <c r="O3009" t="b">
        <v>0</v>
      </c>
      <c r="P3009" t="s">
        <v>8290</v>
      </c>
      <c r="Q3009" s="5">
        <f>E3009/D3009</f>
        <v>2.5000000000000001E-2</v>
      </c>
      <c r="R3009" s="7">
        <f>ROUND(E3009/N3009, 2)</f>
        <v>100</v>
      </c>
      <c r="S3009" t="s">
        <v>8321</v>
      </c>
      <c r="T3009" t="s">
        <v>8343</v>
      </c>
    </row>
    <row r="3010" spans="1:20" x14ac:dyDescent="0.3">
      <c r="A3010">
        <v>556</v>
      </c>
      <c r="B3010" s="3" t="s">
        <v>557</v>
      </c>
      <c r="C3010" s="3" t="s">
        <v>4666</v>
      </c>
      <c r="D3010">
        <v>8000</v>
      </c>
      <c r="E3010">
        <v>200</v>
      </c>
      <c r="F3010" t="s">
        <v>8221</v>
      </c>
      <c r="G3010" t="s">
        <v>8224</v>
      </c>
      <c r="H3010" t="s">
        <v>8246</v>
      </c>
      <c r="I3010">
        <v>1452112717</v>
      </c>
      <c r="J3010" s="11">
        <f>(I3010/86400)+25569</f>
        <v>42375.860150462962</v>
      </c>
      <c r="K3010">
        <v>1449520717</v>
      </c>
      <c r="L3010" s="11">
        <f>(K3010/86400)+25569</f>
        <v>42345.860150462962</v>
      </c>
      <c r="M3010" t="b">
        <v>0</v>
      </c>
      <c r="N3010">
        <v>1</v>
      </c>
      <c r="O3010" t="b">
        <v>0</v>
      </c>
      <c r="P3010" t="s">
        <v>8272</v>
      </c>
      <c r="Q3010" s="5">
        <f>E3010/D3010</f>
        <v>2.5000000000000001E-2</v>
      </c>
      <c r="R3010" s="7">
        <f>ROUND(E3010/N3010, 2)</f>
        <v>200</v>
      </c>
      <c r="S3010" t="s">
        <v>8318</v>
      </c>
      <c r="T3010" t="s">
        <v>8319</v>
      </c>
    </row>
    <row r="3011" spans="1:20" ht="28.8" x14ac:dyDescent="0.3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 s="11">
        <f>(I3011/86400)+25569</f>
        <v>42220.187534722223</v>
      </c>
      <c r="K3011">
        <v>1436502603</v>
      </c>
      <c r="L3011" s="11">
        <f>(K3011/86400)+25569</f>
        <v>42195.187534722223</v>
      </c>
      <c r="M3011" t="b">
        <v>0</v>
      </c>
      <c r="N3011">
        <v>2</v>
      </c>
      <c r="O3011" t="b">
        <v>0</v>
      </c>
      <c r="P3011" t="s">
        <v>8272</v>
      </c>
      <c r="Q3011" s="5">
        <f>E3011/D3011</f>
        <v>2.5000000000000001E-2</v>
      </c>
      <c r="R3011" s="7">
        <f>ROUND(E3011/N3011, 2)</f>
        <v>37.5</v>
      </c>
      <c r="S3011" t="s">
        <v>8318</v>
      </c>
      <c r="T3011" t="s">
        <v>8319</v>
      </c>
    </row>
    <row r="3012" spans="1:20" ht="28.8" x14ac:dyDescent="0.3">
      <c r="A3012">
        <v>3067</v>
      </c>
      <c r="B3012" s="3" t="s">
        <v>3067</v>
      </c>
      <c r="C3012" s="3" t="s">
        <v>7177</v>
      </c>
      <c r="D3012">
        <v>8000</v>
      </c>
      <c r="E3012">
        <v>200</v>
      </c>
      <c r="F3012" t="s">
        <v>8221</v>
      </c>
      <c r="G3012" t="s">
        <v>8228</v>
      </c>
      <c r="H3012" t="s">
        <v>8250</v>
      </c>
      <c r="I3012">
        <v>1441837879</v>
      </c>
      <c r="J3012" s="11">
        <f>(I3012/86400)+25569</f>
        <v>42256.938414351855</v>
      </c>
      <c r="K3012">
        <v>1439245879</v>
      </c>
      <c r="L3012" s="11">
        <f>(K3012/86400)+25569</f>
        <v>42226.938414351855</v>
      </c>
      <c r="M3012" t="b">
        <v>0</v>
      </c>
      <c r="N3012">
        <v>1</v>
      </c>
      <c r="O3012" t="b">
        <v>0</v>
      </c>
      <c r="P3012" t="s">
        <v>8303</v>
      </c>
      <c r="Q3012" s="5">
        <f>E3012/D3012</f>
        <v>2.5000000000000001E-2</v>
      </c>
      <c r="R3012" s="7">
        <f>ROUND(E3012/N3012, 2)</f>
        <v>200</v>
      </c>
      <c r="S3012" t="s">
        <v>8316</v>
      </c>
      <c r="T3012" t="s">
        <v>8356</v>
      </c>
    </row>
    <row r="3013" spans="1:20" ht="28.8" x14ac:dyDescent="0.3">
      <c r="A3013">
        <v>4059</v>
      </c>
      <c r="B3013" s="3" t="s">
        <v>4055</v>
      </c>
      <c r="C3013" s="3" t="s">
        <v>8163</v>
      </c>
      <c r="D3013">
        <v>10000</v>
      </c>
      <c r="E3013">
        <v>250</v>
      </c>
      <c r="F3013" t="s">
        <v>8221</v>
      </c>
      <c r="G3013" t="s">
        <v>8229</v>
      </c>
      <c r="H3013" t="s">
        <v>8251</v>
      </c>
      <c r="I3013">
        <v>1410836400</v>
      </c>
      <c r="J3013" s="11">
        <f>(I3013/86400)+25569</f>
        <v>41898.125</v>
      </c>
      <c r="K3013">
        <v>1408116152</v>
      </c>
      <c r="L3013" s="11">
        <f>(K3013/86400)+25569</f>
        <v>41866.640648148146</v>
      </c>
      <c r="M3013" t="b">
        <v>0</v>
      </c>
      <c r="N3013">
        <v>7</v>
      </c>
      <c r="O3013" t="b">
        <v>0</v>
      </c>
      <c r="P3013" t="s">
        <v>8271</v>
      </c>
      <c r="Q3013" s="5">
        <f>E3013/D3013</f>
        <v>2.5000000000000001E-2</v>
      </c>
      <c r="R3013" s="7">
        <f>ROUND(E3013/N3013, 2)</f>
        <v>35.71</v>
      </c>
      <c r="S3013" t="s">
        <v>8316</v>
      </c>
      <c r="T3013" t="s">
        <v>8317</v>
      </c>
    </row>
    <row r="3014" spans="1:20" ht="28.8" x14ac:dyDescent="0.3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 s="11">
        <f>(I3014/86400)+25569</f>
        <v>42089.929062499999</v>
      </c>
      <c r="K3014">
        <v>1424819871</v>
      </c>
      <c r="L3014" s="11">
        <f>(K3014/86400)+25569</f>
        <v>42059.970729166671</v>
      </c>
      <c r="M3014" t="b">
        <v>0</v>
      </c>
      <c r="N3014">
        <v>1</v>
      </c>
      <c r="O3014" t="b">
        <v>0</v>
      </c>
      <c r="P3014" t="s">
        <v>8271</v>
      </c>
      <c r="Q3014" s="5">
        <f>E3014/D3014</f>
        <v>2.5000000000000001E-2</v>
      </c>
      <c r="R3014" s="7">
        <f>ROUND(E3014/N3014, 2)</f>
        <v>25</v>
      </c>
      <c r="S3014" t="s">
        <v>8316</v>
      </c>
      <c r="T3014" t="s">
        <v>8317</v>
      </c>
    </row>
    <row r="3015" spans="1:20" ht="28.8" x14ac:dyDescent="0.3">
      <c r="A3015">
        <v>2949</v>
      </c>
      <c r="B3015" s="3" t="s">
        <v>2949</v>
      </c>
      <c r="C3015" s="3" t="s">
        <v>7059</v>
      </c>
      <c r="D3015">
        <v>1000</v>
      </c>
      <c r="E3015">
        <v>25</v>
      </c>
      <c r="F3015" t="s">
        <v>8221</v>
      </c>
      <c r="G3015" t="s">
        <v>8224</v>
      </c>
      <c r="H3015" t="s">
        <v>8246</v>
      </c>
      <c r="I3015">
        <v>1447965917</v>
      </c>
      <c r="J3015" s="11">
        <f>(I3015/86400)+25569</f>
        <v>42327.864780092597</v>
      </c>
      <c r="K3015">
        <v>1445370317</v>
      </c>
      <c r="L3015" s="11">
        <f>(K3015/86400)+25569</f>
        <v>42297.823113425926</v>
      </c>
      <c r="M3015" t="b">
        <v>0</v>
      </c>
      <c r="N3015">
        <v>2</v>
      </c>
      <c r="O3015" t="b">
        <v>0</v>
      </c>
      <c r="P3015" t="s">
        <v>8303</v>
      </c>
      <c r="Q3015" s="5">
        <f>E3015/D3015</f>
        <v>2.5000000000000001E-2</v>
      </c>
      <c r="R3015" s="7">
        <f>ROUND(E3015/N3015, 2)</f>
        <v>12.5</v>
      </c>
      <c r="S3015" t="s">
        <v>8316</v>
      </c>
      <c r="T3015" t="s">
        <v>8356</v>
      </c>
    </row>
    <row r="3016" spans="1:20" ht="28.8" x14ac:dyDescent="0.3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 s="11">
        <f>(I3016/86400)+25569</f>
        <v>42784.999305555553</v>
      </c>
      <c r="K3016">
        <v>1482958626</v>
      </c>
      <c r="L3016" s="11">
        <f>(K3016/86400)+25569</f>
        <v>42732.872986111106</v>
      </c>
      <c r="M3016" t="b">
        <v>0</v>
      </c>
      <c r="N3016">
        <v>16</v>
      </c>
      <c r="O3016" t="b">
        <v>0</v>
      </c>
      <c r="P3016" t="s">
        <v>8273</v>
      </c>
      <c r="Q3016" s="5">
        <f>E3016/D3016</f>
        <v>2.4840000000000001E-2</v>
      </c>
      <c r="R3016" s="7">
        <f>ROUND(E3016/N3016, 2)</f>
        <v>155.25</v>
      </c>
      <c r="S3016" t="s">
        <v>8318</v>
      </c>
      <c r="T3016" t="s">
        <v>8320</v>
      </c>
    </row>
    <row r="3017" spans="1:20" ht="28.8" x14ac:dyDescent="0.3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 s="11">
        <f>(I3017/86400)+25569</f>
        <v>42826.165972222225</v>
      </c>
      <c r="K3017">
        <v>1487548802</v>
      </c>
      <c r="L3017" s="11">
        <f>(K3017/86400)+25569</f>
        <v>42786.000023148154</v>
      </c>
      <c r="M3017" t="b">
        <v>0</v>
      </c>
      <c r="N3017">
        <v>3</v>
      </c>
      <c r="O3017" t="b">
        <v>0</v>
      </c>
      <c r="P3017" t="s">
        <v>8290</v>
      </c>
      <c r="Q3017" s="5">
        <f>E3017/D3017</f>
        <v>2.4777777777777777E-2</v>
      </c>
      <c r="R3017" s="7">
        <f>ROUND(E3017/N3017, 2)</f>
        <v>74.33</v>
      </c>
      <c r="S3017" t="s">
        <v>8321</v>
      </c>
      <c r="T3017" t="s">
        <v>8343</v>
      </c>
    </row>
    <row r="3018" spans="1:20" ht="28.8" x14ac:dyDescent="0.3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 s="11">
        <f>(I3018/86400)+25569</f>
        <v>42553.739212962959</v>
      </c>
      <c r="K3018">
        <v>1464889468</v>
      </c>
      <c r="L3018" s="11">
        <f>(K3018/86400)+25569</f>
        <v>42523.739212962959</v>
      </c>
      <c r="M3018" t="b">
        <v>0</v>
      </c>
      <c r="N3018">
        <v>3</v>
      </c>
      <c r="O3018" t="b">
        <v>0</v>
      </c>
      <c r="P3018" t="s">
        <v>8271</v>
      </c>
      <c r="Q3018" s="5">
        <f>E3018/D3018</f>
        <v>2.4500000000000001E-2</v>
      </c>
      <c r="R3018" s="7">
        <f>ROUND(E3018/N3018, 2)</f>
        <v>163.33000000000001</v>
      </c>
      <c r="S3018" t="s">
        <v>8316</v>
      </c>
      <c r="T3018" t="s">
        <v>8317</v>
      </c>
    </row>
    <row r="3019" spans="1:20" ht="28.8" x14ac:dyDescent="0.3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 s="11">
        <f>(I3019/86400)+25569</f>
        <v>42276.883784722224</v>
      </c>
      <c r="K3019">
        <v>1440969159</v>
      </c>
      <c r="L3019" s="11">
        <f>(K3019/86400)+25569</f>
        <v>42246.883784722224</v>
      </c>
      <c r="M3019" t="b">
        <v>0</v>
      </c>
      <c r="N3019">
        <v>9</v>
      </c>
      <c r="O3019" t="b">
        <v>0</v>
      </c>
      <c r="P3019" t="s">
        <v>8303</v>
      </c>
      <c r="Q3019" s="5">
        <f>E3019/D3019</f>
        <v>2.4400000000000002E-2</v>
      </c>
      <c r="R3019" s="7">
        <f>ROUND(E3019/N3019, 2)</f>
        <v>67.78</v>
      </c>
      <c r="S3019" t="s">
        <v>8316</v>
      </c>
      <c r="T3019" t="s">
        <v>8356</v>
      </c>
    </row>
    <row r="3020" spans="1:20" ht="28.8" x14ac:dyDescent="0.3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 s="11">
        <f>(I3020/86400)+25569</f>
        <v>40476.127650462964</v>
      </c>
      <c r="K3020">
        <v>1284087829</v>
      </c>
      <c r="L3020" s="11">
        <f>(K3020/86400)+25569</f>
        <v>40431.127650462964</v>
      </c>
      <c r="M3020" t="b">
        <v>0</v>
      </c>
      <c r="N3020">
        <v>7</v>
      </c>
      <c r="O3020" t="b">
        <v>0</v>
      </c>
      <c r="P3020" t="s">
        <v>8279</v>
      </c>
      <c r="Q3020" s="5">
        <f>E3020/D3020</f>
        <v>2.4375000000000001E-2</v>
      </c>
      <c r="R3020" s="7">
        <f>ROUND(E3020/N3020, 2)</f>
        <v>27.86</v>
      </c>
      <c r="S3020" t="s">
        <v>8324</v>
      </c>
      <c r="T3020" t="s">
        <v>8328</v>
      </c>
    </row>
    <row r="3021" spans="1:20" ht="28.8" x14ac:dyDescent="0.3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 s="11">
        <f>(I3021/86400)+25569</f>
        <v>42368.675381944442</v>
      </c>
      <c r="K3021">
        <v>1448899953</v>
      </c>
      <c r="L3021" s="11">
        <f>(K3021/86400)+25569</f>
        <v>42338.675381944442</v>
      </c>
      <c r="M3021" t="b">
        <v>0</v>
      </c>
      <c r="N3021">
        <v>6</v>
      </c>
      <c r="O3021" t="b">
        <v>0</v>
      </c>
      <c r="P3021" t="s">
        <v>8284</v>
      </c>
      <c r="Q3021" s="5">
        <f>E3021/D3021</f>
        <v>2.4340000000000001E-2</v>
      </c>
      <c r="R3021" s="7">
        <f>ROUND(E3021/N3021, 2)</f>
        <v>202.83</v>
      </c>
      <c r="S3021" t="s">
        <v>8335</v>
      </c>
      <c r="T3021" t="s">
        <v>8336</v>
      </c>
    </row>
    <row r="3022" spans="1:20" ht="28.8" x14ac:dyDescent="0.3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 s="11">
        <f>(I3022/86400)+25569</f>
        <v>42734.086053240739</v>
      </c>
      <c r="K3022">
        <v>1480471435</v>
      </c>
      <c r="L3022" s="11">
        <f>(K3022/86400)+25569</f>
        <v>42704.086053240739</v>
      </c>
      <c r="M3022" t="b">
        <v>0</v>
      </c>
      <c r="N3022">
        <v>8</v>
      </c>
      <c r="O3022" t="b">
        <v>0</v>
      </c>
      <c r="P3022" t="s">
        <v>8273</v>
      </c>
      <c r="Q3022" s="5">
        <f>E3022/D3022</f>
        <v>2.4299999999999999E-2</v>
      </c>
      <c r="R3022" s="7">
        <f>ROUND(E3022/N3022, 2)</f>
        <v>60.75</v>
      </c>
      <c r="S3022" t="s">
        <v>8318</v>
      </c>
      <c r="T3022" t="s">
        <v>8320</v>
      </c>
    </row>
    <row r="3023" spans="1:20" ht="28.8" x14ac:dyDescent="0.3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 s="11">
        <f>(I3023/86400)+25569</f>
        <v>41734.124756944446</v>
      </c>
      <c r="K3023">
        <v>1394078379</v>
      </c>
      <c r="L3023" s="11">
        <f>(K3023/86400)+25569</f>
        <v>41704.16642361111</v>
      </c>
      <c r="M3023" t="b">
        <v>0</v>
      </c>
      <c r="N3023">
        <v>3</v>
      </c>
      <c r="O3023" t="b">
        <v>0</v>
      </c>
      <c r="P3023" t="s">
        <v>8282</v>
      </c>
      <c r="Q3023" s="5">
        <f>E3023/D3023</f>
        <v>2.4222222222222221E-2</v>
      </c>
      <c r="R3023" s="7">
        <f>ROUND(E3023/N3023, 2)</f>
        <v>36.33</v>
      </c>
      <c r="S3023" t="s">
        <v>8332</v>
      </c>
      <c r="T3023" t="s">
        <v>8333</v>
      </c>
    </row>
    <row r="3024" spans="1:20" ht="28.8" x14ac:dyDescent="0.3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 s="11">
        <f>(I3024/86400)+25569</f>
        <v>41528.107256944444</v>
      </c>
      <c r="K3024">
        <v>1377570867</v>
      </c>
      <c r="L3024" s="11">
        <f>(K3024/86400)+25569</f>
        <v>41513.107256944444</v>
      </c>
      <c r="M3024" t="b">
        <v>0</v>
      </c>
      <c r="N3024">
        <v>5</v>
      </c>
      <c r="O3024" t="b">
        <v>0</v>
      </c>
      <c r="P3024" t="s">
        <v>8270</v>
      </c>
      <c r="Q3024" s="5">
        <f>E3024/D3024</f>
        <v>2.4E-2</v>
      </c>
      <c r="R3024" s="7">
        <f>ROUND(E3024/N3024, 2)</f>
        <v>4.8</v>
      </c>
      <c r="S3024" t="s">
        <v>8309</v>
      </c>
      <c r="T3024" t="s">
        <v>8315</v>
      </c>
    </row>
    <row r="3025" spans="1:20" ht="28.8" x14ac:dyDescent="0.3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 s="11">
        <f>(I3025/86400)+25569</f>
        <v>41644.563194444447</v>
      </c>
      <c r="K3025">
        <v>1386336660</v>
      </c>
      <c r="L3025" s="11">
        <f>(K3025/86400)+25569</f>
        <v>41614.563194444447</v>
      </c>
      <c r="M3025" t="b">
        <v>0</v>
      </c>
      <c r="N3025">
        <v>6</v>
      </c>
      <c r="O3025" t="b">
        <v>0</v>
      </c>
      <c r="P3025" t="s">
        <v>8275</v>
      </c>
      <c r="Q3025" s="5">
        <f>E3025/D3025</f>
        <v>2.4E-2</v>
      </c>
      <c r="R3025" s="7">
        <f>ROUND(E3025/N3025, 2)</f>
        <v>60</v>
      </c>
      <c r="S3025" t="s">
        <v>8321</v>
      </c>
      <c r="T3025" t="s">
        <v>8323</v>
      </c>
    </row>
    <row r="3026" spans="1:20" ht="28.8" x14ac:dyDescent="0.3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 s="11">
        <f>(I3026/86400)+25569</f>
        <v>42238.815891203703</v>
      </c>
      <c r="K3026">
        <v>1435088093</v>
      </c>
      <c r="L3026" s="11">
        <f>(K3026/86400)+25569</f>
        <v>42178.815891203703</v>
      </c>
      <c r="M3026" t="b">
        <v>0</v>
      </c>
      <c r="N3026">
        <v>4</v>
      </c>
      <c r="O3026" t="b">
        <v>0</v>
      </c>
      <c r="P3026" t="s">
        <v>8271</v>
      </c>
      <c r="Q3026" s="5">
        <f>E3026/D3026</f>
        <v>2.4E-2</v>
      </c>
      <c r="R3026" s="7">
        <f>ROUND(E3026/N3026, 2)</f>
        <v>15</v>
      </c>
      <c r="S3026" t="s">
        <v>8316</v>
      </c>
      <c r="T3026" t="s">
        <v>8317</v>
      </c>
    </row>
    <row r="3027" spans="1:20" x14ac:dyDescent="0.3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 s="11">
        <f>(I3027/86400)+25569</f>
        <v>42651.389340277776</v>
      </c>
      <c r="K3027">
        <v>1473326439</v>
      </c>
      <c r="L3027" s="11">
        <f>(K3027/86400)+25569</f>
        <v>42621.389340277776</v>
      </c>
      <c r="M3027" t="b">
        <v>0</v>
      </c>
      <c r="N3027">
        <v>1</v>
      </c>
      <c r="O3027" t="b">
        <v>0</v>
      </c>
      <c r="P3027" t="s">
        <v>8271</v>
      </c>
      <c r="Q3027" s="5">
        <f>E3027/D3027</f>
        <v>2.3764705882352941E-2</v>
      </c>
      <c r="R3027" s="7">
        <f>ROUND(E3027/N3027, 2)</f>
        <v>202</v>
      </c>
      <c r="S3027" t="s">
        <v>8316</v>
      </c>
      <c r="T3027" t="s">
        <v>8317</v>
      </c>
    </row>
    <row r="3028" spans="1:20" ht="28.8" x14ac:dyDescent="0.3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 s="11">
        <f>(I3028/86400)+25569</f>
        <v>42097.582650462966</v>
      </c>
      <c r="K3028">
        <v>1425481141</v>
      </c>
      <c r="L3028" s="11">
        <f>(K3028/86400)+25569</f>
        <v>42067.62431712963</v>
      </c>
      <c r="M3028" t="b">
        <v>0</v>
      </c>
      <c r="N3028">
        <v>4</v>
      </c>
      <c r="O3028" t="b">
        <v>0</v>
      </c>
      <c r="P3028" t="s">
        <v>8267</v>
      </c>
      <c r="Q3028" s="5">
        <f>E3028/D3028</f>
        <v>2.375E-2</v>
      </c>
      <c r="R3028" s="7">
        <f>ROUND(E3028/N3028, 2)</f>
        <v>47.5</v>
      </c>
      <c r="S3028" t="s">
        <v>8309</v>
      </c>
      <c r="T3028" t="s">
        <v>8312</v>
      </c>
    </row>
    <row r="3029" spans="1:20" ht="57.6" x14ac:dyDescent="0.3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 s="11">
        <f>(I3029/86400)+25569</f>
        <v>41973.957638888889</v>
      </c>
      <c r="K3029">
        <v>1412835530</v>
      </c>
      <c r="L3029" s="11">
        <f>(K3029/86400)+25569</f>
        <v>41921.263078703705</v>
      </c>
      <c r="M3029" t="b">
        <v>0</v>
      </c>
      <c r="N3029">
        <v>11</v>
      </c>
      <c r="O3029" t="b">
        <v>0</v>
      </c>
      <c r="P3029" t="s">
        <v>8273</v>
      </c>
      <c r="Q3029" s="5">
        <f>E3029/D3029</f>
        <v>2.3345000000000001E-2</v>
      </c>
      <c r="R3029" s="7">
        <f>ROUND(E3029/N3029, 2)</f>
        <v>424.45</v>
      </c>
      <c r="S3029" t="s">
        <v>8318</v>
      </c>
      <c r="T3029" t="s">
        <v>8320</v>
      </c>
    </row>
    <row r="3030" spans="1:20" ht="28.8" x14ac:dyDescent="0.3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 s="11">
        <f>(I3030/86400)+25569</f>
        <v>42657.642754629633</v>
      </c>
      <c r="K3030">
        <v>1472570734</v>
      </c>
      <c r="L3030" s="11">
        <f>(K3030/86400)+25569</f>
        <v>42612.642754629633</v>
      </c>
      <c r="M3030" t="b">
        <v>0</v>
      </c>
      <c r="N3030">
        <v>15</v>
      </c>
      <c r="O3030" t="b">
        <v>0</v>
      </c>
      <c r="P3030" t="s">
        <v>8273</v>
      </c>
      <c r="Q3030" s="5">
        <f>E3030/D3030</f>
        <v>2.3306666666666667E-2</v>
      </c>
      <c r="R3030" s="7">
        <f>ROUND(E3030/N3030, 2)</f>
        <v>116.53</v>
      </c>
      <c r="S3030" t="s">
        <v>8318</v>
      </c>
      <c r="T3030" t="s">
        <v>8320</v>
      </c>
    </row>
    <row r="3031" spans="1:20" ht="28.8" x14ac:dyDescent="0.3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 s="11">
        <f>(I3031/86400)+25569</f>
        <v>42776.096585648149</v>
      </c>
      <c r="K3031">
        <v>1484101145</v>
      </c>
      <c r="L3031" s="11">
        <f>(K3031/86400)+25569</f>
        <v>42746.096585648149</v>
      </c>
      <c r="M3031" t="b">
        <v>0</v>
      </c>
      <c r="N3031">
        <v>31</v>
      </c>
      <c r="O3031" t="b">
        <v>0</v>
      </c>
      <c r="P3031" t="s">
        <v>8273</v>
      </c>
      <c r="Q3031" s="5">
        <f>E3031/D3031</f>
        <v>2.3220000000000001E-2</v>
      </c>
      <c r="R3031" s="7">
        <f>ROUND(E3031/N3031, 2)</f>
        <v>37.450000000000003</v>
      </c>
      <c r="S3031" t="s">
        <v>8318</v>
      </c>
      <c r="T3031" t="s">
        <v>8320</v>
      </c>
    </row>
    <row r="3032" spans="1:20" x14ac:dyDescent="0.3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 s="11">
        <f>(I3032/86400)+25569</f>
        <v>41986.471863425926</v>
      </c>
      <c r="K3032">
        <v>1414577969</v>
      </c>
      <c r="L3032" s="11">
        <f>(K3032/86400)+25569</f>
        <v>41941.430196759262</v>
      </c>
      <c r="M3032" t="b">
        <v>0</v>
      </c>
      <c r="N3032">
        <v>3</v>
      </c>
      <c r="O3032" t="b">
        <v>0</v>
      </c>
      <c r="P3032" t="s">
        <v>8291</v>
      </c>
      <c r="Q3032" s="5">
        <f>E3032/D3032</f>
        <v>2.3076923076923078E-2</v>
      </c>
      <c r="R3032" s="7">
        <f>ROUND(E3032/N3032, 2)</f>
        <v>25</v>
      </c>
      <c r="S3032" t="s">
        <v>8337</v>
      </c>
      <c r="T3032" t="s">
        <v>8344</v>
      </c>
    </row>
    <row r="3033" spans="1:20" ht="28.8" x14ac:dyDescent="0.3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 s="11">
        <f>(I3033/86400)+25569</f>
        <v>42460.70584490741</v>
      </c>
      <c r="K3033">
        <v>1456854985</v>
      </c>
      <c r="L3033" s="11">
        <f>(K3033/86400)+25569</f>
        <v>42430.747511574074</v>
      </c>
      <c r="M3033" t="b">
        <v>0</v>
      </c>
      <c r="N3033">
        <v>5</v>
      </c>
      <c r="O3033" t="b">
        <v>0</v>
      </c>
      <c r="P3033" t="s">
        <v>8282</v>
      </c>
      <c r="Q3033" s="5">
        <f>E3033/D3033</f>
        <v>2.3E-2</v>
      </c>
      <c r="R3033" s="7">
        <f>ROUND(E3033/N3033, 2)</f>
        <v>23</v>
      </c>
      <c r="S3033" t="s">
        <v>8332</v>
      </c>
      <c r="T3033" t="s">
        <v>8333</v>
      </c>
    </row>
    <row r="3034" spans="1:20" ht="28.8" x14ac:dyDescent="0.3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 s="11">
        <f>(I3034/86400)+25569</f>
        <v>40810.710104166668</v>
      </c>
      <c r="K3034">
        <v>1311699753</v>
      </c>
      <c r="L3034" s="11">
        <f>(K3034/86400)+25569</f>
        <v>40750.710104166668</v>
      </c>
      <c r="M3034" t="b">
        <v>0</v>
      </c>
      <c r="N3034">
        <v>11</v>
      </c>
      <c r="O3034" t="b">
        <v>0</v>
      </c>
      <c r="P3034" t="s">
        <v>8270</v>
      </c>
      <c r="Q3034" s="5">
        <f>E3034/D3034</f>
        <v>2.2727272727272728E-2</v>
      </c>
      <c r="R3034" s="7">
        <f>ROUND(E3034/N3034, 2)</f>
        <v>113.64</v>
      </c>
      <c r="S3034" t="s">
        <v>8309</v>
      </c>
      <c r="T3034" t="s">
        <v>8315</v>
      </c>
    </row>
    <row r="3035" spans="1:20" ht="28.8" x14ac:dyDescent="0.3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 s="11">
        <f>(I3035/86400)+25569</f>
        <v>42631.827141203699</v>
      </c>
      <c r="K3035">
        <v>1471636265</v>
      </c>
      <c r="L3035" s="11">
        <f>(K3035/86400)+25569</f>
        <v>42601.827141203699</v>
      </c>
      <c r="M3035" t="b">
        <v>0</v>
      </c>
      <c r="N3035">
        <v>14</v>
      </c>
      <c r="O3035" t="b">
        <v>0</v>
      </c>
      <c r="P3035" t="s">
        <v>8271</v>
      </c>
      <c r="Q3035" s="5">
        <f>E3035/D3035</f>
        <v>2.265E-2</v>
      </c>
      <c r="R3035" s="7">
        <f>ROUND(E3035/N3035, 2)</f>
        <v>32.36</v>
      </c>
      <c r="S3035" t="s">
        <v>8316</v>
      </c>
      <c r="T3035" t="s">
        <v>8317</v>
      </c>
    </row>
    <row r="3036" spans="1:20" ht="28.8" x14ac:dyDescent="0.3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 s="11">
        <f>(I3036/86400)+25569</f>
        <v>41564.568113425928</v>
      </c>
      <c r="K3036">
        <v>1379425085</v>
      </c>
      <c r="L3036" s="11">
        <f>(K3036/86400)+25569</f>
        <v>41534.568113425928</v>
      </c>
      <c r="M3036" t="b">
        <v>0</v>
      </c>
      <c r="N3036">
        <v>5</v>
      </c>
      <c r="O3036" t="b">
        <v>0</v>
      </c>
      <c r="P3036" t="s">
        <v>8270</v>
      </c>
      <c r="Q3036" s="5">
        <f>E3036/D3036</f>
        <v>2.2499999999999999E-2</v>
      </c>
      <c r="R3036" s="7">
        <f>ROUND(E3036/N3036, 2)</f>
        <v>9</v>
      </c>
      <c r="S3036" t="s">
        <v>8309</v>
      </c>
      <c r="T3036" t="s">
        <v>8315</v>
      </c>
    </row>
    <row r="3037" spans="1:20" ht="28.8" x14ac:dyDescent="0.3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 s="11">
        <f>(I3037/86400)+25569</f>
        <v>42629.965324074074</v>
      </c>
      <c r="K3037">
        <v>1471475404</v>
      </c>
      <c r="L3037" s="11">
        <f>(K3037/86400)+25569</f>
        <v>42599.965324074074</v>
      </c>
      <c r="M3037" t="b">
        <v>0</v>
      </c>
      <c r="N3037">
        <v>2</v>
      </c>
      <c r="O3037" t="b">
        <v>0</v>
      </c>
      <c r="P3037" t="s">
        <v>8278</v>
      </c>
      <c r="Q3037" s="5">
        <f>E3037/D3037</f>
        <v>2.2444444444444444E-2</v>
      </c>
      <c r="R3037" s="7">
        <f>ROUND(E3037/N3037, 2)</f>
        <v>50.5</v>
      </c>
      <c r="S3037" t="s">
        <v>8324</v>
      </c>
      <c r="T3037" t="s">
        <v>8327</v>
      </c>
    </row>
    <row r="3038" spans="1:20" ht="28.8" x14ac:dyDescent="0.3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 s="11">
        <f>(I3038/86400)+25569</f>
        <v>42175.795983796299</v>
      </c>
      <c r="K3038">
        <v>1430939173</v>
      </c>
      <c r="L3038" s="11">
        <f>(K3038/86400)+25569</f>
        <v>42130.795983796299</v>
      </c>
      <c r="M3038" t="b">
        <v>0</v>
      </c>
      <c r="N3038">
        <v>3</v>
      </c>
      <c r="O3038" t="b">
        <v>0</v>
      </c>
      <c r="P3038" t="s">
        <v>8275</v>
      </c>
      <c r="Q3038" s="5">
        <f>E3038/D3038</f>
        <v>2.2388059701492536E-2</v>
      </c>
      <c r="R3038" s="7">
        <f>ROUND(E3038/N3038, 2)</f>
        <v>50</v>
      </c>
      <c r="S3038" t="s">
        <v>8321</v>
      </c>
      <c r="T3038" t="s">
        <v>8323</v>
      </c>
    </row>
    <row r="3039" spans="1:20" ht="28.8" x14ac:dyDescent="0.3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 s="11">
        <f>(I3039/86400)+25569</f>
        <v>42264.105462962965</v>
      </c>
      <c r="K3039">
        <v>1439865112</v>
      </c>
      <c r="L3039" s="11">
        <f>(K3039/86400)+25569</f>
        <v>42234.105462962965</v>
      </c>
      <c r="M3039" t="b">
        <v>0</v>
      </c>
      <c r="N3039">
        <v>2</v>
      </c>
      <c r="O3039" t="b">
        <v>0</v>
      </c>
      <c r="P3039" t="s">
        <v>8284</v>
      </c>
      <c r="Q3039" s="5">
        <f>E3039/D3039</f>
        <v>2.2307692307692306E-2</v>
      </c>
      <c r="R3039" s="7">
        <f>ROUND(E3039/N3039, 2)</f>
        <v>72.5</v>
      </c>
      <c r="S3039" t="s">
        <v>8335</v>
      </c>
      <c r="T3039" t="s">
        <v>8336</v>
      </c>
    </row>
    <row r="3040" spans="1:20" x14ac:dyDescent="0.3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 s="11">
        <f>(I3040/86400)+25569</f>
        <v>41793.165972222225</v>
      </c>
      <c r="K3040">
        <v>1398727441</v>
      </c>
      <c r="L3040" s="11">
        <f>(K3040/86400)+25569</f>
        <v>41757.975011574075</v>
      </c>
      <c r="M3040" t="b">
        <v>0</v>
      </c>
      <c r="N3040">
        <v>124</v>
      </c>
      <c r="O3040" t="b">
        <v>0</v>
      </c>
      <c r="P3040" t="s">
        <v>8270</v>
      </c>
      <c r="Q3040" s="5">
        <f>E3040/D3040</f>
        <v>2.2302681818181819E-2</v>
      </c>
      <c r="R3040" s="7">
        <f>ROUND(E3040/N3040, 2)</f>
        <v>39.57</v>
      </c>
      <c r="S3040" t="s">
        <v>8309</v>
      </c>
      <c r="T3040" t="s">
        <v>8315</v>
      </c>
    </row>
    <row r="3041" spans="1:20" ht="28.8" x14ac:dyDescent="0.3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 s="11">
        <f>(I3041/86400)+25569</f>
        <v>42809.018055555556</v>
      </c>
      <c r="K3041">
        <v>1484357160</v>
      </c>
      <c r="L3041" s="11">
        <f>(K3041/86400)+25569</f>
        <v>42749.05972222222</v>
      </c>
      <c r="M3041" t="b">
        <v>0</v>
      </c>
      <c r="N3041">
        <v>6</v>
      </c>
      <c r="O3041" t="b">
        <v>0</v>
      </c>
      <c r="P3041" t="s">
        <v>8273</v>
      </c>
      <c r="Q3041" s="5">
        <f>E3041/D3041</f>
        <v>2.2157147647256063E-2</v>
      </c>
      <c r="R3041" s="7">
        <f>ROUND(E3041/N3041, 2)</f>
        <v>3304</v>
      </c>
      <c r="S3041" t="s">
        <v>8318</v>
      </c>
      <c r="T3041" t="s">
        <v>8320</v>
      </c>
    </row>
    <row r="3042" spans="1:20" ht="28.8" x14ac:dyDescent="0.3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 s="11">
        <f>(I3042/86400)+25569</f>
        <v>41965.001423611116</v>
      </c>
      <c r="K3042">
        <v>1414018923</v>
      </c>
      <c r="L3042" s="11">
        <f>(K3042/86400)+25569</f>
        <v>41934.959756944445</v>
      </c>
      <c r="M3042" t="b">
        <v>0</v>
      </c>
      <c r="N3042">
        <v>6</v>
      </c>
      <c r="O3042" t="b">
        <v>0</v>
      </c>
      <c r="P3042" t="s">
        <v>8278</v>
      </c>
      <c r="Q3042" s="5">
        <f>E3042/D3042</f>
        <v>2.1999999999999999E-2</v>
      </c>
      <c r="R3042" s="7">
        <f>ROUND(E3042/N3042, 2)</f>
        <v>55</v>
      </c>
      <c r="S3042" t="s">
        <v>8324</v>
      </c>
      <c r="T3042" t="s">
        <v>8327</v>
      </c>
    </row>
    <row r="3043" spans="1:20" ht="28.8" x14ac:dyDescent="0.3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 s="11">
        <f>(I3043/86400)+25569</f>
        <v>42015.041666666672</v>
      </c>
      <c r="K3043">
        <v>1418862743</v>
      </c>
      <c r="L3043" s="11">
        <f>(K3043/86400)+25569</f>
        <v>41991.022488425922</v>
      </c>
      <c r="M3043" t="b">
        <v>0</v>
      </c>
      <c r="N3043">
        <v>4</v>
      </c>
      <c r="O3043" t="b">
        <v>0</v>
      </c>
      <c r="P3043" t="s">
        <v>8271</v>
      </c>
      <c r="Q3043" s="5">
        <f>E3043/D3043</f>
        <v>2.1999999999999999E-2</v>
      </c>
      <c r="R3043" s="7">
        <f>ROUND(E3043/N3043, 2)</f>
        <v>27.5</v>
      </c>
      <c r="S3043" t="s">
        <v>8316</v>
      </c>
      <c r="T3043" t="s">
        <v>8317</v>
      </c>
    </row>
    <row r="3044" spans="1:20" ht="28.8" x14ac:dyDescent="0.3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 s="11">
        <f>(I3044/86400)+25569</f>
        <v>41917.802928240737</v>
      </c>
      <c r="K3044">
        <v>1408648573</v>
      </c>
      <c r="L3044" s="11">
        <f>(K3044/86400)+25569</f>
        <v>41872.802928240737</v>
      </c>
      <c r="M3044" t="b">
        <v>0</v>
      </c>
      <c r="N3044">
        <v>58</v>
      </c>
      <c r="O3044" t="b">
        <v>0</v>
      </c>
      <c r="P3044" t="s">
        <v>8303</v>
      </c>
      <c r="Q3044" s="5">
        <f>E3044/D3044</f>
        <v>2.1919999999999999E-2</v>
      </c>
      <c r="R3044" s="7">
        <f>ROUND(E3044/N3044, 2)</f>
        <v>18.899999999999999</v>
      </c>
      <c r="S3044" t="s">
        <v>8316</v>
      </c>
      <c r="T3044" t="s">
        <v>8356</v>
      </c>
    </row>
    <row r="3045" spans="1:20" ht="28.8" x14ac:dyDescent="0.3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 s="11">
        <f>(I3045/86400)+25569</f>
        <v>42338.708333333328</v>
      </c>
      <c r="K3045">
        <v>1445369727</v>
      </c>
      <c r="L3045" s="11">
        <f>(K3045/86400)+25569</f>
        <v>42297.816284722227</v>
      </c>
      <c r="M3045" t="b">
        <v>0</v>
      </c>
      <c r="N3045">
        <v>2</v>
      </c>
      <c r="O3045" t="b">
        <v>0</v>
      </c>
      <c r="P3045" t="s">
        <v>8305</v>
      </c>
      <c r="Q3045" s="5">
        <f>E3045/D3045</f>
        <v>2.1428571428571429E-2</v>
      </c>
      <c r="R3045" s="7">
        <f>ROUND(E3045/N3045, 2)</f>
        <v>7.5</v>
      </c>
      <c r="S3045" t="s">
        <v>8316</v>
      </c>
      <c r="T3045" t="s">
        <v>8358</v>
      </c>
    </row>
    <row r="3046" spans="1:20" x14ac:dyDescent="0.3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 s="11">
        <f>(I3046/86400)+25569</f>
        <v>42245.08116898148</v>
      </c>
      <c r="K3046">
        <v>1439517413</v>
      </c>
      <c r="L3046" s="11">
        <f>(K3046/86400)+25569</f>
        <v>42230.08116898148</v>
      </c>
      <c r="M3046" t="b">
        <v>0</v>
      </c>
      <c r="N3046">
        <v>4</v>
      </c>
      <c r="O3046" t="b">
        <v>0</v>
      </c>
      <c r="P3046" t="s">
        <v>8271</v>
      </c>
      <c r="Q3046" s="5">
        <f>E3046/D3046</f>
        <v>2.1333333333333333E-2</v>
      </c>
      <c r="R3046" s="7">
        <f>ROUND(E3046/N3046, 2)</f>
        <v>8</v>
      </c>
      <c r="S3046" t="s">
        <v>8316</v>
      </c>
      <c r="T3046" t="s">
        <v>8317</v>
      </c>
    </row>
    <row r="3047" spans="1:20" ht="28.8" x14ac:dyDescent="0.3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 s="11">
        <f>(I3047/86400)+25569</f>
        <v>42330.627557870372</v>
      </c>
      <c r="K3047">
        <v>1445609021</v>
      </c>
      <c r="L3047" s="11">
        <f>(K3047/86400)+25569</f>
        <v>42300.585891203707</v>
      </c>
      <c r="M3047" t="b">
        <v>0</v>
      </c>
      <c r="N3047">
        <v>1</v>
      </c>
      <c r="O3047" t="b">
        <v>0</v>
      </c>
      <c r="P3047" t="s">
        <v>8304</v>
      </c>
      <c r="Q3047" s="5">
        <f>E3047/D3047</f>
        <v>2.12E-2</v>
      </c>
      <c r="R3047" s="7">
        <f>ROUND(E3047/N3047, 2)</f>
        <v>53</v>
      </c>
      <c r="S3047" t="s">
        <v>8321</v>
      </c>
      <c r="T3047" t="s">
        <v>8357</v>
      </c>
    </row>
    <row r="3048" spans="1:20" ht="28.8" x14ac:dyDescent="0.3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 s="11">
        <f>(I3048/86400)+25569</f>
        <v>41673.487175925926</v>
      </c>
      <c r="K3048">
        <v>1388835692</v>
      </c>
      <c r="L3048" s="11">
        <f>(K3048/86400)+25569</f>
        <v>41643.487175925926</v>
      </c>
      <c r="M3048" t="b">
        <v>0</v>
      </c>
      <c r="N3048">
        <v>99</v>
      </c>
      <c r="O3048" t="b">
        <v>0</v>
      </c>
      <c r="P3048" t="s">
        <v>8282</v>
      </c>
      <c r="Q3048" s="5">
        <f>E3048/D3048</f>
        <v>2.1129899999999997E-2</v>
      </c>
      <c r="R3048" s="7">
        <f>ROUND(E3048/N3048, 2)</f>
        <v>21.34</v>
      </c>
      <c r="S3048" t="s">
        <v>8332</v>
      </c>
      <c r="T3048" t="s">
        <v>8333</v>
      </c>
    </row>
    <row r="3049" spans="1:20" ht="43.2" x14ac:dyDescent="0.3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 s="11">
        <f>(I3049/86400)+25569</f>
        <v>42278.627013888894</v>
      </c>
      <c r="K3049">
        <v>1441119774</v>
      </c>
      <c r="L3049" s="11">
        <f>(K3049/86400)+25569</f>
        <v>42248.627013888894</v>
      </c>
      <c r="M3049" t="b">
        <v>1</v>
      </c>
      <c r="N3049">
        <v>12</v>
      </c>
      <c r="O3049" t="b">
        <v>0</v>
      </c>
      <c r="P3049" t="s">
        <v>8271</v>
      </c>
      <c r="Q3049" s="5">
        <f>E3049/D3049</f>
        <v>2.1049999999999999E-2</v>
      </c>
      <c r="R3049" s="7">
        <f>ROUND(E3049/N3049, 2)</f>
        <v>70.17</v>
      </c>
      <c r="S3049" t="s">
        <v>8316</v>
      </c>
      <c r="T3049" t="s">
        <v>8317</v>
      </c>
    </row>
    <row r="3050" spans="1:20" ht="28.8" x14ac:dyDescent="0.3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 s="11">
        <f>(I3050/86400)+25569</f>
        <v>41580.922974537039</v>
      </c>
      <c r="K3050">
        <v>1380838145</v>
      </c>
      <c r="L3050" s="11">
        <f>(K3050/86400)+25569</f>
        <v>41550.922974537039</v>
      </c>
      <c r="M3050" t="b">
        <v>0</v>
      </c>
      <c r="N3050">
        <v>6</v>
      </c>
      <c r="O3050" t="b">
        <v>0</v>
      </c>
      <c r="P3050" t="s">
        <v>8275</v>
      </c>
      <c r="Q3050" s="5">
        <f>E3050/D3050</f>
        <v>2.1000000000000001E-2</v>
      </c>
      <c r="R3050" s="7">
        <f>ROUND(E3050/N3050, 2)</f>
        <v>17.5</v>
      </c>
      <c r="S3050" t="s">
        <v>8321</v>
      </c>
      <c r="T3050" t="s">
        <v>8323</v>
      </c>
    </row>
    <row r="3051" spans="1:20" ht="28.8" x14ac:dyDescent="0.3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 s="11">
        <f>(I3051/86400)+25569</f>
        <v>42188.615682870368</v>
      </c>
      <c r="K3051">
        <v>1430750795</v>
      </c>
      <c r="L3051" s="11">
        <f>(K3051/86400)+25569</f>
        <v>42128.615682870368</v>
      </c>
      <c r="M3051" t="b">
        <v>0</v>
      </c>
      <c r="N3051">
        <v>4</v>
      </c>
      <c r="O3051" t="b">
        <v>0</v>
      </c>
      <c r="P3051" t="s">
        <v>8271</v>
      </c>
      <c r="Q3051" s="5">
        <f>E3051/D3051</f>
        <v>2.1000000000000001E-2</v>
      </c>
      <c r="R3051" s="7">
        <f>ROUND(E3051/N3051, 2)</f>
        <v>15.75</v>
      </c>
      <c r="S3051" t="s">
        <v>8316</v>
      </c>
      <c r="T3051" t="s">
        <v>8317</v>
      </c>
    </row>
    <row r="3052" spans="1:20" ht="28.8" x14ac:dyDescent="0.3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 s="11">
        <f>(I3052/86400)+25569</f>
        <v>41850.752268518518</v>
      </c>
      <c r="K3052">
        <v>1404151396</v>
      </c>
      <c r="L3052" s="11">
        <f>(K3052/86400)+25569</f>
        <v>41820.752268518518</v>
      </c>
      <c r="M3052" t="b">
        <v>0</v>
      </c>
      <c r="N3052">
        <v>4</v>
      </c>
      <c r="O3052" t="b">
        <v>0</v>
      </c>
      <c r="P3052" t="s">
        <v>8285</v>
      </c>
      <c r="Q3052" s="5">
        <f>E3052/D3052</f>
        <v>2.0833333333333332E-2</v>
      </c>
      <c r="R3052" s="7">
        <f>ROUND(E3052/N3052, 2)</f>
        <v>6.25</v>
      </c>
      <c r="S3052" t="s">
        <v>8337</v>
      </c>
      <c r="T3052" t="s">
        <v>8338</v>
      </c>
    </row>
    <row r="3053" spans="1:20" ht="28.8" x14ac:dyDescent="0.3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 s="11">
        <f>(I3053/86400)+25569</f>
        <v>42317.056631944448</v>
      </c>
      <c r="K3053">
        <v>1441844493</v>
      </c>
      <c r="L3053" s="11">
        <f>(K3053/86400)+25569</f>
        <v>42257.014965277776</v>
      </c>
      <c r="M3053" t="b">
        <v>0</v>
      </c>
      <c r="N3053">
        <v>8</v>
      </c>
      <c r="O3053" t="b">
        <v>0</v>
      </c>
      <c r="P3053" t="s">
        <v>8273</v>
      </c>
      <c r="Q3053" s="5">
        <f>E3053/D3053</f>
        <v>2.0549999999999999E-2</v>
      </c>
      <c r="R3053" s="7">
        <f>ROUND(E3053/N3053, 2)</f>
        <v>51.38</v>
      </c>
      <c r="S3053" t="s">
        <v>8318</v>
      </c>
      <c r="T3053" t="s">
        <v>8320</v>
      </c>
    </row>
    <row r="3054" spans="1:20" ht="28.8" x14ac:dyDescent="0.3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 s="11">
        <f>(I3054/86400)+25569</f>
        <v>42804.792071759264</v>
      </c>
      <c r="K3054">
        <v>1486580435</v>
      </c>
      <c r="L3054" s="11">
        <f>(K3054/86400)+25569</f>
        <v>42774.792071759264</v>
      </c>
      <c r="M3054" t="b">
        <v>1</v>
      </c>
      <c r="N3054">
        <v>52</v>
      </c>
      <c r="O3054" t="b">
        <v>0</v>
      </c>
      <c r="P3054" t="s">
        <v>8301</v>
      </c>
      <c r="Q3054" s="5">
        <f>E3054/D3054</f>
        <v>2.053E-2</v>
      </c>
      <c r="R3054" s="7">
        <f>ROUND(E3054/N3054, 2)</f>
        <v>39.479999999999997</v>
      </c>
      <c r="S3054" t="s">
        <v>8318</v>
      </c>
      <c r="T3054" t="s">
        <v>8354</v>
      </c>
    </row>
    <row r="3055" spans="1:20" ht="28.8" x14ac:dyDescent="0.3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 s="11">
        <f>(I3055/86400)+25569</f>
        <v>41906.916678240741</v>
      </c>
      <c r="K3055">
        <v>1409608801</v>
      </c>
      <c r="L3055" s="11">
        <f>(K3055/86400)+25569</f>
        <v>41883.916678240741</v>
      </c>
      <c r="M3055" t="b">
        <v>0</v>
      </c>
      <c r="N3055">
        <v>4</v>
      </c>
      <c r="O3055" t="b">
        <v>0</v>
      </c>
      <c r="P3055" t="s">
        <v>8271</v>
      </c>
      <c r="Q3055" s="5">
        <f>E3055/D3055</f>
        <v>2.0500000000000001E-2</v>
      </c>
      <c r="R3055" s="7">
        <f>ROUND(E3055/N3055, 2)</f>
        <v>10.25</v>
      </c>
      <c r="S3055" t="s">
        <v>8316</v>
      </c>
      <c r="T3055" t="s">
        <v>8317</v>
      </c>
    </row>
    <row r="3056" spans="1:20" ht="28.8" x14ac:dyDescent="0.3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 s="11">
        <f>(I3056/86400)+25569</f>
        <v>41290.773113425923</v>
      </c>
      <c r="K3056">
        <v>1353177197</v>
      </c>
      <c r="L3056" s="11">
        <f>(K3056/86400)+25569</f>
        <v>41230.773113425923</v>
      </c>
      <c r="M3056" t="b">
        <v>0</v>
      </c>
      <c r="N3056">
        <v>2</v>
      </c>
      <c r="O3056" t="b">
        <v>0</v>
      </c>
      <c r="P3056" t="s">
        <v>8278</v>
      </c>
      <c r="Q3056" s="5">
        <f>E3056/D3056</f>
        <v>2.0454545454545454E-2</v>
      </c>
      <c r="R3056" s="7">
        <f>ROUND(E3056/N3056, 2)</f>
        <v>22.5</v>
      </c>
      <c r="S3056" t="s">
        <v>8324</v>
      </c>
      <c r="T3056" t="s">
        <v>8327</v>
      </c>
    </row>
    <row r="3057" spans="1:20" ht="28.8" x14ac:dyDescent="0.3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 s="11">
        <f>(I3057/86400)+25569</f>
        <v>42576.791666666672</v>
      </c>
      <c r="K3057">
        <v>1467061303</v>
      </c>
      <c r="L3057" s="11">
        <f>(K3057/86400)+25569</f>
        <v>42548.876192129625</v>
      </c>
      <c r="M3057" t="b">
        <v>0</v>
      </c>
      <c r="N3057">
        <v>6</v>
      </c>
      <c r="O3057" t="b">
        <v>0</v>
      </c>
      <c r="P3057" t="s">
        <v>8285</v>
      </c>
      <c r="Q3057" s="5">
        <f>E3057/D3057</f>
        <v>2.036E-2</v>
      </c>
      <c r="R3057" s="7">
        <f>ROUND(E3057/N3057, 2)</f>
        <v>84.83</v>
      </c>
      <c r="S3057" t="s">
        <v>8337</v>
      </c>
      <c r="T3057" t="s">
        <v>8338</v>
      </c>
    </row>
    <row r="3058" spans="1:20" ht="28.8" x14ac:dyDescent="0.3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 s="11">
        <f>(I3058/86400)+25569</f>
        <v>42237.491388888884</v>
      </c>
      <c r="K3058">
        <v>1434973656</v>
      </c>
      <c r="L3058" s="11">
        <f>(K3058/86400)+25569</f>
        <v>42177.491388888884</v>
      </c>
      <c r="M3058" t="b">
        <v>0</v>
      </c>
      <c r="N3058">
        <v>6</v>
      </c>
      <c r="O3058" t="b">
        <v>0</v>
      </c>
      <c r="P3058" t="s">
        <v>8270</v>
      </c>
      <c r="Q3058" s="5">
        <f>E3058/D3058</f>
        <v>2.0066666666666667E-2</v>
      </c>
      <c r="R3058" s="7">
        <f>ROUND(E3058/N3058, 2)</f>
        <v>50.17</v>
      </c>
      <c r="S3058" t="s">
        <v>8309</v>
      </c>
      <c r="T3058" t="s">
        <v>8315</v>
      </c>
    </row>
    <row r="3059" spans="1:20" ht="28.8" x14ac:dyDescent="0.3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 s="11">
        <f>(I3059/86400)+25569</f>
        <v>42139.628344907411</v>
      </c>
      <c r="K3059">
        <v>1426518289</v>
      </c>
      <c r="L3059" s="11">
        <f>(K3059/86400)+25569</f>
        <v>42079.628344907411</v>
      </c>
      <c r="M3059" t="b">
        <v>0</v>
      </c>
      <c r="N3059">
        <v>1</v>
      </c>
      <c r="O3059" t="b">
        <v>0</v>
      </c>
      <c r="P3059" t="s">
        <v>8268</v>
      </c>
      <c r="Q3059" s="5">
        <f>E3059/D3059</f>
        <v>0.02</v>
      </c>
      <c r="R3059" s="7">
        <f>ROUND(E3059/N3059, 2)</f>
        <v>100</v>
      </c>
      <c r="S3059" t="s">
        <v>8309</v>
      </c>
      <c r="T3059" t="s">
        <v>8313</v>
      </c>
    </row>
    <row r="3060" spans="1:20" ht="28.8" x14ac:dyDescent="0.3">
      <c r="A3060">
        <v>2148</v>
      </c>
      <c r="B3060" s="3" t="s">
        <v>2149</v>
      </c>
      <c r="C3060" s="3" t="s">
        <v>6258</v>
      </c>
      <c r="D3060">
        <v>100</v>
      </c>
      <c r="E3060">
        <v>2</v>
      </c>
      <c r="F3060" t="s">
        <v>8221</v>
      </c>
      <c r="G3060" t="s">
        <v>8225</v>
      </c>
      <c r="H3060" t="s">
        <v>8247</v>
      </c>
      <c r="I3060">
        <v>1427992582</v>
      </c>
      <c r="J3060" s="11">
        <f>(I3060/86400)+25569</f>
        <v>42096.691921296297</v>
      </c>
      <c r="K3060">
        <v>1425404182</v>
      </c>
      <c r="L3060" s="11">
        <f>(K3060/86400)+25569</f>
        <v>42066.733587962968</v>
      </c>
      <c r="M3060" t="b">
        <v>0</v>
      </c>
      <c r="N3060">
        <v>2</v>
      </c>
      <c r="O3060" t="b">
        <v>0</v>
      </c>
      <c r="P3060" t="s">
        <v>8282</v>
      </c>
      <c r="Q3060" s="5">
        <f>E3060/D3060</f>
        <v>0.02</v>
      </c>
      <c r="R3060" s="7">
        <f>ROUND(E3060/N3060, 2)</f>
        <v>1</v>
      </c>
      <c r="S3060" t="s">
        <v>8332</v>
      </c>
      <c r="T3060" t="s">
        <v>8333</v>
      </c>
    </row>
    <row r="3061" spans="1:20" ht="28.8" x14ac:dyDescent="0.3">
      <c r="A3061">
        <v>2766</v>
      </c>
      <c r="B3061" s="3" t="s">
        <v>2766</v>
      </c>
      <c r="C3061" s="3" t="s">
        <v>6876</v>
      </c>
      <c r="D3061">
        <v>5000</v>
      </c>
      <c r="E3061">
        <v>100</v>
      </c>
      <c r="F3061" t="s">
        <v>8221</v>
      </c>
      <c r="G3061" t="s">
        <v>8224</v>
      </c>
      <c r="H3061" t="s">
        <v>8246</v>
      </c>
      <c r="I3061">
        <v>1313078518</v>
      </c>
      <c r="J3061" s="11">
        <f>(I3061/86400)+25569</f>
        <v>40766.668032407411</v>
      </c>
      <c r="K3061">
        <v>1310486518</v>
      </c>
      <c r="L3061" s="11">
        <f>(K3061/86400)+25569</f>
        <v>40736.668032407411</v>
      </c>
      <c r="M3061" t="b">
        <v>0</v>
      </c>
      <c r="N3061">
        <v>4</v>
      </c>
      <c r="O3061" t="b">
        <v>0</v>
      </c>
      <c r="P3061" t="s">
        <v>8304</v>
      </c>
      <c r="Q3061" s="5">
        <f>E3061/D3061</f>
        <v>0.02</v>
      </c>
      <c r="R3061" s="7">
        <f>ROUND(E3061/N3061, 2)</f>
        <v>25</v>
      </c>
      <c r="S3061" t="s">
        <v>8321</v>
      </c>
      <c r="T3061" t="s">
        <v>8357</v>
      </c>
    </row>
    <row r="3062" spans="1:20" ht="28.8" x14ac:dyDescent="0.3">
      <c r="A3062">
        <v>600</v>
      </c>
      <c r="B3062" s="3" t="s">
        <v>601</v>
      </c>
      <c r="C3062" s="3" t="s">
        <v>4710</v>
      </c>
      <c r="D3062">
        <v>5000</v>
      </c>
      <c r="E3062">
        <v>100</v>
      </c>
      <c r="F3062" t="s">
        <v>8220</v>
      </c>
      <c r="G3062" t="s">
        <v>8224</v>
      </c>
      <c r="H3062" t="s">
        <v>8246</v>
      </c>
      <c r="I3062">
        <v>1431198562</v>
      </c>
      <c r="J3062" s="11">
        <f>(I3062/86400)+25569</f>
        <v>42133.798171296294</v>
      </c>
      <c r="K3062">
        <v>1426014562</v>
      </c>
      <c r="L3062" s="11">
        <f>(K3062/86400)+25569</f>
        <v>42073.798171296294</v>
      </c>
      <c r="M3062" t="b">
        <v>0</v>
      </c>
      <c r="N3062">
        <v>1</v>
      </c>
      <c r="O3062" t="b">
        <v>0</v>
      </c>
      <c r="P3062" t="s">
        <v>8272</v>
      </c>
      <c r="Q3062" s="5">
        <f>E3062/D3062</f>
        <v>0.02</v>
      </c>
      <c r="R3062" s="7">
        <f>ROUND(E3062/N3062, 2)</f>
        <v>100</v>
      </c>
      <c r="S3062" t="s">
        <v>8318</v>
      </c>
      <c r="T3062" t="s">
        <v>8319</v>
      </c>
    </row>
    <row r="3063" spans="1:20" ht="28.8" x14ac:dyDescent="0.3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 s="11">
        <f>(I3063/86400)+25569</f>
        <v>41888.214629629627</v>
      </c>
      <c r="K3063">
        <v>1407388144</v>
      </c>
      <c r="L3063" s="11">
        <f>(K3063/86400)+25569</f>
        <v>41858.214629629627</v>
      </c>
      <c r="M3063" t="b">
        <v>0</v>
      </c>
      <c r="N3063">
        <v>4</v>
      </c>
      <c r="O3063" t="b">
        <v>0</v>
      </c>
      <c r="P3063" t="s">
        <v>8271</v>
      </c>
      <c r="Q3063" s="5">
        <f>E3063/D3063</f>
        <v>0.02</v>
      </c>
      <c r="R3063" s="7">
        <f>ROUND(E3063/N3063, 2)</f>
        <v>25</v>
      </c>
      <c r="S3063" t="s">
        <v>8316</v>
      </c>
      <c r="T3063" t="s">
        <v>8317</v>
      </c>
    </row>
    <row r="3064" spans="1:20" ht="28.8" x14ac:dyDescent="0.3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 s="11">
        <f>(I3064/86400)+25569</f>
        <v>42146.875</v>
      </c>
      <c r="K3064">
        <v>1430734844</v>
      </c>
      <c r="L3064" s="11">
        <f>(K3064/86400)+25569</f>
        <v>42128.431064814809</v>
      </c>
      <c r="M3064" t="b">
        <v>0</v>
      </c>
      <c r="N3064">
        <v>1</v>
      </c>
      <c r="O3064" t="b">
        <v>0</v>
      </c>
      <c r="P3064" t="s">
        <v>8271</v>
      </c>
      <c r="Q3064" s="5">
        <f>E3064/D3064</f>
        <v>0.02</v>
      </c>
      <c r="R3064" s="7">
        <f>ROUND(E3064/N3064, 2)</f>
        <v>10</v>
      </c>
      <c r="S3064" t="s">
        <v>8316</v>
      </c>
      <c r="T3064" t="s">
        <v>8317</v>
      </c>
    </row>
    <row r="3065" spans="1:20" ht="28.8" x14ac:dyDescent="0.3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 s="11">
        <f>(I3065/86400)+25569</f>
        <v>42322.958333333328</v>
      </c>
      <c r="K3065">
        <v>1446179553</v>
      </c>
      <c r="L3065" s="11">
        <f>(K3065/86400)+25569</f>
        <v>42307.189270833333</v>
      </c>
      <c r="M3065" t="b">
        <v>0</v>
      </c>
      <c r="N3065">
        <v>2</v>
      </c>
      <c r="O3065" t="b">
        <v>0</v>
      </c>
      <c r="P3065" t="s">
        <v>8271</v>
      </c>
      <c r="Q3065" s="5">
        <f>E3065/D3065</f>
        <v>0.02</v>
      </c>
      <c r="R3065" s="7">
        <f>ROUND(E3065/N3065, 2)</f>
        <v>1.5</v>
      </c>
      <c r="S3065" t="s">
        <v>8316</v>
      </c>
      <c r="T3065" t="s">
        <v>8317</v>
      </c>
    </row>
    <row r="3066" spans="1:20" ht="28.8" x14ac:dyDescent="0.3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 s="11">
        <f>(I3066/86400)+25569</f>
        <v>42090.821701388893</v>
      </c>
      <c r="K3066">
        <v>1423600995</v>
      </c>
      <c r="L3066" s="11">
        <f>(K3066/86400)+25569</f>
        <v>42045.86336805555</v>
      </c>
      <c r="M3066" t="b">
        <v>1</v>
      </c>
      <c r="N3066">
        <v>15</v>
      </c>
      <c r="O3066" t="b">
        <v>0</v>
      </c>
      <c r="P3066" t="s">
        <v>8285</v>
      </c>
      <c r="Q3066" s="5">
        <f>E3066/D3066</f>
        <v>1.9900000000000001E-2</v>
      </c>
      <c r="R3066" s="7">
        <f>ROUND(E3066/N3066, 2)</f>
        <v>66.33</v>
      </c>
      <c r="S3066" t="s">
        <v>8337</v>
      </c>
      <c r="T3066" t="s">
        <v>8338</v>
      </c>
    </row>
    <row r="3067" spans="1:20" ht="28.8" x14ac:dyDescent="0.3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 s="11">
        <f>(I3067/86400)+25569</f>
        <v>42797.208333333328</v>
      </c>
      <c r="K3067">
        <v>1485909937</v>
      </c>
      <c r="L3067" s="11">
        <f>(K3067/86400)+25569</f>
        <v>42767.031678240739</v>
      </c>
      <c r="M3067" t="b">
        <v>0</v>
      </c>
      <c r="N3067">
        <v>1</v>
      </c>
      <c r="O3067" t="b">
        <v>0</v>
      </c>
      <c r="P3067" t="s">
        <v>8271</v>
      </c>
      <c r="Q3067" s="5">
        <f>E3067/D3067</f>
        <v>1.9666666666666666E-2</v>
      </c>
      <c r="R3067" s="7">
        <f>ROUND(E3067/N3067, 2)</f>
        <v>59</v>
      </c>
      <c r="S3067" t="s">
        <v>8316</v>
      </c>
      <c r="T3067" t="s">
        <v>8317</v>
      </c>
    </row>
    <row r="3068" spans="1:20" x14ac:dyDescent="0.3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 s="11">
        <f>(I3068/86400)+25569</f>
        <v>42691.594131944439</v>
      </c>
      <c r="K3068">
        <v>1476710133</v>
      </c>
      <c r="L3068" s="11">
        <f>(K3068/86400)+25569</f>
        <v>42660.552465277782</v>
      </c>
      <c r="M3068" t="b">
        <v>0</v>
      </c>
      <c r="N3068">
        <v>7</v>
      </c>
      <c r="O3068" t="b">
        <v>0</v>
      </c>
      <c r="P3068" t="s">
        <v>8273</v>
      </c>
      <c r="Q3068" s="5">
        <f>E3068/D3068</f>
        <v>1.9416666666666665E-2</v>
      </c>
      <c r="R3068" s="7">
        <f>ROUND(E3068/N3068, 2)</f>
        <v>33.29</v>
      </c>
      <c r="S3068" t="s">
        <v>8318</v>
      </c>
      <c r="T3068" t="s">
        <v>8320</v>
      </c>
    </row>
    <row r="3069" spans="1:20" ht="28.8" x14ac:dyDescent="0.3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 s="11">
        <f>(I3069/86400)+25569</f>
        <v>42230.058993055558</v>
      </c>
      <c r="K3069">
        <v>1435627497</v>
      </c>
      <c r="L3069" s="11">
        <f>(K3069/86400)+25569</f>
        <v>42185.058993055558</v>
      </c>
      <c r="M3069" t="b">
        <v>0</v>
      </c>
      <c r="N3069">
        <v>18</v>
      </c>
      <c r="O3069" t="b">
        <v>0</v>
      </c>
      <c r="P3069" t="s">
        <v>8273</v>
      </c>
      <c r="Q3069" s="5">
        <f>E3069/D3069</f>
        <v>1.9259999999999999E-2</v>
      </c>
      <c r="R3069" s="7">
        <f>ROUND(E3069/N3069, 2)</f>
        <v>160.5</v>
      </c>
      <c r="S3069" t="s">
        <v>8318</v>
      </c>
      <c r="T3069" t="s">
        <v>8320</v>
      </c>
    </row>
    <row r="3070" spans="1:20" x14ac:dyDescent="0.3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 s="11">
        <f>(I3070/86400)+25569</f>
        <v>42622.750555555554</v>
      </c>
      <c r="K3070">
        <v>1470852048</v>
      </c>
      <c r="L3070" s="11">
        <f>(K3070/86400)+25569</f>
        <v>42592.750555555554</v>
      </c>
      <c r="M3070" t="b">
        <v>0</v>
      </c>
      <c r="N3070">
        <v>5</v>
      </c>
      <c r="O3070" t="b">
        <v>0</v>
      </c>
      <c r="P3070" t="s">
        <v>8273</v>
      </c>
      <c r="Q3070" s="5">
        <f>E3070/D3070</f>
        <v>1.9066666666666666E-2</v>
      </c>
      <c r="R3070" s="7">
        <f>ROUND(E3070/N3070, 2)</f>
        <v>57.2</v>
      </c>
      <c r="S3070" t="s">
        <v>8318</v>
      </c>
      <c r="T3070" t="s">
        <v>8320</v>
      </c>
    </row>
    <row r="3071" spans="1:20" ht="28.8" x14ac:dyDescent="0.3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 s="11">
        <f>(I3071/86400)+25569</f>
        <v>41885.983541666668</v>
      </c>
      <c r="K3071">
        <v>1405899378</v>
      </c>
      <c r="L3071" s="11">
        <f>(K3071/86400)+25569</f>
        <v>41840.983541666668</v>
      </c>
      <c r="M3071" t="b">
        <v>0</v>
      </c>
      <c r="N3071">
        <v>3</v>
      </c>
      <c r="O3071" t="b">
        <v>0</v>
      </c>
      <c r="P3071" t="s">
        <v>8275</v>
      </c>
      <c r="Q3071" s="5">
        <f>E3071/D3071</f>
        <v>1.9E-2</v>
      </c>
      <c r="R3071" s="7">
        <f>ROUND(E3071/N3071, 2)</f>
        <v>19</v>
      </c>
      <c r="S3071" t="s">
        <v>8321</v>
      </c>
      <c r="T3071" t="s">
        <v>8323</v>
      </c>
    </row>
    <row r="3072" spans="1:20" ht="28.8" x14ac:dyDescent="0.3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 s="11">
        <f>(I3072/86400)+25569</f>
        <v>41811.045173611114</v>
      </c>
      <c r="K3072">
        <v>1400720703</v>
      </c>
      <c r="L3072" s="11">
        <f>(K3072/86400)+25569</f>
        <v>41781.045173611114</v>
      </c>
      <c r="M3072" t="b">
        <v>0</v>
      </c>
      <c r="N3072">
        <v>6</v>
      </c>
      <c r="O3072" t="b">
        <v>0</v>
      </c>
      <c r="P3072" t="s">
        <v>8271</v>
      </c>
      <c r="Q3072" s="5">
        <f>E3072/D3072</f>
        <v>1.9E-2</v>
      </c>
      <c r="R3072" s="7">
        <f>ROUND(E3072/N3072, 2)</f>
        <v>15.83</v>
      </c>
      <c r="S3072" t="s">
        <v>8316</v>
      </c>
      <c r="T3072" t="s">
        <v>8317</v>
      </c>
    </row>
    <row r="3073" spans="1:20" ht="28.8" x14ac:dyDescent="0.3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 s="11">
        <f>(I3073/86400)+25569</f>
        <v>42355.805659722224</v>
      </c>
      <c r="K3073">
        <v>1447960809</v>
      </c>
      <c r="L3073" s="11">
        <f>(K3073/86400)+25569</f>
        <v>42327.805659722224</v>
      </c>
      <c r="M3073" t="b">
        <v>0</v>
      </c>
      <c r="N3073">
        <v>17</v>
      </c>
      <c r="O3073" t="b">
        <v>0</v>
      </c>
      <c r="P3073" t="s">
        <v>8301</v>
      </c>
      <c r="Q3073" s="5">
        <f>E3073/D3073</f>
        <v>1.8689285714285714E-2</v>
      </c>
      <c r="R3073" s="7">
        <f>ROUND(E3073/N3073, 2)</f>
        <v>307.82</v>
      </c>
      <c r="S3073" t="s">
        <v>8318</v>
      </c>
      <c r="T3073" t="s">
        <v>8354</v>
      </c>
    </row>
    <row r="3074" spans="1:20" x14ac:dyDescent="0.3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 s="11">
        <f>(I3074/86400)+25569</f>
        <v>42663.22792824074</v>
      </c>
      <c r="K3074">
        <v>1473917293</v>
      </c>
      <c r="L3074" s="11">
        <f>(K3074/86400)+25569</f>
        <v>42628.22792824074</v>
      </c>
      <c r="M3074" t="b">
        <v>0</v>
      </c>
      <c r="N3074">
        <v>6</v>
      </c>
      <c r="O3074" t="b">
        <v>0</v>
      </c>
      <c r="P3074" t="s">
        <v>8267</v>
      </c>
      <c r="Q3074" s="5">
        <f>E3074/D3074</f>
        <v>1.8669999999999999E-2</v>
      </c>
      <c r="R3074" s="7">
        <f>ROUND(E3074/N3074, 2)</f>
        <v>311.17</v>
      </c>
      <c r="S3074" t="s">
        <v>8309</v>
      </c>
      <c r="T3074" t="s">
        <v>8312</v>
      </c>
    </row>
    <row r="3075" spans="1:20" ht="28.8" x14ac:dyDescent="0.3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 s="11">
        <f>(I3075/86400)+25569</f>
        <v>42090.969583333332</v>
      </c>
      <c r="K3075">
        <v>1422317772</v>
      </c>
      <c r="L3075" s="11">
        <f>(K3075/86400)+25569</f>
        <v>42031.011249999996</v>
      </c>
      <c r="M3075" t="b">
        <v>0</v>
      </c>
      <c r="N3075">
        <v>3</v>
      </c>
      <c r="O3075" t="b">
        <v>0</v>
      </c>
      <c r="P3075" t="s">
        <v>8303</v>
      </c>
      <c r="Q3075" s="5">
        <f>E3075/D3075</f>
        <v>1.8666666666666668E-2</v>
      </c>
      <c r="R3075" s="7">
        <f>ROUND(E3075/N3075, 2)</f>
        <v>93.33</v>
      </c>
      <c r="S3075" t="s">
        <v>8316</v>
      </c>
      <c r="T3075" t="s">
        <v>8356</v>
      </c>
    </row>
    <row r="3076" spans="1:20" ht="28.8" x14ac:dyDescent="0.3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 s="11">
        <f>(I3076/86400)+25569</f>
        <v>42234.875868055555</v>
      </c>
      <c r="K3076">
        <v>1437339675</v>
      </c>
      <c r="L3076" s="11">
        <f>(K3076/86400)+25569</f>
        <v>42204.875868055555</v>
      </c>
      <c r="M3076" t="b">
        <v>0</v>
      </c>
      <c r="N3076">
        <v>6</v>
      </c>
      <c r="O3076" t="b">
        <v>0</v>
      </c>
      <c r="P3076" t="s">
        <v>8284</v>
      </c>
      <c r="Q3076" s="5">
        <f>E3076/D3076</f>
        <v>1.84E-2</v>
      </c>
      <c r="R3076" s="7">
        <f>ROUND(E3076/N3076, 2)</f>
        <v>76.67</v>
      </c>
      <c r="S3076" t="s">
        <v>8335</v>
      </c>
      <c r="T3076" t="s">
        <v>8336</v>
      </c>
    </row>
    <row r="3077" spans="1:20" ht="28.8" x14ac:dyDescent="0.3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 s="11">
        <f>(I3077/86400)+25569</f>
        <v>41909.043530092589</v>
      </c>
      <c r="K3077">
        <v>1409187761</v>
      </c>
      <c r="L3077" s="11">
        <f>(K3077/86400)+25569</f>
        <v>41879.043530092589</v>
      </c>
      <c r="M3077" t="b">
        <v>0</v>
      </c>
      <c r="N3077">
        <v>4</v>
      </c>
      <c r="O3077" t="b">
        <v>0</v>
      </c>
      <c r="P3077" t="s">
        <v>8271</v>
      </c>
      <c r="Q3077" s="5">
        <f>E3077/D3077</f>
        <v>1.84E-2</v>
      </c>
      <c r="R3077" s="7">
        <f>ROUND(E3077/N3077, 2)</f>
        <v>5.75</v>
      </c>
      <c r="S3077" t="s">
        <v>8316</v>
      </c>
      <c r="T3077" t="s">
        <v>8317</v>
      </c>
    </row>
    <row r="3078" spans="1:20" ht="28.8" x14ac:dyDescent="0.3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 s="11">
        <f>(I3078/86400)+25569</f>
        <v>42092.833333333328</v>
      </c>
      <c r="K3078">
        <v>1425678057</v>
      </c>
      <c r="L3078" s="11">
        <f>(K3078/86400)+25569</f>
        <v>42069.903437500005</v>
      </c>
      <c r="M3078" t="b">
        <v>0</v>
      </c>
      <c r="N3078">
        <v>6</v>
      </c>
      <c r="O3078" t="b">
        <v>0</v>
      </c>
      <c r="P3078" t="s">
        <v>8271</v>
      </c>
      <c r="Q3078" s="5">
        <f>E3078/D3078</f>
        <v>1.8333333333333333E-2</v>
      </c>
      <c r="R3078" s="7">
        <f>ROUND(E3078/N3078, 2)</f>
        <v>18.329999999999998</v>
      </c>
      <c r="S3078" t="s">
        <v>8316</v>
      </c>
      <c r="T3078" t="s">
        <v>8317</v>
      </c>
    </row>
    <row r="3079" spans="1:20" ht="28.8" x14ac:dyDescent="0.3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 s="11">
        <f>(I3079/86400)+25569</f>
        <v>42104.935740740737</v>
      </c>
      <c r="K3079">
        <v>1426112848</v>
      </c>
      <c r="L3079" s="11">
        <f>(K3079/86400)+25569</f>
        <v>42074.935740740737</v>
      </c>
      <c r="M3079" t="b">
        <v>0</v>
      </c>
      <c r="N3079">
        <v>7</v>
      </c>
      <c r="O3079" t="b">
        <v>0</v>
      </c>
      <c r="P3079" t="s">
        <v>8272</v>
      </c>
      <c r="Q3079" s="5">
        <f>E3079/D3079</f>
        <v>1.8193398957730169E-2</v>
      </c>
      <c r="R3079" s="7">
        <f>ROUND(E3079/N3079, 2)</f>
        <v>224.43</v>
      </c>
      <c r="S3079" t="s">
        <v>8318</v>
      </c>
      <c r="T3079" t="s">
        <v>8319</v>
      </c>
    </row>
    <row r="3080" spans="1:20" ht="28.8" x14ac:dyDescent="0.3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 s="11">
        <f>(I3080/86400)+25569</f>
        <v>42387</v>
      </c>
      <c r="K3080">
        <v>1450628773</v>
      </c>
      <c r="L3080" s="11">
        <f>(K3080/86400)+25569</f>
        <v>42358.684872685189</v>
      </c>
      <c r="M3080" t="b">
        <v>0</v>
      </c>
      <c r="N3080">
        <v>3</v>
      </c>
      <c r="O3080" t="b">
        <v>0</v>
      </c>
      <c r="P3080" t="s">
        <v>8271</v>
      </c>
      <c r="Q3080" s="5">
        <f>E3080/D3080</f>
        <v>1.7999999999999999E-2</v>
      </c>
      <c r="R3080" s="7">
        <f>ROUND(E3080/N3080, 2)</f>
        <v>30</v>
      </c>
      <c r="S3080" t="s">
        <v>8316</v>
      </c>
      <c r="T3080" t="s">
        <v>8317</v>
      </c>
    </row>
    <row r="3081" spans="1:20" ht="28.8" x14ac:dyDescent="0.3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 s="11">
        <f>(I3081/86400)+25569</f>
        <v>42021.526655092588</v>
      </c>
      <c r="K3081">
        <v>1418906303</v>
      </c>
      <c r="L3081" s="11">
        <f>(K3081/86400)+25569</f>
        <v>41991.526655092588</v>
      </c>
      <c r="M3081" t="b">
        <v>0</v>
      </c>
      <c r="N3081">
        <v>9</v>
      </c>
      <c r="O3081" t="b">
        <v>0</v>
      </c>
      <c r="P3081" t="s">
        <v>8270</v>
      </c>
      <c r="Q3081" s="5">
        <f>E3081/D3081</f>
        <v>1.7538461538461537E-2</v>
      </c>
      <c r="R3081" s="7">
        <f>ROUND(E3081/N3081, 2)</f>
        <v>12.67</v>
      </c>
      <c r="S3081" t="s">
        <v>8309</v>
      </c>
      <c r="T3081" t="s">
        <v>8315</v>
      </c>
    </row>
    <row r="3082" spans="1:20" ht="28.8" x14ac:dyDescent="0.3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 s="11">
        <f>(I3082/86400)+25569</f>
        <v>41871.389780092592</v>
      </c>
      <c r="K3082">
        <v>1407057677</v>
      </c>
      <c r="L3082" s="11">
        <f>(K3082/86400)+25569</f>
        <v>41854.389780092592</v>
      </c>
      <c r="M3082" t="b">
        <v>0</v>
      </c>
      <c r="N3082">
        <v>4</v>
      </c>
      <c r="O3082" t="b">
        <v>0</v>
      </c>
      <c r="P3082" t="s">
        <v>8299</v>
      </c>
      <c r="Q3082" s="5">
        <f>E3082/D3082</f>
        <v>1.7500000000000002E-2</v>
      </c>
      <c r="R3082" s="7">
        <f>ROUND(E3082/N3082, 2)</f>
        <v>52.5</v>
      </c>
      <c r="S3082" t="s">
        <v>8335</v>
      </c>
      <c r="T3082" t="s">
        <v>8352</v>
      </c>
    </row>
    <row r="3083" spans="1:20" x14ac:dyDescent="0.3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 s="11">
        <f>(I3083/86400)+25569</f>
        <v>42293.362314814818</v>
      </c>
      <c r="K3083">
        <v>1439800904</v>
      </c>
      <c r="L3083" s="11">
        <f>(K3083/86400)+25569</f>
        <v>42233.362314814818</v>
      </c>
      <c r="M3083" t="b">
        <v>0</v>
      </c>
      <c r="N3083">
        <v>1</v>
      </c>
      <c r="O3083" t="b">
        <v>0</v>
      </c>
      <c r="P3083" t="s">
        <v>8271</v>
      </c>
      <c r="Q3083" s="5">
        <f>E3083/D3083</f>
        <v>1.7500000000000002E-2</v>
      </c>
      <c r="R3083" s="7">
        <f>ROUND(E3083/N3083, 2)</f>
        <v>35</v>
      </c>
      <c r="S3083" t="s">
        <v>8316</v>
      </c>
      <c r="T3083" t="s">
        <v>8317</v>
      </c>
    </row>
    <row r="3084" spans="1:20" ht="28.8" x14ac:dyDescent="0.3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 s="11">
        <f>(I3084/86400)+25569</f>
        <v>42125.916666666672</v>
      </c>
      <c r="K3084">
        <v>1426538129</v>
      </c>
      <c r="L3084" s="11">
        <f>(K3084/86400)+25569</f>
        <v>42079.857974537037</v>
      </c>
      <c r="M3084" t="b">
        <v>0</v>
      </c>
      <c r="N3084">
        <v>2</v>
      </c>
      <c r="O3084" t="b">
        <v>0</v>
      </c>
      <c r="P3084" t="s">
        <v>8305</v>
      </c>
      <c r="Q3084" s="5">
        <f>E3084/D3084</f>
        <v>1.7500000000000002E-2</v>
      </c>
      <c r="R3084" s="7">
        <f>ROUND(E3084/N3084, 2)</f>
        <v>17.5</v>
      </c>
      <c r="S3084" t="s">
        <v>8316</v>
      </c>
      <c r="T3084" t="s">
        <v>8358</v>
      </c>
    </row>
    <row r="3085" spans="1:20" x14ac:dyDescent="0.3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 s="11">
        <f>(I3085/86400)+25569</f>
        <v>41954.884351851855</v>
      </c>
      <c r="K3085">
        <v>1414008808</v>
      </c>
      <c r="L3085" s="11">
        <f>(K3085/86400)+25569</f>
        <v>41934.842685185184</v>
      </c>
      <c r="M3085" t="b">
        <v>1</v>
      </c>
      <c r="N3085">
        <v>6</v>
      </c>
      <c r="O3085" t="b">
        <v>0</v>
      </c>
      <c r="P3085" t="s">
        <v>8285</v>
      </c>
      <c r="Q3085" s="5">
        <f>E3085/D3085</f>
        <v>1.7457500000000001E-2</v>
      </c>
      <c r="R3085" s="7">
        <f>ROUND(E3085/N3085, 2)</f>
        <v>11.64</v>
      </c>
      <c r="S3085" t="s">
        <v>8337</v>
      </c>
      <c r="T3085" t="s">
        <v>8338</v>
      </c>
    </row>
    <row r="3086" spans="1:20" ht="28.8" x14ac:dyDescent="0.3">
      <c r="A3086">
        <v>2591</v>
      </c>
      <c r="B3086" s="3" t="s">
        <v>2591</v>
      </c>
      <c r="C3086" s="3" t="s">
        <v>6701</v>
      </c>
      <c r="D3086">
        <v>1500</v>
      </c>
      <c r="E3086">
        <v>26</v>
      </c>
      <c r="F3086" t="s">
        <v>8221</v>
      </c>
      <c r="G3086" t="s">
        <v>8224</v>
      </c>
      <c r="H3086" t="s">
        <v>8246</v>
      </c>
      <c r="I3086">
        <v>1457901924</v>
      </c>
      <c r="J3086" s="11">
        <f>(I3086/86400)+25569</f>
        <v>42442.864861111113</v>
      </c>
      <c r="K3086">
        <v>1452721524</v>
      </c>
      <c r="L3086" s="11">
        <f>(K3086/86400)+25569</f>
        <v>42382.906527777777</v>
      </c>
      <c r="M3086" t="b">
        <v>0</v>
      </c>
      <c r="N3086">
        <v>2</v>
      </c>
      <c r="O3086" t="b">
        <v>0</v>
      </c>
      <c r="P3086" t="s">
        <v>8284</v>
      </c>
      <c r="Q3086" s="5">
        <f>E3086/D3086</f>
        <v>1.7333333333333333E-2</v>
      </c>
      <c r="R3086" s="7">
        <f>ROUND(E3086/N3086, 2)</f>
        <v>13</v>
      </c>
      <c r="S3086" t="s">
        <v>8335</v>
      </c>
      <c r="T3086" t="s">
        <v>8336</v>
      </c>
    </row>
    <row r="3087" spans="1:20" ht="28.8" x14ac:dyDescent="0.3">
      <c r="A3087">
        <v>2134</v>
      </c>
      <c r="B3087" s="3" t="s">
        <v>2135</v>
      </c>
      <c r="C3087" s="3" t="s">
        <v>6244</v>
      </c>
      <c r="D3087">
        <v>6000</v>
      </c>
      <c r="E3087">
        <v>104</v>
      </c>
      <c r="F3087" t="s">
        <v>8221</v>
      </c>
      <c r="G3087" t="s">
        <v>8224</v>
      </c>
      <c r="H3087" t="s">
        <v>8246</v>
      </c>
      <c r="I3087">
        <v>1367097391</v>
      </c>
      <c r="J3087" s="11">
        <f>(I3087/86400)+25569</f>
        <v>41391.886469907404</v>
      </c>
      <c r="K3087">
        <v>1364505391</v>
      </c>
      <c r="L3087" s="11">
        <f>(K3087/86400)+25569</f>
        <v>41361.886469907404</v>
      </c>
      <c r="M3087" t="b">
        <v>0</v>
      </c>
      <c r="N3087">
        <v>3</v>
      </c>
      <c r="O3087" t="b">
        <v>0</v>
      </c>
      <c r="P3087" t="s">
        <v>8282</v>
      </c>
      <c r="Q3087" s="5">
        <f>E3087/D3087</f>
        <v>1.7333333333333333E-2</v>
      </c>
      <c r="R3087" s="7">
        <f>ROUND(E3087/N3087, 2)</f>
        <v>34.67</v>
      </c>
      <c r="S3087" t="s">
        <v>8332</v>
      </c>
      <c r="T3087" t="s">
        <v>8333</v>
      </c>
    </row>
    <row r="3088" spans="1:20" ht="28.8" x14ac:dyDescent="0.3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 s="11">
        <f>(I3088/86400)+25569</f>
        <v>42733.917824074073</v>
      </c>
      <c r="K3088">
        <v>1480456900</v>
      </c>
      <c r="L3088" s="11">
        <f>(K3088/86400)+25569</f>
        <v>42703.917824074073</v>
      </c>
      <c r="M3088" t="b">
        <v>0</v>
      </c>
      <c r="N3088">
        <v>4</v>
      </c>
      <c r="O3088" t="b">
        <v>0</v>
      </c>
      <c r="P3088" t="s">
        <v>8294</v>
      </c>
      <c r="Q3088" s="5">
        <f>E3088/D3088</f>
        <v>1.7319999999999999E-2</v>
      </c>
      <c r="R3088" s="7">
        <f>ROUND(E3088/N3088, 2)</f>
        <v>108.25</v>
      </c>
      <c r="S3088" t="s">
        <v>8318</v>
      </c>
      <c r="T3088" t="s">
        <v>8347</v>
      </c>
    </row>
    <row r="3089" spans="1:20" ht="43.2" x14ac:dyDescent="0.3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 s="11">
        <f>(I3089/86400)+25569</f>
        <v>42120.872210648144</v>
      </c>
      <c r="K3089">
        <v>1424901359</v>
      </c>
      <c r="L3089" s="11">
        <f>(K3089/86400)+25569</f>
        <v>42060.913877314815</v>
      </c>
      <c r="M3089" t="b">
        <v>0</v>
      </c>
      <c r="N3089">
        <v>17</v>
      </c>
      <c r="O3089" t="b">
        <v>0</v>
      </c>
      <c r="P3089" t="s">
        <v>8273</v>
      </c>
      <c r="Q3089" s="5">
        <f>E3089/D3089</f>
        <v>1.7219999999999999E-2</v>
      </c>
      <c r="R3089" s="7">
        <f>ROUND(E3089/N3089, 2)</f>
        <v>50.65</v>
      </c>
      <c r="S3089" t="s">
        <v>8318</v>
      </c>
      <c r="T3089" t="s">
        <v>8320</v>
      </c>
    </row>
    <row r="3090" spans="1:20" x14ac:dyDescent="0.3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 s="11">
        <f>(I3090/86400)+25569</f>
        <v>41531.546759259261</v>
      </c>
      <c r="K3090">
        <v>1376399240</v>
      </c>
      <c r="L3090" s="11">
        <f>(K3090/86400)+25569</f>
        <v>41499.546759259261</v>
      </c>
      <c r="M3090" t="b">
        <v>0</v>
      </c>
      <c r="N3090">
        <v>24</v>
      </c>
      <c r="O3090" t="b">
        <v>0</v>
      </c>
      <c r="P3090" t="s">
        <v>8282</v>
      </c>
      <c r="Q3090" s="5">
        <f>E3090/D3090</f>
        <v>1.7098591549295775E-2</v>
      </c>
      <c r="R3090" s="7">
        <f>ROUND(E3090/N3090, 2)</f>
        <v>25.29</v>
      </c>
      <c r="S3090" t="s">
        <v>8332</v>
      </c>
      <c r="T3090" t="s">
        <v>8333</v>
      </c>
    </row>
    <row r="3091" spans="1:20" x14ac:dyDescent="0.3">
      <c r="A3091">
        <v>1590</v>
      </c>
      <c r="B3091" s="3" t="s">
        <v>1591</v>
      </c>
      <c r="C3091" s="3" t="s">
        <v>5700</v>
      </c>
      <c r="D3091">
        <v>60000</v>
      </c>
      <c r="E3091">
        <v>1020</v>
      </c>
      <c r="F3091" t="s">
        <v>8221</v>
      </c>
      <c r="G3091" t="s">
        <v>8237</v>
      </c>
      <c r="H3091" t="s">
        <v>8249</v>
      </c>
      <c r="I3091">
        <v>1443040464</v>
      </c>
      <c r="J3091" s="11">
        <f>(I3091/86400)+25569</f>
        <v>42270.857222222221</v>
      </c>
      <c r="K3091">
        <v>1440448464</v>
      </c>
      <c r="L3091" s="11">
        <f>(K3091/86400)+25569</f>
        <v>42240.857222222221</v>
      </c>
      <c r="M3091" t="b">
        <v>0</v>
      </c>
      <c r="N3091">
        <v>2</v>
      </c>
      <c r="O3091" t="b">
        <v>0</v>
      </c>
      <c r="P3091" t="s">
        <v>8291</v>
      </c>
      <c r="Q3091" s="5">
        <f>E3091/D3091</f>
        <v>1.7000000000000001E-2</v>
      </c>
      <c r="R3091" s="7">
        <f>ROUND(E3091/N3091, 2)</f>
        <v>510</v>
      </c>
      <c r="S3091" t="s">
        <v>8337</v>
      </c>
      <c r="T3091" t="s">
        <v>8344</v>
      </c>
    </row>
    <row r="3092" spans="1:20" ht="28.8" x14ac:dyDescent="0.3">
      <c r="A3092">
        <v>775</v>
      </c>
      <c r="B3092" s="3" t="s">
        <v>776</v>
      </c>
      <c r="C3092" s="3" t="s">
        <v>4885</v>
      </c>
      <c r="D3092">
        <v>10000</v>
      </c>
      <c r="E3092">
        <v>170</v>
      </c>
      <c r="F3092" t="s">
        <v>8221</v>
      </c>
      <c r="G3092" t="s">
        <v>8224</v>
      </c>
      <c r="H3092" t="s">
        <v>8246</v>
      </c>
      <c r="I3092">
        <v>1323998795</v>
      </c>
      <c r="J3092" s="11">
        <f>(I3092/86400)+25569</f>
        <v>40893.060127314813</v>
      </c>
      <c r="K3092">
        <v>1321406795</v>
      </c>
      <c r="L3092" s="11">
        <f>(K3092/86400)+25569</f>
        <v>40863.060127314813</v>
      </c>
      <c r="M3092" t="b">
        <v>0</v>
      </c>
      <c r="N3092">
        <v>5</v>
      </c>
      <c r="O3092" t="b">
        <v>0</v>
      </c>
      <c r="P3092" t="s">
        <v>8275</v>
      </c>
      <c r="Q3092" s="5">
        <f>E3092/D3092</f>
        <v>1.7000000000000001E-2</v>
      </c>
      <c r="R3092" s="7">
        <f>ROUND(E3092/N3092, 2)</f>
        <v>34</v>
      </c>
      <c r="S3092" t="s">
        <v>8321</v>
      </c>
      <c r="T3092" t="s">
        <v>8323</v>
      </c>
    </row>
    <row r="3093" spans="1:20" ht="28.8" x14ac:dyDescent="0.3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 s="11">
        <f>(I3093/86400)+25569</f>
        <v>41957.895833333328</v>
      </c>
      <c r="K3093">
        <v>1413318600</v>
      </c>
      <c r="L3093" s="11">
        <f>(K3093/86400)+25569</f>
        <v>41926.854166666664</v>
      </c>
      <c r="M3093" t="b">
        <v>0</v>
      </c>
      <c r="N3093">
        <v>23</v>
      </c>
      <c r="O3093" t="b">
        <v>0</v>
      </c>
      <c r="P3093" t="s">
        <v>8283</v>
      </c>
      <c r="Q3093" s="5">
        <f>E3093/D3093</f>
        <v>1.6714285714285713E-2</v>
      </c>
      <c r="R3093" s="7">
        <f>ROUND(E3093/N3093, 2)</f>
        <v>25.43</v>
      </c>
      <c r="S3093" t="s">
        <v>8332</v>
      </c>
      <c r="T3093" t="s">
        <v>8334</v>
      </c>
    </row>
    <row r="3094" spans="1:20" ht="28.8" x14ac:dyDescent="0.3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 s="11">
        <f>(I3094/86400)+25569</f>
        <v>41917.801064814819</v>
      </c>
      <c r="K3094">
        <v>1409944412</v>
      </c>
      <c r="L3094" s="11">
        <f>(K3094/86400)+25569</f>
        <v>41887.801064814819</v>
      </c>
      <c r="M3094" t="b">
        <v>0</v>
      </c>
      <c r="N3094">
        <v>1</v>
      </c>
      <c r="O3094" t="b">
        <v>0</v>
      </c>
      <c r="P3094" t="s">
        <v>8293</v>
      </c>
      <c r="Q3094" s="5">
        <f>E3094/D3094</f>
        <v>1.6666666666666666E-2</v>
      </c>
      <c r="R3094" s="7">
        <f>ROUND(E3094/N3094, 2)</f>
        <v>50</v>
      </c>
      <c r="S3094" t="s">
        <v>8324</v>
      </c>
      <c r="T3094" t="s">
        <v>8346</v>
      </c>
    </row>
    <row r="3095" spans="1:20" ht="28.8" x14ac:dyDescent="0.3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 s="11">
        <f>(I3095/86400)+25569</f>
        <v>42244.9375</v>
      </c>
      <c r="K3095">
        <v>1437042490</v>
      </c>
      <c r="L3095" s="11">
        <f>(K3095/86400)+25569</f>
        <v>42201.436226851853</v>
      </c>
      <c r="M3095" t="b">
        <v>0</v>
      </c>
      <c r="N3095">
        <v>2</v>
      </c>
      <c r="O3095" t="b">
        <v>0</v>
      </c>
      <c r="P3095" t="s">
        <v>8305</v>
      </c>
      <c r="Q3095" s="5">
        <f>E3095/D3095</f>
        <v>1.6666666666666666E-2</v>
      </c>
      <c r="R3095" s="7">
        <f>ROUND(E3095/N3095, 2)</f>
        <v>5</v>
      </c>
      <c r="S3095" t="s">
        <v>8316</v>
      </c>
      <c r="T3095" t="s">
        <v>8358</v>
      </c>
    </row>
    <row r="3096" spans="1:20" ht="28.8" x14ac:dyDescent="0.3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 s="11">
        <f>(I3096/86400)+25569</f>
        <v>42057.510243055556</v>
      </c>
      <c r="K3096">
        <v>1422447285</v>
      </c>
      <c r="L3096" s="11">
        <f>(K3096/86400)+25569</f>
        <v>42032.510243055556</v>
      </c>
      <c r="M3096" t="b">
        <v>1</v>
      </c>
      <c r="N3096">
        <v>5</v>
      </c>
      <c r="O3096" t="b">
        <v>0</v>
      </c>
      <c r="P3096" t="s">
        <v>8287</v>
      </c>
      <c r="Q3096" s="5">
        <f>E3096/D3096</f>
        <v>1.6620689655172414E-2</v>
      </c>
      <c r="R3096" s="7">
        <f>ROUND(E3096/N3096, 2)</f>
        <v>48.2</v>
      </c>
      <c r="S3096" t="s">
        <v>8321</v>
      </c>
      <c r="T3096" t="s">
        <v>8340</v>
      </c>
    </row>
    <row r="3097" spans="1:20" ht="28.8" x14ac:dyDescent="0.3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 s="11">
        <f>(I3097/86400)+25569</f>
        <v>42813.471516203703</v>
      </c>
      <c r="K3097">
        <v>1487333939</v>
      </c>
      <c r="L3097" s="11">
        <f>(K3097/86400)+25569</f>
        <v>42783.513182870374</v>
      </c>
      <c r="M3097" t="b">
        <v>0</v>
      </c>
      <c r="N3097">
        <v>3</v>
      </c>
      <c r="O3097" t="b">
        <v>0</v>
      </c>
      <c r="P3097" t="s">
        <v>8271</v>
      </c>
      <c r="Q3097" s="5">
        <f>E3097/D3097</f>
        <v>1.6363636363636365E-2</v>
      </c>
      <c r="R3097" s="7">
        <f>ROUND(E3097/N3097, 2)</f>
        <v>15</v>
      </c>
      <c r="S3097" t="s">
        <v>8316</v>
      </c>
      <c r="T3097" t="s">
        <v>8317</v>
      </c>
    </row>
    <row r="3098" spans="1:20" ht="28.8" x14ac:dyDescent="0.3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 s="11">
        <f>(I3098/86400)+25569</f>
        <v>41894.734895833331</v>
      </c>
      <c r="K3098">
        <v>1407865095</v>
      </c>
      <c r="L3098" s="11">
        <f>(K3098/86400)+25569</f>
        <v>41863.734895833331</v>
      </c>
      <c r="M3098" t="b">
        <v>0</v>
      </c>
      <c r="N3098">
        <v>16</v>
      </c>
      <c r="O3098" t="b">
        <v>0</v>
      </c>
      <c r="P3098" t="s">
        <v>8284</v>
      </c>
      <c r="Q3098" s="5">
        <f>E3098/D3098</f>
        <v>1.6316666666666667E-2</v>
      </c>
      <c r="R3098" s="7">
        <f>ROUND(E3098/N3098, 2)</f>
        <v>61.19</v>
      </c>
      <c r="S3098" t="s">
        <v>8335</v>
      </c>
      <c r="T3098" t="s">
        <v>8336</v>
      </c>
    </row>
    <row r="3099" spans="1:20" x14ac:dyDescent="0.3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 s="11">
        <f>(I3099/86400)+25569</f>
        <v>41847.643750000003</v>
      </c>
      <c r="K3099">
        <v>1403902060</v>
      </c>
      <c r="L3099" s="11">
        <f>(K3099/86400)+25569</f>
        <v>41817.866435185184</v>
      </c>
      <c r="M3099" t="b">
        <v>0</v>
      </c>
      <c r="N3099">
        <v>5</v>
      </c>
      <c r="O3099" t="b">
        <v>0</v>
      </c>
      <c r="P3099" t="s">
        <v>8273</v>
      </c>
      <c r="Q3099" s="5">
        <f>E3099/D3099</f>
        <v>1.6250000000000001E-2</v>
      </c>
      <c r="R3099" s="7">
        <f>ROUND(E3099/N3099, 2)</f>
        <v>13</v>
      </c>
      <c r="S3099" t="s">
        <v>8318</v>
      </c>
      <c r="T3099" t="s">
        <v>8320</v>
      </c>
    </row>
    <row r="3100" spans="1:20" ht="28.8" x14ac:dyDescent="0.3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 s="11">
        <f>(I3100/86400)+25569</f>
        <v>42539.22210648148</v>
      </c>
      <c r="K3100">
        <v>1461043190</v>
      </c>
      <c r="L3100" s="11">
        <f>(K3100/86400)+25569</f>
        <v>42479.22210648148</v>
      </c>
      <c r="M3100" t="b">
        <v>0</v>
      </c>
      <c r="N3100">
        <v>15</v>
      </c>
      <c r="O3100" t="b">
        <v>0</v>
      </c>
      <c r="P3100" t="s">
        <v>8282</v>
      </c>
      <c r="Q3100" s="5">
        <f>E3100/D3100</f>
        <v>1.6199999999999999E-2</v>
      </c>
      <c r="R3100" s="7">
        <f>ROUND(E3100/N3100, 2)</f>
        <v>16.2</v>
      </c>
      <c r="S3100" t="s">
        <v>8332</v>
      </c>
      <c r="T3100" t="s">
        <v>8333</v>
      </c>
    </row>
    <row r="3101" spans="1:20" ht="28.8" x14ac:dyDescent="0.3">
      <c r="A3101">
        <v>2133</v>
      </c>
      <c r="B3101" s="3" t="s">
        <v>2134</v>
      </c>
      <c r="C3101" s="3" t="s">
        <v>6243</v>
      </c>
      <c r="D3101">
        <v>1000</v>
      </c>
      <c r="E3101">
        <v>16</v>
      </c>
      <c r="F3101" t="s">
        <v>8221</v>
      </c>
      <c r="G3101" t="s">
        <v>8224</v>
      </c>
      <c r="H3101" t="s">
        <v>8246</v>
      </c>
      <c r="I3101">
        <v>1303628340</v>
      </c>
      <c r="J3101" s="11">
        <f>(I3101/86400)+25569</f>
        <v>40657.290972222225</v>
      </c>
      <c r="K3101">
        <v>1300328399</v>
      </c>
      <c r="L3101" s="11">
        <f>(K3101/86400)+25569</f>
        <v>40619.097210648149</v>
      </c>
      <c r="M3101" t="b">
        <v>0</v>
      </c>
      <c r="N3101">
        <v>3</v>
      </c>
      <c r="O3101" t="b">
        <v>0</v>
      </c>
      <c r="P3101" t="s">
        <v>8282</v>
      </c>
      <c r="Q3101" s="5">
        <f>E3101/D3101</f>
        <v>1.6E-2</v>
      </c>
      <c r="R3101" s="7">
        <f>ROUND(E3101/N3101, 2)</f>
        <v>5.33</v>
      </c>
      <c r="S3101" t="s">
        <v>8332</v>
      </c>
      <c r="T3101" t="s">
        <v>8333</v>
      </c>
    </row>
    <row r="3102" spans="1:20" ht="28.8" x14ac:dyDescent="0.3">
      <c r="A3102">
        <v>1915</v>
      </c>
      <c r="B3102" s="3" t="s">
        <v>1916</v>
      </c>
      <c r="C3102" s="3" t="s">
        <v>6025</v>
      </c>
      <c r="D3102">
        <v>500</v>
      </c>
      <c r="E3102">
        <v>8</v>
      </c>
      <c r="F3102" t="s">
        <v>8221</v>
      </c>
      <c r="G3102" t="s">
        <v>8224</v>
      </c>
      <c r="H3102" t="s">
        <v>8246</v>
      </c>
      <c r="I3102">
        <v>1409620222</v>
      </c>
      <c r="J3102" s="11">
        <f>(I3102/86400)+25569</f>
        <v>41884.04886574074</v>
      </c>
      <c r="K3102">
        <v>1407892222</v>
      </c>
      <c r="L3102" s="11">
        <f>(K3102/86400)+25569</f>
        <v>41864.04886574074</v>
      </c>
      <c r="M3102" t="b">
        <v>0</v>
      </c>
      <c r="N3102">
        <v>4</v>
      </c>
      <c r="O3102" t="b">
        <v>0</v>
      </c>
      <c r="P3102" t="s">
        <v>8294</v>
      </c>
      <c r="Q3102" s="5">
        <f>E3102/D3102</f>
        <v>1.6E-2</v>
      </c>
      <c r="R3102" s="7">
        <f>ROUND(E3102/N3102, 2)</f>
        <v>2</v>
      </c>
      <c r="S3102" t="s">
        <v>8318</v>
      </c>
      <c r="T3102" t="s">
        <v>8347</v>
      </c>
    </row>
    <row r="3103" spans="1:20" x14ac:dyDescent="0.3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 s="11">
        <f>(I3103/86400)+25569</f>
        <v>42202.554166666669</v>
      </c>
      <c r="K3103">
        <v>1434552207</v>
      </c>
      <c r="L3103" s="11">
        <f>(K3103/86400)+25569</f>
        <v>42172.613506944443</v>
      </c>
      <c r="M3103" t="b">
        <v>0</v>
      </c>
      <c r="N3103">
        <v>3</v>
      </c>
      <c r="O3103" t="b">
        <v>0</v>
      </c>
      <c r="P3103" t="s">
        <v>8271</v>
      </c>
      <c r="Q3103" s="5">
        <f>E3103/D3103</f>
        <v>1.6E-2</v>
      </c>
      <c r="R3103" s="7">
        <f>ROUND(E3103/N3103, 2)</f>
        <v>13.33</v>
      </c>
      <c r="S3103" t="s">
        <v>8316</v>
      </c>
      <c r="T3103" t="s">
        <v>8317</v>
      </c>
    </row>
    <row r="3104" spans="1:20" ht="28.8" x14ac:dyDescent="0.3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 s="11">
        <f>(I3104/86400)+25569</f>
        <v>41894.416666666664</v>
      </c>
      <c r="K3104">
        <v>1406824948</v>
      </c>
      <c r="L3104" s="11">
        <f>(K3104/86400)+25569</f>
        <v>41851.696157407408</v>
      </c>
      <c r="M3104" t="b">
        <v>0</v>
      </c>
      <c r="N3104">
        <v>1</v>
      </c>
      <c r="O3104" t="b">
        <v>0</v>
      </c>
      <c r="P3104" t="s">
        <v>8281</v>
      </c>
      <c r="Q3104" s="5">
        <f>E3104/D3104</f>
        <v>1.5384615384615385E-2</v>
      </c>
      <c r="R3104" s="7">
        <f>ROUND(E3104/N3104, 2)</f>
        <v>10</v>
      </c>
      <c r="S3104" t="s">
        <v>8330</v>
      </c>
      <c r="T3104" t="s">
        <v>8331</v>
      </c>
    </row>
    <row r="3105" spans="1:20" ht="28.8" x14ac:dyDescent="0.3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 s="11">
        <f>(I3105/86400)+25569</f>
        <v>41978.669907407406</v>
      </c>
      <c r="K3105">
        <v>1412607880</v>
      </c>
      <c r="L3105" s="11">
        <f>(K3105/86400)+25569</f>
        <v>41918.628240740742</v>
      </c>
      <c r="M3105" t="b">
        <v>0</v>
      </c>
      <c r="N3105">
        <v>3</v>
      </c>
      <c r="O3105" t="b">
        <v>0</v>
      </c>
      <c r="P3105" t="s">
        <v>8284</v>
      </c>
      <c r="Q3105" s="5">
        <f>E3105/D3105</f>
        <v>1.5100000000000001E-2</v>
      </c>
      <c r="R3105" s="7">
        <f>ROUND(E3105/N3105, 2)</f>
        <v>50.33</v>
      </c>
      <c r="S3105" t="s">
        <v>8335</v>
      </c>
      <c r="T3105" t="s">
        <v>8336</v>
      </c>
    </row>
    <row r="3106" spans="1:20" ht="28.8" x14ac:dyDescent="0.3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 s="11">
        <f>(I3106/86400)+25569</f>
        <v>42607.607361111106</v>
      </c>
      <c r="K3106">
        <v>1469543676</v>
      </c>
      <c r="L3106" s="11">
        <f>(K3106/86400)+25569</f>
        <v>42577.607361111106</v>
      </c>
      <c r="M3106" t="b">
        <v>0</v>
      </c>
      <c r="N3106">
        <v>1</v>
      </c>
      <c r="O3106" t="b">
        <v>0</v>
      </c>
      <c r="P3106" t="s">
        <v>8272</v>
      </c>
      <c r="Q3106" s="5">
        <f>E3106/D3106</f>
        <v>1.4999999999999999E-2</v>
      </c>
      <c r="R3106" s="7">
        <f>ROUND(E3106/N3106, 2)</f>
        <v>15</v>
      </c>
      <c r="S3106" t="s">
        <v>8318</v>
      </c>
      <c r="T3106" t="s">
        <v>8319</v>
      </c>
    </row>
    <row r="3107" spans="1:20" ht="28.8" x14ac:dyDescent="0.3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 s="11">
        <f>(I3107/86400)+25569</f>
        <v>42372.845555555556</v>
      </c>
      <c r="K3107">
        <v>1449260256</v>
      </c>
      <c r="L3107" s="11">
        <f>(K3107/86400)+25569</f>
        <v>42342.845555555556</v>
      </c>
      <c r="M3107" t="b">
        <v>0</v>
      </c>
      <c r="N3107">
        <v>4</v>
      </c>
      <c r="O3107" t="b">
        <v>0</v>
      </c>
      <c r="P3107" t="s">
        <v>8271</v>
      </c>
      <c r="Q3107" s="5">
        <f>E3107/D3107</f>
        <v>1.4999999999999999E-2</v>
      </c>
      <c r="R3107" s="7">
        <f>ROUND(E3107/N3107, 2)</f>
        <v>11.25</v>
      </c>
      <c r="S3107" t="s">
        <v>8316</v>
      </c>
      <c r="T3107" t="s">
        <v>8317</v>
      </c>
    </row>
    <row r="3108" spans="1:20" ht="28.8" x14ac:dyDescent="0.3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 s="11">
        <f>(I3108/86400)+25569</f>
        <v>42097.905671296292</v>
      </c>
      <c r="K3108">
        <v>1425509050</v>
      </c>
      <c r="L3108" s="11">
        <f>(K3108/86400)+25569</f>
        <v>42067.947337962964</v>
      </c>
      <c r="M3108" t="b">
        <v>0</v>
      </c>
      <c r="N3108">
        <v>2</v>
      </c>
      <c r="O3108" t="b">
        <v>0</v>
      </c>
      <c r="P3108" t="s">
        <v>8271</v>
      </c>
      <c r="Q3108" s="5">
        <f>E3108/D3108</f>
        <v>1.4814814814814815E-2</v>
      </c>
      <c r="R3108" s="7">
        <f>ROUND(E3108/N3108, 2)</f>
        <v>100</v>
      </c>
      <c r="S3108" t="s">
        <v>8316</v>
      </c>
      <c r="T3108" t="s">
        <v>8317</v>
      </c>
    </row>
    <row r="3109" spans="1:20" ht="28.8" x14ac:dyDescent="0.3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 s="11">
        <f>(I3109/86400)+25569</f>
        <v>42008.976388888885</v>
      </c>
      <c r="K3109">
        <v>1417651630</v>
      </c>
      <c r="L3109" s="11">
        <f>(K3109/86400)+25569</f>
        <v>41977.004976851851</v>
      </c>
      <c r="M3109" t="b">
        <v>0</v>
      </c>
      <c r="N3109">
        <v>9</v>
      </c>
      <c r="O3109" t="b">
        <v>0</v>
      </c>
      <c r="P3109" t="s">
        <v>8271</v>
      </c>
      <c r="Q3109" s="5">
        <f>E3109/D3109</f>
        <v>1.4749999999999999E-2</v>
      </c>
      <c r="R3109" s="7">
        <f>ROUND(E3109/N3109, 2)</f>
        <v>13.11</v>
      </c>
      <c r="S3109" t="s">
        <v>8316</v>
      </c>
      <c r="T3109" t="s">
        <v>8317</v>
      </c>
    </row>
    <row r="3110" spans="1:20" ht="28.8" x14ac:dyDescent="0.3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 s="11">
        <f>(I3110/86400)+25569</f>
        <v>42042.76829861111</v>
      </c>
      <c r="K3110">
        <v>1420741581</v>
      </c>
      <c r="L3110" s="11">
        <f>(K3110/86400)+25569</f>
        <v>42012.76829861111</v>
      </c>
      <c r="M3110" t="b">
        <v>0</v>
      </c>
      <c r="N3110">
        <v>24</v>
      </c>
      <c r="O3110" t="b">
        <v>0</v>
      </c>
      <c r="P3110" t="s">
        <v>8273</v>
      </c>
      <c r="Q3110" s="5">
        <f>E3110/D3110</f>
        <v>1.4710000000000001E-2</v>
      </c>
      <c r="R3110" s="7">
        <f>ROUND(E3110/N3110, 2)</f>
        <v>61.29</v>
      </c>
      <c r="S3110" t="s">
        <v>8318</v>
      </c>
      <c r="T3110" t="s">
        <v>8320</v>
      </c>
    </row>
    <row r="3111" spans="1:20" ht="28.8" x14ac:dyDescent="0.3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 s="11">
        <f>(I3111/86400)+25569</f>
        <v>41861.722777777773</v>
      </c>
      <c r="K3111">
        <v>1405099248</v>
      </c>
      <c r="L3111" s="11">
        <f>(K3111/86400)+25569</f>
        <v>41831.722777777773</v>
      </c>
      <c r="M3111" t="b">
        <v>0</v>
      </c>
      <c r="N3111">
        <v>5</v>
      </c>
      <c r="O3111" t="b">
        <v>0</v>
      </c>
      <c r="P3111" t="s">
        <v>8305</v>
      </c>
      <c r="Q3111" s="5">
        <f>E3111/D3111</f>
        <v>1.4642857142857143E-2</v>
      </c>
      <c r="R3111" s="7">
        <f>ROUND(E3111/N3111, 2)</f>
        <v>205</v>
      </c>
      <c r="S3111" t="s">
        <v>8316</v>
      </c>
      <c r="T3111" t="s">
        <v>8358</v>
      </c>
    </row>
    <row r="3112" spans="1:20" x14ac:dyDescent="0.3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 s="11">
        <f>(I3112/86400)+25569</f>
        <v>41998.852118055554</v>
      </c>
      <c r="K3112">
        <v>1416947223</v>
      </c>
      <c r="L3112" s="11">
        <f>(K3112/86400)+25569</f>
        <v>41968.852118055554</v>
      </c>
      <c r="M3112" t="b">
        <v>0</v>
      </c>
      <c r="N3112">
        <v>5</v>
      </c>
      <c r="O3112" t="b">
        <v>0</v>
      </c>
      <c r="P3112" t="s">
        <v>8272</v>
      </c>
      <c r="Q3112" s="5">
        <f>E3112/D3112</f>
        <v>1.4583333333333334E-2</v>
      </c>
      <c r="R3112" s="7">
        <f>ROUND(E3112/N3112, 2)</f>
        <v>35</v>
      </c>
      <c r="S3112" t="s">
        <v>8318</v>
      </c>
      <c r="T3112" t="s">
        <v>8319</v>
      </c>
    </row>
    <row r="3113" spans="1:20" ht="28.8" x14ac:dyDescent="0.3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 s="11">
        <f>(I3113/86400)+25569</f>
        <v>41455.831944444442</v>
      </c>
      <c r="K3113">
        <v>1369246738</v>
      </c>
      <c r="L3113" s="11">
        <f>(K3113/86400)+25569</f>
        <v>41416.763171296298</v>
      </c>
      <c r="M3113" t="b">
        <v>0</v>
      </c>
      <c r="N3113">
        <v>2</v>
      </c>
      <c r="O3113" t="b">
        <v>0</v>
      </c>
      <c r="P3113" t="s">
        <v>8278</v>
      </c>
      <c r="Q3113" s="5">
        <f>E3113/D3113</f>
        <v>1.4545454545454545E-2</v>
      </c>
      <c r="R3113" s="7">
        <f>ROUND(E3113/N3113, 2)</f>
        <v>20</v>
      </c>
      <c r="S3113" t="s">
        <v>8324</v>
      </c>
      <c r="T3113" t="s">
        <v>8327</v>
      </c>
    </row>
    <row r="3114" spans="1:20" ht="28.8" x14ac:dyDescent="0.3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 s="11">
        <f>(I3114/86400)+25569</f>
        <v>42573.788564814815</v>
      </c>
      <c r="K3114">
        <v>1466621732</v>
      </c>
      <c r="L3114" s="11">
        <f>(K3114/86400)+25569</f>
        <v>42543.788564814815</v>
      </c>
      <c r="M3114" t="b">
        <v>0</v>
      </c>
      <c r="N3114">
        <v>6</v>
      </c>
      <c r="O3114" t="b">
        <v>0</v>
      </c>
      <c r="P3114" t="s">
        <v>8271</v>
      </c>
      <c r="Q3114" s="5">
        <f>E3114/D3114</f>
        <v>1.4500000000000001E-2</v>
      </c>
      <c r="R3114" s="7">
        <f>ROUND(E3114/N3114, 2)</f>
        <v>217.5</v>
      </c>
      <c r="S3114" t="s">
        <v>8316</v>
      </c>
      <c r="T3114" t="s">
        <v>8317</v>
      </c>
    </row>
    <row r="3115" spans="1:20" ht="28.8" x14ac:dyDescent="0.3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 s="11">
        <f>(I3115/86400)+25569</f>
        <v>42230.261793981481</v>
      </c>
      <c r="K3115">
        <v>1436941019</v>
      </c>
      <c r="L3115" s="11">
        <f>(K3115/86400)+25569</f>
        <v>42200.261793981481</v>
      </c>
      <c r="M3115" t="b">
        <v>0</v>
      </c>
      <c r="N3115">
        <v>3</v>
      </c>
      <c r="O3115" t="b">
        <v>0</v>
      </c>
      <c r="P3115" t="s">
        <v>8301</v>
      </c>
      <c r="Q3115" s="5">
        <f>E3115/D3115</f>
        <v>1.44E-2</v>
      </c>
      <c r="R3115" s="7">
        <f>ROUND(E3115/N3115, 2)</f>
        <v>12</v>
      </c>
      <c r="S3115" t="s">
        <v>8318</v>
      </c>
      <c r="T3115" t="s">
        <v>8354</v>
      </c>
    </row>
    <row r="3116" spans="1:20" ht="28.8" x14ac:dyDescent="0.3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 s="11">
        <f>(I3116/86400)+25569</f>
        <v>42771.697222222225</v>
      </c>
      <c r="K3116">
        <v>1483131966</v>
      </c>
      <c r="L3116" s="11">
        <f>(K3116/86400)+25569</f>
        <v>42734.879236111112</v>
      </c>
      <c r="M3116" t="b">
        <v>0</v>
      </c>
      <c r="N3116">
        <v>4</v>
      </c>
      <c r="O3116" t="b">
        <v>0</v>
      </c>
      <c r="P3116" t="s">
        <v>8284</v>
      </c>
      <c r="Q3116" s="5">
        <f>E3116/D3116</f>
        <v>1.4321428571428572E-2</v>
      </c>
      <c r="R3116" s="7">
        <f>ROUND(E3116/N3116, 2)</f>
        <v>501.25</v>
      </c>
      <c r="S3116" t="s">
        <v>8335</v>
      </c>
      <c r="T3116" t="s">
        <v>8336</v>
      </c>
    </row>
    <row r="3117" spans="1:20" ht="28.8" x14ac:dyDescent="0.3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 s="11">
        <f>(I3117/86400)+25569</f>
        <v>42398.333668981482</v>
      </c>
      <c r="K3117">
        <v>1451462429</v>
      </c>
      <c r="L3117" s="11">
        <f>(K3117/86400)+25569</f>
        <v>42368.333668981482</v>
      </c>
      <c r="M3117" t="b">
        <v>0</v>
      </c>
      <c r="N3117">
        <v>2</v>
      </c>
      <c r="O3117" t="b">
        <v>0</v>
      </c>
      <c r="P3117" t="s">
        <v>8278</v>
      </c>
      <c r="Q3117" s="5">
        <f>E3117/D3117</f>
        <v>1.4285714285714285E-2</v>
      </c>
      <c r="R3117" s="7">
        <f>ROUND(E3117/N3117, 2)</f>
        <v>25</v>
      </c>
      <c r="S3117" t="s">
        <v>8324</v>
      </c>
      <c r="T3117" t="s">
        <v>8327</v>
      </c>
    </row>
    <row r="3118" spans="1:20" ht="28.8" x14ac:dyDescent="0.3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 s="11">
        <f>(I3118/86400)+25569</f>
        <v>41817.681527777779</v>
      </c>
      <c r="K3118">
        <v>1401294084</v>
      </c>
      <c r="L3118" s="11">
        <f>(K3118/86400)+25569</f>
        <v>41787.681527777779</v>
      </c>
      <c r="M3118" t="b">
        <v>0</v>
      </c>
      <c r="N3118">
        <v>9</v>
      </c>
      <c r="O3118" t="b">
        <v>0</v>
      </c>
      <c r="P3118" t="s">
        <v>8271</v>
      </c>
      <c r="Q3118" s="5">
        <f>E3118/D3118</f>
        <v>1.4210526315789474E-2</v>
      </c>
      <c r="R3118" s="7">
        <f>ROUND(E3118/N3118, 2)</f>
        <v>15</v>
      </c>
      <c r="S3118" t="s">
        <v>8316</v>
      </c>
      <c r="T3118" t="s">
        <v>8317</v>
      </c>
    </row>
    <row r="3119" spans="1:20" ht="28.8" x14ac:dyDescent="0.3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 s="11">
        <f>(I3119/86400)+25569</f>
        <v>42221.023530092592</v>
      </c>
      <c r="K3119">
        <v>1436142833</v>
      </c>
      <c r="L3119" s="11">
        <f>(K3119/86400)+25569</f>
        <v>42191.023530092592</v>
      </c>
      <c r="M3119" t="b">
        <v>0</v>
      </c>
      <c r="N3119">
        <v>27</v>
      </c>
      <c r="O3119" t="b">
        <v>0</v>
      </c>
      <c r="P3119" t="s">
        <v>8282</v>
      </c>
      <c r="Q3119" s="5">
        <f>E3119/D3119</f>
        <v>1.4200000000000001E-2</v>
      </c>
      <c r="R3119" s="7">
        <f>ROUND(E3119/N3119, 2)</f>
        <v>31.56</v>
      </c>
      <c r="S3119" t="s">
        <v>8332</v>
      </c>
      <c r="T3119" t="s">
        <v>8333</v>
      </c>
    </row>
    <row r="3120" spans="1:20" ht="28.8" x14ac:dyDescent="0.3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 s="11">
        <f>(I3120/86400)+25569</f>
        <v>41712.700821759259</v>
      </c>
      <c r="K3120">
        <v>1389635351</v>
      </c>
      <c r="L3120" s="11">
        <f>(K3120/86400)+25569</f>
        <v>41652.742488425924</v>
      </c>
      <c r="M3120" t="b">
        <v>0</v>
      </c>
      <c r="N3120">
        <v>2</v>
      </c>
      <c r="O3120" t="b">
        <v>0</v>
      </c>
      <c r="P3120" t="s">
        <v>8290</v>
      </c>
      <c r="Q3120" s="5">
        <f>E3120/D3120</f>
        <v>1.4166666666666666E-2</v>
      </c>
      <c r="R3120" s="7">
        <f>ROUND(E3120/N3120, 2)</f>
        <v>42.5</v>
      </c>
      <c r="S3120" t="s">
        <v>8321</v>
      </c>
      <c r="T3120" t="s">
        <v>8343</v>
      </c>
    </row>
    <row r="3121" spans="1:20" ht="28.8" x14ac:dyDescent="0.3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 s="11">
        <f>(I3121/86400)+25569</f>
        <v>42638.053113425922</v>
      </c>
      <c r="K3121">
        <v>1471310189</v>
      </c>
      <c r="L3121" s="11">
        <f>(K3121/86400)+25569</f>
        <v>42598.053113425922</v>
      </c>
      <c r="M3121" t="b">
        <v>0</v>
      </c>
      <c r="N3121">
        <v>4</v>
      </c>
      <c r="O3121" t="b">
        <v>0</v>
      </c>
      <c r="P3121" t="s">
        <v>8281</v>
      </c>
      <c r="Q3121" s="5">
        <f>E3121/D3121</f>
        <v>1.4133333333333333E-2</v>
      </c>
      <c r="R3121" s="7">
        <f>ROUND(E3121/N3121, 2)</f>
        <v>53</v>
      </c>
      <c r="S3121" t="s">
        <v>8330</v>
      </c>
      <c r="T3121" t="s">
        <v>8331</v>
      </c>
    </row>
    <row r="3122" spans="1:20" ht="28.8" x14ac:dyDescent="0.3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 s="11">
        <f>(I3122/86400)+25569</f>
        <v>41999.858090277776</v>
      </c>
      <c r="K3122">
        <v>1417034139</v>
      </c>
      <c r="L3122" s="11">
        <f>(K3122/86400)+25569</f>
        <v>41969.858090277776</v>
      </c>
      <c r="M3122" t="b">
        <v>0</v>
      </c>
      <c r="N3122">
        <v>6</v>
      </c>
      <c r="O3122" t="b">
        <v>0</v>
      </c>
      <c r="P3122" t="s">
        <v>8272</v>
      </c>
      <c r="Q3122" s="5">
        <f>E3122/D3122</f>
        <v>1.4E-2</v>
      </c>
      <c r="R3122" s="7">
        <f>ROUND(E3122/N3122, 2)</f>
        <v>23.33</v>
      </c>
      <c r="S3122" t="s">
        <v>8318</v>
      </c>
      <c r="T3122" t="s">
        <v>8319</v>
      </c>
    </row>
    <row r="3123" spans="1:20" x14ac:dyDescent="0.3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 s="11">
        <f>(I3123/86400)+25569</f>
        <v>41943.94840277778</v>
      </c>
      <c r="K3123">
        <v>1412203542</v>
      </c>
      <c r="L3123" s="11">
        <f>(K3123/86400)+25569</f>
        <v>41913.94840277778</v>
      </c>
      <c r="M3123" t="b">
        <v>1</v>
      </c>
      <c r="N3123">
        <v>4</v>
      </c>
      <c r="O3123" t="b">
        <v>0</v>
      </c>
      <c r="P3123" t="s">
        <v>8285</v>
      </c>
      <c r="Q3123" s="5">
        <f>E3123/D3123</f>
        <v>1.3818181818181818E-2</v>
      </c>
      <c r="R3123" s="7">
        <f>ROUND(E3123/N3123, 2)</f>
        <v>19</v>
      </c>
      <c r="S3123" t="s">
        <v>8337</v>
      </c>
      <c r="T3123" t="s">
        <v>8338</v>
      </c>
    </row>
    <row r="3124" spans="1:20" ht="28.8" x14ac:dyDescent="0.3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 s="11">
        <f>(I3124/86400)+25569</f>
        <v>42518.772326388891</v>
      </c>
      <c r="K3124">
        <v>1461954729</v>
      </c>
      <c r="L3124" s="11">
        <f>(K3124/86400)+25569</f>
        <v>42489.772326388891</v>
      </c>
      <c r="M3124" t="b">
        <v>0</v>
      </c>
      <c r="N3124">
        <v>9</v>
      </c>
      <c r="O3124" t="b">
        <v>0</v>
      </c>
      <c r="P3124" t="s">
        <v>8272</v>
      </c>
      <c r="Q3124" s="5">
        <f>E3124/D3124</f>
        <v>1.38E-2</v>
      </c>
      <c r="R3124" s="7">
        <f>ROUND(E3124/N3124, 2)</f>
        <v>76.67</v>
      </c>
      <c r="S3124" t="s">
        <v>8318</v>
      </c>
      <c r="T3124" t="s">
        <v>8319</v>
      </c>
    </row>
    <row r="3125" spans="1:20" ht="28.8" x14ac:dyDescent="0.3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 s="11">
        <f>(I3125/86400)+25569</f>
        <v>41009.941979166666</v>
      </c>
      <c r="K3125">
        <v>1328916987</v>
      </c>
      <c r="L3125" s="11">
        <f>(K3125/86400)+25569</f>
        <v>40949.98364583333</v>
      </c>
      <c r="M3125" t="b">
        <v>0</v>
      </c>
      <c r="N3125">
        <v>5</v>
      </c>
      <c r="O3125" t="b">
        <v>0</v>
      </c>
      <c r="P3125" t="s">
        <v>8270</v>
      </c>
      <c r="Q3125" s="5">
        <f>E3125/D3125</f>
        <v>1.3673469387755101E-2</v>
      </c>
      <c r="R3125" s="7">
        <f>ROUND(E3125/N3125, 2)</f>
        <v>67</v>
      </c>
      <c r="S3125" t="s">
        <v>8309</v>
      </c>
      <c r="T3125" t="s">
        <v>8315</v>
      </c>
    </row>
    <row r="3126" spans="1:20" ht="28.8" x14ac:dyDescent="0.3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 s="11">
        <f>(I3126/86400)+25569</f>
        <v>42599.50409722222</v>
      </c>
      <c r="K3126">
        <v>1468843554</v>
      </c>
      <c r="L3126" s="11">
        <f>(K3126/86400)+25569</f>
        <v>42569.50409722222</v>
      </c>
      <c r="M3126" t="b">
        <v>0</v>
      </c>
      <c r="N3126">
        <v>34</v>
      </c>
      <c r="O3126" t="b">
        <v>0</v>
      </c>
      <c r="P3126" t="s">
        <v>8273</v>
      </c>
      <c r="Q3126" s="5">
        <f>E3126/D3126</f>
        <v>1.3668E-2</v>
      </c>
      <c r="R3126" s="7">
        <f>ROUND(E3126/N3126, 2)</f>
        <v>100.5</v>
      </c>
      <c r="S3126" t="s">
        <v>8318</v>
      </c>
      <c r="T3126" t="s">
        <v>8320</v>
      </c>
    </row>
    <row r="3127" spans="1:20" ht="28.8" x14ac:dyDescent="0.3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 s="11">
        <f>(I3127/86400)+25569</f>
        <v>42768.615289351852</v>
      </c>
      <c r="K3127">
        <v>1483454761</v>
      </c>
      <c r="L3127" s="11">
        <f>(K3127/86400)+25569</f>
        <v>42738.615289351852</v>
      </c>
      <c r="M3127" t="b">
        <v>0</v>
      </c>
      <c r="N3127">
        <v>3</v>
      </c>
      <c r="O3127" t="b">
        <v>0</v>
      </c>
      <c r="P3127" t="s">
        <v>8270</v>
      </c>
      <c r="Q3127" s="5">
        <f>E3127/D3127</f>
        <v>1.3666666666666667E-2</v>
      </c>
      <c r="R3127" s="7">
        <f>ROUND(E3127/N3127, 2)</f>
        <v>68.33</v>
      </c>
      <c r="S3127" t="s">
        <v>8309</v>
      </c>
      <c r="T3127" t="s">
        <v>8315</v>
      </c>
    </row>
    <row r="3128" spans="1:20" ht="28.8" x14ac:dyDescent="0.3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 s="11">
        <f>(I3128/86400)+25569</f>
        <v>42421.043703703705</v>
      </c>
      <c r="K3128">
        <v>1450832576</v>
      </c>
      <c r="L3128" s="11">
        <f>(K3128/86400)+25569</f>
        <v>42361.043703703705</v>
      </c>
      <c r="M3128" t="b">
        <v>0</v>
      </c>
      <c r="N3128">
        <v>7</v>
      </c>
      <c r="O3128" t="b">
        <v>0</v>
      </c>
      <c r="P3128" t="s">
        <v>8273</v>
      </c>
      <c r="Q3128" s="5">
        <f>E3128/D3128</f>
        <v>1.3650000000000001E-2</v>
      </c>
      <c r="R3128" s="7">
        <f>ROUND(E3128/N3128, 2)</f>
        <v>39</v>
      </c>
      <c r="S3128" t="s">
        <v>8318</v>
      </c>
      <c r="T3128" t="s">
        <v>8320</v>
      </c>
    </row>
    <row r="3129" spans="1:20" ht="28.8" x14ac:dyDescent="0.3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 s="11">
        <f>(I3129/86400)+25569</f>
        <v>42485.928425925929</v>
      </c>
      <c r="K3129">
        <v>1456442216</v>
      </c>
      <c r="L3129" s="11">
        <f>(K3129/86400)+25569</f>
        <v>42425.970092592594</v>
      </c>
      <c r="M3129" t="b">
        <v>0</v>
      </c>
      <c r="N3129">
        <v>14</v>
      </c>
      <c r="O3129" t="b">
        <v>0</v>
      </c>
      <c r="P3129" t="s">
        <v>8272</v>
      </c>
      <c r="Q3129" s="5">
        <f>E3129/D3129</f>
        <v>1.34E-2</v>
      </c>
      <c r="R3129" s="7">
        <f>ROUND(E3129/N3129, 2)</f>
        <v>47.86</v>
      </c>
      <c r="S3129" t="s">
        <v>8318</v>
      </c>
      <c r="T3129" t="s">
        <v>8319</v>
      </c>
    </row>
    <row r="3130" spans="1:20" x14ac:dyDescent="0.3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 s="11">
        <f>(I3130/86400)+25569</f>
        <v>40832.964594907404</v>
      </c>
      <c r="K3130">
        <v>1316214541</v>
      </c>
      <c r="L3130" s="11">
        <f>(K3130/86400)+25569</f>
        <v>40802.964594907404</v>
      </c>
      <c r="M3130" t="b">
        <v>0</v>
      </c>
      <c r="N3130">
        <v>1</v>
      </c>
      <c r="O3130" t="b">
        <v>0</v>
      </c>
      <c r="P3130" t="s">
        <v>8282</v>
      </c>
      <c r="Q3130" s="5">
        <f>E3130/D3130</f>
        <v>1.3333333333333334E-2</v>
      </c>
      <c r="R3130" s="7">
        <f>ROUND(E3130/N3130, 2)</f>
        <v>10</v>
      </c>
      <c r="S3130" t="s">
        <v>8332</v>
      </c>
      <c r="T3130" t="s">
        <v>8333</v>
      </c>
    </row>
    <row r="3131" spans="1:20" ht="28.8" x14ac:dyDescent="0.3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 s="11">
        <f>(I3131/86400)+25569</f>
        <v>41970.933333333334</v>
      </c>
      <c r="K3131">
        <v>1414531440</v>
      </c>
      <c r="L3131" s="11">
        <f>(K3131/86400)+25569</f>
        <v>41940.891666666663</v>
      </c>
      <c r="M3131" t="b">
        <v>1</v>
      </c>
      <c r="N3131">
        <v>2</v>
      </c>
      <c r="O3131" t="b">
        <v>0</v>
      </c>
      <c r="P3131" t="s">
        <v>8285</v>
      </c>
      <c r="Q3131" s="5">
        <f>E3131/D3131</f>
        <v>1.3333333333333334E-2</v>
      </c>
      <c r="R3131" s="7">
        <f>ROUND(E3131/N3131, 2)</f>
        <v>20</v>
      </c>
      <c r="S3131" t="s">
        <v>8337</v>
      </c>
      <c r="T3131" t="s">
        <v>8338</v>
      </c>
    </row>
    <row r="3132" spans="1:20" ht="28.8" x14ac:dyDescent="0.3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 s="11">
        <f>(I3132/86400)+25569</f>
        <v>41932.807696759257</v>
      </c>
      <c r="K3132">
        <v>1408648985</v>
      </c>
      <c r="L3132" s="11">
        <f>(K3132/86400)+25569</f>
        <v>41872.807696759257</v>
      </c>
      <c r="M3132" t="b">
        <v>0</v>
      </c>
      <c r="N3132">
        <v>2</v>
      </c>
      <c r="O3132" t="b">
        <v>0</v>
      </c>
      <c r="P3132" t="s">
        <v>8271</v>
      </c>
      <c r="Q3132" s="5">
        <f>E3132/D3132</f>
        <v>1.3333333333333334E-2</v>
      </c>
      <c r="R3132" s="7">
        <f>ROUND(E3132/N3132, 2)</f>
        <v>20</v>
      </c>
      <c r="S3132" t="s">
        <v>8316</v>
      </c>
      <c r="T3132" t="s">
        <v>8317</v>
      </c>
    </row>
    <row r="3133" spans="1:20" ht="28.8" x14ac:dyDescent="0.3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 s="11">
        <f>(I3133/86400)+25569</f>
        <v>42430.711967592593</v>
      </c>
      <c r="K3133">
        <v>1454259914</v>
      </c>
      <c r="L3133" s="11">
        <f>(K3133/86400)+25569</f>
        <v>42400.711967592593</v>
      </c>
      <c r="M3133" t="b">
        <v>0</v>
      </c>
      <c r="N3133">
        <v>8</v>
      </c>
      <c r="O3133" t="b">
        <v>0</v>
      </c>
      <c r="P3133" t="s">
        <v>8270</v>
      </c>
      <c r="Q3133" s="5">
        <f>E3133/D3133</f>
        <v>1.3299999999999999E-2</v>
      </c>
      <c r="R3133" s="7">
        <f>ROUND(E3133/N3133, 2)</f>
        <v>16.63</v>
      </c>
      <c r="S3133" t="s">
        <v>8309</v>
      </c>
      <c r="T3133" t="s">
        <v>8315</v>
      </c>
    </row>
    <row r="3134" spans="1:20" x14ac:dyDescent="0.3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 s="11">
        <f>(I3134/86400)+25569</f>
        <v>41920.511319444442</v>
      </c>
      <c r="K3134">
        <v>1410178578</v>
      </c>
      <c r="L3134" s="11">
        <f>(K3134/86400)+25569</f>
        <v>41890.511319444442</v>
      </c>
      <c r="M3134" t="b">
        <v>0</v>
      </c>
      <c r="N3134">
        <v>26</v>
      </c>
      <c r="O3134" t="b">
        <v>0</v>
      </c>
      <c r="P3134" t="s">
        <v>8294</v>
      </c>
      <c r="Q3134" s="5">
        <f>E3134/D3134</f>
        <v>1.3270833333333334E-2</v>
      </c>
      <c r="R3134" s="7">
        <f>ROUND(E3134/N3134, 2)</f>
        <v>24.5</v>
      </c>
      <c r="S3134" t="s">
        <v>8318</v>
      </c>
      <c r="T3134" t="s">
        <v>8347</v>
      </c>
    </row>
    <row r="3135" spans="1:20" ht="28.8" x14ac:dyDescent="0.3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 s="11">
        <f>(I3135/86400)+25569</f>
        <v>41866.847615740742</v>
      </c>
      <c r="K3135">
        <v>1405542034</v>
      </c>
      <c r="L3135" s="11">
        <f>(K3135/86400)+25569</f>
        <v>41836.847615740742</v>
      </c>
      <c r="M3135" t="b">
        <v>0</v>
      </c>
      <c r="N3135">
        <v>4</v>
      </c>
      <c r="O3135" t="b">
        <v>0</v>
      </c>
      <c r="P3135" t="s">
        <v>8273</v>
      </c>
      <c r="Q3135" s="5">
        <f>E3135/D3135</f>
        <v>1.325E-2</v>
      </c>
      <c r="R3135" s="7">
        <f>ROUND(E3135/N3135, 2)</f>
        <v>26.5</v>
      </c>
      <c r="S3135" t="s">
        <v>8318</v>
      </c>
      <c r="T3135" t="s">
        <v>8320</v>
      </c>
    </row>
    <row r="3136" spans="1:20" ht="28.8" x14ac:dyDescent="0.3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 s="11">
        <f>(I3136/86400)+25569</f>
        <v>42727.74927083333</v>
      </c>
      <c r="K3136">
        <v>1479923937</v>
      </c>
      <c r="L3136" s="11">
        <f>(K3136/86400)+25569</f>
        <v>42697.74927083333</v>
      </c>
      <c r="M3136" t="b">
        <v>0</v>
      </c>
      <c r="N3136">
        <v>7</v>
      </c>
      <c r="O3136" t="b">
        <v>0</v>
      </c>
      <c r="P3136" t="s">
        <v>8273</v>
      </c>
      <c r="Q3136" s="5">
        <f>E3136/D3136</f>
        <v>1.3028138528138528E-2</v>
      </c>
      <c r="R3136" s="7">
        <f>ROUND(E3136/N3136, 2)</f>
        <v>859.86</v>
      </c>
      <c r="S3136" t="s">
        <v>8318</v>
      </c>
      <c r="T3136" t="s">
        <v>8320</v>
      </c>
    </row>
    <row r="3137" spans="1:20" ht="28.8" x14ac:dyDescent="0.3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 s="11">
        <f>(I3137/86400)+25569</f>
        <v>40535.232916666668</v>
      </c>
      <c r="K3137">
        <v>1290490524</v>
      </c>
      <c r="L3137" s="11">
        <f>(K3137/86400)+25569</f>
        <v>40505.232916666668</v>
      </c>
      <c r="M3137" t="b">
        <v>0</v>
      </c>
      <c r="N3137">
        <v>2</v>
      </c>
      <c r="O3137" t="b">
        <v>0</v>
      </c>
      <c r="P3137" t="s">
        <v>8278</v>
      </c>
      <c r="Q3137" s="5">
        <f>E3137/D3137</f>
        <v>1.2999999999999999E-2</v>
      </c>
      <c r="R3137" s="7">
        <f>ROUND(E3137/N3137, 2)</f>
        <v>32.5</v>
      </c>
      <c r="S3137" t="s">
        <v>8324</v>
      </c>
      <c r="T3137" t="s">
        <v>8327</v>
      </c>
    </row>
    <row r="3138" spans="1:20" x14ac:dyDescent="0.3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 s="11">
        <f>(I3138/86400)+25569</f>
        <v>41971.144641203704</v>
      </c>
      <c r="K3138">
        <v>1414549697</v>
      </c>
      <c r="L3138" s="11">
        <f>(K3138/86400)+25569</f>
        <v>41941.10297453704</v>
      </c>
      <c r="M3138" t="b">
        <v>0</v>
      </c>
      <c r="N3138">
        <v>8</v>
      </c>
      <c r="O3138" t="b">
        <v>0</v>
      </c>
      <c r="P3138" t="s">
        <v>8273</v>
      </c>
      <c r="Q3138" s="5">
        <f>E3138/D3138</f>
        <v>1.2999999999999999E-2</v>
      </c>
      <c r="R3138" s="7">
        <f>ROUND(E3138/N3138, 2)</f>
        <v>8.1300000000000008</v>
      </c>
      <c r="S3138" t="s">
        <v>8318</v>
      </c>
      <c r="T3138" t="s">
        <v>8320</v>
      </c>
    </row>
    <row r="3139" spans="1:20" ht="28.8" x14ac:dyDescent="0.3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 s="11">
        <f>(I3139/86400)+25569</f>
        <v>42051.301192129627</v>
      </c>
      <c r="K3139">
        <v>1421478823</v>
      </c>
      <c r="L3139" s="11">
        <f>(K3139/86400)+25569</f>
        <v>42021.301192129627</v>
      </c>
      <c r="M3139" t="b">
        <v>0</v>
      </c>
      <c r="N3139">
        <v>2</v>
      </c>
      <c r="O3139" t="b">
        <v>0</v>
      </c>
      <c r="P3139" t="s">
        <v>8271</v>
      </c>
      <c r="Q3139" s="5">
        <f>E3139/D3139</f>
        <v>1.2999999999999999E-2</v>
      </c>
      <c r="R3139" s="7">
        <f>ROUND(E3139/N3139, 2)</f>
        <v>13</v>
      </c>
      <c r="S3139" t="s">
        <v>8316</v>
      </c>
      <c r="T3139" t="s">
        <v>8317</v>
      </c>
    </row>
    <row r="3140" spans="1:20" ht="28.8" x14ac:dyDescent="0.3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 s="11">
        <f>(I3140/86400)+25569</f>
        <v>42423.040231481486</v>
      </c>
      <c r="K3140">
        <v>1454979476</v>
      </c>
      <c r="L3140" s="11">
        <f>(K3140/86400)+25569</f>
        <v>42409.040231481486</v>
      </c>
      <c r="M3140" t="b">
        <v>0</v>
      </c>
      <c r="N3140">
        <v>10</v>
      </c>
      <c r="O3140" t="b">
        <v>0</v>
      </c>
      <c r="P3140" t="s">
        <v>8273</v>
      </c>
      <c r="Q3140" s="5">
        <f>E3140/D3140</f>
        <v>1.2933333333333333E-2</v>
      </c>
      <c r="R3140" s="7">
        <f>ROUND(E3140/N3140, 2)</f>
        <v>19.399999999999999</v>
      </c>
      <c r="S3140" t="s">
        <v>8318</v>
      </c>
      <c r="T3140" t="s">
        <v>8320</v>
      </c>
    </row>
    <row r="3141" spans="1:20" x14ac:dyDescent="0.3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 s="11">
        <f>(I3141/86400)+25569</f>
        <v>41224.208796296298</v>
      </c>
      <c r="K3141">
        <v>1349150440</v>
      </c>
      <c r="L3141" s="11">
        <f>(K3141/86400)+25569</f>
        <v>41184.167129629626</v>
      </c>
      <c r="M3141" t="b">
        <v>0</v>
      </c>
      <c r="N3141">
        <v>5</v>
      </c>
      <c r="O3141" t="b">
        <v>0</v>
      </c>
      <c r="P3141" t="s">
        <v>8278</v>
      </c>
      <c r="Q3141" s="5">
        <f>E3141/D3141</f>
        <v>1.2857142857142857E-2</v>
      </c>
      <c r="R3141" s="7">
        <f>ROUND(E3141/N3141, 2)</f>
        <v>9</v>
      </c>
      <c r="S3141" t="s">
        <v>8324</v>
      </c>
      <c r="T3141" t="s">
        <v>8327</v>
      </c>
    </row>
    <row r="3142" spans="1:20" ht="28.8" x14ac:dyDescent="0.3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 s="11">
        <f>(I3142/86400)+25569</f>
        <v>42019.811805555553</v>
      </c>
      <c r="K3142">
        <v>1418761759</v>
      </c>
      <c r="L3142" s="11">
        <f>(K3142/86400)+25569</f>
        <v>41989.853692129633</v>
      </c>
      <c r="M3142" t="b">
        <v>0</v>
      </c>
      <c r="N3142">
        <v>8</v>
      </c>
      <c r="O3142" t="b">
        <v>0</v>
      </c>
      <c r="P3142" t="s">
        <v>8272</v>
      </c>
      <c r="Q3142" s="5">
        <f>E3142/D3142</f>
        <v>1.2513513513513513E-2</v>
      </c>
      <c r="R3142" s="7">
        <f>ROUND(E3142/N3142, 2)</f>
        <v>57.88</v>
      </c>
      <c r="S3142" t="s">
        <v>8318</v>
      </c>
      <c r="T3142" t="s">
        <v>8319</v>
      </c>
    </row>
    <row r="3143" spans="1:20" ht="28.8" x14ac:dyDescent="0.3">
      <c r="A3143">
        <v>3899</v>
      </c>
      <c r="B3143" s="3" t="s">
        <v>3896</v>
      </c>
      <c r="C3143" s="3" t="s">
        <v>8007</v>
      </c>
      <c r="D3143">
        <v>10000</v>
      </c>
      <c r="E3143">
        <v>125</v>
      </c>
      <c r="F3143" t="s">
        <v>8221</v>
      </c>
      <c r="G3143" t="s">
        <v>8224</v>
      </c>
      <c r="H3143" t="s">
        <v>8246</v>
      </c>
      <c r="I3143">
        <v>1407868561</v>
      </c>
      <c r="J3143" s="11">
        <f>(I3143/86400)+25569</f>
        <v>41863.775011574078</v>
      </c>
      <c r="K3143">
        <v>1406140561</v>
      </c>
      <c r="L3143" s="11">
        <f>(K3143/86400)+25569</f>
        <v>41843.775011574078</v>
      </c>
      <c r="M3143" t="b">
        <v>0</v>
      </c>
      <c r="N3143">
        <v>2</v>
      </c>
      <c r="O3143" t="b">
        <v>0</v>
      </c>
      <c r="P3143" t="s">
        <v>8271</v>
      </c>
      <c r="Q3143" s="5">
        <f>E3143/D3143</f>
        <v>1.2500000000000001E-2</v>
      </c>
      <c r="R3143" s="7">
        <f>ROUND(E3143/N3143, 2)</f>
        <v>62.5</v>
      </c>
      <c r="S3143" t="s">
        <v>8316</v>
      </c>
      <c r="T3143" t="s">
        <v>8317</v>
      </c>
    </row>
    <row r="3144" spans="1:20" ht="28.8" x14ac:dyDescent="0.3">
      <c r="A3144">
        <v>3201</v>
      </c>
      <c r="B3144" s="3" t="s">
        <v>3201</v>
      </c>
      <c r="C3144" s="3" t="s">
        <v>7311</v>
      </c>
      <c r="D3144">
        <v>2000</v>
      </c>
      <c r="E3144">
        <v>25</v>
      </c>
      <c r="F3144" t="s">
        <v>8221</v>
      </c>
      <c r="G3144" t="s">
        <v>8225</v>
      </c>
      <c r="H3144" t="s">
        <v>8247</v>
      </c>
      <c r="I3144">
        <v>1409509477</v>
      </c>
      <c r="J3144" s="11">
        <f>(I3144/86400)+25569</f>
        <v>41882.767094907409</v>
      </c>
      <c r="K3144">
        <v>1407695077</v>
      </c>
      <c r="L3144" s="11">
        <f>(K3144/86400)+25569</f>
        <v>41861.767094907409</v>
      </c>
      <c r="M3144" t="b">
        <v>0</v>
      </c>
      <c r="N3144">
        <v>2</v>
      </c>
      <c r="O3144" t="b">
        <v>0</v>
      </c>
      <c r="P3144" t="s">
        <v>8305</v>
      </c>
      <c r="Q3144" s="5">
        <f>E3144/D3144</f>
        <v>1.2500000000000001E-2</v>
      </c>
      <c r="R3144" s="7">
        <f>ROUND(E3144/N3144, 2)</f>
        <v>12.5</v>
      </c>
      <c r="S3144" t="s">
        <v>8316</v>
      </c>
      <c r="T3144" t="s">
        <v>8358</v>
      </c>
    </row>
    <row r="3145" spans="1:20" ht="28.8" x14ac:dyDescent="0.3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 s="11">
        <f>(I3145/86400)+25569</f>
        <v>42247.670104166667</v>
      </c>
      <c r="K3145">
        <v>1438445097</v>
      </c>
      <c r="L3145" s="11">
        <f>(K3145/86400)+25569</f>
        <v>42217.670104166667</v>
      </c>
      <c r="M3145" t="b">
        <v>0</v>
      </c>
      <c r="N3145">
        <v>1</v>
      </c>
      <c r="O3145" t="b">
        <v>0</v>
      </c>
      <c r="P3145" t="s">
        <v>8271</v>
      </c>
      <c r="Q3145" s="5">
        <f>E3145/D3145</f>
        <v>1.2500000000000001E-2</v>
      </c>
      <c r="R3145" s="7">
        <f>ROUND(E3145/N3145, 2)</f>
        <v>10</v>
      </c>
      <c r="S3145" t="s">
        <v>8316</v>
      </c>
      <c r="T3145" t="s">
        <v>8317</v>
      </c>
    </row>
    <row r="3146" spans="1:20" x14ac:dyDescent="0.3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 s="11">
        <f>(I3146/86400)+25569</f>
        <v>41939.892453703702</v>
      </c>
      <c r="K3146">
        <v>1411853108</v>
      </c>
      <c r="L3146" s="11">
        <f>(K3146/86400)+25569</f>
        <v>41909.892453703702</v>
      </c>
      <c r="M3146" t="b">
        <v>0</v>
      </c>
      <c r="N3146">
        <v>9</v>
      </c>
      <c r="O3146" t="b">
        <v>0</v>
      </c>
      <c r="P3146" t="s">
        <v>8284</v>
      </c>
      <c r="Q3146" s="5">
        <f>E3146/D3146</f>
        <v>1.24E-2</v>
      </c>
      <c r="R3146" s="7">
        <f>ROUND(E3146/N3146, 2)</f>
        <v>34.44</v>
      </c>
      <c r="S3146" t="s">
        <v>8335</v>
      </c>
      <c r="T3146" t="s">
        <v>8336</v>
      </c>
    </row>
    <row r="3147" spans="1:20" ht="28.8" x14ac:dyDescent="0.3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 s="11">
        <f>(I3147/86400)+25569</f>
        <v>42262.46597222222</v>
      </c>
      <c r="K3147">
        <v>1439696174</v>
      </c>
      <c r="L3147" s="11">
        <f>(K3147/86400)+25569</f>
        <v>42232.15016203704</v>
      </c>
      <c r="M3147" t="b">
        <v>0</v>
      </c>
      <c r="N3147">
        <v>2</v>
      </c>
      <c r="O3147" t="b">
        <v>0</v>
      </c>
      <c r="P3147" t="s">
        <v>8287</v>
      </c>
      <c r="Q3147" s="5">
        <f>E3147/D3147</f>
        <v>1.2222222222222223E-2</v>
      </c>
      <c r="R3147" s="7">
        <f>ROUND(E3147/N3147, 2)</f>
        <v>27.5</v>
      </c>
      <c r="S3147" t="s">
        <v>8321</v>
      </c>
      <c r="T3147" t="s">
        <v>8340</v>
      </c>
    </row>
    <row r="3148" spans="1:20" ht="28.8" x14ac:dyDescent="0.3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 s="11">
        <f>(I3148/86400)+25569</f>
        <v>42221.70175925926</v>
      </c>
      <c r="K3148">
        <v>1436201432</v>
      </c>
      <c r="L3148" s="11">
        <f>(K3148/86400)+25569</f>
        <v>42191.70175925926</v>
      </c>
      <c r="M3148" t="b">
        <v>0</v>
      </c>
      <c r="N3148">
        <v>7</v>
      </c>
      <c r="O3148" t="b">
        <v>0</v>
      </c>
      <c r="P3148" t="s">
        <v>8272</v>
      </c>
      <c r="Q3148" s="5">
        <f>E3148/D3148</f>
        <v>1.2123076923076924E-2</v>
      </c>
      <c r="R3148" s="7">
        <f>ROUND(E3148/N3148, 2)</f>
        <v>112.57</v>
      </c>
      <c r="S3148" t="s">
        <v>8318</v>
      </c>
      <c r="T3148" t="s">
        <v>8319</v>
      </c>
    </row>
    <row r="3149" spans="1:20" ht="28.8" x14ac:dyDescent="0.3">
      <c r="A3149">
        <v>1902</v>
      </c>
      <c r="B3149" s="3" t="s">
        <v>1903</v>
      </c>
      <c r="C3149" s="3" t="s">
        <v>6012</v>
      </c>
      <c r="D3149">
        <v>1000</v>
      </c>
      <c r="E3149">
        <v>12</v>
      </c>
      <c r="F3149" t="s">
        <v>8221</v>
      </c>
      <c r="G3149" t="s">
        <v>8233</v>
      </c>
      <c r="H3149" t="s">
        <v>8249</v>
      </c>
      <c r="I3149">
        <v>1425495447</v>
      </c>
      <c r="J3149" s="11">
        <f>(I3149/86400)+25569</f>
        <v>42067.789895833332</v>
      </c>
      <c r="K3149">
        <v>1422903447</v>
      </c>
      <c r="L3149" s="11">
        <f>(K3149/86400)+25569</f>
        <v>42037.789895833332</v>
      </c>
      <c r="M3149" t="b">
        <v>0</v>
      </c>
      <c r="N3149">
        <v>3</v>
      </c>
      <c r="O3149" t="b">
        <v>0</v>
      </c>
      <c r="P3149" t="s">
        <v>8294</v>
      </c>
      <c r="Q3149" s="5">
        <f>E3149/D3149</f>
        <v>1.2E-2</v>
      </c>
      <c r="R3149" s="7">
        <f>ROUND(E3149/N3149, 2)</f>
        <v>4</v>
      </c>
      <c r="S3149" t="s">
        <v>8318</v>
      </c>
      <c r="T3149" t="s">
        <v>8347</v>
      </c>
    </row>
    <row r="3150" spans="1:20" ht="28.8" x14ac:dyDescent="0.3">
      <c r="A3150">
        <v>544</v>
      </c>
      <c r="B3150" s="3" t="s">
        <v>545</v>
      </c>
      <c r="C3150" s="3" t="s">
        <v>4654</v>
      </c>
      <c r="D3150">
        <v>500</v>
      </c>
      <c r="E3150">
        <v>6</v>
      </c>
      <c r="F3150" t="s">
        <v>8221</v>
      </c>
      <c r="G3150" t="s">
        <v>8224</v>
      </c>
      <c r="H3150" t="s">
        <v>8246</v>
      </c>
      <c r="I3150">
        <v>1467647160</v>
      </c>
      <c r="J3150" s="11">
        <f>(I3150/86400)+25569</f>
        <v>42555.656944444447</v>
      </c>
      <c r="K3150">
        <v>1465055160</v>
      </c>
      <c r="L3150" s="11">
        <f>(K3150/86400)+25569</f>
        <v>42525.656944444447</v>
      </c>
      <c r="M3150" t="b">
        <v>0</v>
      </c>
      <c r="N3150">
        <v>2</v>
      </c>
      <c r="O3150" t="b">
        <v>0</v>
      </c>
      <c r="P3150" t="s">
        <v>8272</v>
      </c>
      <c r="Q3150" s="5">
        <f>E3150/D3150</f>
        <v>1.2E-2</v>
      </c>
      <c r="R3150" s="7">
        <f>ROUND(E3150/N3150, 2)</f>
        <v>3</v>
      </c>
      <c r="S3150" t="s">
        <v>8318</v>
      </c>
      <c r="T3150" t="s">
        <v>8319</v>
      </c>
    </row>
    <row r="3151" spans="1:20" ht="28.8" x14ac:dyDescent="0.3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 s="11">
        <f>(I3151/86400)+25569</f>
        <v>42325.933495370366</v>
      </c>
      <c r="K3151">
        <v>1445203454</v>
      </c>
      <c r="L3151" s="11">
        <f>(K3151/86400)+25569</f>
        <v>42295.891828703709</v>
      </c>
      <c r="M3151" t="b">
        <v>0</v>
      </c>
      <c r="N3151">
        <v>3</v>
      </c>
      <c r="O3151" t="b">
        <v>0</v>
      </c>
      <c r="P3151" t="s">
        <v>8271</v>
      </c>
      <c r="Q3151" s="5">
        <f>E3151/D3151</f>
        <v>1.2E-2</v>
      </c>
      <c r="R3151" s="7">
        <f>ROUND(E3151/N3151, 2)</f>
        <v>20</v>
      </c>
      <c r="S3151" t="s">
        <v>8316</v>
      </c>
      <c r="T3151" t="s">
        <v>8317</v>
      </c>
    </row>
    <row r="3152" spans="1:20" ht="28.8" x14ac:dyDescent="0.3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 s="11">
        <f>(I3152/86400)+25569</f>
        <v>42669.165972222225</v>
      </c>
      <c r="K3152">
        <v>1474676646</v>
      </c>
      <c r="L3152" s="11">
        <f>(K3152/86400)+25569</f>
        <v>42637.016736111109</v>
      </c>
      <c r="M3152" t="b">
        <v>0</v>
      </c>
      <c r="N3152">
        <v>6</v>
      </c>
      <c r="O3152" t="b">
        <v>0</v>
      </c>
      <c r="P3152" t="s">
        <v>8273</v>
      </c>
      <c r="Q3152" s="5">
        <f>E3152/D3152</f>
        <v>1.192E-2</v>
      </c>
      <c r="R3152" s="7">
        <f>ROUND(E3152/N3152, 2)</f>
        <v>49.67</v>
      </c>
      <c r="S3152" t="s">
        <v>8318</v>
      </c>
      <c r="T3152" t="s">
        <v>8320</v>
      </c>
    </row>
    <row r="3153" spans="1:20" ht="28.8" x14ac:dyDescent="0.3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 s="11">
        <f>(I3153/86400)+25569</f>
        <v>42292.916666666672</v>
      </c>
      <c r="K3153">
        <v>1441723912</v>
      </c>
      <c r="L3153" s="11">
        <f>(K3153/86400)+25569</f>
        <v>42255.619351851856</v>
      </c>
      <c r="M3153" t="b">
        <v>0</v>
      </c>
      <c r="N3153">
        <v>21</v>
      </c>
      <c r="O3153" t="b">
        <v>0</v>
      </c>
      <c r="P3153" t="s">
        <v>8303</v>
      </c>
      <c r="Q3153" s="5">
        <f>E3153/D3153</f>
        <v>1.1831900000000001E-2</v>
      </c>
      <c r="R3153" s="7">
        <f>ROUND(E3153/N3153, 2)</f>
        <v>56.34</v>
      </c>
      <c r="S3153" t="s">
        <v>8316</v>
      </c>
      <c r="T3153" t="s">
        <v>8356</v>
      </c>
    </row>
    <row r="3154" spans="1:20" ht="28.8" x14ac:dyDescent="0.3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 s="11">
        <f>(I3154/86400)+25569</f>
        <v>40986.511863425927</v>
      </c>
      <c r="K3154">
        <v>1329484625</v>
      </c>
      <c r="L3154" s="11">
        <f>(K3154/86400)+25569</f>
        <v>40956.553530092591</v>
      </c>
      <c r="M3154" t="b">
        <v>0</v>
      </c>
      <c r="N3154">
        <v>4</v>
      </c>
      <c r="O3154" t="b">
        <v>0</v>
      </c>
      <c r="P3154" t="s">
        <v>8270</v>
      </c>
      <c r="Q3154" s="5">
        <f>E3154/D3154</f>
        <v>1.15E-2</v>
      </c>
      <c r="R3154" s="7">
        <f>ROUND(E3154/N3154, 2)</f>
        <v>57.5</v>
      </c>
      <c r="S3154" t="s">
        <v>8309</v>
      </c>
      <c r="T3154" t="s">
        <v>8315</v>
      </c>
    </row>
    <row r="3155" spans="1:20" ht="28.8" x14ac:dyDescent="0.3">
      <c r="A3155">
        <v>2684</v>
      </c>
      <c r="B3155" s="3" t="s">
        <v>2684</v>
      </c>
      <c r="C3155" s="3" t="s">
        <v>6794</v>
      </c>
      <c r="D3155">
        <v>70000</v>
      </c>
      <c r="E3155">
        <v>800</v>
      </c>
      <c r="F3155" t="s">
        <v>8221</v>
      </c>
      <c r="G3155" t="s">
        <v>8224</v>
      </c>
      <c r="H3155" t="s">
        <v>8246</v>
      </c>
      <c r="I3155">
        <v>1407621425</v>
      </c>
      <c r="J3155" s="11">
        <f>(I3155/86400)+25569</f>
        <v>41860.914641203708</v>
      </c>
      <c r="K3155">
        <v>1404165425</v>
      </c>
      <c r="L3155" s="11">
        <f>(K3155/86400)+25569</f>
        <v>41820.914641203708</v>
      </c>
      <c r="M3155" t="b">
        <v>0</v>
      </c>
      <c r="N3155">
        <v>4</v>
      </c>
      <c r="O3155" t="b">
        <v>0</v>
      </c>
      <c r="P3155" t="s">
        <v>8284</v>
      </c>
      <c r="Q3155" s="5">
        <f>E3155/D3155</f>
        <v>1.1428571428571429E-2</v>
      </c>
      <c r="R3155" s="7">
        <f>ROUND(E3155/N3155, 2)</f>
        <v>200</v>
      </c>
      <c r="S3155" t="s">
        <v>8335</v>
      </c>
      <c r="T3155" t="s">
        <v>8336</v>
      </c>
    </row>
    <row r="3156" spans="1:20" ht="28.8" x14ac:dyDescent="0.3">
      <c r="A3156">
        <v>937</v>
      </c>
      <c r="B3156" s="3" t="s">
        <v>938</v>
      </c>
      <c r="C3156" s="3" t="s">
        <v>5047</v>
      </c>
      <c r="D3156">
        <v>3500</v>
      </c>
      <c r="E3156">
        <v>40</v>
      </c>
      <c r="F3156" t="s">
        <v>8221</v>
      </c>
      <c r="G3156" t="s">
        <v>8224</v>
      </c>
      <c r="H3156" t="s">
        <v>8246</v>
      </c>
      <c r="I3156">
        <v>1383509357</v>
      </c>
      <c r="J3156" s="11">
        <f>(I3156/86400)+25569</f>
        <v>41581.839780092589</v>
      </c>
      <c r="K3156">
        <v>1380913757</v>
      </c>
      <c r="L3156" s="11">
        <f>(K3156/86400)+25569</f>
        <v>41551.798113425924</v>
      </c>
      <c r="M3156" t="b">
        <v>0</v>
      </c>
      <c r="N3156">
        <v>2</v>
      </c>
      <c r="O3156" t="b">
        <v>0</v>
      </c>
      <c r="P3156" t="s">
        <v>8278</v>
      </c>
      <c r="Q3156" s="5">
        <f>E3156/D3156</f>
        <v>1.1428571428571429E-2</v>
      </c>
      <c r="R3156" s="7">
        <f>ROUND(E3156/N3156, 2)</f>
        <v>20</v>
      </c>
      <c r="S3156" t="s">
        <v>8324</v>
      </c>
      <c r="T3156" t="s">
        <v>8327</v>
      </c>
    </row>
    <row r="3157" spans="1:20" ht="28.8" x14ac:dyDescent="0.3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 s="11">
        <f>(I3157/86400)+25569</f>
        <v>42019.791990740741</v>
      </c>
      <c r="K3157">
        <v>1417460428</v>
      </c>
      <c r="L3157" s="11">
        <f>(K3157/86400)+25569</f>
        <v>41974.791990740741</v>
      </c>
      <c r="M3157" t="b">
        <v>0</v>
      </c>
      <c r="N3157">
        <v>11</v>
      </c>
      <c r="O3157" t="b">
        <v>0</v>
      </c>
      <c r="P3157" t="s">
        <v>8273</v>
      </c>
      <c r="Q3157" s="5">
        <f>E3157/D3157</f>
        <v>1.1299999999999999E-2</v>
      </c>
      <c r="R3157" s="7">
        <f>ROUND(E3157/N3157, 2)</f>
        <v>102.73</v>
      </c>
      <c r="S3157" t="s">
        <v>8318</v>
      </c>
      <c r="T3157" t="s">
        <v>8320</v>
      </c>
    </row>
    <row r="3158" spans="1:20" ht="28.8" x14ac:dyDescent="0.3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 s="11">
        <f>(I3158/86400)+25569</f>
        <v>42664.669675925921</v>
      </c>
      <c r="K3158">
        <v>1471881860</v>
      </c>
      <c r="L3158" s="11">
        <f>(K3158/86400)+25569</f>
        <v>42604.669675925921</v>
      </c>
      <c r="M3158" t="b">
        <v>0</v>
      </c>
      <c r="N3158">
        <v>11</v>
      </c>
      <c r="O3158" t="b">
        <v>0</v>
      </c>
      <c r="P3158" t="s">
        <v>8273</v>
      </c>
      <c r="Q3158" s="5">
        <f>E3158/D3158</f>
        <v>1.1266666666666666E-2</v>
      </c>
      <c r="R3158" s="7">
        <f>ROUND(E3158/N3158, 2)</f>
        <v>184.36</v>
      </c>
      <c r="S3158" t="s">
        <v>8318</v>
      </c>
      <c r="T3158" t="s">
        <v>8320</v>
      </c>
    </row>
    <row r="3159" spans="1:20" ht="28.8" x14ac:dyDescent="0.3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 s="11">
        <f>(I3159/86400)+25569</f>
        <v>41059.791666666664</v>
      </c>
      <c r="K3159">
        <v>1335855631</v>
      </c>
      <c r="L3159" s="11">
        <f>(K3159/86400)+25569</f>
        <v>41030.292025462964</v>
      </c>
      <c r="M3159" t="b">
        <v>0</v>
      </c>
      <c r="N3159">
        <v>4</v>
      </c>
      <c r="O3159" t="b">
        <v>0</v>
      </c>
      <c r="P3159" t="s">
        <v>8304</v>
      </c>
      <c r="Q3159" s="5">
        <f>E3159/D3159</f>
        <v>1.125E-2</v>
      </c>
      <c r="R3159" s="7">
        <f>ROUND(E3159/N3159, 2)</f>
        <v>11.25</v>
      </c>
      <c r="S3159" t="s">
        <v>8321</v>
      </c>
      <c r="T3159" t="s">
        <v>8357</v>
      </c>
    </row>
    <row r="3160" spans="1:20" ht="28.8" x14ac:dyDescent="0.3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 s="11">
        <f>(I3160/86400)+25569</f>
        <v>42258.765844907408</v>
      </c>
      <c r="K3160">
        <v>1436811769</v>
      </c>
      <c r="L3160" s="11">
        <f>(K3160/86400)+25569</f>
        <v>42198.765844907408</v>
      </c>
      <c r="M3160" t="b">
        <v>0</v>
      </c>
      <c r="N3160">
        <v>3</v>
      </c>
      <c r="O3160" t="b">
        <v>0</v>
      </c>
      <c r="P3160" t="s">
        <v>8287</v>
      </c>
      <c r="Q3160" s="5">
        <f>E3160/D3160</f>
        <v>1.1222222222222222E-2</v>
      </c>
      <c r="R3160" s="7">
        <f>ROUND(E3160/N3160, 2)</f>
        <v>673.33</v>
      </c>
      <c r="S3160" t="s">
        <v>8321</v>
      </c>
      <c r="T3160" t="s">
        <v>8340</v>
      </c>
    </row>
    <row r="3161" spans="1:20" ht="28.8" x14ac:dyDescent="0.3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 s="11">
        <f>(I3161/86400)+25569</f>
        <v>41917.383356481485</v>
      </c>
      <c r="K3161">
        <v>1409908322</v>
      </c>
      <c r="L3161" s="11">
        <f>(K3161/86400)+25569</f>
        <v>41887.383356481485</v>
      </c>
      <c r="M3161" t="b">
        <v>0</v>
      </c>
      <c r="N3161">
        <v>6</v>
      </c>
      <c r="O3161" t="b">
        <v>0</v>
      </c>
      <c r="P3161" t="s">
        <v>8268</v>
      </c>
      <c r="Q3161" s="5">
        <f>E3161/D3161</f>
        <v>1.116E-2</v>
      </c>
      <c r="R3161" s="7">
        <f>ROUND(E3161/N3161, 2)</f>
        <v>46.5</v>
      </c>
      <c r="S3161" t="s">
        <v>8309</v>
      </c>
      <c r="T3161" t="s">
        <v>8313</v>
      </c>
    </row>
    <row r="3162" spans="1:20" ht="28.8" x14ac:dyDescent="0.3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 s="11">
        <f>(I3162/86400)+25569</f>
        <v>42615.850381944445</v>
      </c>
      <c r="K3162">
        <v>1468959873</v>
      </c>
      <c r="L3162" s="11">
        <f>(K3162/86400)+25569</f>
        <v>42570.850381944445</v>
      </c>
      <c r="M3162" t="b">
        <v>0</v>
      </c>
      <c r="N3162">
        <v>1</v>
      </c>
      <c r="O3162" t="b">
        <v>0</v>
      </c>
      <c r="P3162" t="s">
        <v>8271</v>
      </c>
      <c r="Q3162" s="5">
        <f>E3162/D3162</f>
        <v>1.1111111111111112E-2</v>
      </c>
      <c r="R3162" s="7">
        <f>ROUND(E3162/N3162, 2)</f>
        <v>50</v>
      </c>
      <c r="S3162" t="s">
        <v>8316</v>
      </c>
      <c r="T3162" t="s">
        <v>8317</v>
      </c>
    </row>
    <row r="3163" spans="1:20" ht="28.8" x14ac:dyDescent="0.3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 s="11">
        <f>(I3163/86400)+25569</f>
        <v>42098.757372685184</v>
      </c>
      <c r="K3163">
        <v>1425582637</v>
      </c>
      <c r="L3163" s="11">
        <f>(K3163/86400)+25569</f>
        <v>42068.799039351856</v>
      </c>
      <c r="M3163" t="b">
        <v>0</v>
      </c>
      <c r="N3163">
        <v>2</v>
      </c>
      <c r="O3163" t="b">
        <v>0</v>
      </c>
      <c r="P3163" t="s">
        <v>8304</v>
      </c>
      <c r="Q3163" s="5">
        <f>E3163/D3163</f>
        <v>1.0999999999999999E-2</v>
      </c>
      <c r="R3163" s="7">
        <f>ROUND(E3163/N3163, 2)</f>
        <v>55</v>
      </c>
      <c r="S3163" t="s">
        <v>8321</v>
      </c>
      <c r="T3163" t="s">
        <v>8357</v>
      </c>
    </row>
    <row r="3164" spans="1:20" x14ac:dyDescent="0.3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 s="11">
        <f>(I3164/86400)+25569</f>
        <v>42660.635636574079</v>
      </c>
      <c r="K3164">
        <v>1473693319</v>
      </c>
      <c r="L3164" s="11">
        <f>(K3164/86400)+25569</f>
        <v>42625.635636574079</v>
      </c>
      <c r="M3164" t="b">
        <v>0</v>
      </c>
      <c r="N3164">
        <v>9</v>
      </c>
      <c r="O3164" t="b">
        <v>0</v>
      </c>
      <c r="P3164" t="s">
        <v>8273</v>
      </c>
      <c r="Q3164" s="5">
        <f>E3164/D3164</f>
        <v>1.0771428571428571E-2</v>
      </c>
      <c r="R3164" s="7">
        <f>ROUND(E3164/N3164, 2)</f>
        <v>41.89</v>
      </c>
      <c r="S3164" t="s">
        <v>8318</v>
      </c>
      <c r="T3164" t="s">
        <v>8320</v>
      </c>
    </row>
    <row r="3165" spans="1:20" ht="28.8" x14ac:dyDescent="0.3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 s="11">
        <f>(I3165/86400)+25569</f>
        <v>41893.260381944448</v>
      </c>
      <c r="K3165">
        <v>1407824097</v>
      </c>
      <c r="L3165" s="11">
        <f>(K3165/86400)+25569</f>
        <v>41863.260381944448</v>
      </c>
      <c r="M3165" t="b">
        <v>0</v>
      </c>
      <c r="N3165">
        <v>12</v>
      </c>
      <c r="O3165" t="b">
        <v>0</v>
      </c>
      <c r="P3165" t="s">
        <v>8270</v>
      </c>
      <c r="Q3165" s="5">
        <f>E3165/D3165</f>
        <v>1.0749999999999999E-2</v>
      </c>
      <c r="R3165" s="7">
        <f>ROUND(E3165/N3165, 2)</f>
        <v>35.83</v>
      </c>
      <c r="S3165" t="s">
        <v>8309</v>
      </c>
      <c r="T3165" t="s">
        <v>8315</v>
      </c>
    </row>
    <row r="3166" spans="1:20" ht="28.8" x14ac:dyDescent="0.3">
      <c r="A3166">
        <v>1872</v>
      </c>
      <c r="B3166" s="3" t="s">
        <v>1873</v>
      </c>
      <c r="C3166" s="3" t="s">
        <v>5982</v>
      </c>
      <c r="D3166">
        <v>20000</v>
      </c>
      <c r="E3166">
        <v>212</v>
      </c>
      <c r="F3166" t="s">
        <v>8221</v>
      </c>
      <c r="G3166" t="s">
        <v>8224</v>
      </c>
      <c r="H3166" t="s">
        <v>8246</v>
      </c>
      <c r="I3166">
        <v>1435633602</v>
      </c>
      <c r="J3166" s="11">
        <f>(I3166/86400)+25569</f>
        <v>42185.129652777774</v>
      </c>
      <c r="K3166">
        <v>1433041602</v>
      </c>
      <c r="L3166" s="11">
        <f>(K3166/86400)+25569</f>
        <v>42155.129652777774</v>
      </c>
      <c r="M3166" t="b">
        <v>0</v>
      </c>
      <c r="N3166">
        <v>13</v>
      </c>
      <c r="O3166" t="b">
        <v>0</v>
      </c>
      <c r="P3166" t="s">
        <v>8283</v>
      </c>
      <c r="Q3166" s="5">
        <f>E3166/D3166</f>
        <v>1.06E-2</v>
      </c>
      <c r="R3166" s="7">
        <f>ROUND(E3166/N3166, 2)</f>
        <v>16.309999999999999</v>
      </c>
      <c r="S3166" t="s">
        <v>8332</v>
      </c>
      <c r="T3166" t="s">
        <v>8334</v>
      </c>
    </row>
    <row r="3167" spans="1:20" x14ac:dyDescent="0.3">
      <c r="A3167">
        <v>2748</v>
      </c>
      <c r="B3167" s="3" t="s">
        <v>2748</v>
      </c>
      <c r="C3167" s="3" t="s">
        <v>6858</v>
      </c>
      <c r="D3167">
        <v>5000</v>
      </c>
      <c r="E3167">
        <v>53</v>
      </c>
      <c r="F3167" t="s">
        <v>8221</v>
      </c>
      <c r="G3167" t="s">
        <v>8224</v>
      </c>
      <c r="H3167" t="s">
        <v>8246</v>
      </c>
      <c r="I3167">
        <v>1472835802</v>
      </c>
      <c r="J3167" s="11">
        <f>(I3167/86400)+25569</f>
        <v>42615.7106712963</v>
      </c>
      <c r="K3167">
        <v>1470243802</v>
      </c>
      <c r="L3167" s="11">
        <f>(K3167/86400)+25569</f>
        <v>42585.7106712963</v>
      </c>
      <c r="M3167" t="b">
        <v>0</v>
      </c>
      <c r="N3167">
        <v>4</v>
      </c>
      <c r="O3167" t="b">
        <v>0</v>
      </c>
      <c r="P3167" t="s">
        <v>8304</v>
      </c>
      <c r="Q3167" s="5">
        <f>E3167/D3167</f>
        <v>1.06E-2</v>
      </c>
      <c r="R3167" s="7">
        <f>ROUND(E3167/N3167, 2)</f>
        <v>13.25</v>
      </c>
      <c r="S3167" t="s">
        <v>8321</v>
      </c>
      <c r="T3167" t="s">
        <v>8357</v>
      </c>
    </row>
    <row r="3168" spans="1:20" ht="28.8" x14ac:dyDescent="0.3">
      <c r="A3168">
        <v>695</v>
      </c>
      <c r="B3168" s="3" t="s">
        <v>696</v>
      </c>
      <c r="C3168" s="3" t="s">
        <v>4805</v>
      </c>
      <c r="D3168">
        <v>60000</v>
      </c>
      <c r="E3168">
        <v>636</v>
      </c>
      <c r="F3168" t="s">
        <v>8221</v>
      </c>
      <c r="G3168" t="s">
        <v>8224</v>
      </c>
      <c r="H3168" t="s">
        <v>8246</v>
      </c>
      <c r="I3168">
        <v>1414758620</v>
      </c>
      <c r="J3168" s="11">
        <f>(I3168/86400)+25569</f>
        <v>41943.521064814813</v>
      </c>
      <c r="K3168">
        <v>1412166620</v>
      </c>
      <c r="L3168" s="11">
        <f>(K3168/86400)+25569</f>
        <v>41913.521064814813</v>
      </c>
      <c r="M3168" t="b">
        <v>0</v>
      </c>
      <c r="N3168">
        <v>7</v>
      </c>
      <c r="O3168" t="b">
        <v>0</v>
      </c>
      <c r="P3168" t="s">
        <v>8273</v>
      </c>
      <c r="Q3168" s="5">
        <f>E3168/D3168</f>
        <v>1.06E-2</v>
      </c>
      <c r="R3168" s="7">
        <f>ROUND(E3168/N3168, 2)</f>
        <v>90.86</v>
      </c>
      <c r="S3168" t="s">
        <v>8318</v>
      </c>
      <c r="T3168" t="s">
        <v>8320</v>
      </c>
    </row>
    <row r="3169" spans="1:20" ht="57.6" x14ac:dyDescent="0.3">
      <c r="A3169">
        <v>984</v>
      </c>
      <c r="B3169" s="3" t="s">
        <v>985</v>
      </c>
      <c r="C3169" s="3" t="s">
        <v>5094</v>
      </c>
      <c r="D3169">
        <v>10000</v>
      </c>
      <c r="E3169">
        <v>106</v>
      </c>
      <c r="F3169" t="s">
        <v>8221</v>
      </c>
      <c r="G3169" t="s">
        <v>8224</v>
      </c>
      <c r="H3169" t="s">
        <v>8246</v>
      </c>
      <c r="I3169">
        <v>1427507208</v>
      </c>
      <c r="J3169" s="11">
        <f>(I3169/86400)+25569</f>
        <v>42091.074166666665</v>
      </c>
      <c r="K3169">
        <v>1424918808</v>
      </c>
      <c r="L3169" s="11">
        <f>(K3169/86400)+25569</f>
        <v>42061.11583333333</v>
      </c>
      <c r="M3169" t="b">
        <v>0</v>
      </c>
      <c r="N3169">
        <v>3</v>
      </c>
      <c r="O3169" t="b">
        <v>0</v>
      </c>
      <c r="P3169" t="s">
        <v>8273</v>
      </c>
      <c r="Q3169" s="5">
        <f>E3169/D3169</f>
        <v>1.06E-2</v>
      </c>
      <c r="R3169" s="7">
        <f>ROUND(E3169/N3169, 2)</f>
        <v>35.33</v>
      </c>
      <c r="S3169" t="s">
        <v>8318</v>
      </c>
      <c r="T3169" t="s">
        <v>8320</v>
      </c>
    </row>
    <row r="3170" spans="1:20" ht="28.8" x14ac:dyDescent="0.3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 s="11">
        <f>(I3170/86400)+25569</f>
        <v>42133.166666666672</v>
      </c>
      <c r="K3170">
        <v>1426407426</v>
      </c>
      <c r="L3170" s="11">
        <f>(K3170/86400)+25569</f>
        <v>42078.345208333332</v>
      </c>
      <c r="M3170" t="b">
        <v>0</v>
      </c>
      <c r="N3170">
        <v>2</v>
      </c>
      <c r="O3170" t="b">
        <v>0</v>
      </c>
      <c r="P3170" t="s">
        <v>8271</v>
      </c>
      <c r="Q3170" s="5">
        <f>E3170/D3170</f>
        <v>1.0571428571428572E-2</v>
      </c>
      <c r="R3170" s="7">
        <f>ROUND(E3170/N3170, 2)</f>
        <v>18.5</v>
      </c>
      <c r="S3170" t="s">
        <v>8316</v>
      </c>
      <c r="T3170" t="s">
        <v>8317</v>
      </c>
    </row>
    <row r="3171" spans="1:20" ht="28.8" x14ac:dyDescent="0.3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 s="11">
        <f>(I3171/86400)+25569</f>
        <v>42114.767928240741</v>
      </c>
      <c r="K3171">
        <v>1424719549</v>
      </c>
      <c r="L3171" s="11">
        <f>(K3171/86400)+25569</f>
        <v>42058.809594907405</v>
      </c>
      <c r="M3171" t="b">
        <v>0</v>
      </c>
      <c r="N3171">
        <v>28</v>
      </c>
      <c r="O3171" t="b">
        <v>0</v>
      </c>
      <c r="P3171" t="s">
        <v>8299</v>
      </c>
      <c r="Q3171" s="5">
        <f>E3171/D3171</f>
        <v>1.0526315789473684E-2</v>
      </c>
      <c r="R3171" s="7">
        <f>ROUND(E3171/N3171, 2)</f>
        <v>35.71</v>
      </c>
      <c r="S3171" t="s">
        <v>8335</v>
      </c>
      <c r="T3171" t="s">
        <v>8352</v>
      </c>
    </row>
    <row r="3172" spans="1:20" ht="28.8" x14ac:dyDescent="0.3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 s="11">
        <f>(I3172/86400)+25569</f>
        <v>41280.025902777779</v>
      </c>
      <c r="K3172">
        <v>1354840638</v>
      </c>
      <c r="L3172" s="11">
        <f>(K3172/86400)+25569</f>
        <v>41250.025902777779</v>
      </c>
      <c r="M3172" t="b">
        <v>0</v>
      </c>
      <c r="N3172">
        <v>7</v>
      </c>
      <c r="O3172" t="b">
        <v>0</v>
      </c>
      <c r="P3172" t="s">
        <v>8282</v>
      </c>
      <c r="Q3172" s="5">
        <f>E3172/D3172</f>
        <v>1.0500000000000001E-2</v>
      </c>
      <c r="R3172" s="7">
        <f>ROUND(E3172/N3172, 2)</f>
        <v>3</v>
      </c>
      <c r="S3172" t="s">
        <v>8332</v>
      </c>
      <c r="T3172" t="s">
        <v>8333</v>
      </c>
    </row>
    <row r="3173" spans="1:20" ht="28.8" x14ac:dyDescent="0.3">
      <c r="A3173">
        <v>4017</v>
      </c>
      <c r="B3173" s="3" t="s">
        <v>4013</v>
      </c>
      <c r="C3173" s="3" t="s">
        <v>8122</v>
      </c>
      <c r="D3173">
        <v>10000</v>
      </c>
      <c r="E3173">
        <v>105</v>
      </c>
      <c r="F3173" t="s">
        <v>8221</v>
      </c>
      <c r="G3173" t="s">
        <v>8224</v>
      </c>
      <c r="H3173" t="s">
        <v>8246</v>
      </c>
      <c r="I3173">
        <v>1409846874</v>
      </c>
      <c r="J3173" s="11">
        <f>(I3173/86400)+25569</f>
        <v>41886.672152777777</v>
      </c>
      <c r="K3173">
        <v>1407254874</v>
      </c>
      <c r="L3173" s="11">
        <f>(K3173/86400)+25569</f>
        <v>41856.672152777777</v>
      </c>
      <c r="M3173" t="b">
        <v>0</v>
      </c>
      <c r="N3173">
        <v>2</v>
      </c>
      <c r="O3173" t="b">
        <v>0</v>
      </c>
      <c r="P3173" t="s">
        <v>8271</v>
      </c>
      <c r="Q3173" s="5">
        <f>E3173/D3173</f>
        <v>1.0500000000000001E-2</v>
      </c>
      <c r="R3173" s="7">
        <f>ROUND(E3173/N3173, 2)</f>
        <v>52.5</v>
      </c>
      <c r="S3173" t="s">
        <v>8316</v>
      </c>
      <c r="T3173" t="s">
        <v>8317</v>
      </c>
    </row>
    <row r="3174" spans="1:20" ht="28.8" x14ac:dyDescent="0.3">
      <c r="A3174">
        <v>2890</v>
      </c>
      <c r="B3174" s="3" t="s">
        <v>2890</v>
      </c>
      <c r="C3174" s="3" t="s">
        <v>7000</v>
      </c>
      <c r="D3174">
        <v>2000</v>
      </c>
      <c r="E3174">
        <v>21</v>
      </c>
      <c r="F3174" t="s">
        <v>8221</v>
      </c>
      <c r="G3174" t="s">
        <v>8224</v>
      </c>
      <c r="H3174" t="s">
        <v>8246</v>
      </c>
      <c r="I3174">
        <v>1407553200</v>
      </c>
      <c r="J3174" s="11">
        <f>(I3174/86400)+25569</f>
        <v>41860.125</v>
      </c>
      <c r="K3174">
        <v>1405100992</v>
      </c>
      <c r="L3174" s="11">
        <f>(K3174/86400)+25569</f>
        <v>41831.742962962962</v>
      </c>
      <c r="M3174" t="b">
        <v>0</v>
      </c>
      <c r="N3174">
        <v>3</v>
      </c>
      <c r="O3174" t="b">
        <v>0</v>
      </c>
      <c r="P3174" t="s">
        <v>8271</v>
      </c>
      <c r="Q3174" s="5">
        <f>E3174/D3174</f>
        <v>1.0500000000000001E-2</v>
      </c>
      <c r="R3174" s="7">
        <f>ROUND(E3174/N3174, 2)</f>
        <v>7</v>
      </c>
      <c r="S3174" t="s">
        <v>8316</v>
      </c>
      <c r="T3174" t="s">
        <v>8317</v>
      </c>
    </row>
    <row r="3175" spans="1:20" ht="28.8" x14ac:dyDescent="0.3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 s="11">
        <f>(I3175/86400)+25569</f>
        <v>42558.987696759257</v>
      </c>
      <c r="K3175">
        <v>1465342937</v>
      </c>
      <c r="L3175" s="11">
        <f>(K3175/86400)+25569</f>
        <v>42528.987696759257</v>
      </c>
      <c r="M3175" t="b">
        <v>0</v>
      </c>
      <c r="N3175">
        <v>3</v>
      </c>
      <c r="O3175" t="b">
        <v>0</v>
      </c>
      <c r="P3175" t="s">
        <v>8272</v>
      </c>
      <c r="Q3175" s="5">
        <f>E3175/D3175</f>
        <v>1.044E-2</v>
      </c>
      <c r="R3175" s="7">
        <f>ROUND(E3175/N3175, 2)</f>
        <v>87</v>
      </c>
      <c r="S3175" t="s">
        <v>8318</v>
      </c>
      <c r="T3175" t="s">
        <v>8319</v>
      </c>
    </row>
    <row r="3176" spans="1:20" ht="28.8" x14ac:dyDescent="0.3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 s="11">
        <f>(I3176/86400)+25569</f>
        <v>41863.789942129632</v>
      </c>
      <c r="K3176">
        <v>1404845851</v>
      </c>
      <c r="L3176" s="11">
        <f>(K3176/86400)+25569</f>
        <v>41828.789942129632</v>
      </c>
      <c r="M3176" t="b">
        <v>0</v>
      </c>
      <c r="N3176">
        <v>9</v>
      </c>
      <c r="O3176" t="b">
        <v>0</v>
      </c>
      <c r="P3176" t="s">
        <v>8294</v>
      </c>
      <c r="Q3176" s="5">
        <f>E3176/D3176</f>
        <v>1.04E-2</v>
      </c>
      <c r="R3176" s="7">
        <f>ROUND(E3176/N3176, 2)</f>
        <v>28.89</v>
      </c>
      <c r="S3176" t="s">
        <v>8318</v>
      </c>
      <c r="T3176" t="s">
        <v>8347</v>
      </c>
    </row>
    <row r="3177" spans="1:20" ht="28.8" x14ac:dyDescent="0.3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 s="11">
        <f>(I3177/86400)+25569</f>
        <v>41655.166666666664</v>
      </c>
      <c r="K3177">
        <v>1385524889</v>
      </c>
      <c r="L3177" s="11">
        <f>(K3177/86400)+25569</f>
        <v>41605.167696759258</v>
      </c>
      <c r="M3177" t="b">
        <v>0</v>
      </c>
      <c r="N3177">
        <v>2</v>
      </c>
      <c r="O3177" t="b">
        <v>0</v>
      </c>
      <c r="P3177" t="s">
        <v>8270</v>
      </c>
      <c r="Q3177" s="5">
        <f>E3177/D3177</f>
        <v>1.0200000000000001E-2</v>
      </c>
      <c r="R3177" s="7">
        <f>ROUND(E3177/N3177, 2)</f>
        <v>25.5</v>
      </c>
      <c r="S3177" t="s">
        <v>8309</v>
      </c>
      <c r="T3177" t="s">
        <v>8315</v>
      </c>
    </row>
    <row r="3178" spans="1:20" ht="28.8" x14ac:dyDescent="0.3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 s="11">
        <f>(I3178/86400)+25569</f>
        <v>42247.281678240739</v>
      </c>
      <c r="K3178">
        <v>1435819537</v>
      </c>
      <c r="L3178" s="11">
        <f>(K3178/86400)+25569</f>
        <v>42187.281678240739</v>
      </c>
      <c r="M3178" t="b">
        <v>0</v>
      </c>
      <c r="N3178">
        <v>2</v>
      </c>
      <c r="O3178" t="b">
        <v>0</v>
      </c>
      <c r="P3178" t="s">
        <v>8293</v>
      </c>
      <c r="Q3178" s="5">
        <f>E3178/D3178</f>
        <v>1.0200000000000001E-2</v>
      </c>
      <c r="R3178" s="7">
        <f>ROUND(E3178/N3178, 2)</f>
        <v>25.5</v>
      </c>
      <c r="S3178" t="s">
        <v>8324</v>
      </c>
      <c r="T3178" t="s">
        <v>8346</v>
      </c>
    </row>
    <row r="3179" spans="1:20" ht="28.8" x14ac:dyDescent="0.3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 s="11">
        <f>(I3179/86400)+25569</f>
        <v>42063.916666666672</v>
      </c>
      <c r="K3179">
        <v>1421274859</v>
      </c>
      <c r="L3179" s="11">
        <f>(K3179/86400)+25569</f>
        <v>42018.94049768518</v>
      </c>
      <c r="M3179" t="b">
        <v>0</v>
      </c>
      <c r="N3179">
        <v>8</v>
      </c>
      <c r="O3179" t="b">
        <v>0</v>
      </c>
      <c r="P3179" t="s">
        <v>8305</v>
      </c>
      <c r="Q3179" s="5">
        <f>E3179/D3179</f>
        <v>1.0200000000000001E-2</v>
      </c>
      <c r="R3179" s="7">
        <f>ROUND(E3179/N3179, 2)</f>
        <v>12.75</v>
      </c>
      <c r="S3179" t="s">
        <v>8316</v>
      </c>
      <c r="T3179" t="s">
        <v>8358</v>
      </c>
    </row>
    <row r="3180" spans="1:20" ht="28.8" x14ac:dyDescent="0.3">
      <c r="A3180">
        <v>2565</v>
      </c>
      <c r="B3180" s="3" t="s">
        <v>2565</v>
      </c>
      <c r="C3180" s="3" t="s">
        <v>6675</v>
      </c>
      <c r="D3180">
        <v>10000</v>
      </c>
      <c r="E3180">
        <v>100</v>
      </c>
      <c r="F3180" t="s">
        <v>8220</v>
      </c>
      <c r="G3180" t="s">
        <v>8224</v>
      </c>
      <c r="H3180" t="s">
        <v>8246</v>
      </c>
      <c r="I3180">
        <v>1462827000</v>
      </c>
      <c r="J3180" s="11">
        <f>(I3180/86400)+25569</f>
        <v>42499.868055555555</v>
      </c>
      <c r="K3180">
        <v>1457710589</v>
      </c>
      <c r="L3180" s="11">
        <f>(K3180/86400)+25569</f>
        <v>42440.650335648148</v>
      </c>
      <c r="M3180" t="b">
        <v>0</v>
      </c>
      <c r="N3180">
        <v>1</v>
      </c>
      <c r="O3180" t="b">
        <v>0</v>
      </c>
      <c r="P3180" t="s">
        <v>8284</v>
      </c>
      <c r="Q3180" s="5">
        <f>E3180/D3180</f>
        <v>0.01</v>
      </c>
      <c r="R3180" s="7">
        <f>ROUND(E3180/N3180, 2)</f>
        <v>100</v>
      </c>
      <c r="S3180" t="s">
        <v>8335</v>
      </c>
      <c r="T3180" t="s">
        <v>8336</v>
      </c>
    </row>
    <row r="3181" spans="1:20" ht="28.8" x14ac:dyDescent="0.3">
      <c r="A3181">
        <v>1060</v>
      </c>
      <c r="B3181" s="3" t="s">
        <v>1061</v>
      </c>
      <c r="C3181" s="3" t="s">
        <v>5170</v>
      </c>
      <c r="D3181">
        <v>5000</v>
      </c>
      <c r="E3181">
        <v>50</v>
      </c>
      <c r="F3181" t="s">
        <v>8220</v>
      </c>
      <c r="G3181" t="s">
        <v>8224</v>
      </c>
      <c r="H3181" t="s">
        <v>8246</v>
      </c>
      <c r="I3181">
        <v>1429134893</v>
      </c>
      <c r="J3181" s="11">
        <f>(I3181/86400)+25569</f>
        <v>42109.913113425922</v>
      </c>
      <c r="K3181">
        <v>1426542893</v>
      </c>
      <c r="L3181" s="11">
        <f>(K3181/86400)+25569</f>
        <v>42079.913113425922</v>
      </c>
      <c r="M3181" t="b">
        <v>0</v>
      </c>
      <c r="N3181">
        <v>1</v>
      </c>
      <c r="O3181" t="b">
        <v>0</v>
      </c>
      <c r="P3181" t="s">
        <v>8281</v>
      </c>
      <c r="Q3181" s="5">
        <f>E3181/D3181</f>
        <v>0.01</v>
      </c>
      <c r="R3181" s="7">
        <f>ROUND(E3181/N3181, 2)</f>
        <v>50</v>
      </c>
      <c r="S3181" t="s">
        <v>8330</v>
      </c>
      <c r="T3181" t="s">
        <v>8331</v>
      </c>
    </row>
    <row r="3182" spans="1:20" ht="28.8" x14ac:dyDescent="0.3">
      <c r="A3182">
        <v>1053</v>
      </c>
      <c r="B3182" s="3" t="s">
        <v>1054</v>
      </c>
      <c r="C3182" s="3" t="s">
        <v>5163</v>
      </c>
      <c r="D3182">
        <v>1500</v>
      </c>
      <c r="E3182">
        <v>15</v>
      </c>
      <c r="F3182" t="s">
        <v>8220</v>
      </c>
      <c r="G3182" t="s">
        <v>8224</v>
      </c>
      <c r="H3182" t="s">
        <v>8246</v>
      </c>
      <c r="I3182">
        <v>1488773332</v>
      </c>
      <c r="J3182" s="11">
        <f>(I3182/86400)+25569</f>
        <v>42800.172824074078</v>
      </c>
      <c r="K3182">
        <v>1486613332</v>
      </c>
      <c r="L3182" s="11">
        <f>(K3182/86400)+25569</f>
        <v>42775.172824074078</v>
      </c>
      <c r="M3182" t="b">
        <v>0</v>
      </c>
      <c r="N3182">
        <v>1</v>
      </c>
      <c r="O3182" t="b">
        <v>0</v>
      </c>
      <c r="P3182" t="s">
        <v>8281</v>
      </c>
      <c r="Q3182" s="5">
        <f>E3182/D3182</f>
        <v>0.01</v>
      </c>
      <c r="R3182" s="7">
        <f>ROUND(E3182/N3182, 2)</f>
        <v>15</v>
      </c>
      <c r="S3182" t="s">
        <v>8330</v>
      </c>
      <c r="T3182" t="s">
        <v>8331</v>
      </c>
    </row>
    <row r="3183" spans="1:20" ht="28.8" x14ac:dyDescent="0.3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 s="11">
        <f>(I3183/86400)+25569</f>
        <v>41041.104861111111</v>
      </c>
      <c r="K3183">
        <v>1331666146</v>
      </c>
      <c r="L3183" s="11">
        <f>(K3183/86400)+25569</f>
        <v>40981.802615740744</v>
      </c>
      <c r="M3183" t="b">
        <v>0</v>
      </c>
      <c r="N3183">
        <v>2</v>
      </c>
      <c r="O3183" t="b">
        <v>0</v>
      </c>
      <c r="P3183" t="s">
        <v>8279</v>
      </c>
      <c r="Q3183" s="5">
        <f>E3183/D3183</f>
        <v>0.01</v>
      </c>
      <c r="R3183" s="7">
        <f>ROUND(E3183/N3183, 2)</f>
        <v>10</v>
      </c>
      <c r="S3183" t="s">
        <v>8324</v>
      </c>
      <c r="T3183" t="s">
        <v>8328</v>
      </c>
    </row>
    <row r="3184" spans="1:20" ht="28.8" x14ac:dyDescent="0.3">
      <c r="A3184">
        <v>1989</v>
      </c>
      <c r="B3184" s="3" t="s">
        <v>1990</v>
      </c>
      <c r="C3184" s="3" t="s">
        <v>6099</v>
      </c>
      <c r="D3184">
        <v>5000</v>
      </c>
      <c r="E3184">
        <v>50</v>
      </c>
      <c r="F3184" t="s">
        <v>8221</v>
      </c>
      <c r="G3184" t="s">
        <v>8224</v>
      </c>
      <c r="H3184" t="s">
        <v>8246</v>
      </c>
      <c r="I3184">
        <v>1481473208</v>
      </c>
      <c r="J3184" s="11">
        <f>(I3184/86400)+25569</f>
        <v>42715.680648148147</v>
      </c>
      <c r="K3184">
        <v>1478881208</v>
      </c>
      <c r="L3184" s="11">
        <f>(K3184/86400)+25569</f>
        <v>42685.680648148147</v>
      </c>
      <c r="M3184" t="b">
        <v>0</v>
      </c>
      <c r="N3184">
        <v>1</v>
      </c>
      <c r="O3184" t="b">
        <v>0</v>
      </c>
      <c r="P3184" t="s">
        <v>8296</v>
      </c>
      <c r="Q3184" s="5">
        <f>E3184/D3184</f>
        <v>0.01</v>
      </c>
      <c r="R3184" s="7">
        <f>ROUND(E3184/N3184, 2)</f>
        <v>50</v>
      </c>
      <c r="S3184" t="s">
        <v>8337</v>
      </c>
      <c r="T3184" t="s">
        <v>8349</v>
      </c>
    </row>
    <row r="3185" spans="1:20" ht="28.8" x14ac:dyDescent="0.3">
      <c r="A3185">
        <v>620</v>
      </c>
      <c r="B3185" s="3" t="s">
        <v>621</v>
      </c>
      <c r="C3185" s="3" t="s">
        <v>4730</v>
      </c>
      <c r="D3185">
        <v>30000</v>
      </c>
      <c r="E3185">
        <v>300</v>
      </c>
      <c r="F3185" t="s">
        <v>8220</v>
      </c>
      <c r="G3185" t="s">
        <v>8229</v>
      </c>
      <c r="H3185" t="s">
        <v>8251</v>
      </c>
      <c r="I3185">
        <v>1408986738</v>
      </c>
      <c r="J3185" s="11">
        <f>(I3185/86400)+25569</f>
        <v>41876.716874999998</v>
      </c>
      <c r="K3185">
        <v>1405098738</v>
      </c>
      <c r="L3185" s="11">
        <f>(K3185/86400)+25569</f>
        <v>41831.716874999998</v>
      </c>
      <c r="M3185" t="b">
        <v>0</v>
      </c>
      <c r="N3185">
        <v>1</v>
      </c>
      <c r="O3185" t="b">
        <v>0</v>
      </c>
      <c r="P3185" t="s">
        <v>8272</v>
      </c>
      <c r="Q3185" s="5">
        <f>E3185/D3185</f>
        <v>0.01</v>
      </c>
      <c r="R3185" s="7">
        <f>ROUND(E3185/N3185, 2)</f>
        <v>300</v>
      </c>
      <c r="S3185" t="s">
        <v>8318</v>
      </c>
      <c r="T3185" t="s">
        <v>8319</v>
      </c>
    </row>
    <row r="3186" spans="1:20" ht="43.2" x14ac:dyDescent="0.3">
      <c r="A3186">
        <v>568</v>
      </c>
      <c r="B3186" s="3" t="s">
        <v>569</v>
      </c>
      <c r="C3186" s="3" t="s">
        <v>4678</v>
      </c>
      <c r="D3186">
        <v>24500</v>
      </c>
      <c r="E3186">
        <v>245</v>
      </c>
      <c r="F3186" t="s">
        <v>8221</v>
      </c>
      <c r="G3186" t="s">
        <v>8228</v>
      </c>
      <c r="H3186" t="s">
        <v>8250</v>
      </c>
      <c r="I3186">
        <v>1452942000</v>
      </c>
      <c r="J3186" s="11">
        <f>(I3186/86400)+25569</f>
        <v>42385.458333333328</v>
      </c>
      <c r="K3186">
        <v>1449785223</v>
      </c>
      <c r="L3186" s="11">
        <f>(K3186/86400)+25569</f>
        <v>42348.9215625</v>
      </c>
      <c r="M3186" t="b">
        <v>0</v>
      </c>
      <c r="N3186">
        <v>5</v>
      </c>
      <c r="O3186" t="b">
        <v>0</v>
      </c>
      <c r="P3186" t="s">
        <v>8272</v>
      </c>
      <c r="Q3186" s="5">
        <f>E3186/D3186</f>
        <v>0.01</v>
      </c>
      <c r="R3186" s="7">
        <f>ROUND(E3186/N3186, 2)</f>
        <v>49</v>
      </c>
      <c r="S3186" t="s">
        <v>8318</v>
      </c>
      <c r="T3186" t="s">
        <v>8319</v>
      </c>
    </row>
    <row r="3187" spans="1:20" ht="28.8" x14ac:dyDescent="0.3">
      <c r="A3187">
        <v>2641</v>
      </c>
      <c r="B3187" s="3" t="s">
        <v>2641</v>
      </c>
      <c r="C3187" s="3" t="s">
        <v>6751</v>
      </c>
      <c r="D3187">
        <v>1500</v>
      </c>
      <c r="E3187">
        <v>15</v>
      </c>
      <c r="F3187" t="s">
        <v>8221</v>
      </c>
      <c r="G3187" t="s">
        <v>8224</v>
      </c>
      <c r="H3187" t="s">
        <v>8246</v>
      </c>
      <c r="I3187">
        <v>1410811740</v>
      </c>
      <c r="J3187" s="11">
        <f>(I3187/86400)+25569</f>
        <v>41897.839583333334</v>
      </c>
      <c r="K3187">
        <v>1409341863</v>
      </c>
      <c r="L3187" s="11">
        <f>(K3187/86400)+25569</f>
        <v>41880.827118055553</v>
      </c>
      <c r="M3187" t="b">
        <v>0</v>
      </c>
      <c r="N3187">
        <v>1</v>
      </c>
      <c r="O3187" t="b">
        <v>0</v>
      </c>
      <c r="P3187" t="s">
        <v>8301</v>
      </c>
      <c r="Q3187" s="5">
        <f>E3187/D3187</f>
        <v>0.01</v>
      </c>
      <c r="R3187" s="7">
        <f>ROUND(E3187/N3187, 2)</f>
        <v>15</v>
      </c>
      <c r="S3187" t="s">
        <v>8318</v>
      </c>
      <c r="T3187" t="s">
        <v>8354</v>
      </c>
    </row>
    <row r="3188" spans="1:20" x14ac:dyDescent="0.3">
      <c r="A3188">
        <v>584</v>
      </c>
      <c r="B3188" s="3" t="s">
        <v>585</v>
      </c>
      <c r="C3188" s="3" t="s">
        <v>4694</v>
      </c>
      <c r="D3188">
        <v>1000</v>
      </c>
      <c r="E3188">
        <v>10</v>
      </c>
      <c r="F3188" t="s">
        <v>8221</v>
      </c>
      <c r="G3188" t="s">
        <v>8224</v>
      </c>
      <c r="H3188" t="s">
        <v>8246</v>
      </c>
      <c r="I3188">
        <v>1426522316</v>
      </c>
      <c r="J3188" s="11">
        <f>(I3188/86400)+25569</f>
        <v>42079.674953703703</v>
      </c>
      <c r="K3188">
        <v>1423933916</v>
      </c>
      <c r="L3188" s="11">
        <f>(K3188/86400)+25569</f>
        <v>42049.716620370367</v>
      </c>
      <c r="M3188" t="b">
        <v>0</v>
      </c>
      <c r="N3188">
        <v>2</v>
      </c>
      <c r="O3188" t="b">
        <v>0</v>
      </c>
      <c r="P3188" t="s">
        <v>8272</v>
      </c>
      <c r="Q3188" s="5">
        <f>E3188/D3188</f>
        <v>0.01</v>
      </c>
      <c r="R3188" s="7">
        <f>ROUND(E3188/N3188, 2)</f>
        <v>5</v>
      </c>
      <c r="S3188" t="s">
        <v>8318</v>
      </c>
      <c r="T3188" t="s">
        <v>8319</v>
      </c>
    </row>
    <row r="3189" spans="1:20" ht="28.8" x14ac:dyDescent="0.3">
      <c r="A3189">
        <v>2944</v>
      </c>
      <c r="B3189" s="3" t="s">
        <v>2944</v>
      </c>
      <c r="C3189" s="3" t="s">
        <v>7054</v>
      </c>
      <c r="D3189">
        <v>10000</v>
      </c>
      <c r="E3189">
        <v>100</v>
      </c>
      <c r="F3189" t="s">
        <v>8221</v>
      </c>
      <c r="G3189" t="s">
        <v>8224</v>
      </c>
      <c r="H3189" t="s">
        <v>8246</v>
      </c>
      <c r="I3189">
        <v>1433714198</v>
      </c>
      <c r="J3189" s="11">
        <f>(I3189/86400)+25569</f>
        <v>42162.9143287037</v>
      </c>
      <c r="K3189">
        <v>1431122198</v>
      </c>
      <c r="L3189" s="11">
        <f>(K3189/86400)+25569</f>
        <v>42132.9143287037</v>
      </c>
      <c r="M3189" t="b">
        <v>0</v>
      </c>
      <c r="N3189">
        <v>1</v>
      </c>
      <c r="O3189" t="b">
        <v>0</v>
      </c>
      <c r="P3189" t="s">
        <v>8303</v>
      </c>
      <c r="Q3189" s="5">
        <f>E3189/D3189</f>
        <v>0.01</v>
      </c>
      <c r="R3189" s="7">
        <f>ROUND(E3189/N3189, 2)</f>
        <v>100</v>
      </c>
      <c r="S3189" t="s">
        <v>8316</v>
      </c>
      <c r="T3189" t="s">
        <v>8356</v>
      </c>
    </row>
    <row r="3190" spans="1:20" ht="28.8" x14ac:dyDescent="0.3">
      <c r="A3190">
        <v>3794</v>
      </c>
      <c r="B3190" s="3" t="s">
        <v>3791</v>
      </c>
      <c r="C3190" s="3" t="s">
        <v>7904</v>
      </c>
      <c r="D3190">
        <v>5000</v>
      </c>
      <c r="E3190">
        <v>50</v>
      </c>
      <c r="F3190" t="s">
        <v>8221</v>
      </c>
      <c r="G3190" t="s">
        <v>8225</v>
      </c>
      <c r="H3190" t="s">
        <v>8247</v>
      </c>
      <c r="I3190">
        <v>1433685354</v>
      </c>
      <c r="J3190" s="11">
        <f>(I3190/86400)+25569</f>
        <v>42162.58048611111</v>
      </c>
      <c r="K3190">
        <v>1431093354</v>
      </c>
      <c r="L3190" s="11">
        <f>(K3190/86400)+25569</f>
        <v>42132.58048611111</v>
      </c>
      <c r="M3190" t="b">
        <v>0</v>
      </c>
      <c r="N3190">
        <v>1</v>
      </c>
      <c r="O3190" t="b">
        <v>0</v>
      </c>
      <c r="P3190" t="s">
        <v>8305</v>
      </c>
      <c r="Q3190" s="5">
        <f>E3190/D3190</f>
        <v>0.01</v>
      </c>
      <c r="R3190" s="7">
        <f>ROUND(E3190/N3190, 2)</f>
        <v>50</v>
      </c>
      <c r="S3190" t="s">
        <v>8316</v>
      </c>
      <c r="T3190" t="s">
        <v>8358</v>
      </c>
    </row>
    <row r="3191" spans="1:20" x14ac:dyDescent="0.3">
      <c r="A3191">
        <v>4068</v>
      </c>
      <c r="B3191" s="3" t="s">
        <v>4064</v>
      </c>
      <c r="C3191" s="3" t="s">
        <v>8171</v>
      </c>
      <c r="D3191">
        <v>3495</v>
      </c>
      <c r="E3191">
        <v>34.950000000000003</v>
      </c>
      <c r="F3191" t="s">
        <v>8221</v>
      </c>
      <c r="G3191" t="s">
        <v>8224</v>
      </c>
      <c r="H3191" t="s">
        <v>8246</v>
      </c>
      <c r="I3191">
        <v>1484348700</v>
      </c>
      <c r="J3191" s="11">
        <f>(I3191/86400)+25569</f>
        <v>42748.961805555555</v>
      </c>
      <c r="K3191">
        <v>1481756855</v>
      </c>
      <c r="L3191" s="11">
        <f>(K3191/86400)+25569</f>
        <v>42718.963599537034</v>
      </c>
      <c r="M3191" t="b">
        <v>0</v>
      </c>
      <c r="N3191">
        <v>1</v>
      </c>
      <c r="O3191" t="b">
        <v>0</v>
      </c>
      <c r="P3191" t="s">
        <v>8271</v>
      </c>
      <c r="Q3191" s="5">
        <f>E3191/D3191</f>
        <v>0.01</v>
      </c>
      <c r="R3191" s="7">
        <f>ROUND(E3191/N3191, 2)</f>
        <v>34.950000000000003</v>
      </c>
      <c r="S3191" t="s">
        <v>8316</v>
      </c>
      <c r="T3191" t="s">
        <v>8317</v>
      </c>
    </row>
    <row r="3192" spans="1:20" x14ac:dyDescent="0.3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 s="11">
        <f>(I3192/86400)+25569</f>
        <v>42190.957638888889</v>
      </c>
      <c r="K3192">
        <v>1433833896</v>
      </c>
      <c r="L3192" s="11">
        <f>(K3192/86400)+25569</f>
        <v>42164.299722222218</v>
      </c>
      <c r="M3192" t="b">
        <v>0</v>
      </c>
      <c r="N3192">
        <v>1</v>
      </c>
      <c r="O3192" t="b">
        <v>0</v>
      </c>
      <c r="P3192" t="s">
        <v>8271</v>
      </c>
      <c r="Q3192" s="5">
        <f>E3192/D3192</f>
        <v>0.01</v>
      </c>
      <c r="R3192" s="7">
        <f>ROUND(E3192/N3192, 2)</f>
        <v>25</v>
      </c>
      <c r="S3192" t="s">
        <v>8316</v>
      </c>
      <c r="T3192" t="s">
        <v>8317</v>
      </c>
    </row>
    <row r="3193" spans="1:20" ht="28.8" x14ac:dyDescent="0.3">
      <c r="A3193">
        <v>3927</v>
      </c>
      <c r="B3193" s="3" t="s">
        <v>3924</v>
      </c>
      <c r="C3193" s="3" t="s">
        <v>8035</v>
      </c>
      <c r="D3193">
        <v>2500</v>
      </c>
      <c r="E3193">
        <v>25</v>
      </c>
      <c r="F3193" t="s">
        <v>8221</v>
      </c>
      <c r="G3193" t="s">
        <v>8225</v>
      </c>
      <c r="H3193" t="s">
        <v>8247</v>
      </c>
      <c r="I3193">
        <v>1407565504</v>
      </c>
      <c r="J3193" s="11">
        <f>(I3193/86400)+25569</f>
        <v>41860.267407407409</v>
      </c>
      <c r="K3193">
        <v>1404973504</v>
      </c>
      <c r="L3193" s="11">
        <f>(K3193/86400)+25569</f>
        <v>41830.267407407409</v>
      </c>
      <c r="M3193" t="b">
        <v>0</v>
      </c>
      <c r="N3193">
        <v>2</v>
      </c>
      <c r="O3193" t="b">
        <v>0</v>
      </c>
      <c r="P3193" t="s">
        <v>8271</v>
      </c>
      <c r="Q3193" s="5">
        <f>E3193/D3193</f>
        <v>0.01</v>
      </c>
      <c r="R3193" s="7">
        <f>ROUND(E3193/N3193, 2)</f>
        <v>12.5</v>
      </c>
      <c r="S3193" t="s">
        <v>8316</v>
      </c>
      <c r="T3193" t="s">
        <v>8317</v>
      </c>
    </row>
    <row r="3194" spans="1:20" ht="28.8" x14ac:dyDescent="0.3">
      <c r="A3194">
        <v>2841</v>
      </c>
      <c r="B3194" s="3" t="s">
        <v>2841</v>
      </c>
      <c r="C3194" s="3" t="s">
        <v>6951</v>
      </c>
      <c r="D3194">
        <v>1000</v>
      </c>
      <c r="E3194">
        <v>10</v>
      </c>
      <c r="F3194" t="s">
        <v>8221</v>
      </c>
      <c r="G3194" t="s">
        <v>8225</v>
      </c>
      <c r="H3194" t="s">
        <v>8247</v>
      </c>
      <c r="I3194">
        <v>1450032297</v>
      </c>
      <c r="J3194" s="11">
        <f>(I3194/86400)+25569</f>
        <v>42351.781215277777</v>
      </c>
      <c r="K3194">
        <v>1444844697</v>
      </c>
      <c r="L3194" s="11">
        <f>(K3194/86400)+25569</f>
        <v>42291.739548611113</v>
      </c>
      <c r="M3194" t="b">
        <v>0</v>
      </c>
      <c r="N3194">
        <v>1</v>
      </c>
      <c r="O3194" t="b">
        <v>0</v>
      </c>
      <c r="P3194" t="s">
        <v>8271</v>
      </c>
      <c r="Q3194" s="5">
        <f>E3194/D3194</f>
        <v>0.01</v>
      </c>
      <c r="R3194" s="7">
        <f>ROUND(E3194/N3194, 2)</f>
        <v>10</v>
      </c>
      <c r="S3194" t="s">
        <v>8316</v>
      </c>
      <c r="T3194" t="s">
        <v>8317</v>
      </c>
    </row>
    <row r="3195" spans="1:20" ht="28.8" x14ac:dyDescent="0.3">
      <c r="A3195">
        <v>2849</v>
      </c>
      <c r="B3195" s="3" t="s">
        <v>2849</v>
      </c>
      <c r="C3195" s="3" t="s">
        <v>6959</v>
      </c>
      <c r="D3195">
        <v>500</v>
      </c>
      <c r="E3195">
        <v>5</v>
      </c>
      <c r="F3195" t="s">
        <v>8221</v>
      </c>
      <c r="G3195" t="s">
        <v>8225</v>
      </c>
      <c r="H3195" t="s">
        <v>8247</v>
      </c>
      <c r="I3195">
        <v>1461406600</v>
      </c>
      <c r="J3195" s="11">
        <f>(I3195/86400)+25569</f>
        <v>42483.428240740745</v>
      </c>
      <c r="K3195">
        <v>1458814600</v>
      </c>
      <c r="L3195" s="11">
        <f>(K3195/86400)+25569</f>
        <v>42453.428240740745</v>
      </c>
      <c r="M3195" t="b">
        <v>0</v>
      </c>
      <c r="N3195">
        <v>1</v>
      </c>
      <c r="O3195" t="b">
        <v>0</v>
      </c>
      <c r="P3195" t="s">
        <v>8271</v>
      </c>
      <c r="Q3195" s="5">
        <f>E3195/D3195</f>
        <v>0.01</v>
      </c>
      <c r="R3195" s="7">
        <f>ROUND(E3195/N3195, 2)</f>
        <v>5</v>
      </c>
      <c r="S3195" t="s">
        <v>8316</v>
      </c>
      <c r="T3195" t="s">
        <v>8317</v>
      </c>
    </row>
    <row r="3196" spans="1:20" x14ac:dyDescent="0.3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 s="11">
        <f>(I3196/86400)+25569</f>
        <v>41854.754016203704</v>
      </c>
      <c r="K3196">
        <v>1403201147</v>
      </c>
      <c r="L3196" s="11">
        <f>(K3196/86400)+25569</f>
        <v>41809.754016203704</v>
      </c>
      <c r="M3196" t="b">
        <v>0</v>
      </c>
      <c r="N3196">
        <v>5</v>
      </c>
      <c r="O3196" t="b">
        <v>0</v>
      </c>
      <c r="P3196" t="s">
        <v>8284</v>
      </c>
      <c r="Q3196" s="5">
        <f>E3196/D3196</f>
        <v>9.9546510341776348E-3</v>
      </c>
      <c r="R3196" s="7">
        <f>ROUND(E3196/N3196, 2)</f>
        <v>18</v>
      </c>
      <c r="S3196" t="s">
        <v>8335</v>
      </c>
      <c r="T3196" t="s">
        <v>8336</v>
      </c>
    </row>
    <row r="3197" spans="1:20" x14ac:dyDescent="0.3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 s="11">
        <f>(I3197/86400)+25569</f>
        <v>42756.491643518515</v>
      </c>
      <c r="K3197">
        <v>1482407278</v>
      </c>
      <c r="L3197" s="11">
        <f>(K3197/86400)+25569</f>
        <v>42726.491643518515</v>
      </c>
      <c r="M3197" t="b">
        <v>0</v>
      </c>
      <c r="N3197">
        <v>5</v>
      </c>
      <c r="O3197" t="b">
        <v>0</v>
      </c>
      <c r="P3197" t="s">
        <v>8273</v>
      </c>
      <c r="Q3197" s="5">
        <f>E3197/D3197</f>
        <v>9.7699999999999992E-3</v>
      </c>
      <c r="R3197" s="7">
        <f>ROUND(E3197/N3197, 2)</f>
        <v>195.4</v>
      </c>
      <c r="S3197" t="s">
        <v>8318</v>
      </c>
      <c r="T3197" t="s">
        <v>8320</v>
      </c>
    </row>
    <row r="3198" spans="1:20" ht="28.8" x14ac:dyDescent="0.3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 s="11">
        <f>(I3198/86400)+25569</f>
        <v>42170.921064814815</v>
      </c>
      <c r="K3198">
        <v>1431813980</v>
      </c>
      <c r="L3198" s="11">
        <f>(K3198/86400)+25569</f>
        <v>42140.921064814815</v>
      </c>
      <c r="M3198" t="b">
        <v>0</v>
      </c>
      <c r="N3198">
        <v>5</v>
      </c>
      <c r="O3198" t="b">
        <v>0</v>
      </c>
      <c r="P3198" t="s">
        <v>8272</v>
      </c>
      <c r="Q3198" s="5">
        <f>E3198/D3198</f>
        <v>9.7400000000000004E-3</v>
      </c>
      <c r="R3198" s="7">
        <f>ROUND(E3198/N3198, 2)</f>
        <v>292.2</v>
      </c>
      <c r="S3198" t="s">
        <v>8318</v>
      </c>
      <c r="T3198" t="s">
        <v>8319</v>
      </c>
    </row>
    <row r="3199" spans="1:20" ht="28.8" x14ac:dyDescent="0.3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 s="11">
        <f>(I3199/86400)+25569</f>
        <v>41841.536180555559</v>
      </c>
      <c r="K3199">
        <v>1403355126</v>
      </c>
      <c r="L3199" s="11">
        <f>(K3199/86400)+25569</f>
        <v>41811.536180555559</v>
      </c>
      <c r="M3199" t="b">
        <v>0</v>
      </c>
      <c r="N3199">
        <v>6</v>
      </c>
      <c r="O3199" t="b">
        <v>0</v>
      </c>
      <c r="P3199" t="s">
        <v>8271</v>
      </c>
      <c r="Q3199" s="5">
        <f>E3199/D3199</f>
        <v>9.7142857142857135E-3</v>
      </c>
      <c r="R3199" s="7">
        <f>ROUND(E3199/N3199, 2)</f>
        <v>22.67</v>
      </c>
      <c r="S3199" t="s">
        <v>8316</v>
      </c>
      <c r="T3199" t="s">
        <v>8317</v>
      </c>
    </row>
    <row r="3200" spans="1:20" ht="28.8" x14ac:dyDescent="0.3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 s="11">
        <f>(I3200/86400)+25569</f>
        <v>42832.677118055552</v>
      </c>
      <c r="K3200">
        <v>1488993303</v>
      </c>
      <c r="L3200" s="11">
        <f>(K3200/86400)+25569</f>
        <v>42802.718784722223</v>
      </c>
      <c r="M3200" t="b">
        <v>0</v>
      </c>
      <c r="N3200">
        <v>4</v>
      </c>
      <c r="O3200" t="b">
        <v>0</v>
      </c>
      <c r="P3200" t="s">
        <v>8271</v>
      </c>
      <c r="Q3200" s="5">
        <f>E3200/D3200</f>
        <v>9.5999999999999992E-3</v>
      </c>
      <c r="R3200" s="7">
        <f>ROUND(E3200/N3200, 2)</f>
        <v>24</v>
      </c>
      <c r="S3200" t="s">
        <v>8316</v>
      </c>
      <c r="T3200" t="s">
        <v>8317</v>
      </c>
    </row>
    <row r="3201" spans="1:20" ht="28.8" x14ac:dyDescent="0.3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 s="11">
        <f>(I3201/86400)+25569</f>
        <v>42666.645358796297</v>
      </c>
      <c r="K3201">
        <v>1474644559</v>
      </c>
      <c r="L3201" s="11">
        <f>(K3201/86400)+25569</f>
        <v>42636.645358796297</v>
      </c>
      <c r="M3201" t="b">
        <v>0</v>
      </c>
      <c r="N3201">
        <v>9</v>
      </c>
      <c r="O3201" t="b">
        <v>0</v>
      </c>
      <c r="P3201" t="s">
        <v>8273</v>
      </c>
      <c r="Q3201" s="5">
        <f>E3201/D3201</f>
        <v>9.4999999999999998E-3</v>
      </c>
      <c r="R3201" s="7">
        <f>ROUND(E3201/N3201, 2)</f>
        <v>10.56</v>
      </c>
      <c r="S3201" t="s">
        <v>8318</v>
      </c>
      <c r="T3201" t="s">
        <v>8320</v>
      </c>
    </row>
    <row r="3202" spans="1:20" ht="28.8" x14ac:dyDescent="0.3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 s="11">
        <f>(I3202/86400)+25569</f>
        <v>41998.333333333328</v>
      </c>
      <c r="K3202">
        <v>1416888470</v>
      </c>
      <c r="L3202" s="11">
        <f>(K3202/86400)+25569</f>
        <v>41968.172106481477</v>
      </c>
      <c r="M3202" t="b">
        <v>0</v>
      </c>
      <c r="N3202">
        <v>6</v>
      </c>
      <c r="O3202" t="b">
        <v>0</v>
      </c>
      <c r="P3202" t="s">
        <v>8267</v>
      </c>
      <c r="Q3202" s="5">
        <f>E3202/D3202</f>
        <v>9.1999999999999998E-3</v>
      </c>
      <c r="R3202" s="7">
        <f>ROUND(E3202/N3202, 2)</f>
        <v>15.33</v>
      </c>
      <c r="S3202" t="s">
        <v>8309</v>
      </c>
      <c r="T3202" t="s">
        <v>8312</v>
      </c>
    </row>
    <row r="3203" spans="1:20" ht="28.8" x14ac:dyDescent="0.3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 s="11">
        <f>(I3203/86400)+25569</f>
        <v>42706.983831018515</v>
      </c>
      <c r="K3203">
        <v>1478126203</v>
      </c>
      <c r="L3203" s="11">
        <f>(K3203/86400)+25569</f>
        <v>42676.942164351851</v>
      </c>
      <c r="M3203" t="b">
        <v>0</v>
      </c>
      <c r="N3203">
        <v>20</v>
      </c>
      <c r="O3203" t="b">
        <v>0</v>
      </c>
      <c r="P3203" t="s">
        <v>8272</v>
      </c>
      <c r="Q3203" s="5">
        <f>E3203/D3203</f>
        <v>9.1066666666666674E-3</v>
      </c>
      <c r="R3203" s="7">
        <f>ROUND(E3203/N3203, 2)</f>
        <v>68.3</v>
      </c>
      <c r="S3203" t="s">
        <v>8318</v>
      </c>
      <c r="T3203" t="s">
        <v>8319</v>
      </c>
    </row>
    <row r="3204" spans="1:20" ht="28.8" x14ac:dyDescent="0.3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 s="11">
        <f>(I3204/86400)+25569</f>
        <v>41015.666666666664</v>
      </c>
      <c r="K3204">
        <v>1331982127</v>
      </c>
      <c r="L3204" s="11">
        <f>(K3204/86400)+25569</f>
        <v>40985.459803240738</v>
      </c>
      <c r="M3204" t="b">
        <v>0</v>
      </c>
      <c r="N3204">
        <v>1</v>
      </c>
      <c r="O3204" t="b">
        <v>0</v>
      </c>
      <c r="P3204" t="s">
        <v>8286</v>
      </c>
      <c r="Q3204" s="5">
        <f>E3204/D3204</f>
        <v>9.0909090909090905E-3</v>
      </c>
      <c r="R3204" s="7">
        <f>ROUND(E3204/N3204, 2)</f>
        <v>25</v>
      </c>
      <c r="S3204" t="s">
        <v>8324</v>
      </c>
      <c r="T3204" t="s">
        <v>8339</v>
      </c>
    </row>
    <row r="3205" spans="1:20" ht="28.8" x14ac:dyDescent="0.3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 s="11">
        <f>(I3205/86400)+25569</f>
        <v>41968.041666666672</v>
      </c>
      <c r="K3205">
        <v>1414505137</v>
      </c>
      <c r="L3205" s="11">
        <f>(K3205/86400)+25569</f>
        <v>41940.587233796294</v>
      </c>
      <c r="M3205" t="b">
        <v>0</v>
      </c>
      <c r="N3205">
        <v>2</v>
      </c>
      <c r="O3205" t="b">
        <v>0</v>
      </c>
      <c r="P3205" t="s">
        <v>8271</v>
      </c>
      <c r="Q3205" s="5">
        <f>E3205/D3205</f>
        <v>9.0909090909090905E-3</v>
      </c>
      <c r="R3205" s="7">
        <f>ROUND(E3205/N3205, 2)</f>
        <v>25</v>
      </c>
      <c r="S3205" t="s">
        <v>8316</v>
      </c>
      <c r="T3205" t="s">
        <v>8317</v>
      </c>
    </row>
    <row r="3206" spans="1:20" ht="28.8" x14ac:dyDescent="0.3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 s="11">
        <f>(I3206/86400)+25569</f>
        <v>42657.916666666672</v>
      </c>
      <c r="K3206">
        <v>1473893721</v>
      </c>
      <c r="L3206" s="11">
        <f>(K3206/86400)+25569</f>
        <v>42627.955104166671</v>
      </c>
      <c r="M3206" t="b">
        <v>0</v>
      </c>
      <c r="N3206">
        <v>2</v>
      </c>
      <c r="O3206" t="b">
        <v>0</v>
      </c>
      <c r="P3206" t="s">
        <v>8271</v>
      </c>
      <c r="Q3206" s="5">
        <f>E3206/D3206</f>
        <v>8.9999999999999993E-3</v>
      </c>
      <c r="R3206" s="7">
        <f>ROUND(E3206/N3206, 2)</f>
        <v>22.5</v>
      </c>
      <c r="S3206" t="s">
        <v>8316</v>
      </c>
      <c r="T3206" t="s">
        <v>8317</v>
      </c>
    </row>
    <row r="3207" spans="1:20" ht="28.8" x14ac:dyDescent="0.3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 s="11">
        <f>(I3207/86400)+25569</f>
        <v>41983.158854166672</v>
      </c>
      <c r="K3207">
        <v>1415591325</v>
      </c>
      <c r="L3207" s="11">
        <f>(K3207/86400)+25569</f>
        <v>41953.158854166672</v>
      </c>
      <c r="M3207" t="b">
        <v>0</v>
      </c>
      <c r="N3207">
        <v>11</v>
      </c>
      <c r="O3207" t="b">
        <v>0</v>
      </c>
      <c r="P3207" t="s">
        <v>8301</v>
      </c>
      <c r="Q3207" s="5">
        <f>E3207/D3207</f>
        <v>8.8500000000000002E-3</v>
      </c>
      <c r="R3207" s="7">
        <f>ROUND(E3207/N3207, 2)</f>
        <v>80.45</v>
      </c>
      <c r="S3207" t="s">
        <v>8318</v>
      </c>
      <c r="T3207" t="s">
        <v>8354</v>
      </c>
    </row>
    <row r="3208" spans="1:20" ht="28.8" x14ac:dyDescent="0.3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 s="11">
        <f>(I3208/86400)+25569</f>
        <v>42570.593530092592</v>
      </c>
      <c r="K3208">
        <v>1466345681</v>
      </c>
      <c r="L3208" s="11">
        <f>(K3208/86400)+25569</f>
        <v>42540.593530092592</v>
      </c>
      <c r="M3208" t="b">
        <v>0</v>
      </c>
      <c r="N3208">
        <v>5</v>
      </c>
      <c r="O3208" t="b">
        <v>0</v>
      </c>
      <c r="P3208" t="s">
        <v>8271</v>
      </c>
      <c r="Q3208" s="5">
        <f>E3208/D3208</f>
        <v>8.8500000000000002E-3</v>
      </c>
      <c r="R3208" s="7">
        <f>ROUND(E3208/N3208, 2)</f>
        <v>35.4</v>
      </c>
      <c r="S3208" t="s">
        <v>8316</v>
      </c>
      <c r="T3208" t="s">
        <v>8317</v>
      </c>
    </row>
    <row r="3209" spans="1:20" ht="28.8" x14ac:dyDescent="0.3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 s="11">
        <f>(I3209/86400)+25569</f>
        <v>42438.714814814812</v>
      </c>
      <c r="K3209">
        <v>1454951360</v>
      </c>
      <c r="L3209" s="11">
        <f>(K3209/86400)+25569</f>
        <v>42408.714814814812</v>
      </c>
      <c r="M3209" t="b">
        <v>0</v>
      </c>
      <c r="N3209">
        <v>6</v>
      </c>
      <c r="O3209" t="b">
        <v>0</v>
      </c>
      <c r="P3209" t="s">
        <v>8301</v>
      </c>
      <c r="Q3209" s="5">
        <f>E3209/D3209</f>
        <v>8.8333333333333337E-3</v>
      </c>
      <c r="R3209" s="7">
        <f>ROUND(E3209/N3209, 2)</f>
        <v>17.670000000000002</v>
      </c>
      <c r="S3209" t="s">
        <v>8318</v>
      </c>
      <c r="T3209" t="s">
        <v>8354</v>
      </c>
    </row>
    <row r="3210" spans="1:20" ht="28.8" x14ac:dyDescent="0.3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 s="11">
        <f>(I3210/86400)+25569</f>
        <v>41899.534618055557</v>
      </c>
      <c r="K3210">
        <v>1408366191</v>
      </c>
      <c r="L3210" s="11">
        <f>(K3210/86400)+25569</f>
        <v>41869.534618055557</v>
      </c>
      <c r="M3210" t="b">
        <v>0</v>
      </c>
      <c r="N3210">
        <v>3</v>
      </c>
      <c r="O3210" t="b">
        <v>0</v>
      </c>
      <c r="P3210" t="s">
        <v>8293</v>
      </c>
      <c r="Q3210" s="5">
        <f>E3210/D3210</f>
        <v>8.7500000000000008E-3</v>
      </c>
      <c r="R3210" s="7">
        <f>ROUND(E3210/N3210, 2)</f>
        <v>11.67</v>
      </c>
      <c r="S3210" t="s">
        <v>8324</v>
      </c>
      <c r="T3210" t="s">
        <v>8346</v>
      </c>
    </row>
    <row r="3211" spans="1:20" ht="28.8" x14ac:dyDescent="0.3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 s="11">
        <f>(I3211/86400)+25569</f>
        <v>42786.192916666667</v>
      </c>
      <c r="K3211">
        <v>1482381468</v>
      </c>
      <c r="L3211" s="11">
        <f>(K3211/86400)+25569</f>
        <v>42726.192916666667</v>
      </c>
      <c r="M3211" t="b">
        <v>0</v>
      </c>
      <c r="N3211">
        <v>4</v>
      </c>
      <c r="O3211" t="b">
        <v>0</v>
      </c>
      <c r="P3211" t="s">
        <v>8273</v>
      </c>
      <c r="Q3211" s="5">
        <f>E3211/D3211</f>
        <v>8.7454545454545458E-3</v>
      </c>
      <c r="R3211" s="7">
        <f>ROUND(E3211/N3211, 2)</f>
        <v>120.25</v>
      </c>
      <c r="S3211" t="s">
        <v>8318</v>
      </c>
      <c r="T3211" t="s">
        <v>8320</v>
      </c>
    </row>
    <row r="3212" spans="1:20" x14ac:dyDescent="0.3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 s="11">
        <f>(I3212/86400)+25569</f>
        <v>42466.170034722221</v>
      </c>
      <c r="K3212">
        <v>1457327091</v>
      </c>
      <c r="L3212" s="11">
        <f>(K3212/86400)+25569</f>
        <v>42436.211701388893</v>
      </c>
      <c r="M3212" t="b">
        <v>0</v>
      </c>
      <c r="N3212">
        <v>4</v>
      </c>
      <c r="O3212" t="b">
        <v>0</v>
      </c>
      <c r="P3212" t="s">
        <v>8302</v>
      </c>
      <c r="Q3212" s="5">
        <f>E3212/D3212</f>
        <v>8.6250000000000007E-3</v>
      </c>
      <c r="R3212" s="7">
        <f>ROUND(E3212/N3212, 2)</f>
        <v>69</v>
      </c>
      <c r="S3212" t="s">
        <v>8318</v>
      </c>
      <c r="T3212" t="s">
        <v>8355</v>
      </c>
    </row>
    <row r="3213" spans="1:20" x14ac:dyDescent="0.3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 s="11">
        <f>(I3213/86400)+25569</f>
        <v>42155.395138888889</v>
      </c>
      <c r="K3213">
        <v>1428854344</v>
      </c>
      <c r="L3213" s="11">
        <f>(K3213/86400)+25569</f>
        <v>42106.666018518517</v>
      </c>
      <c r="M3213" t="b">
        <v>0</v>
      </c>
      <c r="N3213">
        <v>2</v>
      </c>
      <c r="O3213" t="b">
        <v>0</v>
      </c>
      <c r="P3213" t="s">
        <v>8268</v>
      </c>
      <c r="Q3213" s="5">
        <f>E3213/D3213</f>
        <v>8.6206896551724137E-3</v>
      </c>
      <c r="R3213" s="7">
        <f>ROUND(E3213/N3213, 2)</f>
        <v>125</v>
      </c>
      <c r="S3213" t="s">
        <v>8309</v>
      </c>
      <c r="T3213" t="s">
        <v>8313</v>
      </c>
    </row>
    <row r="3214" spans="1:20" ht="28.8" x14ac:dyDescent="0.3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 s="11">
        <f>(I3214/86400)+25569</f>
        <v>41254.151006944448</v>
      </c>
      <c r="K3214">
        <v>1350009447</v>
      </c>
      <c r="L3214" s="11">
        <f>(K3214/86400)+25569</f>
        <v>41194.109340277777</v>
      </c>
      <c r="M3214" t="b">
        <v>0</v>
      </c>
      <c r="N3214">
        <v>2</v>
      </c>
      <c r="O3214" t="b">
        <v>0</v>
      </c>
      <c r="P3214" t="s">
        <v>8278</v>
      </c>
      <c r="Q3214" s="5">
        <f>E3214/D3214</f>
        <v>8.5714285714285719E-3</v>
      </c>
      <c r="R3214" s="7">
        <f>ROUND(E3214/N3214, 2)</f>
        <v>15</v>
      </c>
      <c r="S3214" t="s">
        <v>8324</v>
      </c>
      <c r="T3214" t="s">
        <v>8327</v>
      </c>
    </row>
    <row r="3215" spans="1:20" ht="28.8" x14ac:dyDescent="0.3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 s="11">
        <f>(I3215/86400)+25569</f>
        <v>42484.915972222225</v>
      </c>
      <c r="K3215">
        <v>1459716480</v>
      </c>
      <c r="L3215" s="11">
        <f>(K3215/86400)+25569</f>
        <v>42463.866666666669</v>
      </c>
      <c r="M3215" t="b">
        <v>0</v>
      </c>
      <c r="N3215">
        <v>1</v>
      </c>
      <c r="O3215" t="b">
        <v>0</v>
      </c>
      <c r="P3215" t="s">
        <v>8287</v>
      </c>
      <c r="Q3215" s="5">
        <f>E3215/D3215</f>
        <v>8.5714285714285719E-3</v>
      </c>
      <c r="R3215" s="7">
        <f>ROUND(E3215/N3215, 2)</f>
        <v>15</v>
      </c>
      <c r="S3215" t="s">
        <v>8321</v>
      </c>
      <c r="T3215" t="s">
        <v>8340</v>
      </c>
    </row>
    <row r="3216" spans="1:20" ht="28.8" x14ac:dyDescent="0.3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 s="11">
        <f>(I3216/86400)+25569</f>
        <v>42674.900046296301</v>
      </c>
      <c r="K3216">
        <v>1474493764</v>
      </c>
      <c r="L3216" s="11">
        <f>(K3216/86400)+25569</f>
        <v>42634.900046296301</v>
      </c>
      <c r="M3216" t="b">
        <v>0</v>
      </c>
      <c r="N3216">
        <v>3</v>
      </c>
      <c r="O3216" t="b">
        <v>0</v>
      </c>
      <c r="P3216" t="s">
        <v>8273</v>
      </c>
      <c r="Q3216" s="5">
        <f>E3216/D3216</f>
        <v>8.5142857142857138E-3</v>
      </c>
      <c r="R3216" s="7">
        <f>ROUND(E3216/N3216, 2)</f>
        <v>99.33</v>
      </c>
      <c r="S3216" t="s">
        <v>8318</v>
      </c>
      <c r="T3216" t="s">
        <v>8320</v>
      </c>
    </row>
    <row r="3217" spans="1:20" ht="28.8" x14ac:dyDescent="0.3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 s="11">
        <f>(I3217/86400)+25569</f>
        <v>42134.959027777775</v>
      </c>
      <c r="K3217">
        <v>1428341985</v>
      </c>
      <c r="L3217" s="11">
        <f>(K3217/86400)+25569</f>
        <v>42100.735937500001</v>
      </c>
      <c r="M3217" t="b">
        <v>0</v>
      </c>
      <c r="N3217">
        <v>2</v>
      </c>
      <c r="O3217" t="b">
        <v>0</v>
      </c>
      <c r="P3217" t="s">
        <v>8275</v>
      </c>
      <c r="Q3217" s="5">
        <f>E3217/D3217</f>
        <v>8.5129023676509714E-3</v>
      </c>
      <c r="R3217" s="7">
        <f>ROUND(E3217/N3217, 2)</f>
        <v>16</v>
      </c>
      <c r="S3217" t="s">
        <v>8321</v>
      </c>
      <c r="T3217" t="s">
        <v>8323</v>
      </c>
    </row>
    <row r="3218" spans="1:20" ht="28.8" x14ac:dyDescent="0.3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 s="11">
        <f>(I3218/86400)+25569</f>
        <v>41048.711863425924</v>
      </c>
      <c r="K3218">
        <v>1334855105</v>
      </c>
      <c r="L3218" s="11">
        <f>(K3218/86400)+25569</f>
        <v>41018.711863425924</v>
      </c>
      <c r="M3218" t="b">
        <v>0</v>
      </c>
      <c r="N3218">
        <v>16</v>
      </c>
      <c r="O3218" t="b">
        <v>0</v>
      </c>
      <c r="P3218" t="s">
        <v>8282</v>
      </c>
      <c r="Q3218" s="5">
        <f>E3218/D3218</f>
        <v>8.5000000000000006E-3</v>
      </c>
      <c r="R3218" s="7">
        <f>ROUND(E3218/N3218, 2)</f>
        <v>5.31</v>
      </c>
      <c r="S3218" t="s">
        <v>8332</v>
      </c>
      <c r="T3218" t="s">
        <v>8333</v>
      </c>
    </row>
    <row r="3219" spans="1:20" ht="28.8" x14ac:dyDescent="0.3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 s="11">
        <f>(I3219/86400)+25569</f>
        <v>42232.958912037036</v>
      </c>
      <c r="K3219">
        <v>1434582050</v>
      </c>
      <c r="L3219" s="11">
        <f>(K3219/86400)+25569</f>
        <v>42172.958912037036</v>
      </c>
      <c r="M3219" t="b">
        <v>0</v>
      </c>
      <c r="N3219">
        <v>3</v>
      </c>
      <c r="O3219" t="b">
        <v>0</v>
      </c>
      <c r="P3219" t="s">
        <v>8304</v>
      </c>
      <c r="Q3219" s="5">
        <f>E3219/D3219</f>
        <v>8.5000000000000006E-3</v>
      </c>
      <c r="R3219" s="7">
        <f>ROUND(E3219/N3219, 2)</f>
        <v>11.33</v>
      </c>
      <c r="S3219" t="s">
        <v>8321</v>
      </c>
      <c r="T3219" t="s">
        <v>8357</v>
      </c>
    </row>
    <row r="3220" spans="1:20" ht="28.8" x14ac:dyDescent="0.3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 s="11">
        <f>(I3220/86400)+25569</f>
        <v>42774.903182870374</v>
      </c>
      <c r="K3220">
        <v>1483998035</v>
      </c>
      <c r="L3220" s="11">
        <f>(K3220/86400)+25569</f>
        <v>42744.903182870374</v>
      </c>
      <c r="M3220" t="b">
        <v>0</v>
      </c>
      <c r="N3220">
        <v>2</v>
      </c>
      <c r="O3220" t="b">
        <v>0</v>
      </c>
      <c r="P3220" t="s">
        <v>8284</v>
      </c>
      <c r="Q3220" s="5">
        <f>E3220/D3220</f>
        <v>8.4285714285714294E-3</v>
      </c>
      <c r="R3220" s="7">
        <f>ROUND(E3220/N3220, 2)</f>
        <v>29.5</v>
      </c>
      <c r="S3220" t="s">
        <v>8335</v>
      </c>
      <c r="T3220" t="s">
        <v>8336</v>
      </c>
    </row>
    <row r="3221" spans="1:20" ht="28.8" x14ac:dyDescent="0.3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 s="11">
        <f>(I3221/86400)+25569</f>
        <v>42085.671701388885</v>
      </c>
      <c r="K3221">
        <v>1424452035</v>
      </c>
      <c r="L3221" s="11">
        <f>(K3221/86400)+25569</f>
        <v>42055.713368055556</v>
      </c>
      <c r="M3221" t="b">
        <v>0</v>
      </c>
      <c r="N3221">
        <v>27</v>
      </c>
      <c r="O3221" t="b">
        <v>0</v>
      </c>
      <c r="P3221" t="s">
        <v>8303</v>
      </c>
      <c r="Q3221" s="5">
        <f>E3221/D3221</f>
        <v>8.4173998587352451E-3</v>
      </c>
      <c r="R3221" s="7">
        <f>ROUND(E3221/N3221, 2)</f>
        <v>415.78</v>
      </c>
      <c r="S3221" t="s">
        <v>8316</v>
      </c>
      <c r="T3221" t="s">
        <v>8356</v>
      </c>
    </row>
    <row r="3222" spans="1:20" ht="28.8" x14ac:dyDescent="0.3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 s="11">
        <f>(I3222/86400)+25569</f>
        <v>41514.996423611112</v>
      </c>
      <c r="K3222">
        <v>1374882891</v>
      </c>
      <c r="L3222" s="11">
        <f>(K3222/86400)+25569</f>
        <v>41481.996423611112</v>
      </c>
      <c r="M3222" t="b">
        <v>0</v>
      </c>
      <c r="N3222">
        <v>2</v>
      </c>
      <c r="O3222" t="b">
        <v>0</v>
      </c>
      <c r="P3222" t="s">
        <v>8290</v>
      </c>
      <c r="Q3222" s="5">
        <f>E3222/D3222</f>
        <v>8.4008400840084006E-3</v>
      </c>
      <c r="R3222" s="7">
        <f>ROUND(E3222/N3222, 2)</f>
        <v>14</v>
      </c>
      <c r="S3222" t="s">
        <v>8321</v>
      </c>
      <c r="T3222" t="s">
        <v>8343</v>
      </c>
    </row>
    <row r="3223" spans="1:20" ht="28.8" x14ac:dyDescent="0.3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 s="11">
        <f>(I3223/86400)+25569</f>
        <v>42029.164340277777</v>
      </c>
      <c r="K3223">
        <v>1419566199</v>
      </c>
      <c r="L3223" s="11">
        <f>(K3223/86400)+25569</f>
        <v>41999.164340277777</v>
      </c>
      <c r="M3223" t="b">
        <v>0</v>
      </c>
      <c r="N3223">
        <v>5</v>
      </c>
      <c r="O3223" t="b">
        <v>0</v>
      </c>
      <c r="P3223" t="s">
        <v>8273</v>
      </c>
      <c r="Q3223" s="5">
        <f>E3223/D3223</f>
        <v>8.3999999999999995E-3</v>
      </c>
      <c r="R3223" s="7">
        <f>ROUND(E3223/N3223, 2)</f>
        <v>25.2</v>
      </c>
      <c r="S3223" t="s">
        <v>8318</v>
      </c>
      <c r="T3223" t="s">
        <v>8320</v>
      </c>
    </row>
    <row r="3224" spans="1:20" ht="28.8" x14ac:dyDescent="0.3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 s="11">
        <f>(I3224/86400)+25569</f>
        <v>41790.979166666664</v>
      </c>
      <c r="K3224">
        <v>1398911882</v>
      </c>
      <c r="L3224" s="11">
        <f>(K3224/86400)+25569</f>
        <v>41760.10974537037</v>
      </c>
      <c r="M3224" t="b">
        <v>0</v>
      </c>
      <c r="N3224">
        <v>3</v>
      </c>
      <c r="O3224" t="b">
        <v>0</v>
      </c>
      <c r="P3224" t="s">
        <v>8284</v>
      </c>
      <c r="Q3224" s="5">
        <f>E3224/D3224</f>
        <v>8.3333333333333332E-3</v>
      </c>
      <c r="R3224" s="7">
        <f>ROUND(E3224/N3224, 2)</f>
        <v>8.33</v>
      </c>
      <c r="S3224" t="s">
        <v>8335</v>
      </c>
      <c r="T3224" t="s">
        <v>8336</v>
      </c>
    </row>
    <row r="3225" spans="1:20" ht="28.8" x14ac:dyDescent="0.3">
      <c r="A3225">
        <v>4021</v>
      </c>
      <c r="B3225" s="3" t="s">
        <v>4017</v>
      </c>
      <c r="C3225" s="3" t="s">
        <v>8126</v>
      </c>
      <c r="D3225">
        <v>15000</v>
      </c>
      <c r="E3225">
        <v>125</v>
      </c>
      <c r="F3225" t="s">
        <v>8221</v>
      </c>
      <c r="G3225" t="s">
        <v>8224</v>
      </c>
      <c r="H3225" t="s">
        <v>8246</v>
      </c>
      <c r="I3225">
        <v>1414360358</v>
      </c>
      <c r="J3225" s="11">
        <f>(I3225/86400)+25569</f>
        <v>41938.911550925928</v>
      </c>
      <c r="K3225">
        <v>1409176358</v>
      </c>
      <c r="L3225" s="11">
        <f>(K3225/86400)+25569</f>
        <v>41878.911550925928</v>
      </c>
      <c r="M3225" t="b">
        <v>0</v>
      </c>
      <c r="N3225">
        <v>2</v>
      </c>
      <c r="O3225" t="b">
        <v>0</v>
      </c>
      <c r="P3225" t="s">
        <v>8271</v>
      </c>
      <c r="Q3225" s="5">
        <f>E3225/D3225</f>
        <v>8.3333333333333332E-3</v>
      </c>
      <c r="R3225" s="7">
        <f>ROUND(E3225/N3225, 2)</f>
        <v>62.5</v>
      </c>
      <c r="S3225" t="s">
        <v>8316</v>
      </c>
      <c r="T3225" t="s">
        <v>8317</v>
      </c>
    </row>
    <row r="3226" spans="1:20" ht="28.8" x14ac:dyDescent="0.3">
      <c r="A3226">
        <v>3901</v>
      </c>
      <c r="B3226" s="3" t="s">
        <v>3898</v>
      </c>
      <c r="C3226" s="3" t="s">
        <v>8009</v>
      </c>
      <c r="D3226">
        <v>3000</v>
      </c>
      <c r="E3226">
        <v>25</v>
      </c>
      <c r="F3226" t="s">
        <v>8221</v>
      </c>
      <c r="G3226" t="s">
        <v>8224</v>
      </c>
      <c r="H3226" t="s">
        <v>8246</v>
      </c>
      <c r="I3226">
        <v>1450554599</v>
      </c>
      <c r="J3226" s="11">
        <f>(I3226/86400)+25569</f>
        <v>42357.826377314814</v>
      </c>
      <c r="K3226">
        <v>1447098599</v>
      </c>
      <c r="L3226" s="11">
        <f>(K3226/86400)+25569</f>
        <v>42317.826377314814</v>
      </c>
      <c r="M3226" t="b">
        <v>0</v>
      </c>
      <c r="N3226">
        <v>1</v>
      </c>
      <c r="O3226" t="b">
        <v>0</v>
      </c>
      <c r="P3226" t="s">
        <v>8271</v>
      </c>
      <c r="Q3226" s="5">
        <f>E3226/D3226</f>
        <v>8.3333333333333332E-3</v>
      </c>
      <c r="R3226" s="7">
        <f>ROUND(E3226/N3226, 2)</f>
        <v>25</v>
      </c>
      <c r="S3226" t="s">
        <v>8316</v>
      </c>
      <c r="T3226" t="s">
        <v>8317</v>
      </c>
    </row>
    <row r="3227" spans="1:20" ht="28.8" x14ac:dyDescent="0.3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 s="11">
        <f>(I3227/86400)+25569</f>
        <v>42475.686111111107</v>
      </c>
      <c r="K3227">
        <v>1455725596</v>
      </c>
      <c r="L3227" s="11">
        <f>(K3227/86400)+25569</f>
        <v>42417.675879629634</v>
      </c>
      <c r="M3227" t="b">
        <v>0</v>
      </c>
      <c r="N3227">
        <v>4</v>
      </c>
      <c r="O3227" t="b">
        <v>0</v>
      </c>
      <c r="P3227" t="s">
        <v>8271</v>
      </c>
      <c r="Q3227" s="5">
        <f>E3227/D3227</f>
        <v>8.2857142857142851E-3</v>
      </c>
      <c r="R3227" s="7">
        <f>ROUND(E3227/N3227, 2)</f>
        <v>7.25</v>
      </c>
      <c r="S3227" t="s">
        <v>8316</v>
      </c>
      <c r="T3227" t="s">
        <v>8317</v>
      </c>
    </row>
    <row r="3228" spans="1:20" ht="28.8" x14ac:dyDescent="0.3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 s="11">
        <f>(I3228/86400)+25569</f>
        <v>41969.551388888889</v>
      </c>
      <c r="K3228">
        <v>1414343571</v>
      </c>
      <c r="L3228" s="11">
        <f>(K3228/86400)+25569</f>
        <v>41938.717256944445</v>
      </c>
      <c r="M3228" t="b">
        <v>0</v>
      </c>
      <c r="N3228">
        <v>5</v>
      </c>
      <c r="O3228" t="b">
        <v>0</v>
      </c>
      <c r="P3228" t="s">
        <v>8270</v>
      </c>
      <c r="Q3228" s="5">
        <f>E3228/D3228</f>
        <v>8.2000000000000007E-3</v>
      </c>
      <c r="R3228" s="7">
        <f>ROUND(E3228/N3228, 2)</f>
        <v>16.399999999999999</v>
      </c>
      <c r="S3228" t="s">
        <v>8309</v>
      </c>
      <c r="T3228" t="s">
        <v>8315</v>
      </c>
    </row>
    <row r="3229" spans="1:20" ht="28.8" x14ac:dyDescent="0.3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 s="11">
        <f>(I3229/86400)+25569</f>
        <v>41853.659525462965</v>
      </c>
      <c r="K3229">
        <v>1401810583</v>
      </c>
      <c r="L3229" s="11">
        <f>(K3229/86400)+25569</f>
        <v>41793.659525462965</v>
      </c>
      <c r="M3229" t="b">
        <v>0</v>
      </c>
      <c r="N3229">
        <v>1</v>
      </c>
      <c r="O3229" t="b">
        <v>0</v>
      </c>
      <c r="P3229" t="s">
        <v>8282</v>
      </c>
      <c r="Q3229" s="5">
        <f>E3229/D3229</f>
        <v>8.2000000000000007E-3</v>
      </c>
      <c r="R3229" s="7">
        <f>ROUND(E3229/N3229, 2)</f>
        <v>410</v>
      </c>
      <c r="S3229" t="s">
        <v>8332</v>
      </c>
      <c r="T3229" t="s">
        <v>8333</v>
      </c>
    </row>
    <row r="3230" spans="1:20" ht="28.8" x14ac:dyDescent="0.3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 s="11">
        <f>(I3230/86400)+25569</f>
        <v>41975.263252314813</v>
      </c>
      <c r="K3230">
        <v>1414041545</v>
      </c>
      <c r="L3230" s="11">
        <f>(K3230/86400)+25569</f>
        <v>41935.221585648149</v>
      </c>
      <c r="M3230" t="b">
        <v>0</v>
      </c>
      <c r="N3230">
        <v>9</v>
      </c>
      <c r="O3230" t="b">
        <v>0</v>
      </c>
      <c r="P3230" t="s">
        <v>8273</v>
      </c>
      <c r="Q3230" s="5">
        <f>E3230/D3230</f>
        <v>8.1600000000000006E-3</v>
      </c>
      <c r="R3230" s="7">
        <f>ROUND(E3230/N3230, 2)</f>
        <v>45.33</v>
      </c>
      <c r="S3230" t="s">
        <v>8318</v>
      </c>
      <c r="T3230" t="s">
        <v>8320</v>
      </c>
    </row>
    <row r="3231" spans="1:20" ht="28.8" x14ac:dyDescent="0.3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 s="11">
        <f>(I3231/86400)+25569</f>
        <v>40612.825543981482</v>
      </c>
      <c r="K3231">
        <v>1295898527</v>
      </c>
      <c r="L3231" s="11">
        <f>(K3231/86400)+25569</f>
        <v>40567.825543981482</v>
      </c>
      <c r="M3231" t="b">
        <v>0</v>
      </c>
      <c r="N3231">
        <v>2</v>
      </c>
      <c r="O3231" t="b">
        <v>0</v>
      </c>
      <c r="P3231" t="s">
        <v>8278</v>
      </c>
      <c r="Q3231" s="5">
        <f>E3231/D3231</f>
        <v>8.1250000000000003E-3</v>
      </c>
      <c r="R3231" s="7">
        <f>ROUND(E3231/N3231, 2)</f>
        <v>32.5</v>
      </c>
      <c r="S3231" t="s">
        <v>8324</v>
      </c>
      <c r="T3231" t="s">
        <v>8327</v>
      </c>
    </row>
    <row r="3232" spans="1:20" x14ac:dyDescent="0.3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 s="11">
        <f>(I3232/86400)+25569</f>
        <v>42564.284710648149</v>
      </c>
      <c r="K3232">
        <v>1465800599</v>
      </c>
      <c r="L3232" s="11">
        <f>(K3232/86400)+25569</f>
        <v>42534.284710648149</v>
      </c>
      <c r="M3232" t="b">
        <v>0</v>
      </c>
      <c r="N3232">
        <v>4</v>
      </c>
      <c r="O3232" t="b">
        <v>0</v>
      </c>
      <c r="P3232" t="s">
        <v>8282</v>
      </c>
      <c r="Q3232" s="5">
        <f>E3232/D3232</f>
        <v>8.0999999999999996E-3</v>
      </c>
      <c r="R3232" s="7">
        <f>ROUND(E3232/N3232, 2)</f>
        <v>101.25</v>
      </c>
      <c r="S3232" t="s">
        <v>8332</v>
      </c>
      <c r="T3232" t="s">
        <v>8333</v>
      </c>
    </row>
    <row r="3233" spans="1:20" ht="28.8" x14ac:dyDescent="0.3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 s="11">
        <f>(I3233/86400)+25569</f>
        <v>41054.593055555553</v>
      </c>
      <c r="K3233">
        <v>1332808501</v>
      </c>
      <c r="L3233" s="11">
        <f>(K3233/86400)+25569</f>
        <v>40995.024317129632</v>
      </c>
      <c r="M3233" t="b">
        <v>0</v>
      </c>
      <c r="N3233">
        <v>3</v>
      </c>
      <c r="O3233" t="b">
        <v>0</v>
      </c>
      <c r="P3233" t="s">
        <v>8270</v>
      </c>
      <c r="Q3233" s="5">
        <f>E3233/D3233</f>
        <v>8.0000000000000002E-3</v>
      </c>
      <c r="R3233" s="7">
        <f>ROUND(E3233/N3233, 2)</f>
        <v>133.33000000000001</v>
      </c>
      <c r="S3233" t="s">
        <v>8309</v>
      </c>
      <c r="T3233" t="s">
        <v>8315</v>
      </c>
    </row>
    <row r="3234" spans="1:20" ht="28.8" x14ac:dyDescent="0.3">
      <c r="A3234">
        <v>2693</v>
      </c>
      <c r="B3234" s="3" t="s">
        <v>2693</v>
      </c>
      <c r="C3234" s="3" t="s">
        <v>6803</v>
      </c>
      <c r="D3234">
        <v>5000</v>
      </c>
      <c r="E3234">
        <v>40</v>
      </c>
      <c r="F3234" t="s">
        <v>8221</v>
      </c>
      <c r="G3234" t="s">
        <v>8224</v>
      </c>
      <c r="H3234" t="s">
        <v>8246</v>
      </c>
      <c r="I3234">
        <v>1407899966</v>
      </c>
      <c r="J3234" s="11">
        <f>(I3234/86400)+25569</f>
        <v>41864.138495370367</v>
      </c>
      <c r="K3234">
        <v>1405307966</v>
      </c>
      <c r="L3234" s="11">
        <f>(K3234/86400)+25569</f>
        <v>41834.138495370367</v>
      </c>
      <c r="M3234" t="b">
        <v>0</v>
      </c>
      <c r="N3234">
        <v>3</v>
      </c>
      <c r="O3234" t="b">
        <v>0</v>
      </c>
      <c r="P3234" t="s">
        <v>8284</v>
      </c>
      <c r="Q3234" s="5">
        <f>E3234/D3234</f>
        <v>8.0000000000000002E-3</v>
      </c>
      <c r="R3234" s="7">
        <f>ROUND(E3234/N3234, 2)</f>
        <v>13.33</v>
      </c>
      <c r="S3234" t="s">
        <v>8335</v>
      </c>
      <c r="T3234" t="s">
        <v>8336</v>
      </c>
    </row>
    <row r="3235" spans="1:20" x14ac:dyDescent="0.3">
      <c r="A3235">
        <v>2154</v>
      </c>
      <c r="B3235" s="3" t="s">
        <v>2155</v>
      </c>
      <c r="C3235" s="3" t="s">
        <v>6264</v>
      </c>
      <c r="D3235">
        <v>250</v>
      </c>
      <c r="E3235">
        <v>2</v>
      </c>
      <c r="F3235" t="s">
        <v>8221</v>
      </c>
      <c r="G3235" t="s">
        <v>8224</v>
      </c>
      <c r="H3235" t="s">
        <v>8246</v>
      </c>
      <c r="I3235">
        <v>1390921827</v>
      </c>
      <c r="J3235" s="11">
        <f>(I3235/86400)+25569</f>
        <v>41667.632256944446</v>
      </c>
      <c r="K3235">
        <v>1389193827</v>
      </c>
      <c r="L3235" s="11">
        <f>(K3235/86400)+25569</f>
        <v>41647.632256944446</v>
      </c>
      <c r="M3235" t="b">
        <v>0</v>
      </c>
      <c r="N3235">
        <v>2</v>
      </c>
      <c r="O3235" t="b">
        <v>0</v>
      </c>
      <c r="P3235" t="s">
        <v>8282</v>
      </c>
      <c r="Q3235" s="5">
        <f>E3235/D3235</f>
        <v>8.0000000000000002E-3</v>
      </c>
      <c r="R3235" s="7">
        <f>ROUND(E3235/N3235, 2)</f>
        <v>1</v>
      </c>
      <c r="S3235" t="s">
        <v>8332</v>
      </c>
      <c r="T3235" t="s">
        <v>8333</v>
      </c>
    </row>
    <row r="3236" spans="1:20" ht="28.8" x14ac:dyDescent="0.3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 s="11">
        <f>(I3236/86400)+25569</f>
        <v>41553.848032407404</v>
      </c>
      <c r="K3236">
        <v>1377030070</v>
      </c>
      <c r="L3236" s="11">
        <f>(K3236/86400)+25569</f>
        <v>41506.848032407404</v>
      </c>
      <c r="M3236" t="b">
        <v>0</v>
      </c>
      <c r="N3236">
        <v>1</v>
      </c>
      <c r="O3236" t="b">
        <v>0</v>
      </c>
      <c r="P3236" t="s">
        <v>8286</v>
      </c>
      <c r="Q3236" s="5">
        <f>E3236/D3236</f>
        <v>8.0000000000000002E-3</v>
      </c>
      <c r="R3236" s="7">
        <f>ROUND(E3236/N3236, 2)</f>
        <v>40</v>
      </c>
      <c r="S3236" t="s">
        <v>8324</v>
      </c>
      <c r="T3236" t="s">
        <v>8339</v>
      </c>
    </row>
    <row r="3237" spans="1:20" ht="28.8" x14ac:dyDescent="0.3">
      <c r="A3237">
        <v>881</v>
      </c>
      <c r="B3237" s="3" t="s">
        <v>882</v>
      </c>
      <c r="C3237" s="3" t="s">
        <v>4991</v>
      </c>
      <c r="D3237">
        <v>3750</v>
      </c>
      <c r="E3237">
        <v>30</v>
      </c>
      <c r="F3237" t="s">
        <v>8221</v>
      </c>
      <c r="G3237" t="s">
        <v>8224</v>
      </c>
      <c r="H3237" t="s">
        <v>8246</v>
      </c>
      <c r="I3237">
        <v>1326520886</v>
      </c>
      <c r="J3237" s="11">
        <f>(I3237/86400)+25569</f>
        <v>40922.25099537037</v>
      </c>
      <c r="K3237">
        <v>1322632886</v>
      </c>
      <c r="L3237" s="11">
        <f>(K3237/86400)+25569</f>
        <v>40877.25099537037</v>
      </c>
      <c r="M3237" t="b">
        <v>0</v>
      </c>
      <c r="N3237">
        <v>1</v>
      </c>
      <c r="O3237" t="b">
        <v>0</v>
      </c>
      <c r="P3237" t="s">
        <v>8279</v>
      </c>
      <c r="Q3237" s="5">
        <f>E3237/D3237</f>
        <v>8.0000000000000002E-3</v>
      </c>
      <c r="R3237" s="7">
        <f>ROUND(E3237/N3237, 2)</f>
        <v>30</v>
      </c>
      <c r="S3237" t="s">
        <v>8324</v>
      </c>
      <c r="T3237" t="s">
        <v>8328</v>
      </c>
    </row>
    <row r="3238" spans="1:20" ht="28.8" x14ac:dyDescent="0.3">
      <c r="A3238">
        <v>569</v>
      </c>
      <c r="B3238" s="3" t="s">
        <v>570</v>
      </c>
      <c r="C3238" s="3" t="s">
        <v>4679</v>
      </c>
      <c r="D3238">
        <v>2500</v>
      </c>
      <c r="E3238">
        <v>20</v>
      </c>
      <c r="F3238" t="s">
        <v>8221</v>
      </c>
      <c r="G3238" t="s">
        <v>8229</v>
      </c>
      <c r="H3238" t="s">
        <v>8251</v>
      </c>
      <c r="I3238">
        <v>1451679612</v>
      </c>
      <c r="J3238" s="11">
        <f>(I3238/86400)+25569</f>
        <v>42370.847361111111</v>
      </c>
      <c r="K3238">
        <v>1449087612</v>
      </c>
      <c r="L3238" s="11">
        <f>(K3238/86400)+25569</f>
        <v>42340.847361111111</v>
      </c>
      <c r="M3238" t="b">
        <v>0</v>
      </c>
      <c r="N3238">
        <v>1</v>
      </c>
      <c r="O3238" t="b">
        <v>0</v>
      </c>
      <c r="P3238" t="s">
        <v>8272</v>
      </c>
      <c r="Q3238" s="5">
        <f>E3238/D3238</f>
        <v>8.0000000000000002E-3</v>
      </c>
      <c r="R3238" s="7">
        <f>ROUND(E3238/N3238, 2)</f>
        <v>20</v>
      </c>
      <c r="S3238" t="s">
        <v>8318</v>
      </c>
      <c r="T3238" t="s">
        <v>8319</v>
      </c>
    </row>
    <row r="3239" spans="1:20" ht="28.8" x14ac:dyDescent="0.3">
      <c r="A3239">
        <v>2384</v>
      </c>
      <c r="B3239" s="3" t="s">
        <v>2385</v>
      </c>
      <c r="C3239" s="3" t="s">
        <v>6494</v>
      </c>
      <c r="D3239">
        <v>1000</v>
      </c>
      <c r="E3239">
        <v>8</v>
      </c>
      <c r="F3239" t="s">
        <v>8220</v>
      </c>
      <c r="G3239" t="s">
        <v>8224</v>
      </c>
      <c r="H3239" t="s">
        <v>8246</v>
      </c>
      <c r="I3239">
        <v>1415932643</v>
      </c>
      <c r="J3239" s="11">
        <f>(I3239/86400)+25569</f>
        <v>41957.109293981484</v>
      </c>
      <c r="K3239">
        <v>1413337043</v>
      </c>
      <c r="L3239" s="11">
        <f>(K3239/86400)+25569</f>
        <v>41927.067627314813</v>
      </c>
      <c r="M3239" t="b">
        <v>0</v>
      </c>
      <c r="N3239">
        <v>8</v>
      </c>
      <c r="O3239" t="b">
        <v>0</v>
      </c>
      <c r="P3239" t="s">
        <v>8272</v>
      </c>
      <c r="Q3239" s="5">
        <f>E3239/D3239</f>
        <v>8.0000000000000002E-3</v>
      </c>
      <c r="R3239" s="7">
        <f>ROUND(E3239/N3239, 2)</f>
        <v>1</v>
      </c>
      <c r="S3239" t="s">
        <v>8318</v>
      </c>
      <c r="T3239" t="s">
        <v>8319</v>
      </c>
    </row>
    <row r="3240" spans="1:20" ht="28.8" x14ac:dyDescent="0.3">
      <c r="A3240">
        <v>3129</v>
      </c>
      <c r="B3240" s="3" t="s">
        <v>3129</v>
      </c>
      <c r="C3240" s="3" t="s">
        <v>7239</v>
      </c>
      <c r="D3240">
        <v>1250</v>
      </c>
      <c r="E3240">
        <v>10</v>
      </c>
      <c r="F3240" t="s">
        <v>8222</v>
      </c>
      <c r="G3240" t="s">
        <v>8224</v>
      </c>
      <c r="H3240" t="s">
        <v>8246</v>
      </c>
      <c r="I3240">
        <v>1492542819</v>
      </c>
      <c r="J3240" s="11">
        <f>(I3240/86400)+25569</f>
        <v>42843.801145833335</v>
      </c>
      <c r="K3240">
        <v>1489090419</v>
      </c>
      <c r="L3240" s="11">
        <f>(K3240/86400)+25569</f>
        <v>42803.842812499999</v>
      </c>
      <c r="M3240" t="b">
        <v>0</v>
      </c>
      <c r="N3240">
        <v>1</v>
      </c>
      <c r="O3240" t="b">
        <v>0</v>
      </c>
      <c r="P3240" t="s">
        <v>8271</v>
      </c>
      <c r="Q3240" s="5">
        <f>E3240/D3240</f>
        <v>8.0000000000000002E-3</v>
      </c>
      <c r="R3240" s="7">
        <f>ROUND(E3240/N3240, 2)</f>
        <v>10</v>
      </c>
      <c r="S3240" t="s">
        <v>8316</v>
      </c>
      <c r="T3240" t="s">
        <v>8317</v>
      </c>
    </row>
    <row r="3241" spans="1:20" ht="28.8" x14ac:dyDescent="0.3">
      <c r="A3241">
        <v>2901</v>
      </c>
      <c r="B3241" s="3" t="s">
        <v>2901</v>
      </c>
      <c r="C3241" s="3" t="s">
        <v>7011</v>
      </c>
      <c r="D3241">
        <v>750</v>
      </c>
      <c r="E3241">
        <v>6</v>
      </c>
      <c r="F3241" t="s">
        <v>8221</v>
      </c>
      <c r="G3241" t="s">
        <v>8224</v>
      </c>
      <c r="H3241" t="s">
        <v>8246</v>
      </c>
      <c r="I3241">
        <v>1423345339</v>
      </c>
      <c r="J3241" s="11">
        <f>(I3241/86400)+25569</f>
        <v>42042.904386574075</v>
      </c>
      <c r="K3241">
        <v>1418161339</v>
      </c>
      <c r="L3241" s="11">
        <f>(K3241/86400)+25569</f>
        <v>41982.904386574075</v>
      </c>
      <c r="M3241" t="b">
        <v>0</v>
      </c>
      <c r="N3241">
        <v>2</v>
      </c>
      <c r="O3241" t="b">
        <v>0</v>
      </c>
      <c r="P3241" t="s">
        <v>8271</v>
      </c>
      <c r="Q3241" s="5">
        <f>E3241/D3241</f>
        <v>8.0000000000000002E-3</v>
      </c>
      <c r="R3241" s="7">
        <f>ROUND(E3241/N3241, 2)</f>
        <v>3</v>
      </c>
      <c r="S3241" t="s">
        <v>8316</v>
      </c>
      <c r="T3241" t="s">
        <v>8317</v>
      </c>
    </row>
    <row r="3242" spans="1:20" ht="28.8" x14ac:dyDescent="0.3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 s="11">
        <f>(I3242/86400)+25569</f>
        <v>42248.628692129627</v>
      </c>
      <c r="K3242">
        <v>1437663919</v>
      </c>
      <c r="L3242" s="11">
        <f>(K3242/86400)+25569</f>
        <v>42208.628692129627</v>
      </c>
      <c r="M3242" t="b">
        <v>0</v>
      </c>
      <c r="N3242">
        <v>29</v>
      </c>
      <c r="O3242" t="b">
        <v>0</v>
      </c>
      <c r="P3242" t="s">
        <v>8273</v>
      </c>
      <c r="Q3242" s="5">
        <f>E3242/D3242</f>
        <v>7.9909090909090902E-3</v>
      </c>
      <c r="R3242" s="7">
        <f>ROUND(E3242/N3242, 2)</f>
        <v>30.31</v>
      </c>
      <c r="S3242" t="s">
        <v>8318</v>
      </c>
      <c r="T3242" t="s">
        <v>8320</v>
      </c>
    </row>
    <row r="3243" spans="1:20" ht="28.8" x14ac:dyDescent="0.3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 s="11">
        <f>(I3243/86400)+25569</f>
        <v>42526.529305555552</v>
      </c>
      <c r="K3243">
        <v>1462538532</v>
      </c>
      <c r="L3243" s="11">
        <f>(K3243/86400)+25569</f>
        <v>42496.529305555552</v>
      </c>
      <c r="M3243" t="b">
        <v>0</v>
      </c>
      <c r="N3243">
        <v>1</v>
      </c>
      <c r="O3243" t="b">
        <v>0</v>
      </c>
      <c r="P3243" t="s">
        <v>8273</v>
      </c>
      <c r="Q3243" s="5">
        <f>E3243/D3243</f>
        <v>7.9600000000000001E-3</v>
      </c>
      <c r="R3243" s="7">
        <f>ROUND(E3243/N3243, 2)</f>
        <v>199</v>
      </c>
      <c r="S3243" t="s">
        <v>8318</v>
      </c>
      <c r="T3243" t="s">
        <v>8320</v>
      </c>
    </row>
    <row r="3244" spans="1:20" ht="28.8" x14ac:dyDescent="0.3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 s="11">
        <f>(I3244/86400)+25569</f>
        <v>41684.946759259255</v>
      </c>
      <c r="K3244">
        <v>1389825800</v>
      </c>
      <c r="L3244" s="11">
        <f>(K3244/86400)+25569</f>
        <v>41654.946759259255</v>
      </c>
      <c r="M3244" t="b">
        <v>0</v>
      </c>
      <c r="N3244">
        <v>7</v>
      </c>
      <c r="O3244" t="b">
        <v>0</v>
      </c>
      <c r="P3244" t="s">
        <v>8270</v>
      </c>
      <c r="Q3244" s="5">
        <f>E3244/D3244</f>
        <v>7.92E-3</v>
      </c>
      <c r="R3244" s="7">
        <f>ROUND(E3244/N3244, 2)</f>
        <v>56.57</v>
      </c>
      <c r="S3244" t="s">
        <v>8309</v>
      </c>
      <c r="T3244" t="s">
        <v>8315</v>
      </c>
    </row>
    <row r="3245" spans="1:20" ht="28.8" x14ac:dyDescent="0.3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 s="11">
        <f>(I3245/86400)+25569</f>
        <v>42256.166874999995</v>
      </c>
      <c r="K3245">
        <v>1436587218</v>
      </c>
      <c r="L3245" s="11">
        <f>(K3245/86400)+25569</f>
        <v>42196.166874999995</v>
      </c>
      <c r="M3245" t="b">
        <v>0</v>
      </c>
      <c r="N3245">
        <v>4</v>
      </c>
      <c r="O3245" t="b">
        <v>0</v>
      </c>
      <c r="P3245" t="s">
        <v>8271</v>
      </c>
      <c r="Q3245" s="5">
        <f>E3245/D3245</f>
        <v>7.7999999999999996E-3</v>
      </c>
      <c r="R3245" s="7">
        <f>ROUND(E3245/N3245, 2)</f>
        <v>9.75</v>
      </c>
      <c r="S3245" t="s">
        <v>8316</v>
      </c>
      <c r="T3245" t="s">
        <v>8317</v>
      </c>
    </row>
    <row r="3246" spans="1:20" ht="28.8" x14ac:dyDescent="0.3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 s="11">
        <f>(I3246/86400)+25569</f>
        <v>42421.35019675926</v>
      </c>
      <c r="K3246">
        <v>1453451057</v>
      </c>
      <c r="L3246" s="11">
        <f>(K3246/86400)+25569</f>
        <v>42391.35019675926</v>
      </c>
      <c r="M3246" t="b">
        <v>0</v>
      </c>
      <c r="N3246">
        <v>2</v>
      </c>
      <c r="O3246" t="b">
        <v>0</v>
      </c>
      <c r="P3246" t="s">
        <v>8287</v>
      </c>
      <c r="Q3246" s="5">
        <f>E3246/D3246</f>
        <v>7.7000000000000002E-3</v>
      </c>
      <c r="R3246" s="7">
        <f>ROUND(E3246/N3246, 2)</f>
        <v>38.5</v>
      </c>
      <c r="S3246" t="s">
        <v>8321</v>
      </c>
      <c r="T3246" t="s">
        <v>8340</v>
      </c>
    </row>
    <row r="3247" spans="1:20" ht="28.8" x14ac:dyDescent="0.3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 s="11">
        <f>(I3247/86400)+25569</f>
        <v>40986.995312500003</v>
      </c>
      <c r="K3247">
        <v>1326934395</v>
      </c>
      <c r="L3247" s="11">
        <f>(K3247/86400)+25569</f>
        <v>40927.036979166667</v>
      </c>
      <c r="M3247" t="b">
        <v>0</v>
      </c>
      <c r="N3247">
        <v>1</v>
      </c>
      <c r="O3247" t="b">
        <v>0</v>
      </c>
      <c r="P3247" t="s">
        <v>8304</v>
      </c>
      <c r="Q3247" s="5">
        <f>E3247/D3247</f>
        <v>7.6923076923076927E-3</v>
      </c>
      <c r="R3247" s="7">
        <f>ROUND(E3247/N3247, 2)</f>
        <v>25</v>
      </c>
      <c r="S3247" t="s">
        <v>8321</v>
      </c>
      <c r="T3247" t="s">
        <v>8357</v>
      </c>
    </row>
    <row r="3248" spans="1:20" ht="28.8" x14ac:dyDescent="0.3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 s="11">
        <f>(I3248/86400)+25569</f>
        <v>41430.92627314815</v>
      </c>
      <c r="K3248">
        <v>1367878430</v>
      </c>
      <c r="L3248" s="11">
        <f>(K3248/86400)+25569</f>
        <v>41400.92627314815</v>
      </c>
      <c r="M3248" t="b">
        <v>0</v>
      </c>
      <c r="N3248">
        <v>13</v>
      </c>
      <c r="O3248" t="b">
        <v>0</v>
      </c>
      <c r="P3248" t="s">
        <v>8270</v>
      </c>
      <c r="Q3248" s="5">
        <f>E3248/D3248</f>
        <v>7.6499999999999997E-3</v>
      </c>
      <c r="R3248" s="7">
        <f>ROUND(E3248/N3248, 2)</f>
        <v>11.77</v>
      </c>
      <c r="S3248" t="s">
        <v>8309</v>
      </c>
      <c r="T3248" t="s">
        <v>8315</v>
      </c>
    </row>
    <row r="3249" spans="1:20" x14ac:dyDescent="0.3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 s="11">
        <f>(I3249/86400)+25569</f>
        <v>41956.524398148147</v>
      </c>
      <c r="K3249">
        <v>1413286508</v>
      </c>
      <c r="L3249" s="11">
        <f>(K3249/86400)+25569</f>
        <v>41926.482731481483</v>
      </c>
      <c r="M3249" t="b">
        <v>0</v>
      </c>
      <c r="N3249">
        <v>7</v>
      </c>
      <c r="O3249" t="b">
        <v>0</v>
      </c>
      <c r="P3249" t="s">
        <v>8296</v>
      </c>
      <c r="Q3249" s="5">
        <f>E3249/D3249</f>
        <v>7.6129032258064515E-3</v>
      </c>
      <c r="R3249" s="7">
        <f>ROUND(E3249/N3249, 2)</f>
        <v>33.71</v>
      </c>
      <c r="S3249" t="s">
        <v>8337</v>
      </c>
      <c r="T3249" t="s">
        <v>8349</v>
      </c>
    </row>
    <row r="3250" spans="1:20" ht="28.8" x14ac:dyDescent="0.3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 s="11">
        <f>(I3250/86400)+25569</f>
        <v>41159.942870370374</v>
      </c>
      <c r="K3250">
        <v>1344465464</v>
      </c>
      <c r="L3250" s="11">
        <f>(K3250/86400)+25569</f>
        <v>41129.942870370374</v>
      </c>
      <c r="M3250" t="b">
        <v>0</v>
      </c>
      <c r="N3250">
        <v>5</v>
      </c>
      <c r="O3250" t="b">
        <v>0</v>
      </c>
      <c r="P3250" t="s">
        <v>8270</v>
      </c>
      <c r="Q3250" s="5">
        <f>E3250/D3250</f>
        <v>7.6E-3</v>
      </c>
      <c r="R3250" s="7">
        <f>ROUND(E3250/N3250, 2)</f>
        <v>15.2</v>
      </c>
      <c r="S3250" t="s">
        <v>8309</v>
      </c>
      <c r="T3250" t="s">
        <v>8315</v>
      </c>
    </row>
    <row r="3251" spans="1:20" ht="28.8" x14ac:dyDescent="0.3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 s="11">
        <f>(I3251/86400)+25569</f>
        <v>41865.763981481483</v>
      </c>
      <c r="K3251">
        <v>1405448408</v>
      </c>
      <c r="L3251" s="11">
        <f>(K3251/86400)+25569</f>
        <v>41835.763981481483</v>
      </c>
      <c r="M3251" t="b">
        <v>0</v>
      </c>
      <c r="N3251">
        <v>8</v>
      </c>
      <c r="O3251" t="b">
        <v>0</v>
      </c>
      <c r="P3251" t="s">
        <v>8284</v>
      </c>
      <c r="Q3251" s="5">
        <f>E3251/D3251</f>
        <v>7.5199999999999998E-3</v>
      </c>
      <c r="R3251" s="7">
        <f>ROUND(E3251/N3251, 2)</f>
        <v>23.5</v>
      </c>
      <c r="S3251" t="s">
        <v>8335</v>
      </c>
      <c r="T3251" t="s">
        <v>8336</v>
      </c>
    </row>
    <row r="3252" spans="1:20" ht="28.8" x14ac:dyDescent="0.3">
      <c r="A3252">
        <v>2562</v>
      </c>
      <c r="B3252" s="3" t="s">
        <v>2562</v>
      </c>
      <c r="C3252" s="3" t="s">
        <v>6672</v>
      </c>
      <c r="D3252">
        <v>10000</v>
      </c>
      <c r="E3252">
        <v>75</v>
      </c>
      <c r="F3252" t="s">
        <v>8220</v>
      </c>
      <c r="G3252" t="s">
        <v>8236</v>
      </c>
      <c r="H3252" t="s">
        <v>8249</v>
      </c>
      <c r="I3252">
        <v>1476189339</v>
      </c>
      <c r="J3252" s="11">
        <f>(I3252/86400)+25569</f>
        <v>42654.524756944447</v>
      </c>
      <c r="K3252">
        <v>1471005339</v>
      </c>
      <c r="L3252" s="11">
        <f>(K3252/86400)+25569</f>
        <v>42594.524756944447</v>
      </c>
      <c r="M3252" t="b">
        <v>0</v>
      </c>
      <c r="N3252">
        <v>3</v>
      </c>
      <c r="O3252" t="b">
        <v>0</v>
      </c>
      <c r="P3252" t="s">
        <v>8284</v>
      </c>
      <c r="Q3252" s="5">
        <f>E3252/D3252</f>
        <v>7.4999999999999997E-3</v>
      </c>
      <c r="R3252" s="7">
        <f>ROUND(E3252/N3252, 2)</f>
        <v>25</v>
      </c>
      <c r="S3252" t="s">
        <v>8335</v>
      </c>
      <c r="T3252" t="s">
        <v>8336</v>
      </c>
    </row>
    <row r="3253" spans="1:20" ht="28.8" x14ac:dyDescent="0.3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 s="11">
        <f>(I3253/86400)+25569</f>
        <v>40712.884791666671</v>
      </c>
      <c r="K3253">
        <v>1305839646</v>
      </c>
      <c r="L3253" s="11">
        <f>(K3253/86400)+25569</f>
        <v>40682.884791666671</v>
      </c>
      <c r="M3253" t="b">
        <v>0</v>
      </c>
      <c r="N3253">
        <v>2</v>
      </c>
      <c r="O3253" t="b">
        <v>0</v>
      </c>
      <c r="P3253" t="s">
        <v>8275</v>
      </c>
      <c r="Q3253" s="5">
        <f>E3253/D3253</f>
        <v>7.4999999999999997E-3</v>
      </c>
      <c r="R3253" s="7">
        <f>ROUND(E3253/N3253, 2)</f>
        <v>15</v>
      </c>
      <c r="S3253" t="s">
        <v>8321</v>
      </c>
      <c r="T3253" t="s">
        <v>8323</v>
      </c>
    </row>
    <row r="3254" spans="1:20" ht="28.8" x14ac:dyDescent="0.3">
      <c r="A3254">
        <v>718</v>
      </c>
      <c r="B3254" s="3" t="s">
        <v>719</v>
      </c>
      <c r="C3254" s="3" t="s">
        <v>4828</v>
      </c>
      <c r="D3254">
        <v>12000</v>
      </c>
      <c r="E3254">
        <v>90</v>
      </c>
      <c r="F3254" t="s">
        <v>8221</v>
      </c>
      <c r="G3254" t="s">
        <v>8224</v>
      </c>
      <c r="H3254" t="s">
        <v>8246</v>
      </c>
      <c r="I3254">
        <v>1487397540</v>
      </c>
      <c r="J3254" s="11">
        <f>(I3254/86400)+25569</f>
        <v>42784.249305555553</v>
      </c>
      <c r="K3254">
        <v>1484684247</v>
      </c>
      <c r="L3254" s="11">
        <f>(K3254/86400)+25569</f>
        <v>42752.845451388886</v>
      </c>
      <c r="M3254" t="b">
        <v>0</v>
      </c>
      <c r="N3254">
        <v>4</v>
      </c>
      <c r="O3254" t="b">
        <v>0</v>
      </c>
      <c r="P3254" t="s">
        <v>8273</v>
      </c>
      <c r="Q3254" s="5">
        <f>E3254/D3254</f>
        <v>7.4999999999999997E-3</v>
      </c>
      <c r="R3254" s="7">
        <f>ROUND(E3254/N3254, 2)</f>
        <v>22.5</v>
      </c>
      <c r="S3254" t="s">
        <v>8318</v>
      </c>
      <c r="T3254" t="s">
        <v>8320</v>
      </c>
    </row>
    <row r="3255" spans="1:20" x14ac:dyDescent="0.3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 s="11">
        <f>(I3255/86400)+25569</f>
        <v>42316.90315972222</v>
      </c>
      <c r="K3255">
        <v>1444423233</v>
      </c>
      <c r="L3255" s="11">
        <f>(K3255/86400)+25569</f>
        <v>42286.861493055556</v>
      </c>
      <c r="M3255" t="b">
        <v>0</v>
      </c>
      <c r="N3255">
        <v>1</v>
      </c>
      <c r="O3255" t="b">
        <v>0</v>
      </c>
      <c r="P3255" t="s">
        <v>8293</v>
      </c>
      <c r="Q3255" s="5">
        <f>E3255/D3255</f>
        <v>7.3333333333333332E-3</v>
      </c>
      <c r="R3255" s="7">
        <f>ROUND(E3255/N3255, 2)</f>
        <v>22</v>
      </c>
      <c r="S3255" t="s">
        <v>8324</v>
      </c>
      <c r="T3255" t="s">
        <v>8346</v>
      </c>
    </row>
    <row r="3256" spans="1:20" ht="43.2" x14ac:dyDescent="0.3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 s="11">
        <f>(I3256/86400)+25569</f>
        <v>40740.731180555558</v>
      </c>
      <c r="K3256">
        <v>1308245574</v>
      </c>
      <c r="L3256" s="11">
        <f>(K3256/86400)+25569</f>
        <v>40710.731180555558</v>
      </c>
      <c r="M3256" t="b">
        <v>0</v>
      </c>
      <c r="N3256">
        <v>2</v>
      </c>
      <c r="O3256" t="b">
        <v>0</v>
      </c>
      <c r="P3256" t="s">
        <v>8282</v>
      </c>
      <c r="Q3256" s="5">
        <f>E3256/D3256</f>
        <v>7.2222222222222219E-3</v>
      </c>
      <c r="R3256" s="7">
        <f>ROUND(E3256/N3256, 2)</f>
        <v>13</v>
      </c>
      <c r="S3256" t="s">
        <v>8332</v>
      </c>
      <c r="T3256" t="s">
        <v>8333</v>
      </c>
    </row>
    <row r="3257" spans="1:20" ht="28.8" x14ac:dyDescent="0.3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 s="11">
        <f>(I3257/86400)+25569</f>
        <v>42236.837500000001</v>
      </c>
      <c r="K3257">
        <v>1436542030</v>
      </c>
      <c r="L3257" s="11">
        <f>(K3257/86400)+25569</f>
        <v>42195.643865740742</v>
      </c>
      <c r="M3257" t="b">
        <v>0</v>
      </c>
      <c r="N3257">
        <v>3</v>
      </c>
      <c r="O3257" t="b">
        <v>0</v>
      </c>
      <c r="P3257" t="s">
        <v>8268</v>
      </c>
      <c r="Q3257" s="5">
        <f>E3257/D3257</f>
        <v>7.1999999999999998E-3</v>
      </c>
      <c r="R3257" s="7">
        <f>ROUND(E3257/N3257, 2)</f>
        <v>120</v>
      </c>
      <c r="S3257" t="s">
        <v>8309</v>
      </c>
      <c r="T3257" t="s">
        <v>8313</v>
      </c>
    </row>
    <row r="3258" spans="1:20" ht="28.8" x14ac:dyDescent="0.3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 s="11">
        <f>(I3258/86400)+25569</f>
        <v>42855.708333333328</v>
      </c>
      <c r="K3258">
        <v>1489106948</v>
      </c>
      <c r="L3258" s="11">
        <f>(K3258/86400)+25569</f>
        <v>42804.034120370372</v>
      </c>
      <c r="M3258" t="b">
        <v>0</v>
      </c>
      <c r="N3258">
        <v>1</v>
      </c>
      <c r="O3258" t="b">
        <v>0</v>
      </c>
      <c r="P3258" t="s">
        <v>8298</v>
      </c>
      <c r="Q3258" s="5">
        <f>E3258/D3258</f>
        <v>7.1999999999999998E-3</v>
      </c>
      <c r="R3258" s="7">
        <f>ROUND(E3258/N3258, 2)</f>
        <v>108</v>
      </c>
      <c r="S3258" t="s">
        <v>8335</v>
      </c>
      <c r="T3258" t="s">
        <v>8351</v>
      </c>
    </row>
    <row r="3259" spans="1:20" ht="28.8" x14ac:dyDescent="0.3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 s="11">
        <f>(I3259/86400)+25569</f>
        <v>41277.063576388886</v>
      </c>
      <c r="K3259">
        <v>1354584693</v>
      </c>
      <c r="L3259" s="11">
        <f>(K3259/86400)+25569</f>
        <v>41247.063576388886</v>
      </c>
      <c r="M3259" t="b">
        <v>0</v>
      </c>
      <c r="N3259">
        <v>4</v>
      </c>
      <c r="O3259" t="b">
        <v>0</v>
      </c>
      <c r="P3259" t="s">
        <v>8304</v>
      </c>
      <c r="Q3259" s="5">
        <f>E3259/D3259</f>
        <v>7.1999999999999998E-3</v>
      </c>
      <c r="R3259" s="7">
        <f>ROUND(E3259/N3259, 2)</f>
        <v>9</v>
      </c>
      <c r="S3259" t="s">
        <v>8321</v>
      </c>
      <c r="T3259" t="s">
        <v>8357</v>
      </c>
    </row>
    <row r="3260" spans="1:20" ht="28.8" x14ac:dyDescent="0.3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 s="11">
        <f>(I3260/86400)+25569</f>
        <v>41975.627824074079</v>
      </c>
      <c r="K3260">
        <v>1413900244</v>
      </c>
      <c r="L3260" s="11">
        <f>(K3260/86400)+25569</f>
        <v>41933.586157407408</v>
      </c>
      <c r="M3260" t="b">
        <v>0</v>
      </c>
      <c r="N3260">
        <v>10</v>
      </c>
      <c r="O3260" t="b">
        <v>0</v>
      </c>
      <c r="P3260" t="s">
        <v>8267</v>
      </c>
      <c r="Q3260" s="5">
        <f>E3260/D3260</f>
        <v>7.1799999999999998E-3</v>
      </c>
      <c r="R3260" s="7">
        <f>ROUND(E3260/N3260, 2)</f>
        <v>35.9</v>
      </c>
      <c r="S3260" t="s">
        <v>8309</v>
      </c>
      <c r="T3260" t="s">
        <v>8312</v>
      </c>
    </row>
    <row r="3261" spans="1:20" ht="28.8" x14ac:dyDescent="0.3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 s="11">
        <f>(I3261/86400)+25569</f>
        <v>42434.822870370372</v>
      </c>
      <c r="K3261">
        <v>1452023096</v>
      </c>
      <c r="L3261" s="11">
        <f>(K3261/86400)+25569</f>
        <v>42374.822870370372</v>
      </c>
      <c r="M3261" t="b">
        <v>0</v>
      </c>
      <c r="N3261">
        <v>9</v>
      </c>
      <c r="O3261" t="b">
        <v>0</v>
      </c>
      <c r="P3261" t="s">
        <v>8284</v>
      </c>
      <c r="Q3261" s="5">
        <f>E3261/D3261</f>
        <v>7.1785714285714283E-3</v>
      </c>
      <c r="R3261" s="7">
        <f>ROUND(E3261/N3261, 2)</f>
        <v>22.33</v>
      </c>
      <c r="S3261" t="s">
        <v>8335</v>
      </c>
      <c r="T3261" t="s">
        <v>8336</v>
      </c>
    </row>
    <row r="3262" spans="1:20" ht="28.8" x14ac:dyDescent="0.3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 s="11">
        <f>(I3262/86400)+25569</f>
        <v>42662.443368055552</v>
      </c>
      <c r="K3262">
        <v>1474281507</v>
      </c>
      <c r="L3262" s="11">
        <f>(K3262/86400)+25569</f>
        <v>42632.443368055552</v>
      </c>
      <c r="M3262" t="b">
        <v>0</v>
      </c>
      <c r="N3262">
        <v>4</v>
      </c>
      <c r="O3262" t="b">
        <v>0</v>
      </c>
      <c r="P3262" t="s">
        <v>8272</v>
      </c>
      <c r="Q3262" s="5">
        <f>E3262/D3262</f>
        <v>7.1556350626118068E-3</v>
      </c>
      <c r="R3262" s="7">
        <f>ROUND(E3262/N3262, 2)</f>
        <v>20</v>
      </c>
      <c r="S3262" t="s">
        <v>8318</v>
      </c>
      <c r="T3262" t="s">
        <v>8319</v>
      </c>
    </row>
    <row r="3263" spans="1:20" ht="43.2" x14ac:dyDescent="0.3">
      <c r="A3263">
        <v>2692</v>
      </c>
      <c r="B3263" s="3" t="s">
        <v>2692</v>
      </c>
      <c r="C3263" s="3" t="s">
        <v>6802</v>
      </c>
      <c r="D3263">
        <v>3500</v>
      </c>
      <c r="E3263">
        <v>25</v>
      </c>
      <c r="F3263" t="s">
        <v>8221</v>
      </c>
      <c r="G3263" t="s">
        <v>8224</v>
      </c>
      <c r="H3263" t="s">
        <v>8246</v>
      </c>
      <c r="I3263">
        <v>1427266860</v>
      </c>
      <c r="J3263" s="11">
        <f>(I3263/86400)+25569</f>
        <v>42088.292361111111</v>
      </c>
      <c r="K3263">
        <v>1424678460</v>
      </c>
      <c r="L3263" s="11">
        <f>(K3263/86400)+25569</f>
        <v>42058.334027777775</v>
      </c>
      <c r="M3263" t="b">
        <v>0</v>
      </c>
      <c r="N3263">
        <v>1</v>
      </c>
      <c r="O3263" t="b">
        <v>0</v>
      </c>
      <c r="P3263" t="s">
        <v>8284</v>
      </c>
      <c r="Q3263" s="5">
        <f>E3263/D3263</f>
        <v>7.1428571428571426E-3</v>
      </c>
      <c r="R3263" s="7">
        <f>ROUND(E3263/N3263, 2)</f>
        <v>25</v>
      </c>
      <c r="S3263" t="s">
        <v>8335</v>
      </c>
      <c r="T3263" t="s">
        <v>8336</v>
      </c>
    </row>
    <row r="3264" spans="1:20" ht="28.8" x14ac:dyDescent="0.3">
      <c r="A3264">
        <v>1483</v>
      </c>
      <c r="B3264" s="3" t="s">
        <v>1484</v>
      </c>
      <c r="C3264" s="3" t="s">
        <v>5593</v>
      </c>
      <c r="D3264">
        <v>7000</v>
      </c>
      <c r="E3264">
        <v>50</v>
      </c>
      <c r="F3264" t="s">
        <v>8221</v>
      </c>
      <c r="G3264" t="s">
        <v>8224</v>
      </c>
      <c r="H3264" t="s">
        <v>8246</v>
      </c>
      <c r="I3264">
        <v>1469162275</v>
      </c>
      <c r="J3264" s="11">
        <f>(I3264/86400)+25569</f>
        <v>42573.192997685182</v>
      </c>
      <c r="K3264">
        <v>1467002275</v>
      </c>
      <c r="L3264" s="11">
        <f>(K3264/86400)+25569</f>
        <v>42548.192997685182</v>
      </c>
      <c r="M3264" t="b">
        <v>0</v>
      </c>
      <c r="N3264">
        <v>2</v>
      </c>
      <c r="O3264" t="b">
        <v>0</v>
      </c>
      <c r="P3264" t="s">
        <v>8275</v>
      </c>
      <c r="Q3264" s="5">
        <f>E3264/D3264</f>
        <v>7.1428571428571426E-3</v>
      </c>
      <c r="R3264" s="7">
        <f>ROUND(E3264/N3264, 2)</f>
        <v>25</v>
      </c>
      <c r="S3264" t="s">
        <v>8321</v>
      </c>
      <c r="T3264" t="s">
        <v>8323</v>
      </c>
    </row>
    <row r="3265" spans="1:20" ht="28.8" x14ac:dyDescent="0.3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 s="11">
        <f>(I3265/86400)+25569</f>
        <v>41900.874675925923</v>
      </c>
      <c r="K3265">
        <v>1408481972</v>
      </c>
      <c r="L3265" s="11">
        <f>(K3265/86400)+25569</f>
        <v>41870.874675925923</v>
      </c>
      <c r="M3265" t="b">
        <v>0</v>
      </c>
      <c r="N3265">
        <v>4</v>
      </c>
      <c r="O3265" t="b">
        <v>0</v>
      </c>
      <c r="P3265" t="s">
        <v>8284</v>
      </c>
      <c r="Q3265" s="5">
        <f>E3265/D3265</f>
        <v>7.0007000700070005E-3</v>
      </c>
      <c r="R3265" s="7">
        <f>ROUND(E3265/N3265, 2)</f>
        <v>17.5</v>
      </c>
      <c r="S3265" t="s">
        <v>8335</v>
      </c>
      <c r="T3265" t="s">
        <v>8336</v>
      </c>
    </row>
    <row r="3266" spans="1:20" ht="28.8" x14ac:dyDescent="0.3">
      <c r="A3266">
        <v>2430</v>
      </c>
      <c r="B3266" s="3" t="s">
        <v>2431</v>
      </c>
      <c r="C3266" s="3" t="s">
        <v>6540</v>
      </c>
      <c r="D3266">
        <v>3000</v>
      </c>
      <c r="E3266">
        <v>21</v>
      </c>
      <c r="F3266" t="s">
        <v>8221</v>
      </c>
      <c r="G3266" t="s">
        <v>8224</v>
      </c>
      <c r="H3266" t="s">
        <v>8246</v>
      </c>
      <c r="I3266">
        <v>1455246504</v>
      </c>
      <c r="J3266" s="11">
        <f>(I3266/86400)+25569</f>
        <v>42412.130833333329</v>
      </c>
      <c r="K3266">
        <v>1452654504</v>
      </c>
      <c r="L3266" s="11">
        <f>(K3266/86400)+25569</f>
        <v>42382.130833333329</v>
      </c>
      <c r="M3266" t="b">
        <v>0</v>
      </c>
      <c r="N3266">
        <v>2</v>
      </c>
      <c r="O3266" t="b">
        <v>0</v>
      </c>
      <c r="P3266" t="s">
        <v>8284</v>
      </c>
      <c r="Q3266" s="5">
        <f>E3266/D3266</f>
        <v>7.0000000000000001E-3</v>
      </c>
      <c r="R3266" s="7">
        <f>ROUND(E3266/N3266, 2)</f>
        <v>10.5</v>
      </c>
      <c r="S3266" t="s">
        <v>8335</v>
      </c>
      <c r="T3266" t="s">
        <v>8336</v>
      </c>
    </row>
    <row r="3267" spans="1:20" ht="28.8" x14ac:dyDescent="0.3">
      <c r="A3267">
        <v>1070</v>
      </c>
      <c r="B3267" s="3" t="s">
        <v>1071</v>
      </c>
      <c r="C3267" s="3" t="s">
        <v>5180</v>
      </c>
      <c r="D3267">
        <v>10000</v>
      </c>
      <c r="E3267">
        <v>70</v>
      </c>
      <c r="F3267" t="s">
        <v>8221</v>
      </c>
      <c r="G3267" t="s">
        <v>8224</v>
      </c>
      <c r="H3267" t="s">
        <v>8246</v>
      </c>
      <c r="I3267">
        <v>1349050622</v>
      </c>
      <c r="J3267" s="11">
        <f>(I3267/86400)+25569</f>
        <v>41183.011828703704</v>
      </c>
      <c r="K3267">
        <v>1347322622</v>
      </c>
      <c r="L3267" s="11">
        <f>(K3267/86400)+25569</f>
        <v>41163.011828703704</v>
      </c>
      <c r="M3267" t="b">
        <v>0</v>
      </c>
      <c r="N3267">
        <v>2</v>
      </c>
      <c r="O3267" t="b">
        <v>0</v>
      </c>
      <c r="P3267" t="s">
        <v>8282</v>
      </c>
      <c r="Q3267" s="5">
        <f>E3267/D3267</f>
        <v>7.0000000000000001E-3</v>
      </c>
      <c r="R3267" s="7">
        <f>ROUND(E3267/N3267, 2)</f>
        <v>35</v>
      </c>
      <c r="S3267" t="s">
        <v>8332</v>
      </c>
      <c r="T3267" t="s">
        <v>8333</v>
      </c>
    </row>
    <row r="3268" spans="1:20" ht="28.8" x14ac:dyDescent="0.3">
      <c r="A3268">
        <v>777</v>
      </c>
      <c r="B3268" s="3" t="s">
        <v>778</v>
      </c>
      <c r="C3268" s="3" t="s">
        <v>4887</v>
      </c>
      <c r="D3268">
        <v>3000</v>
      </c>
      <c r="E3268">
        <v>21</v>
      </c>
      <c r="F3268" t="s">
        <v>8221</v>
      </c>
      <c r="G3268" t="s">
        <v>8224</v>
      </c>
      <c r="H3268" t="s">
        <v>8246</v>
      </c>
      <c r="I3268">
        <v>1375313577</v>
      </c>
      <c r="J3268" s="11">
        <f>(I3268/86400)+25569</f>
        <v>41486.981215277774</v>
      </c>
      <c r="K3268">
        <v>1372721577</v>
      </c>
      <c r="L3268" s="11">
        <f>(K3268/86400)+25569</f>
        <v>41456.981215277774</v>
      </c>
      <c r="M3268" t="b">
        <v>0</v>
      </c>
      <c r="N3268">
        <v>3</v>
      </c>
      <c r="O3268" t="b">
        <v>0</v>
      </c>
      <c r="P3268" t="s">
        <v>8275</v>
      </c>
      <c r="Q3268" s="5">
        <f>E3268/D3268</f>
        <v>7.0000000000000001E-3</v>
      </c>
      <c r="R3268" s="7">
        <f>ROUND(E3268/N3268, 2)</f>
        <v>7</v>
      </c>
      <c r="S3268" t="s">
        <v>8321</v>
      </c>
      <c r="T3268" t="s">
        <v>8323</v>
      </c>
    </row>
    <row r="3269" spans="1:20" ht="28.8" x14ac:dyDescent="0.3">
      <c r="A3269">
        <v>550</v>
      </c>
      <c r="B3269" s="3" t="s">
        <v>551</v>
      </c>
      <c r="C3269" s="3" t="s">
        <v>4660</v>
      </c>
      <c r="D3269">
        <v>5000</v>
      </c>
      <c r="E3269">
        <v>35</v>
      </c>
      <c r="F3269" t="s">
        <v>8221</v>
      </c>
      <c r="G3269" t="s">
        <v>8229</v>
      </c>
      <c r="H3269" t="s">
        <v>8251</v>
      </c>
      <c r="I3269">
        <v>1485838800</v>
      </c>
      <c r="J3269" s="11">
        <f>(I3269/86400)+25569</f>
        <v>42766.208333333328</v>
      </c>
      <c r="K3269">
        <v>1484756245</v>
      </c>
      <c r="L3269" s="11">
        <f>(K3269/86400)+25569</f>
        <v>42753.678761574076</v>
      </c>
      <c r="M3269" t="b">
        <v>0</v>
      </c>
      <c r="N3269">
        <v>4</v>
      </c>
      <c r="O3269" t="b">
        <v>0</v>
      </c>
      <c r="P3269" t="s">
        <v>8272</v>
      </c>
      <c r="Q3269" s="5">
        <f>E3269/D3269</f>
        <v>7.0000000000000001E-3</v>
      </c>
      <c r="R3269" s="7">
        <f>ROUND(E3269/N3269, 2)</f>
        <v>8.75</v>
      </c>
      <c r="S3269" t="s">
        <v>8318</v>
      </c>
      <c r="T3269" t="s">
        <v>8319</v>
      </c>
    </row>
    <row r="3270" spans="1:20" x14ac:dyDescent="0.3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 s="11">
        <f>(I3270/86400)+25569</f>
        <v>41959.337361111116</v>
      </c>
      <c r="K3270">
        <v>1413356748</v>
      </c>
      <c r="L3270" s="11">
        <f>(K3270/86400)+25569</f>
        <v>41927.295694444445</v>
      </c>
      <c r="M3270" t="b">
        <v>0</v>
      </c>
      <c r="N3270">
        <v>55</v>
      </c>
      <c r="O3270" t="b">
        <v>0</v>
      </c>
      <c r="P3270" t="s">
        <v>8282</v>
      </c>
      <c r="Q3270" s="5">
        <f>E3270/D3270</f>
        <v>6.9641025641025639E-3</v>
      </c>
      <c r="R3270" s="7">
        <f>ROUND(E3270/N3270, 2)</f>
        <v>49.38</v>
      </c>
      <c r="S3270" t="s">
        <v>8332</v>
      </c>
      <c r="T3270" t="s">
        <v>8333</v>
      </c>
    </row>
    <row r="3271" spans="1:20" ht="28.8" x14ac:dyDescent="0.3">
      <c r="A3271">
        <v>2681</v>
      </c>
      <c r="B3271" s="3" t="s">
        <v>2681</v>
      </c>
      <c r="C3271" s="3" t="s">
        <v>6791</v>
      </c>
      <c r="D3271">
        <v>8000</v>
      </c>
      <c r="E3271">
        <v>55</v>
      </c>
      <c r="F3271" t="s">
        <v>8221</v>
      </c>
      <c r="G3271" t="s">
        <v>8224</v>
      </c>
      <c r="H3271" t="s">
        <v>8246</v>
      </c>
      <c r="I3271">
        <v>1405027750</v>
      </c>
      <c r="J3271" s="11">
        <f>(I3271/86400)+25569</f>
        <v>41830.895254629628</v>
      </c>
      <c r="K3271">
        <v>1402867750</v>
      </c>
      <c r="L3271" s="11">
        <f>(K3271/86400)+25569</f>
        <v>41805.895254629628</v>
      </c>
      <c r="M3271" t="b">
        <v>0</v>
      </c>
      <c r="N3271">
        <v>2</v>
      </c>
      <c r="O3271" t="b">
        <v>0</v>
      </c>
      <c r="P3271" t="s">
        <v>8284</v>
      </c>
      <c r="Q3271" s="5">
        <f>E3271/D3271</f>
        <v>6.875E-3</v>
      </c>
      <c r="R3271" s="7">
        <f>ROUND(E3271/N3271, 2)</f>
        <v>27.5</v>
      </c>
      <c r="S3271" t="s">
        <v>8335</v>
      </c>
      <c r="T3271" t="s">
        <v>8336</v>
      </c>
    </row>
    <row r="3272" spans="1:20" ht="28.8" x14ac:dyDescent="0.3">
      <c r="A3272">
        <v>2355</v>
      </c>
      <c r="B3272" s="3" t="s">
        <v>2356</v>
      </c>
      <c r="C3272" s="3" t="s">
        <v>6465</v>
      </c>
      <c r="D3272">
        <v>8000</v>
      </c>
      <c r="E3272">
        <v>55</v>
      </c>
      <c r="F3272" t="s">
        <v>8220</v>
      </c>
      <c r="G3272" t="s">
        <v>8226</v>
      </c>
      <c r="H3272" t="s">
        <v>8248</v>
      </c>
      <c r="I3272">
        <v>1430604136</v>
      </c>
      <c r="J3272" s="11">
        <f>(I3272/86400)+25569</f>
        <v>42126.918240740742</v>
      </c>
      <c r="K3272">
        <v>1428012136</v>
      </c>
      <c r="L3272" s="11">
        <f>(K3272/86400)+25569</f>
        <v>42096.918240740742</v>
      </c>
      <c r="M3272" t="b">
        <v>0</v>
      </c>
      <c r="N3272">
        <v>2</v>
      </c>
      <c r="O3272" t="b">
        <v>0</v>
      </c>
      <c r="P3272" t="s">
        <v>8272</v>
      </c>
      <c r="Q3272" s="5">
        <f>E3272/D3272</f>
        <v>6.875E-3</v>
      </c>
      <c r="R3272" s="7">
        <f>ROUND(E3272/N3272, 2)</f>
        <v>27.5</v>
      </c>
      <c r="S3272" t="s">
        <v>8318</v>
      </c>
      <c r="T3272" t="s">
        <v>8319</v>
      </c>
    </row>
    <row r="3273" spans="1:20" ht="28.8" x14ac:dyDescent="0.3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 s="11">
        <f>(I3273/86400)+25569</f>
        <v>41569.165972222225</v>
      </c>
      <c r="K3273">
        <v>1380559201</v>
      </c>
      <c r="L3273" s="11">
        <f>(K3273/86400)+25569</f>
        <v>41547.694456018522</v>
      </c>
      <c r="M3273" t="b">
        <v>0</v>
      </c>
      <c r="N3273">
        <v>3</v>
      </c>
      <c r="O3273" t="b">
        <v>0</v>
      </c>
      <c r="P3273" t="s">
        <v>8270</v>
      </c>
      <c r="Q3273" s="5">
        <f>E3273/D3273</f>
        <v>6.8631863186318634E-3</v>
      </c>
      <c r="R3273" s="7">
        <f>ROUND(E3273/N3273, 2)</f>
        <v>20.329999999999998</v>
      </c>
      <c r="S3273" t="s">
        <v>8309</v>
      </c>
      <c r="T3273" t="s">
        <v>8315</v>
      </c>
    </row>
    <row r="3274" spans="1:20" ht="28.8" x14ac:dyDescent="0.3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 s="11">
        <f>(I3274/86400)+25569</f>
        <v>42573.626620370371</v>
      </c>
      <c r="K3274">
        <v>1465311740</v>
      </c>
      <c r="L3274" s="11">
        <f>(K3274/86400)+25569</f>
        <v>42528.626620370371</v>
      </c>
      <c r="M3274" t="b">
        <v>0</v>
      </c>
      <c r="N3274">
        <v>3</v>
      </c>
      <c r="O3274" t="b">
        <v>0</v>
      </c>
      <c r="P3274" t="s">
        <v>8272</v>
      </c>
      <c r="Q3274" s="5">
        <f>E3274/D3274</f>
        <v>6.8399999999999997E-3</v>
      </c>
      <c r="R3274" s="7">
        <f>ROUND(E3274/N3274, 2)</f>
        <v>342</v>
      </c>
      <c r="S3274" t="s">
        <v>8318</v>
      </c>
      <c r="T3274" t="s">
        <v>8319</v>
      </c>
    </row>
    <row r="3275" spans="1:20" ht="28.8" x14ac:dyDescent="0.3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 s="11">
        <f>(I3275/86400)+25569</f>
        <v>42387.541666666672</v>
      </c>
      <c r="K3275">
        <v>1449151888</v>
      </c>
      <c r="L3275" s="11">
        <f>(K3275/86400)+25569</f>
        <v>42341.591296296298</v>
      </c>
      <c r="M3275" t="b">
        <v>0</v>
      </c>
      <c r="N3275">
        <v>1</v>
      </c>
      <c r="O3275" t="b">
        <v>0</v>
      </c>
      <c r="P3275" t="s">
        <v>8293</v>
      </c>
      <c r="Q3275" s="5">
        <f>E3275/D3275</f>
        <v>6.7999999999999996E-3</v>
      </c>
      <c r="R3275" s="7">
        <f>ROUND(E3275/N3275, 2)</f>
        <v>34</v>
      </c>
      <c r="S3275" t="s">
        <v>8324</v>
      </c>
      <c r="T3275" t="s">
        <v>8346</v>
      </c>
    </row>
    <row r="3276" spans="1:20" x14ac:dyDescent="0.3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 s="11">
        <f>(I3276/86400)+25569</f>
        <v>41863.951516203706</v>
      </c>
      <c r="K3276">
        <v>1405291811</v>
      </c>
      <c r="L3276" s="11">
        <f>(K3276/86400)+25569</f>
        <v>41833.951516203706</v>
      </c>
      <c r="M3276" t="b">
        <v>0</v>
      </c>
      <c r="N3276">
        <v>4</v>
      </c>
      <c r="O3276" t="b">
        <v>0</v>
      </c>
      <c r="P3276" t="s">
        <v>8271</v>
      </c>
      <c r="Q3276" s="5">
        <f>E3276/D3276</f>
        <v>6.7499999999999999E-3</v>
      </c>
      <c r="R3276" s="7">
        <f>ROUND(E3276/N3276, 2)</f>
        <v>6.75</v>
      </c>
      <c r="S3276" t="s">
        <v>8316</v>
      </c>
      <c r="T3276" t="s">
        <v>8317</v>
      </c>
    </row>
    <row r="3277" spans="1:20" ht="28.8" x14ac:dyDescent="0.3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 s="11">
        <f>(I3277/86400)+25569</f>
        <v>41585.083368055552</v>
      </c>
      <c r="K3277">
        <v>1381194003</v>
      </c>
      <c r="L3277" s="11">
        <f>(K3277/86400)+25569</f>
        <v>41555.041701388887</v>
      </c>
      <c r="M3277" t="b">
        <v>0</v>
      </c>
      <c r="N3277">
        <v>1</v>
      </c>
      <c r="O3277" t="b">
        <v>0</v>
      </c>
      <c r="P3277" t="s">
        <v>8290</v>
      </c>
      <c r="Q3277" s="5">
        <f>E3277/D3277</f>
        <v>6.7000000000000002E-3</v>
      </c>
      <c r="R3277" s="7">
        <f>ROUND(E3277/N3277, 2)</f>
        <v>67</v>
      </c>
      <c r="S3277" t="s">
        <v>8321</v>
      </c>
      <c r="T3277" t="s">
        <v>8343</v>
      </c>
    </row>
    <row r="3278" spans="1:20" x14ac:dyDescent="0.3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 s="11">
        <f>(I3278/86400)+25569</f>
        <v>41998.208333333328</v>
      </c>
      <c r="K3278">
        <v>1414889665</v>
      </c>
      <c r="L3278" s="11">
        <f>(K3278/86400)+25569</f>
        <v>41945.037789351853</v>
      </c>
      <c r="M3278" t="b">
        <v>0</v>
      </c>
      <c r="N3278">
        <v>3</v>
      </c>
      <c r="O3278" t="b">
        <v>0</v>
      </c>
      <c r="P3278" t="s">
        <v>8270</v>
      </c>
      <c r="Q3278" s="5">
        <f>E3278/D3278</f>
        <v>6.6964285714285711E-3</v>
      </c>
      <c r="R3278" s="7">
        <f>ROUND(E3278/N3278, 2)</f>
        <v>10</v>
      </c>
      <c r="S3278" t="s">
        <v>8309</v>
      </c>
      <c r="T3278" t="s">
        <v>8315</v>
      </c>
    </row>
    <row r="3279" spans="1:20" ht="28.8" x14ac:dyDescent="0.3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 s="11">
        <f>(I3279/86400)+25569</f>
        <v>41851.407187500001</v>
      </c>
      <c r="K3279">
        <v>1404207981</v>
      </c>
      <c r="L3279" s="11">
        <f>(K3279/86400)+25569</f>
        <v>41821.407187500001</v>
      </c>
      <c r="M3279" t="b">
        <v>0</v>
      </c>
      <c r="N3279">
        <v>1</v>
      </c>
      <c r="O3279" t="b">
        <v>0</v>
      </c>
      <c r="P3279" t="s">
        <v>8283</v>
      </c>
      <c r="Q3279" s="5">
        <f>E3279/D3279</f>
        <v>6.6666666666666671E-3</v>
      </c>
      <c r="R3279" s="7">
        <f>ROUND(E3279/N3279, 2)</f>
        <v>20</v>
      </c>
      <c r="S3279" t="s">
        <v>8332</v>
      </c>
      <c r="T3279" t="s">
        <v>8334</v>
      </c>
    </row>
    <row r="3280" spans="1:20" x14ac:dyDescent="0.3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 s="11">
        <f>(I3280/86400)+25569</f>
        <v>42588.65662037037</v>
      </c>
      <c r="K3280">
        <v>1469202332</v>
      </c>
      <c r="L3280" s="11">
        <f>(K3280/86400)+25569</f>
        <v>42573.65662037037</v>
      </c>
      <c r="M3280" t="b">
        <v>0</v>
      </c>
      <c r="N3280">
        <v>2</v>
      </c>
      <c r="O3280" t="b">
        <v>0</v>
      </c>
      <c r="P3280" t="s">
        <v>8304</v>
      </c>
      <c r="Q3280" s="5">
        <f>E3280/D3280</f>
        <v>6.6666666666666671E-3</v>
      </c>
      <c r="R3280" s="7">
        <f>ROUND(E3280/N3280, 2)</f>
        <v>5</v>
      </c>
      <c r="S3280" t="s">
        <v>8321</v>
      </c>
      <c r="T3280" t="s">
        <v>8357</v>
      </c>
    </row>
    <row r="3281" spans="1:20" ht="57.6" x14ac:dyDescent="0.3">
      <c r="A3281">
        <v>3788</v>
      </c>
      <c r="B3281" s="3" t="s">
        <v>3785</v>
      </c>
      <c r="C3281" s="3" t="s">
        <v>7898</v>
      </c>
      <c r="D3281">
        <v>75000</v>
      </c>
      <c r="E3281">
        <v>500</v>
      </c>
      <c r="F3281" t="s">
        <v>8221</v>
      </c>
      <c r="G3281" t="s">
        <v>8224</v>
      </c>
      <c r="H3281" t="s">
        <v>8246</v>
      </c>
      <c r="I3281">
        <v>1450887480</v>
      </c>
      <c r="J3281" s="11">
        <f>(I3281/86400)+25569</f>
        <v>42361.679166666669</v>
      </c>
      <c r="K3281">
        <v>1448469719</v>
      </c>
      <c r="L3281" s="11">
        <f>(K3281/86400)+25569</f>
        <v>42333.695821759262</v>
      </c>
      <c r="M3281" t="b">
        <v>0</v>
      </c>
      <c r="N3281">
        <v>1</v>
      </c>
      <c r="O3281" t="b">
        <v>0</v>
      </c>
      <c r="P3281" t="s">
        <v>8305</v>
      </c>
      <c r="Q3281" s="5">
        <f>E3281/D3281</f>
        <v>6.6666666666666671E-3</v>
      </c>
      <c r="R3281" s="7">
        <f>ROUND(E3281/N3281, 2)</f>
        <v>500</v>
      </c>
      <c r="S3281" t="s">
        <v>8316</v>
      </c>
      <c r="T3281" t="s">
        <v>8358</v>
      </c>
    </row>
    <row r="3282" spans="1:20" x14ac:dyDescent="0.3">
      <c r="A3282">
        <v>3121</v>
      </c>
      <c r="B3282" s="3" t="s">
        <v>3121</v>
      </c>
      <c r="C3282" s="3" t="s">
        <v>7231</v>
      </c>
      <c r="D3282">
        <v>1500</v>
      </c>
      <c r="E3282">
        <v>10</v>
      </c>
      <c r="F3282" t="s">
        <v>8220</v>
      </c>
      <c r="G3282" t="s">
        <v>8229</v>
      </c>
      <c r="H3282" t="s">
        <v>8251</v>
      </c>
      <c r="I3282">
        <v>1411748335</v>
      </c>
      <c r="J3282" s="11">
        <f>(I3282/86400)+25569</f>
        <v>41908.679803240739</v>
      </c>
      <c r="K3282">
        <v>1406564335</v>
      </c>
      <c r="L3282" s="11">
        <f>(K3282/86400)+25569</f>
        <v>41848.679803240739</v>
      </c>
      <c r="M3282" t="b">
        <v>0</v>
      </c>
      <c r="N3282">
        <v>1</v>
      </c>
      <c r="O3282" t="b">
        <v>0</v>
      </c>
      <c r="P3282" t="s">
        <v>8303</v>
      </c>
      <c r="Q3282" s="5">
        <f>E3282/D3282</f>
        <v>6.6666666666666671E-3</v>
      </c>
      <c r="R3282" s="7">
        <f>ROUND(E3282/N3282, 2)</f>
        <v>10</v>
      </c>
      <c r="S3282" t="s">
        <v>8316</v>
      </c>
      <c r="T3282" t="s">
        <v>8356</v>
      </c>
    </row>
    <row r="3283" spans="1:20" ht="28.8" x14ac:dyDescent="0.3">
      <c r="A3283">
        <v>3736</v>
      </c>
      <c r="B3283" s="3" t="s">
        <v>3733</v>
      </c>
      <c r="C3283" s="3" t="s">
        <v>7846</v>
      </c>
      <c r="D3283">
        <v>1500</v>
      </c>
      <c r="E3283">
        <v>10</v>
      </c>
      <c r="F3283" t="s">
        <v>8221</v>
      </c>
      <c r="G3283" t="s">
        <v>8225</v>
      </c>
      <c r="H3283" t="s">
        <v>8247</v>
      </c>
      <c r="I3283">
        <v>1427133600</v>
      </c>
      <c r="J3283" s="11">
        <f>(I3283/86400)+25569</f>
        <v>42086.75</v>
      </c>
      <c r="K3283">
        <v>1423847093</v>
      </c>
      <c r="L3283" s="11">
        <f>(K3283/86400)+25569</f>
        <v>42048.711724537032</v>
      </c>
      <c r="M3283" t="b">
        <v>0</v>
      </c>
      <c r="N3283">
        <v>1</v>
      </c>
      <c r="O3283" t="b">
        <v>0</v>
      </c>
      <c r="P3283" t="s">
        <v>8271</v>
      </c>
      <c r="Q3283" s="5">
        <f>E3283/D3283</f>
        <v>6.6666666666666671E-3</v>
      </c>
      <c r="R3283" s="7">
        <f>ROUND(E3283/N3283, 2)</f>
        <v>10</v>
      </c>
      <c r="S3283" t="s">
        <v>8316</v>
      </c>
      <c r="T3283" t="s">
        <v>8317</v>
      </c>
    </row>
    <row r="3284" spans="1:20" ht="28.8" x14ac:dyDescent="0.3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 s="11">
        <f>(I3284/86400)+25569</f>
        <v>42174.769479166665</v>
      </c>
      <c r="K3284">
        <v>1432146483</v>
      </c>
      <c r="L3284" s="11">
        <f>(K3284/86400)+25569</f>
        <v>42144.769479166665</v>
      </c>
      <c r="M3284" t="b">
        <v>0</v>
      </c>
      <c r="N3284">
        <v>4</v>
      </c>
      <c r="O3284" t="b">
        <v>0</v>
      </c>
      <c r="P3284" t="s">
        <v>8290</v>
      </c>
      <c r="Q3284" s="5">
        <f>E3284/D3284</f>
        <v>6.6115702479338841E-3</v>
      </c>
      <c r="R3284" s="7">
        <f>ROUND(E3284/N3284, 2)</f>
        <v>20</v>
      </c>
      <c r="S3284" t="s">
        <v>8321</v>
      </c>
      <c r="T3284" t="s">
        <v>8343</v>
      </c>
    </row>
    <row r="3285" spans="1:20" ht="28.8" x14ac:dyDescent="0.3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 s="11">
        <f>(I3285/86400)+25569</f>
        <v>42337.075740740736</v>
      </c>
      <c r="K3285">
        <v>1446166144</v>
      </c>
      <c r="L3285" s="11">
        <f>(K3285/86400)+25569</f>
        <v>42307.034074074079</v>
      </c>
      <c r="M3285" t="b">
        <v>0</v>
      </c>
      <c r="N3285">
        <v>1</v>
      </c>
      <c r="O3285" t="b">
        <v>0</v>
      </c>
      <c r="P3285" t="s">
        <v>8272</v>
      </c>
      <c r="Q3285" s="5">
        <f>E3285/D3285</f>
        <v>6.41025641025641E-3</v>
      </c>
      <c r="R3285" s="7">
        <f>ROUND(E3285/N3285, 2)</f>
        <v>5</v>
      </c>
      <c r="S3285" t="s">
        <v>8318</v>
      </c>
      <c r="T3285" t="s">
        <v>8319</v>
      </c>
    </row>
    <row r="3286" spans="1:20" x14ac:dyDescent="0.3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 s="11">
        <f>(I3286/86400)+25569</f>
        <v>42173.714178240742</v>
      </c>
      <c r="K3286">
        <v>1432055305</v>
      </c>
      <c r="L3286" s="11">
        <f>(K3286/86400)+25569</f>
        <v>42143.714178240742</v>
      </c>
      <c r="M3286" t="b">
        <v>0</v>
      </c>
      <c r="N3286">
        <v>1</v>
      </c>
      <c r="O3286" t="b">
        <v>0</v>
      </c>
      <c r="P3286" t="s">
        <v>8284</v>
      </c>
      <c r="Q3286" s="5">
        <f>E3286/D3286</f>
        <v>6.2500000000000003E-3</v>
      </c>
      <c r="R3286" s="7">
        <f>ROUND(E3286/N3286, 2)</f>
        <v>50</v>
      </c>
      <c r="S3286" t="s">
        <v>8335</v>
      </c>
      <c r="T3286" t="s">
        <v>8336</v>
      </c>
    </row>
    <row r="3287" spans="1:20" ht="28.8" x14ac:dyDescent="0.3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 s="11">
        <f>(I3287/86400)+25569</f>
        <v>42725.192013888889</v>
      </c>
      <c r="K3287">
        <v>1477107390</v>
      </c>
      <c r="L3287" s="11">
        <f>(K3287/86400)+25569</f>
        <v>42665.150347222225</v>
      </c>
      <c r="M3287" t="b">
        <v>0</v>
      </c>
      <c r="N3287">
        <v>2</v>
      </c>
      <c r="O3287" t="b">
        <v>0</v>
      </c>
      <c r="P3287" t="s">
        <v>8303</v>
      </c>
      <c r="Q3287" s="5">
        <f>E3287/D3287</f>
        <v>6.2500000000000003E-3</v>
      </c>
      <c r="R3287" s="7">
        <f>ROUND(E3287/N3287, 2)</f>
        <v>62.5</v>
      </c>
      <c r="S3287" t="s">
        <v>8316</v>
      </c>
      <c r="T3287" t="s">
        <v>8356</v>
      </c>
    </row>
    <row r="3288" spans="1:20" ht="28.8" x14ac:dyDescent="0.3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 s="11">
        <f>(I3288/86400)+25569</f>
        <v>42468.774305555555</v>
      </c>
      <c r="K3288">
        <v>1457628680</v>
      </c>
      <c r="L3288" s="11">
        <f>(K3288/86400)+25569</f>
        <v>42439.702314814815</v>
      </c>
      <c r="M3288" t="b">
        <v>0</v>
      </c>
      <c r="N3288">
        <v>1</v>
      </c>
      <c r="O3288" t="b">
        <v>0</v>
      </c>
      <c r="P3288" t="s">
        <v>8271</v>
      </c>
      <c r="Q3288" s="5">
        <f>E3288/D3288</f>
        <v>6.2500000000000003E-3</v>
      </c>
      <c r="R3288" s="7">
        <f>ROUND(E3288/N3288, 2)</f>
        <v>25</v>
      </c>
      <c r="S3288" t="s">
        <v>8316</v>
      </c>
      <c r="T3288" t="s">
        <v>8317</v>
      </c>
    </row>
    <row r="3289" spans="1:20" ht="28.8" x14ac:dyDescent="0.3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 s="11">
        <f>(I3289/86400)+25569</f>
        <v>42112.702800925923</v>
      </c>
      <c r="K3289">
        <v>1426783922</v>
      </c>
      <c r="L3289" s="11">
        <f>(K3289/86400)+25569</f>
        <v>42082.702800925923</v>
      </c>
      <c r="M3289" t="b">
        <v>0</v>
      </c>
      <c r="N3289">
        <v>1</v>
      </c>
      <c r="O3289" t="b">
        <v>0</v>
      </c>
      <c r="P3289" t="s">
        <v>8273</v>
      </c>
      <c r="Q3289" s="5">
        <f>E3289/D3289</f>
        <v>6.0869565217391303E-3</v>
      </c>
      <c r="R3289" s="7">
        <f>ROUND(E3289/N3289, 2)</f>
        <v>28</v>
      </c>
      <c r="S3289" t="s">
        <v>8318</v>
      </c>
      <c r="T3289" t="s">
        <v>8320</v>
      </c>
    </row>
    <row r="3290" spans="1:20" ht="28.8" x14ac:dyDescent="0.3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 s="11">
        <f>(I3290/86400)+25569</f>
        <v>42241.732430555552</v>
      </c>
      <c r="K3290">
        <v>1437932082</v>
      </c>
      <c r="L3290" s="11">
        <f>(K3290/86400)+25569</f>
        <v>42211.732430555552</v>
      </c>
      <c r="M3290" t="b">
        <v>0</v>
      </c>
      <c r="N3290">
        <v>3</v>
      </c>
      <c r="O3290" t="b">
        <v>0</v>
      </c>
      <c r="P3290" t="s">
        <v>8284</v>
      </c>
      <c r="Q3290" s="5">
        <f>E3290/D3290</f>
        <v>6.0400000000000002E-3</v>
      </c>
      <c r="R3290" s="7">
        <f>ROUND(E3290/N3290, 2)</f>
        <v>50.33</v>
      </c>
      <c r="S3290" t="s">
        <v>8335</v>
      </c>
      <c r="T3290" t="s">
        <v>8336</v>
      </c>
    </row>
    <row r="3291" spans="1:20" ht="28.8" x14ac:dyDescent="0.3">
      <c r="A3291">
        <v>2580</v>
      </c>
      <c r="B3291" s="3" t="s">
        <v>2580</v>
      </c>
      <c r="C3291" s="3" t="s">
        <v>6690</v>
      </c>
      <c r="D3291">
        <v>8500</v>
      </c>
      <c r="E3291">
        <v>51</v>
      </c>
      <c r="F3291" t="s">
        <v>8220</v>
      </c>
      <c r="G3291" t="s">
        <v>8224</v>
      </c>
      <c r="H3291" t="s">
        <v>8246</v>
      </c>
      <c r="I3291">
        <v>1431745200</v>
      </c>
      <c r="J3291" s="11">
        <f>(I3291/86400)+25569</f>
        <v>42140.125</v>
      </c>
      <c r="K3291">
        <v>1429170603</v>
      </c>
      <c r="L3291" s="11">
        <f>(K3291/86400)+25569</f>
        <v>42110.326423611114</v>
      </c>
      <c r="M3291" t="b">
        <v>0</v>
      </c>
      <c r="N3291">
        <v>2</v>
      </c>
      <c r="O3291" t="b">
        <v>0</v>
      </c>
      <c r="P3291" t="s">
        <v>8284</v>
      </c>
      <c r="Q3291" s="5">
        <f>E3291/D3291</f>
        <v>6.0000000000000001E-3</v>
      </c>
      <c r="R3291" s="7">
        <f>ROUND(E3291/N3291, 2)</f>
        <v>25.5</v>
      </c>
      <c r="S3291" t="s">
        <v>8335</v>
      </c>
      <c r="T3291" t="s">
        <v>8336</v>
      </c>
    </row>
    <row r="3292" spans="1:20" ht="28.8" x14ac:dyDescent="0.3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 s="11">
        <f>(I3292/86400)+25569</f>
        <v>42280.875</v>
      </c>
      <c r="K3292">
        <v>1441955269</v>
      </c>
      <c r="L3292" s="11">
        <f>(K3292/86400)+25569</f>
        <v>42258.297094907408</v>
      </c>
      <c r="M3292" t="b">
        <v>0</v>
      </c>
      <c r="N3292">
        <v>2</v>
      </c>
      <c r="O3292" t="b">
        <v>0</v>
      </c>
      <c r="P3292" t="s">
        <v>8299</v>
      </c>
      <c r="Q3292" s="5">
        <f>E3292/D3292</f>
        <v>6.0000000000000001E-3</v>
      </c>
      <c r="R3292" s="7">
        <f>ROUND(E3292/N3292, 2)</f>
        <v>15</v>
      </c>
      <c r="S3292" t="s">
        <v>8335</v>
      </c>
      <c r="T3292" t="s">
        <v>8352</v>
      </c>
    </row>
    <row r="3293" spans="1:20" ht="28.8" x14ac:dyDescent="0.3">
      <c r="A3293">
        <v>917</v>
      </c>
      <c r="B3293" s="3" t="s">
        <v>918</v>
      </c>
      <c r="C3293" s="3" t="s">
        <v>5027</v>
      </c>
      <c r="D3293">
        <v>5000</v>
      </c>
      <c r="E3293">
        <v>30</v>
      </c>
      <c r="F3293" t="s">
        <v>8221</v>
      </c>
      <c r="G3293" t="s">
        <v>8224</v>
      </c>
      <c r="H3293" t="s">
        <v>8246</v>
      </c>
      <c r="I3293">
        <v>1405305000</v>
      </c>
      <c r="J3293" s="11">
        <f>(I3293/86400)+25569</f>
        <v>41834.104166666664</v>
      </c>
      <c r="K3293">
        <v>1402612730</v>
      </c>
      <c r="L3293" s="11">
        <f>(K3293/86400)+25569</f>
        <v>41802.94363425926</v>
      </c>
      <c r="M3293" t="b">
        <v>0</v>
      </c>
      <c r="N3293">
        <v>1</v>
      </c>
      <c r="O3293" t="b">
        <v>0</v>
      </c>
      <c r="P3293" t="s">
        <v>8278</v>
      </c>
      <c r="Q3293" s="5">
        <f>E3293/D3293</f>
        <v>6.0000000000000001E-3</v>
      </c>
      <c r="R3293" s="7">
        <f>ROUND(E3293/N3293, 2)</f>
        <v>30</v>
      </c>
      <c r="S3293" t="s">
        <v>8324</v>
      </c>
      <c r="T3293" t="s">
        <v>8327</v>
      </c>
    </row>
    <row r="3294" spans="1:20" ht="28.8" x14ac:dyDescent="0.3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 s="11">
        <f>(I3294/86400)+25569</f>
        <v>41844.124305555553</v>
      </c>
      <c r="K3294">
        <v>1402506278</v>
      </c>
      <c r="L3294" s="11">
        <f>(K3294/86400)+25569</f>
        <v>41801.711550925924</v>
      </c>
      <c r="M3294" t="b">
        <v>0</v>
      </c>
      <c r="N3294">
        <v>2</v>
      </c>
      <c r="O3294" t="b">
        <v>0</v>
      </c>
      <c r="P3294" t="s">
        <v>8271</v>
      </c>
      <c r="Q3294" s="5">
        <f>E3294/D3294</f>
        <v>6.0000000000000001E-3</v>
      </c>
      <c r="R3294" s="7">
        <f>ROUND(E3294/N3294, 2)</f>
        <v>22.5</v>
      </c>
      <c r="S3294" t="s">
        <v>8316</v>
      </c>
      <c r="T3294" t="s">
        <v>8317</v>
      </c>
    </row>
    <row r="3295" spans="1:20" ht="28.8" x14ac:dyDescent="0.3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 s="11">
        <f>(I3295/86400)+25569</f>
        <v>42725.624340277776</v>
      </c>
      <c r="K3295">
        <v>1479740343</v>
      </c>
      <c r="L3295" s="11">
        <f>(K3295/86400)+25569</f>
        <v>42695.624340277776</v>
      </c>
      <c r="M3295" t="b">
        <v>0</v>
      </c>
      <c r="N3295">
        <v>5</v>
      </c>
      <c r="O3295" t="b">
        <v>0</v>
      </c>
      <c r="P3295" t="s">
        <v>8301</v>
      </c>
      <c r="Q3295" s="5">
        <f>E3295/D3295</f>
        <v>5.966666666666667E-3</v>
      </c>
      <c r="R3295" s="7">
        <f>ROUND(E3295/N3295, 2)</f>
        <v>71.599999999999994</v>
      </c>
      <c r="S3295" t="s">
        <v>8318</v>
      </c>
      <c r="T3295" t="s">
        <v>8354</v>
      </c>
    </row>
    <row r="3296" spans="1:20" ht="28.8" x14ac:dyDescent="0.3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11">
        <f>(I3296/86400)+25569</f>
        <v>41942.932430555556</v>
      </c>
      <c r="K3296">
        <v>1412115762</v>
      </c>
      <c r="L3296" s="11">
        <f>(K3296/86400)+25569</f>
        <v>41912.932430555556</v>
      </c>
      <c r="M3296" t="b">
        <v>0</v>
      </c>
      <c r="N3296">
        <v>4</v>
      </c>
      <c r="O3296" t="b">
        <v>0</v>
      </c>
      <c r="P3296" t="s">
        <v>8293</v>
      </c>
      <c r="Q3296" s="5">
        <f>E3296/D3296</f>
        <v>5.8333333333333336E-3</v>
      </c>
      <c r="R3296" s="7">
        <f>ROUND(E3296/N3296, 2)</f>
        <v>8.75</v>
      </c>
      <c r="S3296" t="s">
        <v>8324</v>
      </c>
      <c r="T3296" t="s">
        <v>8346</v>
      </c>
    </row>
    <row r="3297" spans="1:20" ht="28.8" x14ac:dyDescent="0.3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 s="11">
        <f>(I3297/86400)+25569</f>
        <v>42753.016180555554</v>
      </c>
      <c r="K3297">
        <v>1479514998</v>
      </c>
      <c r="L3297" s="11">
        <f>(K3297/86400)+25569</f>
        <v>42693.016180555554</v>
      </c>
      <c r="M3297" t="b">
        <v>0</v>
      </c>
      <c r="N3297">
        <v>3</v>
      </c>
      <c r="O3297" t="b">
        <v>0</v>
      </c>
      <c r="P3297" t="s">
        <v>8267</v>
      </c>
      <c r="Q3297" s="5">
        <f>E3297/D3297</f>
        <v>5.7499999999999999E-3</v>
      </c>
      <c r="R3297" s="7">
        <f>ROUND(E3297/N3297, 2)</f>
        <v>38.33</v>
      </c>
      <c r="S3297" t="s">
        <v>8309</v>
      </c>
      <c r="T3297" t="s">
        <v>8312</v>
      </c>
    </row>
    <row r="3298" spans="1:20" ht="28.8" x14ac:dyDescent="0.3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 s="11">
        <f>(I3298/86400)+25569</f>
        <v>42124.101145833338</v>
      </c>
      <c r="K3298">
        <v>1427768739</v>
      </c>
      <c r="L3298" s="11">
        <f>(K3298/86400)+25569</f>
        <v>42094.101145833338</v>
      </c>
      <c r="M3298" t="b">
        <v>0</v>
      </c>
      <c r="N3298">
        <v>7</v>
      </c>
      <c r="O3298" t="b">
        <v>0</v>
      </c>
      <c r="P3298" t="s">
        <v>8272</v>
      </c>
      <c r="Q3298" s="5">
        <f>E3298/D3298</f>
        <v>5.7142857142857143E-3</v>
      </c>
      <c r="R3298" s="7">
        <f>ROUND(E3298/N3298, 2)</f>
        <v>15.43</v>
      </c>
      <c r="S3298" t="s">
        <v>8318</v>
      </c>
      <c r="T3298" t="s">
        <v>8319</v>
      </c>
    </row>
    <row r="3299" spans="1:20" x14ac:dyDescent="0.3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 s="11">
        <f>(I3299/86400)+25569</f>
        <v>42746.7424537037</v>
      </c>
      <c r="K3299">
        <v>1481564948</v>
      </c>
      <c r="L3299" s="11">
        <f>(K3299/86400)+25569</f>
        <v>42716.7424537037</v>
      </c>
      <c r="M3299" t="b">
        <v>0</v>
      </c>
      <c r="N3299">
        <v>10</v>
      </c>
      <c r="O3299" t="b">
        <v>0</v>
      </c>
      <c r="P3299" t="s">
        <v>8282</v>
      </c>
      <c r="Q3299" s="5">
        <f>E3299/D3299</f>
        <v>5.6800000000000002E-3</v>
      </c>
      <c r="R3299" s="7">
        <f>ROUND(E3299/N3299, 2)</f>
        <v>28.4</v>
      </c>
      <c r="S3299" t="s">
        <v>8332</v>
      </c>
      <c r="T3299" t="s">
        <v>8333</v>
      </c>
    </row>
    <row r="3300" spans="1:20" x14ac:dyDescent="0.3">
      <c r="A3300">
        <v>1082</v>
      </c>
      <c r="B3300" s="3" t="s">
        <v>1083</v>
      </c>
      <c r="C3300" s="3" t="s">
        <v>5192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1344635088</v>
      </c>
      <c r="J3300" s="11">
        <f>(I3300/86400)+25569</f>
        <v>41131.906111111108</v>
      </c>
      <c r="K3300">
        <v>1342043088</v>
      </c>
      <c r="L3300" s="11">
        <f>(K3300/86400)+25569</f>
        <v>41101.906111111108</v>
      </c>
      <c r="M3300" t="b">
        <v>0</v>
      </c>
      <c r="N3300">
        <v>3</v>
      </c>
      <c r="O3300" t="b">
        <v>0</v>
      </c>
      <c r="P3300" t="s">
        <v>8282</v>
      </c>
      <c r="Q3300" s="5">
        <f>E3300/D3300</f>
        <v>5.5999999999999999E-3</v>
      </c>
      <c r="R3300" s="7">
        <f>ROUND(E3300/N3300, 2)</f>
        <v>18.670000000000002</v>
      </c>
      <c r="S3300" t="s">
        <v>8332</v>
      </c>
      <c r="T3300" t="s">
        <v>8333</v>
      </c>
    </row>
    <row r="3301" spans="1:20" ht="28.8" x14ac:dyDescent="0.3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 s="11">
        <f>(I3301/86400)+25569</f>
        <v>42454.707824074074</v>
      </c>
      <c r="K3301">
        <v>1456336756</v>
      </c>
      <c r="L3301" s="11">
        <f>(K3301/86400)+25569</f>
        <v>42424.749490740738</v>
      </c>
      <c r="M3301" t="b">
        <v>0</v>
      </c>
      <c r="N3301">
        <v>3</v>
      </c>
      <c r="O3301" t="b">
        <v>0</v>
      </c>
      <c r="P3301" t="s">
        <v>8273</v>
      </c>
      <c r="Q3301" s="5">
        <f>E3301/D3301</f>
        <v>5.5999999999999999E-3</v>
      </c>
      <c r="R3301" s="7">
        <f>ROUND(E3301/N3301, 2)</f>
        <v>93.33</v>
      </c>
      <c r="S3301" t="s">
        <v>8318</v>
      </c>
      <c r="T3301" t="s">
        <v>8320</v>
      </c>
    </row>
    <row r="3302" spans="1:20" ht="28.8" x14ac:dyDescent="0.3">
      <c r="A3302">
        <v>586</v>
      </c>
      <c r="B3302" s="3" t="s">
        <v>587</v>
      </c>
      <c r="C3302" s="3" t="s">
        <v>4696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1424032207</v>
      </c>
      <c r="J3302" s="11">
        <f>(I3302/86400)+25569</f>
        <v>42050.854247685187</v>
      </c>
      <c r="K3302">
        <v>1421440207</v>
      </c>
      <c r="L3302" s="11">
        <f>(K3302/86400)+25569</f>
        <v>42020.854247685187</v>
      </c>
      <c r="M3302" t="b">
        <v>0</v>
      </c>
      <c r="N3302">
        <v>4</v>
      </c>
      <c r="O3302" t="b">
        <v>0</v>
      </c>
      <c r="P3302" t="s">
        <v>8272</v>
      </c>
      <c r="Q3302" s="5">
        <f>E3302/D3302</f>
        <v>5.5999999999999999E-3</v>
      </c>
      <c r="R3302" s="7">
        <f>ROUND(E3302/N3302, 2)</f>
        <v>14</v>
      </c>
      <c r="S3302" t="s">
        <v>8318</v>
      </c>
      <c r="T3302" t="s">
        <v>8319</v>
      </c>
    </row>
    <row r="3303" spans="1:20" ht="28.8" x14ac:dyDescent="0.3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 s="11">
        <f>(I3303/86400)+25569</f>
        <v>42566.862800925926</v>
      </c>
      <c r="K3303">
        <v>1466023346</v>
      </c>
      <c r="L3303" s="11">
        <f>(K3303/86400)+25569</f>
        <v>42536.862800925926</v>
      </c>
      <c r="M3303" t="b">
        <v>0</v>
      </c>
      <c r="N3303">
        <v>6</v>
      </c>
      <c r="O3303" t="b">
        <v>0</v>
      </c>
      <c r="P3303" t="s">
        <v>8284</v>
      </c>
      <c r="Q3303" s="5">
        <f>E3303/D3303</f>
        <v>5.5833333333333334E-3</v>
      </c>
      <c r="R3303" s="7">
        <f>ROUND(E3303/N3303, 2)</f>
        <v>55.83</v>
      </c>
      <c r="S3303" t="s">
        <v>8335</v>
      </c>
      <c r="T3303" t="s">
        <v>8336</v>
      </c>
    </row>
    <row r="3304" spans="1:20" ht="28.8" x14ac:dyDescent="0.3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 s="11">
        <f>(I3304/86400)+25569</f>
        <v>42306.046689814815</v>
      </c>
      <c r="K3304">
        <v>1443488834</v>
      </c>
      <c r="L3304" s="11">
        <f>(K3304/86400)+25569</f>
        <v>42276.046689814815</v>
      </c>
      <c r="M3304" t="b">
        <v>0</v>
      </c>
      <c r="N3304">
        <v>1</v>
      </c>
      <c r="O3304" t="b">
        <v>0</v>
      </c>
      <c r="P3304" t="s">
        <v>8272</v>
      </c>
      <c r="Q3304" s="5">
        <f>E3304/D3304</f>
        <v>5.5555555555555558E-3</v>
      </c>
      <c r="R3304" s="7">
        <f>ROUND(E3304/N3304, 2)</f>
        <v>25</v>
      </c>
      <c r="S3304" t="s">
        <v>8318</v>
      </c>
      <c r="T3304" t="s">
        <v>8319</v>
      </c>
    </row>
    <row r="3305" spans="1:20" ht="28.8" x14ac:dyDescent="0.3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 s="11">
        <f>(I3305/86400)+25569</f>
        <v>41114.847777777773</v>
      </c>
      <c r="K3305">
        <v>1337977248</v>
      </c>
      <c r="L3305" s="11">
        <f>(K3305/86400)+25569</f>
        <v>41054.847777777773</v>
      </c>
      <c r="M3305" t="b">
        <v>0</v>
      </c>
      <c r="N3305">
        <v>2</v>
      </c>
      <c r="O3305" t="b">
        <v>0</v>
      </c>
      <c r="P3305" t="s">
        <v>8290</v>
      </c>
      <c r="Q3305" s="5">
        <f>E3305/D3305</f>
        <v>5.4999999999999997E-3</v>
      </c>
      <c r="R3305" s="7">
        <f>ROUND(E3305/N3305, 2)</f>
        <v>27.5</v>
      </c>
      <c r="S3305" t="s">
        <v>8321</v>
      </c>
      <c r="T3305" t="s">
        <v>8343</v>
      </c>
    </row>
    <row r="3306" spans="1:20" ht="28.8" x14ac:dyDescent="0.3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 s="11">
        <f>(I3306/86400)+25569</f>
        <v>42452.145138888889</v>
      </c>
      <c r="K3306">
        <v>1454453021</v>
      </c>
      <c r="L3306" s="11">
        <f>(K3306/86400)+25569</f>
        <v>42402.947002314817</v>
      </c>
      <c r="M3306" t="b">
        <v>0</v>
      </c>
      <c r="N3306">
        <v>2</v>
      </c>
      <c r="O3306" t="b">
        <v>0</v>
      </c>
      <c r="P3306" t="s">
        <v>8271</v>
      </c>
      <c r="Q3306" s="5">
        <f>E3306/D3306</f>
        <v>5.4999999999999997E-3</v>
      </c>
      <c r="R3306" s="7">
        <f>ROUND(E3306/N3306, 2)</f>
        <v>5.5</v>
      </c>
      <c r="S3306" t="s">
        <v>8316</v>
      </c>
      <c r="T3306" t="s">
        <v>8317</v>
      </c>
    </row>
    <row r="3307" spans="1:20" ht="28.8" x14ac:dyDescent="0.3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 s="11">
        <f>(I3307/86400)+25569</f>
        <v>40797.554166666669</v>
      </c>
      <c r="K3307">
        <v>1314417502</v>
      </c>
      <c r="L3307" s="11">
        <f>(K3307/86400)+25569</f>
        <v>40782.165532407409</v>
      </c>
      <c r="M3307" t="b">
        <v>0</v>
      </c>
      <c r="N3307">
        <v>1</v>
      </c>
      <c r="O3307" t="b">
        <v>0</v>
      </c>
      <c r="P3307" t="s">
        <v>8286</v>
      </c>
      <c r="Q3307" s="5">
        <f>E3307/D3307</f>
        <v>5.4884742041712408E-3</v>
      </c>
      <c r="R3307" s="7">
        <f>ROUND(E3307/N3307, 2)</f>
        <v>5</v>
      </c>
      <c r="S3307" t="s">
        <v>8324</v>
      </c>
      <c r="T3307" t="s">
        <v>8339</v>
      </c>
    </row>
    <row r="3308" spans="1:20" ht="28.8" x14ac:dyDescent="0.3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 s="11">
        <f>(I3308/86400)+25569</f>
        <v>41901.762743055559</v>
      </c>
      <c r="K3308">
        <v>1405966701</v>
      </c>
      <c r="L3308" s="11">
        <f>(K3308/86400)+25569</f>
        <v>41841.762743055559</v>
      </c>
      <c r="M3308" t="b">
        <v>0</v>
      </c>
      <c r="N3308">
        <v>7</v>
      </c>
      <c r="O3308" t="b">
        <v>0</v>
      </c>
      <c r="P3308" t="s">
        <v>8268</v>
      </c>
      <c r="Q3308" s="5">
        <f>E3308/D3308</f>
        <v>5.3333333333333332E-3</v>
      </c>
      <c r="R3308" s="7">
        <f>ROUND(E3308/N3308, 2)</f>
        <v>91.43</v>
      </c>
      <c r="S3308" t="s">
        <v>8309</v>
      </c>
      <c r="T3308" t="s">
        <v>8313</v>
      </c>
    </row>
    <row r="3309" spans="1:20" ht="28.8" x14ac:dyDescent="0.3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 s="11">
        <f>(I3309/86400)+25569</f>
        <v>42186.028310185182</v>
      </c>
      <c r="K3309">
        <v>1433292046</v>
      </c>
      <c r="L3309" s="11">
        <f>(K3309/86400)+25569</f>
        <v>42158.028310185182</v>
      </c>
      <c r="M3309" t="b">
        <v>0</v>
      </c>
      <c r="N3309">
        <v>10</v>
      </c>
      <c r="O3309" t="b">
        <v>0</v>
      </c>
      <c r="P3309" t="s">
        <v>8273</v>
      </c>
      <c r="Q3309" s="5">
        <f>E3309/D3309</f>
        <v>5.1999999999999998E-3</v>
      </c>
      <c r="R3309" s="7">
        <f>ROUND(E3309/N3309, 2)</f>
        <v>26</v>
      </c>
      <c r="S3309" t="s">
        <v>8318</v>
      </c>
      <c r="T3309" t="s">
        <v>8320</v>
      </c>
    </row>
    <row r="3310" spans="1:20" ht="28.8" x14ac:dyDescent="0.3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 s="11">
        <f>(I3310/86400)+25569</f>
        <v>41250.933124999996</v>
      </c>
      <c r="K3310">
        <v>1352327022</v>
      </c>
      <c r="L3310" s="11">
        <f>(K3310/86400)+25569</f>
        <v>41220.933124999996</v>
      </c>
      <c r="M3310" t="b">
        <v>0</v>
      </c>
      <c r="N3310">
        <v>11</v>
      </c>
      <c r="O3310" t="b">
        <v>0</v>
      </c>
      <c r="P3310" t="s">
        <v>8282</v>
      </c>
      <c r="Q3310" s="5">
        <f>E3310/D3310</f>
        <v>5.1000000000000004E-3</v>
      </c>
      <c r="R3310" s="7">
        <f>ROUND(E3310/N3310, 2)</f>
        <v>23.18</v>
      </c>
      <c r="S3310" t="s">
        <v>8332</v>
      </c>
      <c r="T3310" t="s">
        <v>8333</v>
      </c>
    </row>
    <row r="3311" spans="1:20" x14ac:dyDescent="0.3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 s="11">
        <f>(I3311/86400)+25569</f>
        <v>42588.899398148147</v>
      </c>
      <c r="K3311">
        <v>1465335308</v>
      </c>
      <c r="L3311" s="11">
        <f>(K3311/86400)+25569</f>
        <v>42528.899398148147</v>
      </c>
      <c r="M3311" t="b">
        <v>0</v>
      </c>
      <c r="N3311">
        <v>3</v>
      </c>
      <c r="O3311" t="b">
        <v>0</v>
      </c>
      <c r="P3311" t="s">
        <v>8283</v>
      </c>
      <c r="Q3311" s="5">
        <f>E3311/D3311</f>
        <v>5.1000000000000004E-3</v>
      </c>
      <c r="R3311" s="7">
        <f>ROUND(E3311/N3311, 2)</f>
        <v>17</v>
      </c>
      <c r="S3311" t="s">
        <v>8332</v>
      </c>
      <c r="T3311" t="s">
        <v>8334</v>
      </c>
    </row>
    <row r="3312" spans="1:20" x14ac:dyDescent="0.3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 s="11">
        <f>(I3312/86400)+25569</f>
        <v>42681.758969907409</v>
      </c>
      <c r="K3312">
        <v>1476378775</v>
      </c>
      <c r="L3312" s="11">
        <f>(K3312/86400)+25569</f>
        <v>42656.717303240745</v>
      </c>
      <c r="M3312" t="b">
        <v>0</v>
      </c>
      <c r="N3312">
        <v>6</v>
      </c>
      <c r="O3312" t="b">
        <v>0</v>
      </c>
      <c r="P3312" t="s">
        <v>8294</v>
      </c>
      <c r="Q3312" s="5">
        <f>E3312/D3312</f>
        <v>5.1000000000000004E-3</v>
      </c>
      <c r="R3312" s="7">
        <f>ROUND(E3312/N3312, 2)</f>
        <v>17</v>
      </c>
      <c r="S3312" t="s">
        <v>8318</v>
      </c>
      <c r="T3312" t="s">
        <v>8347</v>
      </c>
    </row>
    <row r="3313" spans="1:20" ht="28.8" x14ac:dyDescent="0.3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 s="11">
        <f>(I3313/86400)+25569</f>
        <v>42734.958333333328</v>
      </c>
      <c r="K3313">
        <v>1480610046</v>
      </c>
      <c r="L3313" s="11">
        <f>(K3313/86400)+25569</f>
        <v>42705.690347222218</v>
      </c>
      <c r="M3313" t="b">
        <v>0</v>
      </c>
      <c r="N3313">
        <v>3</v>
      </c>
      <c r="O3313" t="b">
        <v>0</v>
      </c>
      <c r="P3313" t="s">
        <v>8273</v>
      </c>
      <c r="Q3313" s="5">
        <f>E3313/D3313</f>
        <v>5.0299999999999997E-3</v>
      </c>
      <c r="R3313" s="7">
        <f>ROUND(E3313/N3313, 2)</f>
        <v>167.67</v>
      </c>
      <c r="S3313" t="s">
        <v>8318</v>
      </c>
      <c r="T3313" t="s">
        <v>8320</v>
      </c>
    </row>
    <row r="3314" spans="1:20" ht="28.8" x14ac:dyDescent="0.3">
      <c r="A3314">
        <v>2568</v>
      </c>
      <c r="B3314" s="3" t="s">
        <v>2568</v>
      </c>
      <c r="C3314" s="3" t="s">
        <v>6678</v>
      </c>
      <c r="D3314">
        <v>10000</v>
      </c>
      <c r="E3314">
        <v>50</v>
      </c>
      <c r="F3314" t="s">
        <v>8220</v>
      </c>
      <c r="G3314" t="s">
        <v>8225</v>
      </c>
      <c r="H3314" t="s">
        <v>8247</v>
      </c>
      <c r="I3314">
        <v>1472745594</v>
      </c>
      <c r="J3314" s="11">
        <f>(I3314/86400)+25569</f>
        <v>42614.666597222225</v>
      </c>
      <c r="K3314">
        <v>1470153594</v>
      </c>
      <c r="L3314" s="11">
        <f>(K3314/86400)+25569</f>
        <v>42584.666597222225</v>
      </c>
      <c r="M3314" t="b">
        <v>0</v>
      </c>
      <c r="N3314">
        <v>1</v>
      </c>
      <c r="O3314" t="b">
        <v>0</v>
      </c>
      <c r="P3314" t="s">
        <v>8284</v>
      </c>
      <c r="Q3314" s="5">
        <f>E3314/D3314</f>
        <v>5.0000000000000001E-3</v>
      </c>
      <c r="R3314" s="7">
        <f>ROUND(E3314/N3314, 2)</f>
        <v>50</v>
      </c>
      <c r="S3314" t="s">
        <v>8335</v>
      </c>
      <c r="T3314" t="s">
        <v>8336</v>
      </c>
    </row>
    <row r="3315" spans="1:20" x14ac:dyDescent="0.3">
      <c r="A3315">
        <v>2583</v>
      </c>
      <c r="B3315" s="3" t="s">
        <v>2583</v>
      </c>
      <c r="C3315" s="3" t="s">
        <v>6693</v>
      </c>
      <c r="D3315">
        <v>1000</v>
      </c>
      <c r="E3315">
        <v>5</v>
      </c>
      <c r="F3315" t="s">
        <v>8221</v>
      </c>
      <c r="G3315" t="s">
        <v>8224</v>
      </c>
      <c r="H3315" t="s">
        <v>8246</v>
      </c>
      <c r="I3315">
        <v>1426526880</v>
      </c>
      <c r="J3315" s="11">
        <f>(I3315/86400)+25569</f>
        <v>42079.727777777778</v>
      </c>
      <c r="K3315">
        <v>1421346480</v>
      </c>
      <c r="L3315" s="11">
        <f>(K3315/86400)+25569</f>
        <v>42019.76944444445</v>
      </c>
      <c r="M3315" t="b">
        <v>0</v>
      </c>
      <c r="N3315">
        <v>5</v>
      </c>
      <c r="O3315" t="b">
        <v>0</v>
      </c>
      <c r="P3315" t="s">
        <v>8284</v>
      </c>
      <c r="Q3315" s="5">
        <f>E3315/D3315</f>
        <v>5.0000000000000001E-3</v>
      </c>
      <c r="R3315" s="7">
        <f>ROUND(E3315/N3315, 2)</f>
        <v>1</v>
      </c>
      <c r="S3315" t="s">
        <v>8335</v>
      </c>
      <c r="T3315" t="s">
        <v>8336</v>
      </c>
    </row>
    <row r="3316" spans="1:20" ht="28.8" x14ac:dyDescent="0.3">
      <c r="A3316">
        <v>1866</v>
      </c>
      <c r="B3316" s="3" t="s">
        <v>1867</v>
      </c>
      <c r="C3316" s="3" t="s">
        <v>5976</v>
      </c>
      <c r="D3316">
        <v>25000</v>
      </c>
      <c r="E3316">
        <v>125</v>
      </c>
      <c r="F3316" t="s">
        <v>8221</v>
      </c>
      <c r="G3316" t="s">
        <v>8224</v>
      </c>
      <c r="H3316" t="s">
        <v>8246</v>
      </c>
      <c r="I3316">
        <v>1488340800</v>
      </c>
      <c r="J3316" s="11">
        <f>(I3316/86400)+25569</f>
        <v>42795.166666666672</v>
      </c>
      <c r="K3316">
        <v>1483768497</v>
      </c>
      <c r="L3316" s="11">
        <f>(K3316/86400)+25569</f>
        <v>42742.246493055558</v>
      </c>
      <c r="M3316" t="b">
        <v>0</v>
      </c>
      <c r="N3316">
        <v>2</v>
      </c>
      <c r="O3316" t="b">
        <v>0</v>
      </c>
      <c r="P3316" t="s">
        <v>8283</v>
      </c>
      <c r="Q3316" s="5">
        <f>E3316/D3316</f>
        <v>5.0000000000000001E-3</v>
      </c>
      <c r="R3316" s="7">
        <f>ROUND(E3316/N3316, 2)</f>
        <v>62.5</v>
      </c>
      <c r="S3316" t="s">
        <v>8332</v>
      </c>
      <c r="T3316" t="s">
        <v>8334</v>
      </c>
    </row>
    <row r="3317" spans="1:20" ht="28.8" x14ac:dyDescent="0.3">
      <c r="A3317">
        <v>1099</v>
      </c>
      <c r="B3317" s="3" t="s">
        <v>1100</v>
      </c>
      <c r="C3317" s="3" t="s">
        <v>5209</v>
      </c>
      <c r="D3317">
        <v>5000</v>
      </c>
      <c r="E3317">
        <v>25</v>
      </c>
      <c r="F3317" t="s">
        <v>8221</v>
      </c>
      <c r="G3317" t="s">
        <v>8225</v>
      </c>
      <c r="H3317" t="s">
        <v>8247</v>
      </c>
      <c r="I3317">
        <v>1431547468</v>
      </c>
      <c r="J3317" s="11">
        <f>(I3317/86400)+25569</f>
        <v>42137.836435185185</v>
      </c>
      <c r="K3317">
        <v>1428955468</v>
      </c>
      <c r="L3317" s="11">
        <f>(K3317/86400)+25569</f>
        <v>42107.836435185185</v>
      </c>
      <c r="M3317" t="b">
        <v>0</v>
      </c>
      <c r="N3317">
        <v>1</v>
      </c>
      <c r="O3317" t="b">
        <v>0</v>
      </c>
      <c r="P3317" t="s">
        <v>8282</v>
      </c>
      <c r="Q3317" s="5">
        <f>E3317/D3317</f>
        <v>5.0000000000000001E-3</v>
      </c>
      <c r="R3317" s="7">
        <f>ROUND(E3317/N3317, 2)</f>
        <v>25</v>
      </c>
      <c r="S3317" t="s">
        <v>8332</v>
      </c>
      <c r="T3317" t="s">
        <v>8333</v>
      </c>
    </row>
    <row r="3318" spans="1:20" ht="28.8" x14ac:dyDescent="0.3">
      <c r="A3318">
        <v>1113</v>
      </c>
      <c r="B3318" s="3" t="s">
        <v>1114</v>
      </c>
      <c r="C3318" s="3" t="s">
        <v>5223</v>
      </c>
      <c r="D3318">
        <v>1000</v>
      </c>
      <c r="E3318">
        <v>5</v>
      </c>
      <c r="F3318" t="s">
        <v>8221</v>
      </c>
      <c r="G3318" t="s">
        <v>8225</v>
      </c>
      <c r="H3318" t="s">
        <v>8247</v>
      </c>
      <c r="I3318">
        <v>1408058820</v>
      </c>
      <c r="J3318" s="11">
        <f>(I3318/86400)+25569</f>
        <v>41865.977083333331</v>
      </c>
      <c r="K3318">
        <v>1405466820</v>
      </c>
      <c r="L3318" s="11">
        <f>(K3318/86400)+25569</f>
        <v>41835.977083333331</v>
      </c>
      <c r="M3318" t="b">
        <v>0</v>
      </c>
      <c r="N3318">
        <v>1</v>
      </c>
      <c r="O3318" t="b">
        <v>0</v>
      </c>
      <c r="P3318" t="s">
        <v>8282</v>
      </c>
      <c r="Q3318" s="5">
        <f>E3318/D3318</f>
        <v>5.0000000000000001E-3</v>
      </c>
      <c r="R3318" s="7">
        <f>ROUND(E3318/N3318, 2)</f>
        <v>5</v>
      </c>
      <c r="S3318" t="s">
        <v>8332</v>
      </c>
      <c r="T3318" t="s">
        <v>8333</v>
      </c>
    </row>
    <row r="3319" spans="1:20" ht="28.8" x14ac:dyDescent="0.3">
      <c r="A3319">
        <v>1126</v>
      </c>
      <c r="B3319" s="3" t="s">
        <v>1127</v>
      </c>
      <c r="C3319" s="3" t="s">
        <v>5236</v>
      </c>
      <c r="D3319">
        <v>2000</v>
      </c>
      <c r="E3319">
        <v>10</v>
      </c>
      <c r="F3319" t="s">
        <v>8221</v>
      </c>
      <c r="G3319" t="s">
        <v>8224</v>
      </c>
      <c r="H3319" t="s">
        <v>8246</v>
      </c>
      <c r="I3319">
        <v>1468482694</v>
      </c>
      <c r="J3319" s="11">
        <f>(I3319/86400)+25569</f>
        <v>42565.327476851853</v>
      </c>
      <c r="K3319">
        <v>1465890694</v>
      </c>
      <c r="L3319" s="11">
        <f>(K3319/86400)+25569</f>
        <v>42535.327476851853</v>
      </c>
      <c r="M3319" t="b">
        <v>0</v>
      </c>
      <c r="N3319">
        <v>2</v>
      </c>
      <c r="O3319" t="b">
        <v>0</v>
      </c>
      <c r="P3319" t="s">
        <v>8283</v>
      </c>
      <c r="Q3319" s="5">
        <f>E3319/D3319</f>
        <v>5.0000000000000001E-3</v>
      </c>
      <c r="R3319" s="7">
        <f>ROUND(E3319/N3319, 2)</f>
        <v>5</v>
      </c>
      <c r="S3319" t="s">
        <v>8332</v>
      </c>
      <c r="T3319" t="s">
        <v>8334</v>
      </c>
    </row>
    <row r="3320" spans="1:20" x14ac:dyDescent="0.3">
      <c r="A3320">
        <v>919</v>
      </c>
      <c r="B3320" s="3" t="s">
        <v>920</v>
      </c>
      <c r="C3320" s="3" t="s">
        <v>5029</v>
      </c>
      <c r="D3320">
        <v>20000</v>
      </c>
      <c r="E3320">
        <v>100</v>
      </c>
      <c r="F3320" t="s">
        <v>8221</v>
      </c>
      <c r="G3320" t="s">
        <v>8224</v>
      </c>
      <c r="H3320" t="s">
        <v>8246</v>
      </c>
      <c r="I3320">
        <v>1355930645</v>
      </c>
      <c r="J3320" s="11">
        <f>(I3320/86400)+25569</f>
        <v>41262.641724537039</v>
      </c>
      <c r="K3320">
        <v>1352906645</v>
      </c>
      <c r="L3320" s="11">
        <f>(K3320/86400)+25569</f>
        <v>41227.641724537039</v>
      </c>
      <c r="M3320" t="b">
        <v>0</v>
      </c>
      <c r="N3320">
        <v>1</v>
      </c>
      <c r="O3320" t="b">
        <v>0</v>
      </c>
      <c r="P3320" t="s">
        <v>8278</v>
      </c>
      <c r="Q3320" s="5">
        <f>E3320/D3320</f>
        <v>5.0000000000000001E-3</v>
      </c>
      <c r="R3320" s="7">
        <f>ROUND(E3320/N3320, 2)</f>
        <v>100</v>
      </c>
      <c r="S3320" t="s">
        <v>8324</v>
      </c>
      <c r="T3320" t="s">
        <v>8327</v>
      </c>
    </row>
    <row r="3321" spans="1:20" ht="28.8" x14ac:dyDescent="0.3">
      <c r="A3321">
        <v>1789</v>
      </c>
      <c r="B3321" s="3" t="s">
        <v>1790</v>
      </c>
      <c r="C3321" s="3" t="s">
        <v>5899</v>
      </c>
      <c r="D3321">
        <v>8000</v>
      </c>
      <c r="E3321">
        <v>40</v>
      </c>
      <c r="F3321" t="s">
        <v>8221</v>
      </c>
      <c r="G3321" t="s">
        <v>8224</v>
      </c>
      <c r="H3321" t="s">
        <v>8246</v>
      </c>
      <c r="I3321">
        <v>1421042403</v>
      </c>
      <c r="J3321" s="11">
        <f>(I3321/86400)+25569</f>
        <v>42016.250034722223</v>
      </c>
      <c r="K3321">
        <v>1415858403</v>
      </c>
      <c r="L3321" s="11">
        <f>(K3321/86400)+25569</f>
        <v>41956.250034722223</v>
      </c>
      <c r="M3321" t="b">
        <v>1</v>
      </c>
      <c r="N3321">
        <v>4</v>
      </c>
      <c r="O3321" t="b">
        <v>0</v>
      </c>
      <c r="P3321" t="s">
        <v>8285</v>
      </c>
      <c r="Q3321" s="5">
        <f>E3321/D3321</f>
        <v>5.0000000000000001E-3</v>
      </c>
      <c r="R3321" s="7">
        <f>ROUND(E3321/N3321, 2)</f>
        <v>10</v>
      </c>
      <c r="S3321" t="s">
        <v>8337</v>
      </c>
      <c r="T3321" t="s">
        <v>8338</v>
      </c>
    </row>
    <row r="3322" spans="1:20" ht="28.8" x14ac:dyDescent="0.3">
      <c r="A3322">
        <v>1581</v>
      </c>
      <c r="B3322" s="3" t="s">
        <v>1582</v>
      </c>
      <c r="C3322" s="3" t="s">
        <v>5691</v>
      </c>
      <c r="D3322">
        <v>1000</v>
      </c>
      <c r="E3322">
        <v>5</v>
      </c>
      <c r="F3322" t="s">
        <v>8221</v>
      </c>
      <c r="G3322" t="s">
        <v>8225</v>
      </c>
      <c r="H3322" t="s">
        <v>8247</v>
      </c>
      <c r="I3322">
        <v>1450521990</v>
      </c>
      <c r="J3322" s="11">
        <f>(I3322/86400)+25569</f>
        <v>42357.448958333334</v>
      </c>
      <c r="K3322">
        <v>1447757190</v>
      </c>
      <c r="L3322" s="11">
        <f>(K3322/86400)+25569</f>
        <v>42325.448958333334</v>
      </c>
      <c r="M3322" t="b">
        <v>0</v>
      </c>
      <c r="N3322">
        <v>1</v>
      </c>
      <c r="O3322" t="b">
        <v>0</v>
      </c>
      <c r="P3322" t="s">
        <v>8291</v>
      </c>
      <c r="Q3322" s="5">
        <f>E3322/D3322</f>
        <v>5.0000000000000001E-3</v>
      </c>
      <c r="R3322" s="7">
        <f>ROUND(E3322/N3322, 2)</f>
        <v>5</v>
      </c>
      <c r="S3322" t="s">
        <v>8337</v>
      </c>
      <c r="T3322" t="s">
        <v>8344</v>
      </c>
    </row>
    <row r="3323" spans="1:20" ht="28.8" x14ac:dyDescent="0.3">
      <c r="A3323">
        <v>1407</v>
      </c>
      <c r="B3323" s="3" t="s">
        <v>1408</v>
      </c>
      <c r="C3323" s="3" t="s">
        <v>5517</v>
      </c>
      <c r="D3323">
        <v>3000</v>
      </c>
      <c r="E3323">
        <v>15</v>
      </c>
      <c r="F3323" t="s">
        <v>8221</v>
      </c>
      <c r="G3323" t="s">
        <v>8224</v>
      </c>
      <c r="H3323" t="s">
        <v>8246</v>
      </c>
      <c r="I3323">
        <v>1407847978</v>
      </c>
      <c r="J3323" s="11">
        <f>(I3323/86400)+25569</f>
        <v>41863.536782407406</v>
      </c>
      <c r="K3323">
        <v>1405687978</v>
      </c>
      <c r="L3323" s="11">
        <f>(K3323/86400)+25569</f>
        <v>41838.536782407406</v>
      </c>
      <c r="M3323" t="b">
        <v>0</v>
      </c>
      <c r="N3323">
        <v>2</v>
      </c>
      <c r="O3323" t="b">
        <v>0</v>
      </c>
      <c r="P3323" t="s">
        <v>8287</v>
      </c>
      <c r="Q3323" s="5">
        <f>E3323/D3323</f>
        <v>5.0000000000000001E-3</v>
      </c>
      <c r="R3323" s="7">
        <f>ROUND(E3323/N3323, 2)</f>
        <v>7.5</v>
      </c>
      <c r="S3323" t="s">
        <v>8321</v>
      </c>
      <c r="T3323" t="s">
        <v>8340</v>
      </c>
    </row>
    <row r="3324" spans="1:20" x14ac:dyDescent="0.3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 s="11">
        <f>(I3324/86400)+25569</f>
        <v>42013.083333333328</v>
      </c>
      <c r="K3324">
        <v>1415644395</v>
      </c>
      <c r="L3324" s="11">
        <f>(K3324/86400)+25569</f>
        <v>41953.773090277777</v>
      </c>
      <c r="M3324" t="b">
        <v>0</v>
      </c>
      <c r="N3324">
        <v>2</v>
      </c>
      <c r="O3324" t="b">
        <v>0</v>
      </c>
      <c r="P3324" t="s">
        <v>8271</v>
      </c>
      <c r="Q3324" s="5">
        <f>E3324/D3324</f>
        <v>5.0000000000000001E-3</v>
      </c>
      <c r="R3324" s="7">
        <f>ROUND(E3324/N3324, 2)</f>
        <v>12.5</v>
      </c>
      <c r="S3324" t="s">
        <v>8316</v>
      </c>
      <c r="T3324" t="s">
        <v>8317</v>
      </c>
    </row>
    <row r="3325" spans="1:20" ht="28.8" x14ac:dyDescent="0.3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 s="11">
        <f>(I3325/86400)+25569</f>
        <v>41957.761469907404</v>
      </c>
      <c r="K3325">
        <v>1413393391</v>
      </c>
      <c r="L3325" s="11">
        <f>(K3325/86400)+25569</f>
        <v>41927.71980324074</v>
      </c>
      <c r="M3325" t="b">
        <v>0</v>
      </c>
      <c r="N3325">
        <v>6</v>
      </c>
      <c r="O3325" t="b">
        <v>0</v>
      </c>
      <c r="P3325" t="s">
        <v>8272</v>
      </c>
      <c r="Q3325" s="5">
        <f>E3325/D3325</f>
        <v>4.9199999999999999E-3</v>
      </c>
      <c r="R3325" s="7">
        <f>ROUND(E3325/N3325, 2)</f>
        <v>20.5</v>
      </c>
      <c r="S3325" t="s">
        <v>8318</v>
      </c>
      <c r="T3325" t="s">
        <v>8319</v>
      </c>
    </row>
    <row r="3326" spans="1:20" ht="28.8" x14ac:dyDescent="0.3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 s="11">
        <f>(I3326/86400)+25569</f>
        <v>42282.277615740742</v>
      </c>
      <c r="K3326">
        <v>1441435186</v>
      </c>
      <c r="L3326" s="11">
        <f>(K3326/86400)+25569</f>
        <v>42252.277615740742</v>
      </c>
      <c r="M3326" t="b">
        <v>0</v>
      </c>
      <c r="N3326">
        <v>4</v>
      </c>
      <c r="O3326" t="b">
        <v>0</v>
      </c>
      <c r="P3326" t="s">
        <v>8284</v>
      </c>
      <c r="Q3326" s="5">
        <f>E3326/D3326</f>
        <v>4.8960000000000002E-3</v>
      </c>
      <c r="R3326" s="7">
        <f>ROUND(E3326/N3326, 2)</f>
        <v>306</v>
      </c>
      <c r="S3326" t="s">
        <v>8335</v>
      </c>
      <c r="T3326" t="s">
        <v>8336</v>
      </c>
    </row>
    <row r="3327" spans="1:20" x14ac:dyDescent="0.3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 s="11">
        <f>(I3327/86400)+25569</f>
        <v>42705.212743055556</v>
      </c>
      <c r="K3327">
        <v>1477973181</v>
      </c>
      <c r="L3327" s="11">
        <f>(K3327/86400)+25569</f>
        <v>42675.171076388884</v>
      </c>
      <c r="M3327" t="b">
        <v>0</v>
      </c>
      <c r="N3327">
        <v>3</v>
      </c>
      <c r="O3327" t="b">
        <v>0</v>
      </c>
      <c r="P3327" t="s">
        <v>8284</v>
      </c>
      <c r="Q3327" s="5">
        <f>E3327/D3327</f>
        <v>4.8666666666666667E-3</v>
      </c>
      <c r="R3327" s="7">
        <f>ROUND(E3327/N3327, 2)</f>
        <v>24.33</v>
      </c>
      <c r="S3327" t="s">
        <v>8335</v>
      </c>
      <c r="T3327" t="s">
        <v>8336</v>
      </c>
    </row>
    <row r="3328" spans="1:20" ht="28.8" x14ac:dyDescent="0.3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 s="11">
        <f>(I3328/86400)+25569</f>
        <v>42796.956921296296</v>
      </c>
      <c r="K3328">
        <v>1485903478</v>
      </c>
      <c r="L3328" s="11">
        <f>(K3328/86400)+25569</f>
        <v>42766.956921296296</v>
      </c>
      <c r="M3328" t="b">
        <v>0</v>
      </c>
      <c r="N3328">
        <v>2</v>
      </c>
      <c r="O3328" t="b">
        <v>0</v>
      </c>
      <c r="P3328" t="s">
        <v>8303</v>
      </c>
      <c r="Q3328" s="5">
        <f>E3328/D3328</f>
        <v>4.7727272727272731E-3</v>
      </c>
      <c r="R3328" s="7">
        <f>ROUND(E3328/N3328, 2)</f>
        <v>52.5</v>
      </c>
      <c r="S3328" t="s">
        <v>8316</v>
      </c>
      <c r="T3328" t="s">
        <v>8356</v>
      </c>
    </row>
    <row r="3329" spans="1:20" x14ac:dyDescent="0.3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 s="11">
        <f>(I3329/86400)+25569</f>
        <v>42108.14025462963</v>
      </c>
      <c r="K3329">
        <v>1423801318</v>
      </c>
      <c r="L3329" s="11">
        <f>(K3329/86400)+25569</f>
        <v>42048.181921296295</v>
      </c>
      <c r="M3329" t="b">
        <v>0</v>
      </c>
      <c r="N3329">
        <v>3</v>
      </c>
      <c r="O3329" t="b">
        <v>0</v>
      </c>
      <c r="P3329" t="s">
        <v>8284</v>
      </c>
      <c r="Q3329" s="5">
        <f>E3329/D3329</f>
        <v>4.7333333333333333E-3</v>
      </c>
      <c r="R3329" s="7">
        <f>ROUND(E3329/N3329, 2)</f>
        <v>23.67</v>
      </c>
      <c r="S3329" t="s">
        <v>8335</v>
      </c>
      <c r="T3329" t="s">
        <v>8336</v>
      </c>
    </row>
    <row r="3330" spans="1:20" ht="28.8" x14ac:dyDescent="0.3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 s="11">
        <f>(I3330/86400)+25569</f>
        <v>42124.667256944449</v>
      </c>
      <c r="K3330">
        <v>1427817651</v>
      </c>
      <c r="L3330" s="11">
        <f>(K3330/86400)+25569</f>
        <v>42094.667256944449</v>
      </c>
      <c r="M3330" t="b">
        <v>0</v>
      </c>
      <c r="N3330">
        <v>7</v>
      </c>
      <c r="O3330" t="b">
        <v>0</v>
      </c>
      <c r="P3330" t="s">
        <v>8283</v>
      </c>
      <c r="Q3330" s="5">
        <f>E3330/D3330</f>
        <v>4.7222222222222223E-3</v>
      </c>
      <c r="R3330" s="7">
        <f>ROUND(E3330/N3330, 2)</f>
        <v>60.71</v>
      </c>
      <c r="S3330" t="s">
        <v>8332</v>
      </c>
      <c r="T3330" t="s">
        <v>8334</v>
      </c>
    </row>
    <row r="3331" spans="1:20" x14ac:dyDescent="0.3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 s="11">
        <f>(I3331/86400)+25569</f>
        <v>42497.883321759262</v>
      </c>
      <c r="K3331">
        <v>1457475119</v>
      </c>
      <c r="L3331" s="11">
        <f>(K3331/86400)+25569</f>
        <v>42437.924988425926</v>
      </c>
      <c r="M3331" t="b">
        <v>0</v>
      </c>
      <c r="N3331">
        <v>4</v>
      </c>
      <c r="O3331" t="b">
        <v>0</v>
      </c>
      <c r="P3331" t="s">
        <v>8273</v>
      </c>
      <c r="Q3331" s="5">
        <f>E3331/D3331</f>
        <v>4.6699999999999997E-3</v>
      </c>
      <c r="R3331" s="7">
        <f>ROUND(E3331/N3331, 2)</f>
        <v>116.75</v>
      </c>
      <c r="S3331" t="s">
        <v>8318</v>
      </c>
      <c r="T3331" t="s">
        <v>8320</v>
      </c>
    </row>
    <row r="3332" spans="1:20" ht="28.8" x14ac:dyDescent="0.3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 s="11">
        <f>(I3332/86400)+25569</f>
        <v>41982.09175925926</v>
      </c>
      <c r="K3332">
        <v>1415499128</v>
      </c>
      <c r="L3332" s="11">
        <f>(K3332/86400)+25569</f>
        <v>41952.09175925926</v>
      </c>
      <c r="M3332" t="b">
        <v>0</v>
      </c>
      <c r="N3332">
        <v>3</v>
      </c>
      <c r="O3332" t="b">
        <v>0</v>
      </c>
      <c r="P3332" t="s">
        <v>8284</v>
      </c>
      <c r="Q3332" s="5">
        <f>E3332/D3332</f>
        <v>4.6666666666666671E-3</v>
      </c>
      <c r="R3332" s="7">
        <f>ROUND(E3332/N3332, 2)</f>
        <v>11.67</v>
      </c>
      <c r="S3332" t="s">
        <v>8335</v>
      </c>
      <c r="T3332" t="s">
        <v>8336</v>
      </c>
    </row>
    <row r="3333" spans="1:20" ht="28.8" x14ac:dyDescent="0.3">
      <c r="A3333">
        <v>1873</v>
      </c>
      <c r="B3333" s="3" t="s">
        <v>1874</v>
      </c>
      <c r="C3333" s="3" t="s">
        <v>5983</v>
      </c>
      <c r="D3333">
        <v>8000</v>
      </c>
      <c r="E3333">
        <v>36</v>
      </c>
      <c r="F3333" t="s">
        <v>8221</v>
      </c>
      <c r="G3333" t="s">
        <v>8229</v>
      </c>
      <c r="H3333" t="s">
        <v>8251</v>
      </c>
      <c r="I3333">
        <v>1436373900</v>
      </c>
      <c r="J3333" s="11">
        <f>(I3333/86400)+25569</f>
        <v>42193.697916666672</v>
      </c>
      <c r="K3333">
        <v>1433861210</v>
      </c>
      <c r="L3333" s="11">
        <f>(K3333/86400)+25569</f>
        <v>42164.615856481483</v>
      </c>
      <c r="M3333" t="b">
        <v>0</v>
      </c>
      <c r="N3333">
        <v>2</v>
      </c>
      <c r="O3333" t="b">
        <v>0</v>
      </c>
      <c r="P3333" t="s">
        <v>8283</v>
      </c>
      <c r="Q3333" s="5">
        <f>E3333/D3333</f>
        <v>4.4999999999999997E-3</v>
      </c>
      <c r="R3333" s="7">
        <f>ROUND(E3333/N3333, 2)</f>
        <v>18</v>
      </c>
      <c r="S3333" t="s">
        <v>8332</v>
      </c>
      <c r="T3333" t="s">
        <v>8334</v>
      </c>
    </row>
    <row r="3334" spans="1:20" ht="28.8" x14ac:dyDescent="0.3">
      <c r="A3334">
        <v>1109</v>
      </c>
      <c r="B3334" s="3" t="s">
        <v>1110</v>
      </c>
      <c r="C3334" s="3" t="s">
        <v>5219</v>
      </c>
      <c r="D3334">
        <v>10000</v>
      </c>
      <c r="E3334">
        <v>45</v>
      </c>
      <c r="F3334" t="s">
        <v>8221</v>
      </c>
      <c r="G3334" t="s">
        <v>8224</v>
      </c>
      <c r="H3334" t="s">
        <v>8246</v>
      </c>
      <c r="I3334">
        <v>1479495790</v>
      </c>
      <c r="J3334" s="11">
        <f>(I3334/86400)+25569</f>
        <v>42692.793865740736</v>
      </c>
      <c r="K3334">
        <v>1476900190</v>
      </c>
      <c r="L3334" s="11">
        <f>(K3334/86400)+25569</f>
        <v>42662.752199074079</v>
      </c>
      <c r="M3334" t="b">
        <v>0</v>
      </c>
      <c r="N3334">
        <v>3</v>
      </c>
      <c r="O3334" t="b">
        <v>0</v>
      </c>
      <c r="P3334" t="s">
        <v>8282</v>
      </c>
      <c r="Q3334" s="5">
        <f>E3334/D3334</f>
        <v>4.4999999999999997E-3</v>
      </c>
      <c r="R3334" s="7">
        <f>ROUND(E3334/N3334, 2)</f>
        <v>15</v>
      </c>
      <c r="S3334" t="s">
        <v>8332</v>
      </c>
      <c r="T3334" t="s">
        <v>8333</v>
      </c>
    </row>
    <row r="3335" spans="1:20" ht="28.8" x14ac:dyDescent="0.3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 s="11">
        <f>(I3335/86400)+25569</f>
        <v>41965.551319444443</v>
      </c>
      <c r="K3335">
        <v>1414066434</v>
      </c>
      <c r="L3335" s="11">
        <f>(K3335/86400)+25569</f>
        <v>41935.509652777779</v>
      </c>
      <c r="M3335" t="b">
        <v>0</v>
      </c>
      <c r="N3335">
        <v>1</v>
      </c>
      <c r="O3335" t="b">
        <v>0</v>
      </c>
      <c r="P3335" t="s">
        <v>8289</v>
      </c>
      <c r="Q3335" s="5">
        <f>E3335/D3335</f>
        <v>4.4444444444444444E-3</v>
      </c>
      <c r="R3335" s="7">
        <f>ROUND(E3335/N3335, 2)</f>
        <v>10</v>
      </c>
      <c r="S3335" t="s">
        <v>8337</v>
      </c>
      <c r="T3335" t="s">
        <v>8342</v>
      </c>
    </row>
    <row r="3336" spans="1:20" ht="28.8" x14ac:dyDescent="0.3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 s="11">
        <f>(I3336/86400)+25569</f>
        <v>41712.194803240738</v>
      </c>
      <c r="K3336">
        <v>1392183631</v>
      </c>
      <c r="L3336" s="11">
        <f>(K3336/86400)+25569</f>
        <v>41682.23646990741</v>
      </c>
      <c r="M3336" t="b">
        <v>0</v>
      </c>
      <c r="N3336">
        <v>3</v>
      </c>
      <c r="O3336" t="b">
        <v>0</v>
      </c>
      <c r="P3336" t="s">
        <v>8270</v>
      </c>
      <c r="Q3336" s="5">
        <f>E3336/D3336</f>
        <v>4.3939393939393936E-3</v>
      </c>
      <c r="R3336" s="7">
        <f>ROUND(E3336/N3336, 2)</f>
        <v>4.83</v>
      </c>
      <c r="S3336" t="s">
        <v>8309</v>
      </c>
      <c r="T3336" t="s">
        <v>8315</v>
      </c>
    </row>
    <row r="3337" spans="1:20" x14ac:dyDescent="0.3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 s="11">
        <f>(I3337/86400)+25569</f>
        <v>41932.088194444441</v>
      </c>
      <c r="K3337">
        <v>1412005602</v>
      </c>
      <c r="L3337" s="11">
        <f>(K3337/86400)+25569</f>
        <v>41911.657430555555</v>
      </c>
      <c r="M3337" t="b">
        <v>0</v>
      </c>
      <c r="N3337">
        <v>4</v>
      </c>
      <c r="O3337" t="b">
        <v>0</v>
      </c>
      <c r="P3337" t="s">
        <v>8304</v>
      </c>
      <c r="Q3337" s="5">
        <f>E3337/D3337</f>
        <v>4.3750000000000004E-3</v>
      </c>
      <c r="R3337" s="7">
        <f>ROUND(E3337/N3337, 2)</f>
        <v>8.75</v>
      </c>
      <c r="S3337" t="s">
        <v>8321</v>
      </c>
      <c r="T3337" t="s">
        <v>8357</v>
      </c>
    </row>
    <row r="3338" spans="1:20" ht="28.8" x14ac:dyDescent="0.3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 s="11">
        <f>(I3338/86400)+25569</f>
        <v>42363.098217592589</v>
      </c>
      <c r="K3338">
        <v>1447122086</v>
      </c>
      <c r="L3338" s="11">
        <f>(K3338/86400)+25569</f>
        <v>42318.098217592589</v>
      </c>
      <c r="M3338" t="b">
        <v>0</v>
      </c>
      <c r="N3338">
        <v>14</v>
      </c>
      <c r="O3338" t="b">
        <v>0</v>
      </c>
      <c r="P3338" t="s">
        <v>8270</v>
      </c>
      <c r="Q3338" s="5">
        <f>E3338/D3338</f>
        <v>4.3333333333333331E-3</v>
      </c>
      <c r="R3338" s="7">
        <f>ROUND(E3338/N3338, 2)</f>
        <v>3.71</v>
      </c>
      <c r="S3338" t="s">
        <v>8309</v>
      </c>
      <c r="T3338" t="s">
        <v>8315</v>
      </c>
    </row>
    <row r="3339" spans="1:20" x14ac:dyDescent="0.3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 s="11">
        <f>(I3339/86400)+25569</f>
        <v>42137.679756944446</v>
      </c>
      <c r="K3339">
        <v>1428941931</v>
      </c>
      <c r="L3339" s="11">
        <f>(K3339/86400)+25569</f>
        <v>42107.679756944446</v>
      </c>
      <c r="M3339" t="b">
        <v>0</v>
      </c>
      <c r="N3339">
        <v>1</v>
      </c>
      <c r="O3339" t="b">
        <v>0</v>
      </c>
      <c r="P3339" t="s">
        <v>8284</v>
      </c>
      <c r="Q3339" s="5">
        <f>E3339/D3339</f>
        <v>4.3333333333333331E-3</v>
      </c>
      <c r="R3339" s="7">
        <f>ROUND(E3339/N3339, 2)</f>
        <v>52</v>
      </c>
      <c r="S3339" t="s">
        <v>8335</v>
      </c>
      <c r="T3339" t="s">
        <v>8336</v>
      </c>
    </row>
    <row r="3340" spans="1:20" ht="28.8" x14ac:dyDescent="0.3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 s="11">
        <f>(I3340/86400)+25569</f>
        <v>41814.789687500001</v>
      </c>
      <c r="K3340">
        <v>1401044229</v>
      </c>
      <c r="L3340" s="11">
        <f>(K3340/86400)+25569</f>
        <v>41784.789687500001</v>
      </c>
      <c r="M3340" t="b">
        <v>0</v>
      </c>
      <c r="N3340">
        <v>3</v>
      </c>
      <c r="O3340" t="b">
        <v>0</v>
      </c>
      <c r="P3340" t="s">
        <v>8271</v>
      </c>
      <c r="Q3340" s="5">
        <f>E3340/D3340</f>
        <v>4.3307086614173228E-3</v>
      </c>
      <c r="R3340" s="7">
        <f>ROUND(E3340/N3340, 2)</f>
        <v>18.329999999999998</v>
      </c>
      <c r="S3340" t="s">
        <v>8316</v>
      </c>
      <c r="T3340" t="s">
        <v>8317</v>
      </c>
    </row>
    <row r="3341" spans="1:20" ht="28.8" x14ac:dyDescent="0.3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 s="11">
        <f>(I3341/86400)+25569</f>
        <v>42168.692627314813</v>
      </c>
      <c r="K3341">
        <v>1431621443</v>
      </c>
      <c r="L3341" s="11">
        <f>(K3341/86400)+25569</f>
        <v>42138.692627314813</v>
      </c>
      <c r="M3341" t="b">
        <v>0</v>
      </c>
      <c r="N3341">
        <v>4</v>
      </c>
      <c r="O3341" t="b">
        <v>0</v>
      </c>
      <c r="P3341" t="s">
        <v>8272</v>
      </c>
      <c r="Q3341" s="5">
        <f>E3341/D3341</f>
        <v>4.3166666666666666E-3</v>
      </c>
      <c r="R3341" s="7">
        <f>ROUND(E3341/N3341, 2)</f>
        <v>64.75</v>
      </c>
      <c r="S3341" t="s">
        <v>8318</v>
      </c>
      <c r="T3341" t="s">
        <v>8319</v>
      </c>
    </row>
    <row r="3342" spans="1:20" ht="28.8" x14ac:dyDescent="0.3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 s="11">
        <f>(I3342/86400)+25569</f>
        <v>42128.069884259261</v>
      </c>
      <c r="K3342">
        <v>1426815638</v>
      </c>
      <c r="L3342" s="11">
        <f>(K3342/86400)+25569</f>
        <v>42083.069884259261</v>
      </c>
      <c r="M3342" t="b">
        <v>0</v>
      </c>
      <c r="N3342">
        <v>8</v>
      </c>
      <c r="O3342" t="b">
        <v>0</v>
      </c>
      <c r="P3342" t="s">
        <v>8272</v>
      </c>
      <c r="Q3342" s="5">
        <f>E3342/D3342</f>
        <v>4.2599999999999999E-3</v>
      </c>
      <c r="R3342" s="7">
        <f>ROUND(E3342/N3342, 2)</f>
        <v>53.25</v>
      </c>
      <c r="S3342" t="s">
        <v>8318</v>
      </c>
      <c r="T3342" t="s">
        <v>8319</v>
      </c>
    </row>
    <row r="3343" spans="1:20" ht="28.8" x14ac:dyDescent="0.3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 s="11">
        <f>(I3343/86400)+25569</f>
        <v>42212.165972222225</v>
      </c>
      <c r="K3343">
        <v>1436297723</v>
      </c>
      <c r="L3343" s="11">
        <f>(K3343/86400)+25569</f>
        <v>42192.816238425927</v>
      </c>
      <c r="M3343" t="b">
        <v>0</v>
      </c>
      <c r="N3343">
        <v>2</v>
      </c>
      <c r="O3343" t="b">
        <v>0</v>
      </c>
      <c r="P3343" t="s">
        <v>8272</v>
      </c>
      <c r="Q3343" s="5">
        <f>E3343/D3343</f>
        <v>4.2399999999999998E-3</v>
      </c>
      <c r="R3343" s="7">
        <f>ROUND(E3343/N3343, 2)</f>
        <v>53</v>
      </c>
      <c r="S3343" t="s">
        <v>8318</v>
      </c>
      <c r="T3343" t="s">
        <v>8319</v>
      </c>
    </row>
    <row r="3344" spans="1:20" x14ac:dyDescent="0.3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 s="11">
        <f>(I3344/86400)+25569</f>
        <v>42459.807893518519</v>
      </c>
      <c r="K3344">
        <v>1456777402</v>
      </c>
      <c r="L3344" s="11">
        <f>(K3344/86400)+25569</f>
        <v>42429.84956018519</v>
      </c>
      <c r="M3344" t="b">
        <v>0</v>
      </c>
      <c r="N3344">
        <v>2</v>
      </c>
      <c r="O3344" t="b">
        <v>0</v>
      </c>
      <c r="P3344" t="s">
        <v>8278</v>
      </c>
      <c r="Q3344" s="5">
        <f>E3344/D3344</f>
        <v>4.1999999999999997E-3</v>
      </c>
      <c r="R3344" s="7">
        <f>ROUND(E3344/N3344, 2)</f>
        <v>10.5</v>
      </c>
      <c r="S3344" t="s">
        <v>8324</v>
      </c>
      <c r="T3344" t="s">
        <v>8327</v>
      </c>
    </row>
    <row r="3345" spans="1:20" x14ac:dyDescent="0.3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 s="11">
        <f>(I3345/86400)+25569</f>
        <v>41971.722233796296</v>
      </c>
      <c r="K3345">
        <v>1414599601</v>
      </c>
      <c r="L3345" s="11">
        <f>(K3345/86400)+25569</f>
        <v>41941.680567129632</v>
      </c>
      <c r="M3345" t="b">
        <v>1</v>
      </c>
      <c r="N3345">
        <v>17</v>
      </c>
      <c r="O3345" t="b">
        <v>0</v>
      </c>
      <c r="P3345" t="s">
        <v>8287</v>
      </c>
      <c r="Q3345" s="5">
        <f>E3345/D3345</f>
        <v>4.1999999999999997E-3</v>
      </c>
      <c r="R3345" s="7">
        <f>ROUND(E3345/N3345, 2)</f>
        <v>6.18</v>
      </c>
      <c r="S3345" t="s">
        <v>8321</v>
      </c>
      <c r="T3345" t="s">
        <v>8340</v>
      </c>
    </row>
    <row r="3346" spans="1:20" ht="28.8" x14ac:dyDescent="0.3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 s="11">
        <f>(I3346/86400)+25569</f>
        <v>41767.891319444447</v>
      </c>
      <c r="K3346">
        <v>1397683410</v>
      </c>
      <c r="L3346" s="11">
        <f>(K3346/86400)+25569</f>
        <v>41745.891319444447</v>
      </c>
      <c r="M3346" t="b">
        <v>0</v>
      </c>
      <c r="N3346">
        <v>2</v>
      </c>
      <c r="O3346" t="b">
        <v>0</v>
      </c>
      <c r="P3346" t="s">
        <v>8271</v>
      </c>
      <c r="Q3346" s="5">
        <f>E3346/D3346</f>
        <v>4.1999999999999997E-3</v>
      </c>
      <c r="R3346" s="7">
        <f>ROUND(E3346/N3346, 2)</f>
        <v>10.5</v>
      </c>
      <c r="S3346" t="s">
        <v>8316</v>
      </c>
      <c r="T3346" t="s">
        <v>8317</v>
      </c>
    </row>
    <row r="3347" spans="1:20" x14ac:dyDescent="0.3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 s="11">
        <f>(I3347/86400)+25569</f>
        <v>42619.474004629628</v>
      </c>
      <c r="K3347">
        <v>1467976954</v>
      </c>
      <c r="L3347" s="11">
        <f>(K3347/86400)+25569</f>
        <v>42559.474004629628</v>
      </c>
      <c r="M3347" t="b">
        <v>0</v>
      </c>
      <c r="N3347">
        <v>2</v>
      </c>
      <c r="O3347" t="b">
        <v>0</v>
      </c>
      <c r="P3347" t="s">
        <v>8271</v>
      </c>
      <c r="Q3347" s="5">
        <f>E3347/D3347</f>
        <v>4.1999999999999997E-3</v>
      </c>
      <c r="R3347" s="7">
        <f>ROUND(E3347/N3347, 2)</f>
        <v>10.5</v>
      </c>
      <c r="S3347" t="s">
        <v>8316</v>
      </c>
      <c r="T3347" t="s">
        <v>8317</v>
      </c>
    </row>
    <row r="3348" spans="1:20" x14ac:dyDescent="0.3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 s="11">
        <f>(I3348/86400)+25569</f>
        <v>42537.650995370372</v>
      </c>
      <c r="K3348">
        <v>1465227446</v>
      </c>
      <c r="L3348" s="11">
        <f>(K3348/86400)+25569</f>
        <v>42527.650995370372</v>
      </c>
      <c r="M3348" t="b">
        <v>0</v>
      </c>
      <c r="N3348">
        <v>1</v>
      </c>
      <c r="O3348" t="b">
        <v>0</v>
      </c>
      <c r="P3348" t="s">
        <v>8268</v>
      </c>
      <c r="Q3348" s="5">
        <f>E3348/D3348</f>
        <v>4.1666666666666666E-3</v>
      </c>
      <c r="R3348" s="7">
        <f>ROUND(E3348/N3348, 2)</f>
        <v>50</v>
      </c>
      <c r="S3348" t="s">
        <v>8309</v>
      </c>
      <c r="T3348" t="s">
        <v>8313</v>
      </c>
    </row>
    <row r="3349" spans="1:20" x14ac:dyDescent="0.3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 s="11">
        <f>(I3349/86400)+25569</f>
        <v>42236.763217592597</v>
      </c>
      <c r="K3349">
        <v>1437502742</v>
      </c>
      <c r="L3349" s="11">
        <f>(K3349/86400)+25569</f>
        <v>42206.763217592597</v>
      </c>
      <c r="M3349" t="b">
        <v>0</v>
      </c>
      <c r="N3349">
        <v>1</v>
      </c>
      <c r="O3349" t="b">
        <v>0</v>
      </c>
      <c r="P3349" t="s">
        <v>8296</v>
      </c>
      <c r="Q3349" s="5">
        <f>E3349/D3349</f>
        <v>4.1666666666666666E-3</v>
      </c>
      <c r="R3349" s="7">
        <f>ROUND(E3349/N3349, 2)</f>
        <v>25</v>
      </c>
      <c r="S3349" t="s">
        <v>8337</v>
      </c>
      <c r="T3349" t="s">
        <v>8349</v>
      </c>
    </row>
    <row r="3350" spans="1:20" ht="28.8" x14ac:dyDescent="0.3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 s="11">
        <f>(I3350/86400)+25569</f>
        <v>42355.19358796296</v>
      </c>
      <c r="K3350">
        <v>1447735126</v>
      </c>
      <c r="L3350" s="11">
        <f>(K3350/86400)+25569</f>
        <v>42325.19358796296</v>
      </c>
      <c r="M3350" t="b">
        <v>0</v>
      </c>
      <c r="N3350">
        <v>8</v>
      </c>
      <c r="O3350" t="b">
        <v>0</v>
      </c>
      <c r="P3350" t="s">
        <v>8283</v>
      </c>
      <c r="Q3350" s="5">
        <f>E3350/D3350</f>
        <v>4.1333333333333335E-3</v>
      </c>
      <c r="R3350" s="7">
        <f>ROUND(E3350/N3350, 2)</f>
        <v>23.25</v>
      </c>
      <c r="S3350" t="s">
        <v>8332</v>
      </c>
      <c r="T3350" t="s">
        <v>8334</v>
      </c>
    </row>
    <row r="3351" spans="1:20" x14ac:dyDescent="0.3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 s="11">
        <f>(I3351/86400)+25569</f>
        <v>41978.727256944447</v>
      </c>
      <c r="K3351">
        <v>1415208435</v>
      </c>
      <c r="L3351" s="11">
        <f>(K3351/86400)+25569</f>
        <v>41948.727256944447</v>
      </c>
      <c r="M3351" t="b">
        <v>0</v>
      </c>
      <c r="N3351">
        <v>4</v>
      </c>
      <c r="O3351" t="b">
        <v>0</v>
      </c>
      <c r="P3351" t="s">
        <v>8271</v>
      </c>
      <c r="Q3351" s="5">
        <f>E3351/D3351</f>
        <v>4.1111111111111114E-3</v>
      </c>
      <c r="R3351" s="7">
        <f>ROUND(E3351/N3351, 2)</f>
        <v>46.25</v>
      </c>
      <c r="S3351" t="s">
        <v>8316</v>
      </c>
      <c r="T3351" t="s">
        <v>8317</v>
      </c>
    </row>
    <row r="3352" spans="1:20" x14ac:dyDescent="0.3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 s="11">
        <f>(I3352/86400)+25569</f>
        <v>41978.041192129633</v>
      </c>
      <c r="K3352">
        <v>1415149159</v>
      </c>
      <c r="L3352" s="11">
        <f>(K3352/86400)+25569</f>
        <v>41948.041192129633</v>
      </c>
      <c r="M3352" t="b">
        <v>0</v>
      </c>
      <c r="N3352">
        <v>2</v>
      </c>
      <c r="O3352" t="b">
        <v>0</v>
      </c>
      <c r="P3352" t="s">
        <v>8273</v>
      </c>
      <c r="Q3352" s="5">
        <f>E3352/D3352</f>
        <v>4.0666666666666663E-3</v>
      </c>
      <c r="R3352" s="7">
        <f>ROUND(E3352/N3352, 2)</f>
        <v>30.5</v>
      </c>
      <c r="S3352" t="s">
        <v>8318</v>
      </c>
      <c r="T3352" t="s">
        <v>8320</v>
      </c>
    </row>
    <row r="3353" spans="1:20" ht="28.8" x14ac:dyDescent="0.3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 s="11">
        <f>(I3353/86400)+25569</f>
        <v>42159.77721064815</v>
      </c>
      <c r="K3353">
        <v>1430851151</v>
      </c>
      <c r="L3353" s="11">
        <f>(K3353/86400)+25569</f>
        <v>42129.77721064815</v>
      </c>
      <c r="M3353" t="b">
        <v>0</v>
      </c>
      <c r="N3353">
        <v>2</v>
      </c>
      <c r="O3353" t="b">
        <v>0</v>
      </c>
      <c r="P3353" t="s">
        <v>8268</v>
      </c>
      <c r="Q3353" s="5">
        <f>E3353/D3353</f>
        <v>4.0000000000000001E-3</v>
      </c>
      <c r="R3353" s="7">
        <f>ROUND(E3353/N3353, 2)</f>
        <v>30</v>
      </c>
      <c r="S3353" t="s">
        <v>8309</v>
      </c>
      <c r="T3353" t="s">
        <v>8313</v>
      </c>
    </row>
    <row r="3354" spans="1:20" ht="28.8" x14ac:dyDescent="0.3">
      <c r="A3354">
        <v>1170</v>
      </c>
      <c r="B3354" s="3" t="s">
        <v>1171</v>
      </c>
      <c r="C3354" s="3" t="s">
        <v>5280</v>
      </c>
      <c r="D3354">
        <v>25000</v>
      </c>
      <c r="E3354">
        <v>100</v>
      </c>
      <c r="F3354" t="s">
        <v>8221</v>
      </c>
      <c r="G3354" t="s">
        <v>8225</v>
      </c>
      <c r="H3354" t="s">
        <v>8247</v>
      </c>
      <c r="I3354">
        <v>1433021171</v>
      </c>
      <c r="J3354" s="11">
        <f>(I3354/86400)+25569</f>
        <v>42154.893182870372</v>
      </c>
      <c r="K3354">
        <v>1430429171</v>
      </c>
      <c r="L3354" s="11">
        <f>(K3354/86400)+25569</f>
        <v>42124.893182870372</v>
      </c>
      <c r="M3354" t="b">
        <v>0</v>
      </c>
      <c r="N3354">
        <v>2</v>
      </c>
      <c r="O3354" t="b">
        <v>0</v>
      </c>
      <c r="P3354" t="s">
        <v>8284</v>
      </c>
      <c r="Q3354" s="5">
        <f>E3354/D3354</f>
        <v>4.0000000000000001E-3</v>
      </c>
      <c r="R3354" s="7">
        <f>ROUND(E3354/N3354, 2)</f>
        <v>50</v>
      </c>
      <c r="S3354" t="s">
        <v>8335</v>
      </c>
      <c r="T3354" t="s">
        <v>8336</v>
      </c>
    </row>
    <row r="3355" spans="1:20" ht="28.8" x14ac:dyDescent="0.3">
      <c r="A3355">
        <v>1863</v>
      </c>
      <c r="B3355" s="3" t="s">
        <v>1864</v>
      </c>
      <c r="C3355" s="3" t="s">
        <v>5973</v>
      </c>
      <c r="D3355">
        <v>2500</v>
      </c>
      <c r="E3355">
        <v>10</v>
      </c>
      <c r="F3355" t="s">
        <v>8221</v>
      </c>
      <c r="G3355" t="s">
        <v>8224</v>
      </c>
      <c r="H3355" t="s">
        <v>8246</v>
      </c>
      <c r="I3355">
        <v>1402600085</v>
      </c>
      <c r="J3355" s="11">
        <f>(I3355/86400)+25569</f>
        <v>41802.797280092593</v>
      </c>
      <c r="K3355">
        <v>1400008085</v>
      </c>
      <c r="L3355" s="11">
        <f>(K3355/86400)+25569</f>
        <v>41772.797280092593</v>
      </c>
      <c r="M3355" t="b">
        <v>0</v>
      </c>
      <c r="N3355">
        <v>2</v>
      </c>
      <c r="O3355" t="b">
        <v>0</v>
      </c>
      <c r="P3355" t="s">
        <v>8283</v>
      </c>
      <c r="Q3355" s="5">
        <f>E3355/D3355</f>
        <v>4.0000000000000001E-3</v>
      </c>
      <c r="R3355" s="7">
        <f>ROUND(E3355/N3355, 2)</f>
        <v>5</v>
      </c>
      <c r="S3355" t="s">
        <v>8332</v>
      </c>
      <c r="T3355" t="s">
        <v>8334</v>
      </c>
    </row>
    <row r="3356" spans="1:20" x14ac:dyDescent="0.3">
      <c r="A3356">
        <v>1738</v>
      </c>
      <c r="B3356" s="3" t="s">
        <v>1739</v>
      </c>
      <c r="C3356" s="3" t="s">
        <v>5848</v>
      </c>
      <c r="D3356">
        <v>5000</v>
      </c>
      <c r="E3356">
        <v>20</v>
      </c>
      <c r="F3356" t="s">
        <v>8221</v>
      </c>
      <c r="G3356" t="s">
        <v>8224</v>
      </c>
      <c r="H3356" t="s">
        <v>8246</v>
      </c>
      <c r="I3356">
        <v>1412283542</v>
      </c>
      <c r="J3356" s="11">
        <f>(I3356/86400)+25569</f>
        <v>41914.874328703707</v>
      </c>
      <c r="K3356">
        <v>1409691542</v>
      </c>
      <c r="L3356" s="11">
        <f>(K3356/86400)+25569</f>
        <v>41884.874328703707</v>
      </c>
      <c r="M3356" t="b">
        <v>0</v>
      </c>
      <c r="N3356">
        <v>1</v>
      </c>
      <c r="O3356" t="b">
        <v>0</v>
      </c>
      <c r="P3356" t="s">
        <v>8293</v>
      </c>
      <c r="Q3356" s="5">
        <f>E3356/D3356</f>
        <v>4.0000000000000001E-3</v>
      </c>
      <c r="R3356" s="7">
        <f>ROUND(E3356/N3356, 2)</f>
        <v>20</v>
      </c>
      <c r="S3356" t="s">
        <v>8324</v>
      </c>
      <c r="T3356" t="s">
        <v>8346</v>
      </c>
    </row>
    <row r="3357" spans="1:20" ht="28.8" x14ac:dyDescent="0.3">
      <c r="A3357">
        <v>778</v>
      </c>
      <c r="B3357" s="3" t="s">
        <v>779</v>
      </c>
      <c r="C3357" s="3" t="s">
        <v>4888</v>
      </c>
      <c r="D3357">
        <v>500</v>
      </c>
      <c r="E3357">
        <v>2</v>
      </c>
      <c r="F3357" t="s">
        <v>8221</v>
      </c>
      <c r="G3357" t="s">
        <v>8224</v>
      </c>
      <c r="H3357" t="s">
        <v>8246</v>
      </c>
      <c r="I3357">
        <v>1398876680</v>
      </c>
      <c r="J3357" s="11">
        <f>(I3357/86400)+25569</f>
        <v>41759.702314814815</v>
      </c>
      <c r="K3357">
        <v>1396284680</v>
      </c>
      <c r="L3357" s="11">
        <f>(K3357/86400)+25569</f>
        <v>41729.702314814815</v>
      </c>
      <c r="M3357" t="b">
        <v>0</v>
      </c>
      <c r="N3357">
        <v>1</v>
      </c>
      <c r="O3357" t="b">
        <v>0</v>
      </c>
      <c r="P3357" t="s">
        <v>8275</v>
      </c>
      <c r="Q3357" s="5">
        <f>E3357/D3357</f>
        <v>4.0000000000000001E-3</v>
      </c>
      <c r="R3357" s="7">
        <f>ROUND(E3357/N3357, 2)</f>
        <v>2</v>
      </c>
      <c r="S3357" t="s">
        <v>8321</v>
      </c>
      <c r="T3357" t="s">
        <v>8323</v>
      </c>
    </row>
    <row r="3358" spans="1:20" ht="28.8" x14ac:dyDescent="0.3">
      <c r="A3358">
        <v>662</v>
      </c>
      <c r="B3358" s="3" t="s">
        <v>663</v>
      </c>
      <c r="C3358" s="3" t="s">
        <v>4772</v>
      </c>
      <c r="D3358">
        <v>39000</v>
      </c>
      <c r="E3358">
        <v>156</v>
      </c>
      <c r="F3358" t="s">
        <v>8221</v>
      </c>
      <c r="G3358" t="s">
        <v>8224</v>
      </c>
      <c r="H3358" t="s">
        <v>8246</v>
      </c>
      <c r="I3358">
        <v>1421404247</v>
      </c>
      <c r="J3358" s="11">
        <f>(I3358/86400)+25569</f>
        <v>42020.438043981485</v>
      </c>
      <c r="K3358">
        <v>1418812247</v>
      </c>
      <c r="L3358" s="11">
        <f>(K3358/86400)+25569</f>
        <v>41990.438043981485</v>
      </c>
      <c r="M3358" t="b">
        <v>0</v>
      </c>
      <c r="N3358">
        <v>4</v>
      </c>
      <c r="O3358" t="b">
        <v>0</v>
      </c>
      <c r="P3358" t="s">
        <v>8273</v>
      </c>
      <c r="Q3358" s="5">
        <f>E3358/D3358</f>
        <v>4.0000000000000001E-3</v>
      </c>
      <c r="R3358" s="7">
        <f>ROUND(E3358/N3358, 2)</f>
        <v>39</v>
      </c>
      <c r="S3358" t="s">
        <v>8318</v>
      </c>
      <c r="T3358" t="s">
        <v>8320</v>
      </c>
    </row>
    <row r="3359" spans="1:20" ht="28.8" x14ac:dyDescent="0.3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 s="11">
        <f>(I3359/86400)+25569</f>
        <v>41914.165972222225</v>
      </c>
      <c r="K3359">
        <v>1407781013</v>
      </c>
      <c r="L3359" s="11">
        <f>(K3359/86400)+25569</f>
        <v>41862.761724537035</v>
      </c>
      <c r="M3359" t="b">
        <v>0</v>
      </c>
      <c r="N3359">
        <v>3</v>
      </c>
      <c r="O3359" t="b">
        <v>0</v>
      </c>
      <c r="P3359" t="s">
        <v>8303</v>
      </c>
      <c r="Q3359" s="5">
        <f>E3359/D3359</f>
        <v>4.0000000000000001E-3</v>
      </c>
      <c r="R3359" s="7">
        <f>ROUND(E3359/N3359, 2)</f>
        <v>13.33</v>
      </c>
      <c r="S3359" t="s">
        <v>8316</v>
      </c>
      <c r="T3359" t="s">
        <v>8356</v>
      </c>
    </row>
    <row r="3360" spans="1:20" ht="28.8" x14ac:dyDescent="0.3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 s="11">
        <f>(I3360/86400)+25569</f>
        <v>41872.77443287037</v>
      </c>
      <c r="K3360">
        <v>1403462111</v>
      </c>
      <c r="L3360" s="11">
        <f>(K3360/86400)+25569</f>
        <v>41812.77443287037</v>
      </c>
      <c r="M3360" t="b">
        <v>0</v>
      </c>
      <c r="N3360">
        <v>2</v>
      </c>
      <c r="O3360" t="b">
        <v>0</v>
      </c>
      <c r="P3360" t="s">
        <v>8271</v>
      </c>
      <c r="Q3360" s="5">
        <f>E3360/D3360</f>
        <v>4.0000000000000001E-3</v>
      </c>
      <c r="R3360" s="7">
        <f>ROUND(E3360/N3360, 2)</f>
        <v>2</v>
      </c>
      <c r="S3360" t="s">
        <v>8316</v>
      </c>
      <c r="T3360" t="s">
        <v>8317</v>
      </c>
    </row>
    <row r="3361" spans="1:20" ht="28.8" x14ac:dyDescent="0.3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 s="11">
        <f>(I3361/86400)+25569</f>
        <v>42767.663877314815</v>
      </c>
      <c r="K3361">
        <v>1483372559</v>
      </c>
      <c r="L3361" s="11">
        <f>(K3361/86400)+25569</f>
        <v>42737.663877314815</v>
      </c>
      <c r="M3361" t="b">
        <v>0</v>
      </c>
      <c r="N3361">
        <v>7</v>
      </c>
      <c r="O3361" t="b">
        <v>0</v>
      </c>
      <c r="P3361" t="s">
        <v>8273</v>
      </c>
      <c r="Q3361" s="5">
        <f>E3361/D3361</f>
        <v>3.933333333333333E-3</v>
      </c>
      <c r="R3361" s="7">
        <f>ROUND(E3361/N3361, 2)</f>
        <v>84.29</v>
      </c>
      <c r="S3361" t="s">
        <v>8318</v>
      </c>
      <c r="T3361" t="s">
        <v>8320</v>
      </c>
    </row>
    <row r="3362" spans="1:20" ht="28.8" x14ac:dyDescent="0.3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 s="11">
        <f>(I3362/86400)+25569</f>
        <v>42022.05</v>
      </c>
      <c r="K3362">
        <v>1416445931</v>
      </c>
      <c r="L3362" s="11">
        <f>(K3362/86400)+25569</f>
        <v>41963.050127314811</v>
      </c>
      <c r="M3362" t="b">
        <v>0</v>
      </c>
      <c r="N3362">
        <v>9</v>
      </c>
      <c r="O3362" t="b">
        <v>0</v>
      </c>
      <c r="P3362" t="s">
        <v>8272</v>
      </c>
      <c r="Q3362" s="5">
        <f>E3362/D3362</f>
        <v>3.892538925389254E-3</v>
      </c>
      <c r="R3362" s="7">
        <f>ROUND(E3362/N3362, 2)</f>
        <v>38.44</v>
      </c>
      <c r="S3362" t="s">
        <v>8318</v>
      </c>
      <c r="T3362" t="s">
        <v>8319</v>
      </c>
    </row>
    <row r="3363" spans="1:20" x14ac:dyDescent="0.3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 s="11">
        <f>(I3363/86400)+25569</f>
        <v>42742.300567129627</v>
      </c>
      <c r="K3363">
        <v>1481181169</v>
      </c>
      <c r="L3363" s="11">
        <f>(K3363/86400)+25569</f>
        <v>42712.300567129627</v>
      </c>
      <c r="M3363" t="b">
        <v>0</v>
      </c>
      <c r="N3363">
        <v>3</v>
      </c>
      <c r="O3363" t="b">
        <v>0</v>
      </c>
      <c r="P3363" t="s">
        <v>8282</v>
      </c>
      <c r="Q3363" s="5">
        <f>E3363/D3363</f>
        <v>3.875E-3</v>
      </c>
      <c r="R3363" s="7">
        <f>ROUND(E3363/N3363, 2)</f>
        <v>103.33</v>
      </c>
      <c r="S3363" t="s">
        <v>8332</v>
      </c>
      <c r="T3363" t="s">
        <v>8333</v>
      </c>
    </row>
    <row r="3364" spans="1:20" ht="28.8" x14ac:dyDescent="0.3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 s="11">
        <f>(I3364/86400)+25569</f>
        <v>42420.932152777779</v>
      </c>
      <c r="K3364">
        <v>1450822938</v>
      </c>
      <c r="L3364" s="11">
        <f>(K3364/86400)+25569</f>
        <v>42360.932152777779</v>
      </c>
      <c r="M3364" t="b">
        <v>0</v>
      </c>
      <c r="N3364">
        <v>5</v>
      </c>
      <c r="O3364" t="b">
        <v>0</v>
      </c>
      <c r="P3364" t="s">
        <v>8272</v>
      </c>
      <c r="Q3364" s="5">
        <f>E3364/D3364</f>
        <v>3.8571428571428572E-3</v>
      </c>
      <c r="R3364" s="7">
        <f>ROUND(E3364/N3364, 2)</f>
        <v>54</v>
      </c>
      <c r="S3364" t="s">
        <v>8318</v>
      </c>
      <c r="T3364" t="s">
        <v>8319</v>
      </c>
    </row>
    <row r="3365" spans="1:20" ht="28.8" x14ac:dyDescent="0.3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 s="11">
        <f>(I3365/86400)+25569</f>
        <v>41991.898090277777</v>
      </c>
      <c r="K3365">
        <v>1415050395</v>
      </c>
      <c r="L3365" s="11">
        <f>(K3365/86400)+25569</f>
        <v>41946.898090277777</v>
      </c>
      <c r="M3365" t="b">
        <v>0</v>
      </c>
      <c r="N3365">
        <v>1</v>
      </c>
      <c r="O3365" t="b">
        <v>0</v>
      </c>
      <c r="P3365" t="s">
        <v>8273</v>
      </c>
      <c r="Q3365" s="5">
        <f>E3365/D3365</f>
        <v>3.7499999999999999E-3</v>
      </c>
      <c r="R3365" s="7">
        <f>ROUND(E3365/N3365, 2)</f>
        <v>75</v>
      </c>
      <c r="S3365" t="s">
        <v>8318</v>
      </c>
      <c r="T3365" t="s">
        <v>8320</v>
      </c>
    </row>
    <row r="3366" spans="1:20" ht="28.8" x14ac:dyDescent="0.3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 s="11">
        <f>(I3366/86400)+25569</f>
        <v>42303.658715277779</v>
      </c>
      <c r="K3366">
        <v>1442850513</v>
      </c>
      <c r="L3366" s="11">
        <f>(K3366/86400)+25569</f>
        <v>42268.658715277779</v>
      </c>
      <c r="M3366" t="b">
        <v>0</v>
      </c>
      <c r="N3366">
        <v>2</v>
      </c>
      <c r="O3366" t="b">
        <v>0</v>
      </c>
      <c r="P3366" t="s">
        <v>8272</v>
      </c>
      <c r="Q3366" s="5">
        <f>E3366/D3366</f>
        <v>3.6666666666666666E-3</v>
      </c>
      <c r="R3366" s="7">
        <f>ROUND(E3366/N3366, 2)</f>
        <v>27.5</v>
      </c>
      <c r="S3366" t="s">
        <v>8318</v>
      </c>
      <c r="T3366" t="s">
        <v>8319</v>
      </c>
    </row>
    <row r="3367" spans="1:20" ht="28.8" x14ac:dyDescent="0.3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 s="11">
        <f>(I3367/86400)+25569</f>
        <v>42278.793310185181</v>
      </c>
      <c r="K3367">
        <v>1441134142</v>
      </c>
      <c r="L3367" s="11">
        <f>(K3367/86400)+25569</f>
        <v>42248.793310185181</v>
      </c>
      <c r="M3367" t="b">
        <v>0</v>
      </c>
      <c r="N3367">
        <v>3</v>
      </c>
      <c r="O3367" t="b">
        <v>0</v>
      </c>
      <c r="P3367" t="s">
        <v>8272</v>
      </c>
      <c r="Q3367" s="5">
        <f>E3367/D3367</f>
        <v>3.6666666666666666E-3</v>
      </c>
      <c r="R3367" s="7">
        <f>ROUND(E3367/N3367, 2)</f>
        <v>18.329999999999998</v>
      </c>
      <c r="S3367" t="s">
        <v>8318</v>
      </c>
      <c r="T3367" t="s">
        <v>8319</v>
      </c>
    </row>
    <row r="3368" spans="1:20" ht="28.8" x14ac:dyDescent="0.3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 s="11">
        <f>(I3368/86400)+25569</f>
        <v>42051.424502314811</v>
      </c>
      <c r="K3368">
        <v>1420798277</v>
      </c>
      <c r="L3368" s="11">
        <f>(K3368/86400)+25569</f>
        <v>42013.424502314811</v>
      </c>
      <c r="M3368" t="b">
        <v>0</v>
      </c>
      <c r="N3368">
        <v>3</v>
      </c>
      <c r="O3368" t="b">
        <v>0</v>
      </c>
      <c r="P3368" t="s">
        <v>8305</v>
      </c>
      <c r="Q3368" s="5">
        <f>E3368/D3368</f>
        <v>3.6666666666666666E-3</v>
      </c>
      <c r="R3368" s="7">
        <f>ROUND(E3368/N3368, 2)</f>
        <v>36.67</v>
      </c>
      <c r="S3368" t="s">
        <v>8316</v>
      </c>
      <c r="T3368" t="s">
        <v>8358</v>
      </c>
    </row>
    <row r="3369" spans="1:20" ht="28.8" x14ac:dyDescent="0.3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 s="11">
        <f>(I3369/86400)+25569</f>
        <v>42852.802303240736</v>
      </c>
      <c r="K3369">
        <v>1488140119</v>
      </c>
      <c r="L3369" s="11">
        <f>(K3369/86400)+25569</f>
        <v>42792.843969907408</v>
      </c>
      <c r="M3369" t="b">
        <v>0</v>
      </c>
      <c r="N3369">
        <v>1</v>
      </c>
      <c r="O3369" t="b">
        <v>0</v>
      </c>
      <c r="P3369" t="s">
        <v>8293</v>
      </c>
      <c r="Q3369" s="5">
        <f>E3369/D3369</f>
        <v>3.5999999999999999E-3</v>
      </c>
      <c r="R3369" s="7">
        <f>ROUND(E3369/N3369, 2)</f>
        <v>18</v>
      </c>
      <c r="S3369" t="s">
        <v>8324</v>
      </c>
      <c r="T3369" t="s">
        <v>8346</v>
      </c>
    </row>
    <row r="3370" spans="1:20" ht="28.8" x14ac:dyDescent="0.3">
      <c r="A3370">
        <v>1138</v>
      </c>
      <c r="B3370" s="3" t="s">
        <v>1139</v>
      </c>
      <c r="C3370" s="3" t="s">
        <v>5248</v>
      </c>
      <c r="D3370">
        <v>35000</v>
      </c>
      <c r="E3370">
        <v>125</v>
      </c>
      <c r="F3370" t="s">
        <v>8221</v>
      </c>
      <c r="G3370" t="s">
        <v>8224</v>
      </c>
      <c r="H3370" t="s">
        <v>8246</v>
      </c>
      <c r="I3370">
        <v>1485035131</v>
      </c>
      <c r="J3370" s="11">
        <f>(I3370/86400)+25569</f>
        <v>42756.9066087963</v>
      </c>
      <c r="K3370">
        <v>1483307131</v>
      </c>
      <c r="L3370" s="11">
        <f>(K3370/86400)+25569</f>
        <v>42736.9066087963</v>
      </c>
      <c r="M3370" t="b">
        <v>0</v>
      </c>
      <c r="N3370">
        <v>4</v>
      </c>
      <c r="O3370" t="b">
        <v>0</v>
      </c>
      <c r="P3370" t="s">
        <v>8283</v>
      </c>
      <c r="Q3370" s="5">
        <f>E3370/D3370</f>
        <v>3.5714285714285713E-3</v>
      </c>
      <c r="R3370" s="7">
        <f>ROUND(E3370/N3370, 2)</f>
        <v>31.25</v>
      </c>
      <c r="S3370" t="s">
        <v>8332</v>
      </c>
      <c r="T3370" t="s">
        <v>8334</v>
      </c>
    </row>
    <row r="3371" spans="1:20" ht="28.8" x14ac:dyDescent="0.3">
      <c r="A3371">
        <v>938</v>
      </c>
      <c r="B3371" s="3" t="s">
        <v>939</v>
      </c>
      <c r="C3371" s="3" t="s">
        <v>5048</v>
      </c>
      <c r="D3371">
        <v>7000</v>
      </c>
      <c r="E3371">
        <v>25</v>
      </c>
      <c r="F3371" t="s">
        <v>8221</v>
      </c>
      <c r="G3371" t="s">
        <v>8224</v>
      </c>
      <c r="H3371" t="s">
        <v>8246</v>
      </c>
      <c r="I3371">
        <v>1346585448</v>
      </c>
      <c r="J3371" s="11">
        <f>(I3371/86400)+25569</f>
        <v>41154.479722222226</v>
      </c>
      <c r="K3371">
        <v>1343993448</v>
      </c>
      <c r="L3371" s="11">
        <f>(K3371/86400)+25569</f>
        <v>41124.479722222226</v>
      </c>
      <c r="M3371" t="b">
        <v>0</v>
      </c>
      <c r="N3371">
        <v>1</v>
      </c>
      <c r="O3371" t="b">
        <v>0</v>
      </c>
      <c r="P3371" t="s">
        <v>8278</v>
      </c>
      <c r="Q3371" s="5">
        <f>E3371/D3371</f>
        <v>3.5714285714285713E-3</v>
      </c>
      <c r="R3371" s="7">
        <f>ROUND(E3371/N3371, 2)</f>
        <v>25</v>
      </c>
      <c r="S3371" t="s">
        <v>8324</v>
      </c>
      <c r="T3371" t="s">
        <v>8327</v>
      </c>
    </row>
    <row r="3372" spans="1:20" ht="28.8" x14ac:dyDescent="0.3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 s="11">
        <f>(I3372/86400)+25569</f>
        <v>42203.843240740738</v>
      </c>
      <c r="K3372">
        <v>1434658456</v>
      </c>
      <c r="L3372" s="11">
        <f>(K3372/86400)+25569</f>
        <v>42173.843240740738</v>
      </c>
      <c r="M3372" t="b">
        <v>0</v>
      </c>
      <c r="N3372">
        <v>7</v>
      </c>
      <c r="O3372" t="b">
        <v>0</v>
      </c>
      <c r="P3372" t="s">
        <v>8273</v>
      </c>
      <c r="Q3372" s="5">
        <f>E3372/D3372</f>
        <v>3.5000000000000001E-3</v>
      </c>
      <c r="R3372" s="7">
        <f>ROUND(E3372/N3372, 2)</f>
        <v>100</v>
      </c>
      <c r="S3372" t="s">
        <v>8318</v>
      </c>
      <c r="T3372" t="s">
        <v>8320</v>
      </c>
    </row>
    <row r="3373" spans="1:20" ht="28.8" x14ac:dyDescent="0.3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 s="11">
        <f>(I3373/86400)+25569</f>
        <v>41589.596620370372</v>
      </c>
      <c r="K3373">
        <v>1381583948</v>
      </c>
      <c r="L3373" s="11">
        <f>(K3373/86400)+25569</f>
        <v>41559.5549537037</v>
      </c>
      <c r="M3373" t="b">
        <v>0</v>
      </c>
      <c r="N3373">
        <v>4</v>
      </c>
      <c r="O3373" t="b">
        <v>0</v>
      </c>
      <c r="P3373" t="s">
        <v>8278</v>
      </c>
      <c r="Q3373" s="5">
        <f>E3373/D3373</f>
        <v>3.3999999999999998E-3</v>
      </c>
      <c r="R3373" s="7">
        <f>ROUND(E3373/N3373, 2)</f>
        <v>42.5</v>
      </c>
      <c r="S3373" t="s">
        <v>8324</v>
      </c>
      <c r="T3373" t="s">
        <v>8327</v>
      </c>
    </row>
    <row r="3374" spans="1:20" ht="28.8" x14ac:dyDescent="0.3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 s="11">
        <f>(I3374/86400)+25569</f>
        <v>42583.025231481486</v>
      </c>
      <c r="K3374">
        <v>1464827780</v>
      </c>
      <c r="L3374" s="11">
        <f>(K3374/86400)+25569</f>
        <v>42523.025231481486</v>
      </c>
      <c r="M3374" t="b">
        <v>0</v>
      </c>
      <c r="N3374">
        <v>1</v>
      </c>
      <c r="O3374" t="b">
        <v>0</v>
      </c>
      <c r="P3374" t="s">
        <v>8303</v>
      </c>
      <c r="Q3374" s="5">
        <f>E3374/D3374</f>
        <v>3.351206434316354E-3</v>
      </c>
      <c r="R3374" s="7">
        <f>ROUND(E3374/N3374, 2)</f>
        <v>50</v>
      </c>
      <c r="S3374" t="s">
        <v>8316</v>
      </c>
      <c r="T3374" t="s">
        <v>8356</v>
      </c>
    </row>
    <row r="3375" spans="1:20" x14ac:dyDescent="0.3">
      <c r="A3375">
        <v>237</v>
      </c>
      <c r="B3375" s="3" t="s">
        <v>239</v>
      </c>
      <c r="C3375" s="3" t="s">
        <v>4347</v>
      </c>
      <c r="D3375">
        <v>15000</v>
      </c>
      <c r="E3375">
        <v>50</v>
      </c>
      <c r="F3375" t="s">
        <v>8221</v>
      </c>
      <c r="G3375" t="s">
        <v>8224</v>
      </c>
      <c r="H3375" t="s">
        <v>8246</v>
      </c>
      <c r="I3375">
        <v>1457445069</v>
      </c>
      <c r="J3375" s="11">
        <f>(I3375/86400)+25569</f>
        <v>42437.577187499999</v>
      </c>
      <c r="K3375">
        <v>1452261069</v>
      </c>
      <c r="L3375" s="11">
        <f>(K3375/86400)+25569</f>
        <v>42377.577187499999</v>
      </c>
      <c r="M3375" t="b">
        <v>0</v>
      </c>
      <c r="N3375">
        <v>1</v>
      </c>
      <c r="O3375" t="b">
        <v>0</v>
      </c>
      <c r="P3375" t="s">
        <v>8268</v>
      </c>
      <c r="Q3375" s="5">
        <f>E3375/D3375</f>
        <v>3.3333333333333335E-3</v>
      </c>
      <c r="R3375" s="7">
        <f>ROUND(E3375/N3375, 2)</f>
        <v>50</v>
      </c>
      <c r="S3375" t="s">
        <v>8309</v>
      </c>
      <c r="T3375" t="s">
        <v>8313</v>
      </c>
    </row>
    <row r="3376" spans="1:20" ht="28.8" x14ac:dyDescent="0.3">
      <c r="A3376">
        <v>142</v>
      </c>
      <c r="B3376" s="3" t="s">
        <v>144</v>
      </c>
      <c r="C3376" s="3" t="s">
        <v>4252</v>
      </c>
      <c r="D3376">
        <v>3000</v>
      </c>
      <c r="E3376">
        <v>10</v>
      </c>
      <c r="F3376" t="s">
        <v>8220</v>
      </c>
      <c r="G3376" t="s">
        <v>8224</v>
      </c>
      <c r="H3376" t="s">
        <v>8246</v>
      </c>
      <c r="I3376">
        <v>1416176778</v>
      </c>
      <c r="J3376" s="11">
        <f>(I3376/86400)+25569</f>
        <v>41959.934930555552</v>
      </c>
      <c r="K3376">
        <v>1414358778</v>
      </c>
      <c r="L3376" s="11">
        <f>(K3376/86400)+25569</f>
        <v>41938.893263888887</v>
      </c>
      <c r="M3376" t="b">
        <v>0</v>
      </c>
      <c r="N3376">
        <v>1</v>
      </c>
      <c r="O3376" t="b">
        <v>0</v>
      </c>
      <c r="P3376" t="s">
        <v>8267</v>
      </c>
      <c r="Q3376" s="5">
        <f>E3376/D3376</f>
        <v>3.3333333333333335E-3</v>
      </c>
      <c r="R3376" s="7">
        <f>ROUND(E3376/N3376, 2)</f>
        <v>10</v>
      </c>
      <c r="S3376" t="s">
        <v>8309</v>
      </c>
      <c r="T3376" t="s">
        <v>8312</v>
      </c>
    </row>
    <row r="3377" spans="1:20" ht="28.8" x14ac:dyDescent="0.3">
      <c r="A3377">
        <v>2438</v>
      </c>
      <c r="B3377" s="3" t="s">
        <v>2439</v>
      </c>
      <c r="C3377" s="3" t="s">
        <v>6548</v>
      </c>
      <c r="D3377">
        <v>15000</v>
      </c>
      <c r="E3377">
        <v>50</v>
      </c>
      <c r="F3377" t="s">
        <v>8221</v>
      </c>
      <c r="G3377" t="s">
        <v>8224</v>
      </c>
      <c r="H3377" t="s">
        <v>8246</v>
      </c>
      <c r="I3377">
        <v>1449529062</v>
      </c>
      <c r="J3377" s="11">
        <f>(I3377/86400)+25569</f>
        <v>42345.956736111111</v>
      </c>
      <c r="K3377">
        <v>1444341462</v>
      </c>
      <c r="L3377" s="11">
        <f>(K3377/86400)+25569</f>
        <v>42285.91506944444</v>
      </c>
      <c r="M3377" t="b">
        <v>0</v>
      </c>
      <c r="N3377">
        <v>1</v>
      </c>
      <c r="O3377" t="b">
        <v>0</v>
      </c>
      <c r="P3377" t="s">
        <v>8284</v>
      </c>
      <c r="Q3377" s="5">
        <f>E3377/D3377</f>
        <v>3.3333333333333335E-3</v>
      </c>
      <c r="R3377" s="7">
        <f>ROUND(E3377/N3377, 2)</f>
        <v>50</v>
      </c>
      <c r="S3377" t="s">
        <v>8335</v>
      </c>
      <c r="T3377" t="s">
        <v>8336</v>
      </c>
    </row>
    <row r="3378" spans="1:20" x14ac:dyDescent="0.3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 s="11">
        <f>(I3378/86400)+25569</f>
        <v>42123.053229166668</v>
      </c>
      <c r="K3378">
        <v>1428974199</v>
      </c>
      <c r="L3378" s="11">
        <f>(K3378/86400)+25569</f>
        <v>42108.053229166668</v>
      </c>
      <c r="M3378" t="b">
        <v>0</v>
      </c>
      <c r="N3378">
        <v>1</v>
      </c>
      <c r="O3378" t="b">
        <v>0</v>
      </c>
      <c r="P3378" t="s">
        <v>8289</v>
      </c>
      <c r="Q3378" s="5">
        <f>E3378/D3378</f>
        <v>3.3333333333333335E-3</v>
      </c>
      <c r="R3378" s="7">
        <f>ROUND(E3378/N3378, 2)</f>
        <v>50</v>
      </c>
      <c r="S3378" t="s">
        <v>8337</v>
      </c>
      <c r="T3378" t="s">
        <v>8342</v>
      </c>
    </row>
    <row r="3379" spans="1:20" ht="28.8" x14ac:dyDescent="0.3">
      <c r="A3379">
        <v>1423</v>
      </c>
      <c r="B3379" s="3" t="s">
        <v>1424</v>
      </c>
      <c r="C3379" s="3" t="s">
        <v>5533</v>
      </c>
      <c r="D3379">
        <v>30000</v>
      </c>
      <c r="E3379">
        <v>100</v>
      </c>
      <c r="F3379" t="s">
        <v>8221</v>
      </c>
      <c r="G3379" t="s">
        <v>8226</v>
      </c>
      <c r="H3379" t="s">
        <v>8248</v>
      </c>
      <c r="I3379">
        <v>1451637531</v>
      </c>
      <c r="J3379" s="11">
        <f>(I3379/86400)+25569</f>
        <v>42370.360312500001</v>
      </c>
      <c r="K3379">
        <v>1449045531</v>
      </c>
      <c r="L3379" s="11">
        <f>(K3379/86400)+25569</f>
        <v>42340.360312500001</v>
      </c>
      <c r="M3379" t="b">
        <v>0</v>
      </c>
      <c r="N3379">
        <v>1</v>
      </c>
      <c r="O3379" t="b">
        <v>0</v>
      </c>
      <c r="P3379" t="s">
        <v>8287</v>
      </c>
      <c r="Q3379" s="5">
        <f>E3379/D3379</f>
        <v>3.3333333333333335E-3</v>
      </c>
      <c r="R3379" s="7">
        <f>ROUND(E3379/N3379, 2)</f>
        <v>100</v>
      </c>
      <c r="S3379" t="s">
        <v>8321</v>
      </c>
      <c r="T3379" t="s">
        <v>8340</v>
      </c>
    </row>
    <row r="3380" spans="1:20" ht="28.8" x14ac:dyDescent="0.3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 s="11">
        <f>(I3380/86400)+25569</f>
        <v>42202.669027777782</v>
      </c>
      <c r="K3380">
        <v>1434557004</v>
      </c>
      <c r="L3380" s="11">
        <f>(K3380/86400)+25569</f>
        <v>42172.669027777782</v>
      </c>
      <c r="M3380" t="b">
        <v>0</v>
      </c>
      <c r="N3380">
        <v>1</v>
      </c>
      <c r="O3380" t="b">
        <v>0</v>
      </c>
      <c r="P3380" t="s">
        <v>8304</v>
      </c>
      <c r="Q3380" s="5">
        <f>E3380/D3380</f>
        <v>3.3333333333333335E-3</v>
      </c>
      <c r="R3380" s="7">
        <f>ROUND(E3380/N3380, 2)</f>
        <v>10</v>
      </c>
      <c r="S3380" t="s">
        <v>8321</v>
      </c>
      <c r="T3380" t="s">
        <v>8357</v>
      </c>
    </row>
    <row r="3381" spans="1:20" ht="28.8" x14ac:dyDescent="0.3">
      <c r="A3381">
        <v>4084</v>
      </c>
      <c r="B3381" s="3" t="s">
        <v>4080</v>
      </c>
      <c r="C3381" s="3" t="s">
        <v>8187</v>
      </c>
      <c r="D3381">
        <v>3000</v>
      </c>
      <c r="E3381">
        <v>10</v>
      </c>
      <c r="F3381" t="s">
        <v>8221</v>
      </c>
      <c r="G3381" t="s">
        <v>8237</v>
      </c>
      <c r="H3381" t="s">
        <v>8249</v>
      </c>
      <c r="I3381">
        <v>1476008906</v>
      </c>
      <c r="J3381" s="11">
        <f>(I3381/86400)+25569</f>
        <v>42652.436412037037</v>
      </c>
      <c r="K3381">
        <v>1473416906</v>
      </c>
      <c r="L3381" s="11">
        <f>(K3381/86400)+25569</f>
        <v>42622.436412037037</v>
      </c>
      <c r="M3381" t="b">
        <v>0</v>
      </c>
      <c r="N3381">
        <v>1</v>
      </c>
      <c r="O3381" t="b">
        <v>0</v>
      </c>
      <c r="P3381" t="s">
        <v>8271</v>
      </c>
      <c r="Q3381" s="5">
        <f>E3381/D3381</f>
        <v>3.3333333333333335E-3</v>
      </c>
      <c r="R3381" s="7">
        <f>ROUND(E3381/N3381, 2)</f>
        <v>10</v>
      </c>
      <c r="S3381" t="s">
        <v>8316</v>
      </c>
      <c r="T3381" t="s">
        <v>8317</v>
      </c>
    </row>
    <row r="3382" spans="1:20" ht="28.8" x14ac:dyDescent="0.3">
      <c r="A3382">
        <v>3915</v>
      </c>
      <c r="B3382" s="3" t="s">
        <v>3912</v>
      </c>
      <c r="C3382" s="3" t="s">
        <v>8023</v>
      </c>
      <c r="D3382">
        <v>1500</v>
      </c>
      <c r="E3382">
        <v>5</v>
      </c>
      <c r="F3382" t="s">
        <v>8221</v>
      </c>
      <c r="G3382" t="s">
        <v>8225</v>
      </c>
      <c r="H3382" t="s">
        <v>8247</v>
      </c>
      <c r="I3382">
        <v>1464824309</v>
      </c>
      <c r="J3382" s="11">
        <f>(I3382/86400)+25569</f>
        <v>42522.98505787037</v>
      </c>
      <c r="K3382">
        <v>1462232309</v>
      </c>
      <c r="L3382" s="11">
        <f>(K3382/86400)+25569</f>
        <v>42492.98505787037</v>
      </c>
      <c r="M3382" t="b">
        <v>0</v>
      </c>
      <c r="N3382">
        <v>1</v>
      </c>
      <c r="O3382" t="b">
        <v>0</v>
      </c>
      <c r="P3382" t="s">
        <v>8271</v>
      </c>
      <c r="Q3382" s="5">
        <f>E3382/D3382</f>
        <v>3.3333333333333335E-3</v>
      </c>
      <c r="R3382" s="7">
        <f>ROUND(E3382/N3382, 2)</f>
        <v>5</v>
      </c>
      <c r="S3382" t="s">
        <v>8316</v>
      </c>
      <c r="T3382" t="s">
        <v>8317</v>
      </c>
    </row>
    <row r="3383" spans="1:20" ht="28.8" x14ac:dyDescent="0.3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 s="11">
        <f>(I3383/86400)+25569</f>
        <v>42063.001087962963</v>
      </c>
      <c r="K3383">
        <v>1422489694</v>
      </c>
      <c r="L3383" s="11">
        <f>(K3383/86400)+25569</f>
        <v>42033.001087962963</v>
      </c>
      <c r="M3383" t="b">
        <v>0</v>
      </c>
      <c r="N3383">
        <v>3</v>
      </c>
      <c r="O3383" t="b">
        <v>0</v>
      </c>
      <c r="P3383" t="s">
        <v>8302</v>
      </c>
      <c r="Q3383" s="5">
        <f>E3383/D3383</f>
        <v>3.3E-3</v>
      </c>
      <c r="R3383" s="7">
        <f>ROUND(E3383/N3383, 2)</f>
        <v>44</v>
      </c>
      <c r="S3383" t="s">
        <v>8318</v>
      </c>
      <c r="T3383" t="s">
        <v>8355</v>
      </c>
    </row>
    <row r="3384" spans="1:20" ht="28.8" x14ac:dyDescent="0.3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 s="11">
        <f>(I3384/86400)+25569</f>
        <v>41991.18913194444</v>
      </c>
      <c r="K3384">
        <v>1416285141</v>
      </c>
      <c r="L3384" s="11">
        <f>(K3384/86400)+25569</f>
        <v>41961.18913194444</v>
      </c>
      <c r="M3384" t="b">
        <v>0</v>
      </c>
      <c r="N3384">
        <v>4</v>
      </c>
      <c r="O3384" t="b">
        <v>0</v>
      </c>
      <c r="P3384" t="s">
        <v>8272</v>
      </c>
      <c r="Q3384" s="5">
        <f>E3384/D3384</f>
        <v>3.2799999999999999E-3</v>
      </c>
      <c r="R3384" s="7">
        <f>ROUND(E3384/N3384, 2)</f>
        <v>20.5</v>
      </c>
      <c r="S3384" t="s">
        <v>8318</v>
      </c>
      <c r="T3384" t="s">
        <v>8319</v>
      </c>
    </row>
    <row r="3385" spans="1:20" ht="28.8" x14ac:dyDescent="0.3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 s="11">
        <f>(I3385/86400)+25569</f>
        <v>41817.898240740738</v>
      </c>
      <c r="K3385">
        <v>1401312808</v>
      </c>
      <c r="L3385" s="11">
        <f>(K3385/86400)+25569</f>
        <v>41787.898240740738</v>
      </c>
      <c r="M3385" t="b">
        <v>0</v>
      </c>
      <c r="N3385">
        <v>2</v>
      </c>
      <c r="O3385" t="b">
        <v>0</v>
      </c>
      <c r="P3385" t="s">
        <v>8284</v>
      </c>
      <c r="Q3385" s="5">
        <f>E3385/D3385</f>
        <v>3.2512500000000002E-3</v>
      </c>
      <c r="R3385" s="7">
        <f>ROUND(E3385/N3385, 2)</f>
        <v>13.01</v>
      </c>
      <c r="S3385" t="s">
        <v>8335</v>
      </c>
      <c r="T3385" t="s">
        <v>8336</v>
      </c>
    </row>
    <row r="3386" spans="1:20" ht="28.8" x14ac:dyDescent="0.3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 s="11">
        <f>(I3386/86400)+25569</f>
        <v>41944.092152777775</v>
      </c>
      <c r="K3386">
        <v>1412215962</v>
      </c>
      <c r="L3386" s="11">
        <f>(K3386/86400)+25569</f>
        <v>41914.092152777775</v>
      </c>
      <c r="M3386" t="b">
        <v>0</v>
      </c>
      <c r="N3386">
        <v>2</v>
      </c>
      <c r="O3386" t="b">
        <v>0</v>
      </c>
      <c r="P3386" t="s">
        <v>8272</v>
      </c>
      <c r="Q3386" s="5">
        <f>E3386/D3386</f>
        <v>3.1818181818181819E-3</v>
      </c>
      <c r="R3386" s="7">
        <f>ROUND(E3386/N3386, 2)</f>
        <v>35</v>
      </c>
      <c r="S3386" t="s">
        <v>8318</v>
      </c>
      <c r="T3386" t="s">
        <v>8319</v>
      </c>
    </row>
    <row r="3387" spans="1:20" ht="28.8" x14ac:dyDescent="0.3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 s="11">
        <f>(I3387/86400)+25569</f>
        <v>41518.022256944445</v>
      </c>
      <c r="K3387">
        <v>1375403523</v>
      </c>
      <c r="L3387" s="11">
        <f>(K3387/86400)+25569</f>
        <v>41488.022256944445</v>
      </c>
      <c r="M3387" t="b">
        <v>0</v>
      </c>
      <c r="N3387">
        <v>5</v>
      </c>
      <c r="O3387" t="b">
        <v>0</v>
      </c>
      <c r="P3387" t="s">
        <v>8278</v>
      </c>
      <c r="Q3387" s="5">
        <f>E3387/D3387</f>
        <v>3.0999999999999999E-3</v>
      </c>
      <c r="R3387" s="7">
        <f>ROUND(E3387/N3387, 2)</f>
        <v>12.4</v>
      </c>
      <c r="S3387" t="s">
        <v>8324</v>
      </c>
      <c r="T3387" t="s">
        <v>8327</v>
      </c>
    </row>
    <row r="3388" spans="1:20" ht="28.8" x14ac:dyDescent="0.3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 s="11">
        <f>(I3388/86400)+25569</f>
        <v>42553.649571759262</v>
      </c>
      <c r="K3388">
        <v>1465832123</v>
      </c>
      <c r="L3388" s="11">
        <f>(K3388/86400)+25569</f>
        <v>42534.649571759262</v>
      </c>
      <c r="M3388" t="b">
        <v>0</v>
      </c>
      <c r="N3388">
        <v>2</v>
      </c>
      <c r="O3388" t="b">
        <v>0</v>
      </c>
      <c r="P3388" t="s">
        <v>8303</v>
      </c>
      <c r="Q3388" s="5">
        <f>E3388/D3388</f>
        <v>3.0999999999999999E-3</v>
      </c>
      <c r="R3388" s="7">
        <f>ROUND(E3388/N3388, 2)</f>
        <v>775</v>
      </c>
      <c r="S3388" t="s">
        <v>8316</v>
      </c>
      <c r="T3388" t="s">
        <v>8356</v>
      </c>
    </row>
    <row r="3389" spans="1:20" x14ac:dyDescent="0.3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 s="11">
        <f>(I3389/86400)+25569</f>
        <v>41887.854189814811</v>
      </c>
      <c r="K3389">
        <v>1407357002</v>
      </c>
      <c r="L3389" s="11">
        <f>(K3389/86400)+25569</f>
        <v>41857.854189814811</v>
      </c>
      <c r="M3389" t="b">
        <v>0</v>
      </c>
      <c r="N3389">
        <v>4</v>
      </c>
      <c r="O3389" t="b">
        <v>0</v>
      </c>
      <c r="P3389" t="s">
        <v>8273</v>
      </c>
      <c r="Q3389" s="5">
        <f>E3389/D3389</f>
        <v>3.0500000000000002E-3</v>
      </c>
      <c r="R3389" s="7">
        <f>ROUND(E3389/N3389, 2)</f>
        <v>76.25</v>
      </c>
      <c r="S3389" t="s">
        <v>8318</v>
      </c>
      <c r="T3389" t="s">
        <v>8320</v>
      </c>
    </row>
    <row r="3390" spans="1:20" ht="28.8" x14ac:dyDescent="0.3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 s="11">
        <f>(I3390/86400)+25569</f>
        <v>42145.656539351854</v>
      </c>
      <c r="K3390">
        <v>1429631125</v>
      </c>
      <c r="L3390" s="11">
        <f>(K3390/86400)+25569</f>
        <v>42115.656539351854</v>
      </c>
      <c r="M3390" t="b">
        <v>0</v>
      </c>
      <c r="N3390">
        <v>4</v>
      </c>
      <c r="O3390" t="b">
        <v>0</v>
      </c>
      <c r="P3390" t="s">
        <v>8273</v>
      </c>
      <c r="Q3390" s="5">
        <f>E3390/D3390</f>
        <v>3.0285714285714286E-3</v>
      </c>
      <c r="R3390" s="7">
        <f>ROUND(E3390/N3390, 2)</f>
        <v>26.5</v>
      </c>
      <c r="S3390" t="s">
        <v>8318</v>
      </c>
      <c r="T3390" t="s">
        <v>8320</v>
      </c>
    </row>
    <row r="3391" spans="1:20" ht="28.8" x14ac:dyDescent="0.3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 s="11">
        <f>(I3391/86400)+25569</f>
        <v>42372.080289351856</v>
      </c>
      <c r="K3391">
        <v>1449194137</v>
      </c>
      <c r="L3391" s="11">
        <f>(K3391/86400)+25569</f>
        <v>42342.080289351856</v>
      </c>
      <c r="M3391" t="b">
        <v>0</v>
      </c>
      <c r="N3391">
        <v>3</v>
      </c>
      <c r="O3391" t="b">
        <v>0</v>
      </c>
      <c r="P3391" t="s">
        <v>8278</v>
      </c>
      <c r="Q3391" s="5">
        <f>E3391/D3391</f>
        <v>3.0200000000000001E-3</v>
      </c>
      <c r="R3391" s="7">
        <f>ROUND(E3391/N3391, 2)</f>
        <v>50.33</v>
      </c>
      <c r="S3391" t="s">
        <v>8324</v>
      </c>
      <c r="T3391" t="s">
        <v>8327</v>
      </c>
    </row>
    <row r="3392" spans="1:20" ht="28.8" x14ac:dyDescent="0.3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 s="11">
        <f>(I3392/86400)+25569</f>
        <v>41881.645833333336</v>
      </c>
      <c r="K3392">
        <v>1404947422</v>
      </c>
      <c r="L3392" s="11">
        <f>(K3392/86400)+25569</f>
        <v>41829.965532407405</v>
      </c>
      <c r="M3392" t="b">
        <v>0</v>
      </c>
      <c r="N3392">
        <v>3</v>
      </c>
      <c r="O3392" t="b">
        <v>0</v>
      </c>
      <c r="P3392" t="s">
        <v>8278</v>
      </c>
      <c r="Q3392" s="5">
        <f>E3392/D3392</f>
        <v>3.0000000000000001E-3</v>
      </c>
      <c r="R3392" s="7">
        <f>ROUND(E3392/N3392, 2)</f>
        <v>30</v>
      </c>
      <c r="S3392" t="s">
        <v>8324</v>
      </c>
      <c r="T3392" t="s">
        <v>8327</v>
      </c>
    </row>
    <row r="3393" spans="1:20" x14ac:dyDescent="0.3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 s="11">
        <f>(I3393/86400)+25569</f>
        <v>42000.085046296299</v>
      </c>
      <c r="K3393">
        <v>1417053748</v>
      </c>
      <c r="L3393" s="11">
        <f>(K3393/86400)+25569</f>
        <v>41970.085046296299</v>
      </c>
      <c r="M3393" t="b">
        <v>0</v>
      </c>
      <c r="N3393">
        <v>1</v>
      </c>
      <c r="O3393" t="b">
        <v>0</v>
      </c>
      <c r="P3393" t="s">
        <v>8271</v>
      </c>
      <c r="Q3393" s="5">
        <f>E3393/D3393</f>
        <v>3.0000000000000001E-3</v>
      </c>
      <c r="R3393" s="7">
        <f>ROUND(E3393/N3393, 2)</f>
        <v>15</v>
      </c>
      <c r="S3393" t="s">
        <v>8316</v>
      </c>
      <c r="T3393" t="s">
        <v>8317</v>
      </c>
    </row>
    <row r="3394" spans="1:20" x14ac:dyDescent="0.3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 s="11">
        <f>(I3394/86400)+25569</f>
        <v>41791.166666666664</v>
      </c>
      <c r="K3394">
        <v>1398862875</v>
      </c>
      <c r="L3394" s="11">
        <f>(K3394/86400)+25569</f>
        <v>41759.542534722219</v>
      </c>
      <c r="M3394" t="b">
        <v>0</v>
      </c>
      <c r="N3394">
        <v>2</v>
      </c>
      <c r="O3394" t="b">
        <v>0</v>
      </c>
      <c r="P3394" t="s">
        <v>8270</v>
      </c>
      <c r="Q3394" s="5">
        <f>E3394/D3394</f>
        <v>2.9411764705882353E-3</v>
      </c>
      <c r="R3394" s="7">
        <f>ROUND(E3394/N3394, 2)</f>
        <v>12.5</v>
      </c>
      <c r="S3394" t="s">
        <v>8309</v>
      </c>
      <c r="T3394" t="s">
        <v>8315</v>
      </c>
    </row>
    <row r="3395" spans="1:20" ht="28.8" x14ac:dyDescent="0.3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 s="11">
        <f>(I3395/86400)+25569</f>
        <v>42609.708437499998</v>
      </c>
      <c r="K3395">
        <v>1469725209</v>
      </c>
      <c r="L3395" s="11">
        <f>(K3395/86400)+25569</f>
        <v>42579.708437499998</v>
      </c>
      <c r="M3395" t="b">
        <v>0</v>
      </c>
      <c r="N3395">
        <v>1</v>
      </c>
      <c r="O3395" t="b">
        <v>0</v>
      </c>
      <c r="P3395" t="s">
        <v>8281</v>
      </c>
      <c r="Q3395" s="5">
        <f>E3395/D3395</f>
        <v>2.9411764705882353E-3</v>
      </c>
      <c r="R3395" s="7">
        <f>ROUND(E3395/N3395, 2)</f>
        <v>250</v>
      </c>
      <c r="S3395" t="s">
        <v>8330</v>
      </c>
      <c r="T3395" t="s">
        <v>8331</v>
      </c>
    </row>
    <row r="3396" spans="1:20" ht="28.8" x14ac:dyDescent="0.3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 s="11">
        <f>(I3396/86400)+25569</f>
        <v>40913.481249999997</v>
      </c>
      <c r="K3396">
        <v>1323084816</v>
      </c>
      <c r="L3396" s="11">
        <f>(K3396/86400)+25569</f>
        <v>40882.481666666667</v>
      </c>
      <c r="M3396" t="b">
        <v>0</v>
      </c>
      <c r="N3396">
        <v>3</v>
      </c>
      <c r="O3396" t="b">
        <v>0</v>
      </c>
      <c r="P3396" t="s">
        <v>8270</v>
      </c>
      <c r="Q3396" s="5">
        <f>E3396/D3396</f>
        <v>2.8667813379201833E-3</v>
      </c>
      <c r="R3396" s="7">
        <f>ROUND(E3396/N3396, 2)</f>
        <v>71.67</v>
      </c>
      <c r="S3396" t="s">
        <v>8309</v>
      </c>
      <c r="T3396" t="s">
        <v>8315</v>
      </c>
    </row>
    <row r="3397" spans="1:20" ht="28.8" x14ac:dyDescent="0.3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 s="11">
        <f>(I3397/86400)+25569</f>
        <v>41893.527326388888</v>
      </c>
      <c r="K3397">
        <v>1407847161</v>
      </c>
      <c r="L3397" s="11">
        <f>(K3397/86400)+25569</f>
        <v>41863.527326388888</v>
      </c>
      <c r="M3397" t="b">
        <v>0</v>
      </c>
      <c r="N3397">
        <v>1</v>
      </c>
      <c r="O3397" t="b">
        <v>0</v>
      </c>
      <c r="P3397" t="s">
        <v>8271</v>
      </c>
      <c r="Q3397" s="5">
        <f>E3397/D3397</f>
        <v>2.8571428571428571E-3</v>
      </c>
      <c r="R3397" s="7">
        <f>ROUND(E3397/N3397, 2)</f>
        <v>10</v>
      </c>
      <c r="S3397" t="s">
        <v>8316</v>
      </c>
      <c r="T3397" t="s">
        <v>8317</v>
      </c>
    </row>
    <row r="3398" spans="1:20" ht="28.8" x14ac:dyDescent="0.3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 s="11">
        <f>(I3398/86400)+25569</f>
        <v>42087.165972222225</v>
      </c>
      <c r="K3398">
        <v>1424701775</v>
      </c>
      <c r="L3398" s="11">
        <f>(K3398/86400)+25569</f>
        <v>42058.603877314818</v>
      </c>
      <c r="M3398" t="b">
        <v>0</v>
      </c>
      <c r="N3398">
        <v>1</v>
      </c>
      <c r="O3398" t="b">
        <v>0</v>
      </c>
      <c r="P3398" t="s">
        <v>8271</v>
      </c>
      <c r="Q3398" s="5">
        <f>E3398/D3398</f>
        <v>2.8571428571428571E-3</v>
      </c>
      <c r="R3398" s="7">
        <f>ROUND(E3398/N3398, 2)</f>
        <v>10</v>
      </c>
      <c r="S3398" t="s">
        <v>8316</v>
      </c>
      <c r="T3398" t="s">
        <v>8317</v>
      </c>
    </row>
    <row r="3399" spans="1:20" ht="28.8" x14ac:dyDescent="0.3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 s="11">
        <f>(I3399/86400)+25569</f>
        <v>41782.587094907409</v>
      </c>
      <c r="K3399">
        <v>1399557925</v>
      </c>
      <c r="L3399" s="11">
        <f>(K3399/86400)+25569</f>
        <v>41767.587094907409</v>
      </c>
      <c r="M3399" t="b">
        <v>0</v>
      </c>
      <c r="N3399">
        <v>4</v>
      </c>
      <c r="O3399" t="b">
        <v>0</v>
      </c>
      <c r="P3399" t="s">
        <v>8294</v>
      </c>
      <c r="Q3399" s="5">
        <f>E3399/D3399</f>
        <v>2.8333333333333335E-3</v>
      </c>
      <c r="R3399" s="7">
        <f>ROUND(E3399/N3399, 2)</f>
        <v>21.25</v>
      </c>
      <c r="S3399" t="s">
        <v>8318</v>
      </c>
      <c r="T3399" t="s">
        <v>8347</v>
      </c>
    </row>
    <row r="3400" spans="1:20" ht="28.8" x14ac:dyDescent="0.3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 s="11">
        <f>(I3400/86400)+25569</f>
        <v>41808.842361111107</v>
      </c>
      <c r="K3400">
        <v>1400634728</v>
      </c>
      <c r="L3400" s="11">
        <f>(K3400/86400)+25569</f>
        <v>41780.050092592595</v>
      </c>
      <c r="M3400" t="b">
        <v>0</v>
      </c>
      <c r="N3400">
        <v>7</v>
      </c>
      <c r="O3400" t="b">
        <v>0</v>
      </c>
      <c r="P3400" t="s">
        <v>8291</v>
      </c>
      <c r="Q3400" s="5">
        <f>E3400/D3400</f>
        <v>2.8E-3</v>
      </c>
      <c r="R3400" s="7">
        <f>ROUND(E3400/N3400, 2)</f>
        <v>40</v>
      </c>
      <c r="S3400" t="s">
        <v>8337</v>
      </c>
      <c r="T3400" t="s">
        <v>8344</v>
      </c>
    </row>
    <row r="3401" spans="1:20" ht="43.2" x14ac:dyDescent="0.3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 s="11">
        <f>(I3401/86400)+25569</f>
        <v>41883.208333333336</v>
      </c>
      <c r="K3401">
        <v>1406986278</v>
      </c>
      <c r="L3401" s="11">
        <f>(K3401/86400)+25569</f>
        <v>41853.563402777778</v>
      </c>
      <c r="M3401" t="b">
        <v>0</v>
      </c>
      <c r="N3401">
        <v>3</v>
      </c>
      <c r="O3401" t="b">
        <v>0</v>
      </c>
      <c r="P3401" t="s">
        <v>8303</v>
      </c>
      <c r="Q3401" s="5">
        <f>E3401/D3401</f>
        <v>2.8E-3</v>
      </c>
      <c r="R3401" s="7">
        <f>ROUND(E3401/N3401, 2)</f>
        <v>18.670000000000002</v>
      </c>
      <c r="S3401" t="s">
        <v>8316</v>
      </c>
      <c r="T3401" t="s">
        <v>8356</v>
      </c>
    </row>
    <row r="3402" spans="1:20" x14ac:dyDescent="0.3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 s="11">
        <f>(I3402/86400)+25569</f>
        <v>42200.447013888886</v>
      </c>
      <c r="K3402">
        <v>1434365022</v>
      </c>
      <c r="L3402" s="11">
        <f>(K3402/86400)+25569</f>
        <v>42170.447013888886</v>
      </c>
      <c r="M3402" t="b">
        <v>0</v>
      </c>
      <c r="N3402">
        <v>2</v>
      </c>
      <c r="O3402" t="b">
        <v>0</v>
      </c>
      <c r="P3402" t="s">
        <v>8305</v>
      </c>
      <c r="Q3402" s="5">
        <f>E3402/D3402</f>
        <v>2.8E-3</v>
      </c>
      <c r="R3402" s="7">
        <f>ROUND(E3402/N3402, 2)</f>
        <v>17.5</v>
      </c>
      <c r="S3402" t="s">
        <v>8316</v>
      </c>
      <c r="T3402" t="s">
        <v>8358</v>
      </c>
    </row>
    <row r="3403" spans="1:20" ht="28.8" x14ac:dyDescent="0.3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 s="11">
        <f>(I3403/86400)+25569</f>
        <v>41940.916666666664</v>
      </c>
      <c r="K3403">
        <v>1411411564</v>
      </c>
      <c r="L3403" s="11">
        <f>(K3403/86400)+25569</f>
        <v>41904.781990740739</v>
      </c>
      <c r="M3403" t="b">
        <v>0</v>
      </c>
      <c r="N3403">
        <v>6</v>
      </c>
      <c r="O3403" t="b">
        <v>0</v>
      </c>
      <c r="P3403" t="s">
        <v>8267</v>
      </c>
      <c r="Q3403" s="5">
        <f>E3403/D3403</f>
        <v>2.7454545454545453E-3</v>
      </c>
      <c r="R3403" s="7">
        <f>ROUND(E3403/N3403, 2)</f>
        <v>25.17</v>
      </c>
      <c r="S3403" t="s">
        <v>8309</v>
      </c>
      <c r="T3403" t="s">
        <v>8312</v>
      </c>
    </row>
    <row r="3404" spans="1:20" x14ac:dyDescent="0.3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 s="11">
        <f>(I3404/86400)+25569</f>
        <v>42167.156319444446</v>
      </c>
      <c r="K3404">
        <v>1428896706</v>
      </c>
      <c r="L3404" s="11">
        <f>(K3404/86400)+25569</f>
        <v>42107.156319444446</v>
      </c>
      <c r="M3404" t="b">
        <v>0</v>
      </c>
      <c r="N3404">
        <v>2</v>
      </c>
      <c r="O3404" t="b">
        <v>0</v>
      </c>
      <c r="P3404" t="s">
        <v>8303</v>
      </c>
      <c r="Q3404" s="5">
        <f>E3404/D3404</f>
        <v>2.6829268292682929E-3</v>
      </c>
      <c r="R3404" s="7">
        <f>ROUND(E3404/N3404, 2)</f>
        <v>5.5</v>
      </c>
      <c r="S3404" t="s">
        <v>8316</v>
      </c>
      <c r="T3404" t="s">
        <v>8356</v>
      </c>
    </row>
    <row r="3405" spans="1:20" ht="28.8" x14ac:dyDescent="0.3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 s="11">
        <f>(I3405/86400)+25569</f>
        <v>42732.809201388889</v>
      </c>
      <c r="K3405">
        <v>1480361115</v>
      </c>
      <c r="L3405" s="11">
        <f>(K3405/86400)+25569</f>
        <v>42702.809201388889</v>
      </c>
      <c r="M3405" t="b">
        <v>0</v>
      </c>
      <c r="N3405">
        <v>1</v>
      </c>
      <c r="O3405" t="b">
        <v>0</v>
      </c>
      <c r="P3405" t="s">
        <v>8273</v>
      </c>
      <c r="Q3405" s="5">
        <f>E3405/D3405</f>
        <v>2.6737967914438501E-3</v>
      </c>
      <c r="R3405" s="7">
        <f>ROUND(E3405/N3405, 2)</f>
        <v>250</v>
      </c>
      <c r="S3405" t="s">
        <v>8318</v>
      </c>
      <c r="T3405" t="s">
        <v>8320</v>
      </c>
    </row>
    <row r="3406" spans="1:20" ht="28.8" x14ac:dyDescent="0.3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 s="11">
        <f>(I3406/86400)+25569</f>
        <v>42426.911712962959</v>
      </c>
      <c r="K3406">
        <v>1453931572</v>
      </c>
      <c r="L3406" s="11">
        <f>(K3406/86400)+25569</f>
        <v>42396.911712962959</v>
      </c>
      <c r="M3406" t="b">
        <v>0</v>
      </c>
      <c r="N3406">
        <v>2</v>
      </c>
      <c r="O3406" t="b">
        <v>0</v>
      </c>
      <c r="P3406" t="s">
        <v>8267</v>
      </c>
      <c r="Q3406" s="5">
        <f>E3406/D3406</f>
        <v>2.671118530884808E-3</v>
      </c>
      <c r="R3406" s="7">
        <f>ROUND(E3406/N3406, 2)</f>
        <v>4</v>
      </c>
      <c r="S3406" t="s">
        <v>8309</v>
      </c>
      <c r="T3406" t="s">
        <v>8312</v>
      </c>
    </row>
    <row r="3407" spans="1:20" ht="28.8" x14ac:dyDescent="0.3">
      <c r="A3407">
        <v>2567</v>
      </c>
      <c r="B3407" s="3" t="s">
        <v>2567</v>
      </c>
      <c r="C3407" s="3" t="s">
        <v>6677</v>
      </c>
      <c r="D3407">
        <v>45000</v>
      </c>
      <c r="E3407">
        <v>120</v>
      </c>
      <c r="F3407" t="s">
        <v>8220</v>
      </c>
      <c r="G3407" t="s">
        <v>8224</v>
      </c>
      <c r="H3407" t="s">
        <v>8246</v>
      </c>
      <c r="I3407">
        <v>1429823138</v>
      </c>
      <c r="J3407" s="11">
        <f>(I3407/86400)+25569</f>
        <v>42117.878912037035</v>
      </c>
      <c r="K3407">
        <v>1427231138</v>
      </c>
      <c r="L3407" s="11">
        <f>(K3407/86400)+25569</f>
        <v>42087.878912037035</v>
      </c>
      <c r="M3407" t="b">
        <v>0</v>
      </c>
      <c r="N3407">
        <v>2</v>
      </c>
      <c r="O3407" t="b">
        <v>0</v>
      </c>
      <c r="P3407" t="s">
        <v>8284</v>
      </c>
      <c r="Q3407" s="5">
        <f>E3407/D3407</f>
        <v>2.6666666666666666E-3</v>
      </c>
      <c r="R3407" s="7">
        <f>ROUND(E3407/N3407, 2)</f>
        <v>60</v>
      </c>
      <c r="S3407" t="s">
        <v>8335</v>
      </c>
      <c r="T3407" t="s">
        <v>8336</v>
      </c>
    </row>
    <row r="3408" spans="1:20" ht="28.8" x14ac:dyDescent="0.3">
      <c r="A3408">
        <v>597</v>
      </c>
      <c r="B3408" s="3" t="s">
        <v>598</v>
      </c>
      <c r="C3408" s="3" t="s">
        <v>4707</v>
      </c>
      <c r="D3408">
        <v>7500</v>
      </c>
      <c r="E3408">
        <v>20</v>
      </c>
      <c r="F3408" t="s">
        <v>8221</v>
      </c>
      <c r="G3408" t="s">
        <v>8224</v>
      </c>
      <c r="H3408" t="s">
        <v>8246</v>
      </c>
      <c r="I3408">
        <v>1469980800</v>
      </c>
      <c r="J3408" s="11">
        <f>(I3408/86400)+25569</f>
        <v>42582.666666666672</v>
      </c>
      <c r="K3408">
        <v>1466787335</v>
      </c>
      <c r="L3408" s="11">
        <f>(K3408/86400)+25569</f>
        <v>42545.705266203702</v>
      </c>
      <c r="M3408" t="b">
        <v>0</v>
      </c>
      <c r="N3408">
        <v>2</v>
      </c>
      <c r="O3408" t="b">
        <v>0</v>
      </c>
      <c r="P3408" t="s">
        <v>8272</v>
      </c>
      <c r="Q3408" s="5">
        <f>E3408/D3408</f>
        <v>2.6666666666666666E-3</v>
      </c>
      <c r="R3408" s="7">
        <f>ROUND(E3408/N3408, 2)</f>
        <v>10</v>
      </c>
      <c r="S3408" t="s">
        <v>8318</v>
      </c>
      <c r="T3408" t="s">
        <v>8319</v>
      </c>
    </row>
    <row r="3409" spans="1:20" ht="28.8" x14ac:dyDescent="0.3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 s="11">
        <f>(I3409/86400)+25569</f>
        <v>42550.847384259258</v>
      </c>
      <c r="K3409">
        <v>1464639614</v>
      </c>
      <c r="L3409" s="11">
        <f>(K3409/86400)+25569</f>
        <v>42520.847384259258</v>
      </c>
      <c r="M3409" t="b">
        <v>0</v>
      </c>
      <c r="N3409">
        <v>6</v>
      </c>
      <c r="O3409" t="b">
        <v>0</v>
      </c>
      <c r="P3409" t="s">
        <v>8282</v>
      </c>
      <c r="Q3409" s="5">
        <f>E3409/D3409</f>
        <v>2.6222222222222224E-3</v>
      </c>
      <c r="R3409" s="7">
        <f>ROUND(E3409/N3409, 2)</f>
        <v>19.670000000000002</v>
      </c>
      <c r="S3409" t="s">
        <v>8332</v>
      </c>
      <c r="T3409" t="s">
        <v>8333</v>
      </c>
    </row>
    <row r="3410" spans="1:20" ht="28.8" x14ac:dyDescent="0.3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 s="11">
        <f>(I3410/86400)+25569</f>
        <v>42389.725243055553</v>
      </c>
      <c r="K3410">
        <v>1450718661</v>
      </c>
      <c r="L3410" s="11">
        <f>(K3410/86400)+25569</f>
        <v>42359.725243055553</v>
      </c>
      <c r="M3410" t="b">
        <v>0</v>
      </c>
      <c r="N3410">
        <v>1</v>
      </c>
      <c r="O3410" t="b">
        <v>0</v>
      </c>
      <c r="P3410" t="s">
        <v>8271</v>
      </c>
      <c r="Q3410" s="5">
        <f>E3410/D3410</f>
        <v>2.5892857142857141E-3</v>
      </c>
      <c r="R3410" s="7">
        <f>ROUND(E3410/N3410, 2)</f>
        <v>29</v>
      </c>
      <c r="S3410" t="s">
        <v>8316</v>
      </c>
      <c r="T3410" t="s">
        <v>8317</v>
      </c>
    </row>
    <row r="3411" spans="1:20" ht="28.8" x14ac:dyDescent="0.3">
      <c r="A3411">
        <v>2571</v>
      </c>
      <c r="B3411" s="3" t="s">
        <v>2571</v>
      </c>
      <c r="C3411" s="3" t="s">
        <v>6681</v>
      </c>
      <c r="D3411">
        <v>100000</v>
      </c>
      <c r="E3411">
        <v>250</v>
      </c>
      <c r="F3411" t="s">
        <v>8220</v>
      </c>
      <c r="G3411" t="s">
        <v>8226</v>
      </c>
      <c r="H3411" t="s">
        <v>8248</v>
      </c>
      <c r="I3411">
        <v>1463645521</v>
      </c>
      <c r="J3411" s="11">
        <f>(I3411/86400)+25569</f>
        <v>42509.341678240744</v>
      </c>
      <c r="K3411">
        <v>1458461521</v>
      </c>
      <c r="L3411" s="11">
        <f>(K3411/86400)+25569</f>
        <v>42449.341678240744</v>
      </c>
      <c r="M3411" t="b">
        <v>0</v>
      </c>
      <c r="N3411">
        <v>4</v>
      </c>
      <c r="O3411" t="b">
        <v>0</v>
      </c>
      <c r="P3411" t="s">
        <v>8284</v>
      </c>
      <c r="Q3411" s="5">
        <f>E3411/D3411</f>
        <v>2.5000000000000001E-3</v>
      </c>
      <c r="R3411" s="7">
        <f>ROUND(E3411/N3411, 2)</f>
        <v>62.5</v>
      </c>
      <c r="S3411" t="s">
        <v>8335</v>
      </c>
      <c r="T3411" t="s">
        <v>8336</v>
      </c>
    </row>
    <row r="3412" spans="1:20" ht="28.8" x14ac:dyDescent="0.3">
      <c r="A3412">
        <v>1499</v>
      </c>
      <c r="B3412" s="3" t="s">
        <v>1500</v>
      </c>
      <c r="C3412" s="3" t="s">
        <v>5609</v>
      </c>
      <c r="D3412">
        <v>2000</v>
      </c>
      <c r="E3412">
        <v>5</v>
      </c>
      <c r="F3412" t="s">
        <v>8221</v>
      </c>
      <c r="G3412" t="s">
        <v>8224</v>
      </c>
      <c r="H3412" t="s">
        <v>8246</v>
      </c>
      <c r="I3412">
        <v>1470355833</v>
      </c>
      <c r="J3412" s="11">
        <f>(I3412/86400)+25569</f>
        <v>42587.007326388892</v>
      </c>
      <c r="K3412">
        <v>1465171833</v>
      </c>
      <c r="L3412" s="11">
        <f>(K3412/86400)+25569</f>
        <v>42527.007326388892</v>
      </c>
      <c r="M3412" t="b">
        <v>0</v>
      </c>
      <c r="N3412">
        <v>1</v>
      </c>
      <c r="O3412" t="b">
        <v>0</v>
      </c>
      <c r="P3412" t="s">
        <v>8275</v>
      </c>
      <c r="Q3412" s="5">
        <f>E3412/D3412</f>
        <v>2.5000000000000001E-3</v>
      </c>
      <c r="R3412" s="7">
        <f>ROUND(E3412/N3412, 2)</f>
        <v>5</v>
      </c>
      <c r="S3412" t="s">
        <v>8321</v>
      </c>
      <c r="T3412" t="s">
        <v>8323</v>
      </c>
    </row>
    <row r="3413" spans="1:20" ht="28.8" x14ac:dyDescent="0.3">
      <c r="A3413">
        <v>2769</v>
      </c>
      <c r="B3413" s="3" t="s">
        <v>2769</v>
      </c>
      <c r="C3413" s="3" t="s">
        <v>6879</v>
      </c>
      <c r="D3413">
        <v>800</v>
      </c>
      <c r="E3413">
        <v>2</v>
      </c>
      <c r="F3413" t="s">
        <v>8221</v>
      </c>
      <c r="G3413" t="s">
        <v>8225</v>
      </c>
      <c r="H3413" t="s">
        <v>8247</v>
      </c>
      <c r="I3413">
        <v>1401997790</v>
      </c>
      <c r="J3413" s="11">
        <f>(I3413/86400)+25569</f>
        <v>41795.826273148152</v>
      </c>
      <c r="K3413">
        <v>1397677790</v>
      </c>
      <c r="L3413" s="11">
        <f>(K3413/86400)+25569</f>
        <v>41745.826273148152</v>
      </c>
      <c r="M3413" t="b">
        <v>0</v>
      </c>
      <c r="N3413">
        <v>2</v>
      </c>
      <c r="O3413" t="b">
        <v>0</v>
      </c>
      <c r="P3413" t="s">
        <v>8304</v>
      </c>
      <c r="Q3413" s="5">
        <f>E3413/D3413</f>
        <v>2.5000000000000001E-3</v>
      </c>
      <c r="R3413" s="7">
        <f>ROUND(E3413/N3413, 2)</f>
        <v>1</v>
      </c>
      <c r="S3413" t="s">
        <v>8321</v>
      </c>
      <c r="T3413" t="s">
        <v>8357</v>
      </c>
    </row>
    <row r="3414" spans="1:20" ht="28.8" x14ac:dyDescent="0.3">
      <c r="A3414">
        <v>2368</v>
      </c>
      <c r="B3414" s="3" t="s">
        <v>2369</v>
      </c>
      <c r="C3414" s="3" t="s">
        <v>6478</v>
      </c>
      <c r="D3414">
        <v>40000</v>
      </c>
      <c r="E3414">
        <v>100</v>
      </c>
      <c r="F3414" t="s">
        <v>8220</v>
      </c>
      <c r="G3414" t="s">
        <v>8224</v>
      </c>
      <c r="H3414" t="s">
        <v>8246</v>
      </c>
      <c r="I3414">
        <v>1429028365</v>
      </c>
      <c r="J3414" s="11">
        <f>(I3414/86400)+25569</f>
        <v>42108.680150462962</v>
      </c>
      <c r="K3414">
        <v>1425143965</v>
      </c>
      <c r="L3414" s="11">
        <f>(K3414/86400)+25569</f>
        <v>42063.721817129626</v>
      </c>
      <c r="M3414" t="b">
        <v>0</v>
      </c>
      <c r="N3414">
        <v>2</v>
      </c>
      <c r="O3414" t="b">
        <v>0</v>
      </c>
      <c r="P3414" t="s">
        <v>8272</v>
      </c>
      <c r="Q3414" s="5">
        <f>E3414/D3414</f>
        <v>2.5000000000000001E-3</v>
      </c>
      <c r="R3414" s="7">
        <f>ROUND(E3414/N3414, 2)</f>
        <v>50</v>
      </c>
      <c r="S3414" t="s">
        <v>8318</v>
      </c>
      <c r="T3414" t="s">
        <v>8319</v>
      </c>
    </row>
    <row r="3415" spans="1:20" ht="28.8" x14ac:dyDescent="0.3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 s="11">
        <f>(I3415/86400)+25569</f>
        <v>42233.67082175926</v>
      </c>
      <c r="K3415">
        <v>1434643559</v>
      </c>
      <c r="L3415" s="11">
        <f>(K3415/86400)+25569</f>
        <v>42173.67082175926</v>
      </c>
      <c r="M3415" t="b">
        <v>0</v>
      </c>
      <c r="N3415">
        <v>3</v>
      </c>
      <c r="O3415" t="b">
        <v>0</v>
      </c>
      <c r="P3415" t="s">
        <v>8303</v>
      </c>
      <c r="Q3415" s="5">
        <f>E3415/D3415</f>
        <v>2.5000000000000001E-3</v>
      </c>
      <c r="R3415" s="7">
        <f>ROUND(E3415/N3415, 2)</f>
        <v>16.670000000000002</v>
      </c>
      <c r="S3415" t="s">
        <v>8316</v>
      </c>
      <c r="T3415" t="s">
        <v>8356</v>
      </c>
    </row>
    <row r="3416" spans="1:20" ht="28.8" x14ac:dyDescent="0.3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 s="11">
        <f>(I3416/86400)+25569</f>
        <v>42139.801712962959</v>
      </c>
      <c r="K3416">
        <v>1429125268</v>
      </c>
      <c r="L3416" s="11">
        <f>(K3416/86400)+25569</f>
        <v>42109.801712962959</v>
      </c>
      <c r="M3416" t="b">
        <v>0</v>
      </c>
      <c r="N3416">
        <v>1</v>
      </c>
      <c r="O3416" t="b">
        <v>0</v>
      </c>
      <c r="P3416" t="s">
        <v>8271</v>
      </c>
      <c r="Q3416" s="5">
        <f>E3416/D3416</f>
        <v>2.5000000000000001E-3</v>
      </c>
      <c r="R3416" s="7">
        <f>ROUND(E3416/N3416, 2)</f>
        <v>5</v>
      </c>
      <c r="S3416" t="s">
        <v>8316</v>
      </c>
      <c r="T3416" t="s">
        <v>8317</v>
      </c>
    </row>
    <row r="3417" spans="1:20" x14ac:dyDescent="0.3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 s="11">
        <f>(I3417/86400)+25569</f>
        <v>41839.389930555553</v>
      </c>
      <c r="K3417">
        <v>1403169690</v>
      </c>
      <c r="L3417" s="11">
        <f>(K3417/86400)+25569</f>
        <v>41809.389930555553</v>
      </c>
      <c r="M3417" t="b">
        <v>0</v>
      </c>
      <c r="N3417">
        <v>1</v>
      </c>
      <c r="O3417" t="b">
        <v>0</v>
      </c>
      <c r="P3417" t="s">
        <v>8271</v>
      </c>
      <c r="Q3417" s="5">
        <f>E3417/D3417</f>
        <v>2.5000000000000001E-3</v>
      </c>
      <c r="R3417" s="7">
        <f>ROUND(E3417/N3417, 2)</f>
        <v>5</v>
      </c>
      <c r="S3417" t="s">
        <v>8316</v>
      </c>
      <c r="T3417" t="s">
        <v>8317</v>
      </c>
    </row>
    <row r="3418" spans="1:20" ht="28.8" x14ac:dyDescent="0.3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 s="11">
        <f>(I3418/86400)+25569</f>
        <v>41877.686111111107</v>
      </c>
      <c r="K3418">
        <v>1406572381</v>
      </c>
      <c r="L3418" s="11">
        <f>(K3418/86400)+25569</f>
        <v>41848.772928240738</v>
      </c>
      <c r="M3418" t="b">
        <v>0</v>
      </c>
      <c r="N3418">
        <v>1</v>
      </c>
      <c r="O3418" t="b">
        <v>0</v>
      </c>
      <c r="P3418" t="s">
        <v>8271</v>
      </c>
      <c r="Q3418" s="5">
        <f>E3418/D3418</f>
        <v>2.5000000000000001E-3</v>
      </c>
      <c r="R3418" s="7">
        <f>ROUND(E3418/N3418, 2)</f>
        <v>5</v>
      </c>
      <c r="S3418" t="s">
        <v>8316</v>
      </c>
      <c r="T3418" t="s">
        <v>8317</v>
      </c>
    </row>
    <row r="3419" spans="1:20" ht="28.8" x14ac:dyDescent="0.3">
      <c r="A3419">
        <v>2683</v>
      </c>
      <c r="B3419" s="3" t="s">
        <v>2683</v>
      </c>
      <c r="C3419" s="3" t="s">
        <v>6793</v>
      </c>
      <c r="D3419">
        <v>15000</v>
      </c>
      <c r="E3419">
        <v>36</v>
      </c>
      <c r="F3419" t="s">
        <v>8221</v>
      </c>
      <c r="G3419" t="s">
        <v>8224</v>
      </c>
      <c r="H3419" t="s">
        <v>8246</v>
      </c>
      <c r="I3419">
        <v>1425233240</v>
      </c>
      <c r="J3419" s="11">
        <f>(I3419/86400)+25569</f>
        <v>42064.75509259259</v>
      </c>
      <c r="K3419">
        <v>1422641240</v>
      </c>
      <c r="L3419" s="11">
        <f>(K3419/86400)+25569</f>
        <v>42034.75509259259</v>
      </c>
      <c r="M3419" t="b">
        <v>0</v>
      </c>
      <c r="N3419">
        <v>3</v>
      </c>
      <c r="O3419" t="b">
        <v>0</v>
      </c>
      <c r="P3419" t="s">
        <v>8284</v>
      </c>
      <c r="Q3419" s="5">
        <f>E3419/D3419</f>
        <v>2.3999999999999998E-3</v>
      </c>
      <c r="R3419" s="7">
        <f>ROUND(E3419/N3419, 2)</f>
        <v>12</v>
      </c>
      <c r="S3419" t="s">
        <v>8335</v>
      </c>
      <c r="T3419" t="s">
        <v>8336</v>
      </c>
    </row>
    <row r="3420" spans="1:20" ht="28.8" x14ac:dyDescent="0.3">
      <c r="A3420">
        <v>1486</v>
      </c>
      <c r="B3420" s="3" t="s">
        <v>1487</v>
      </c>
      <c r="C3420" s="3" t="s">
        <v>5596</v>
      </c>
      <c r="D3420">
        <v>20000</v>
      </c>
      <c r="E3420">
        <v>48</v>
      </c>
      <c r="F3420" t="s">
        <v>8221</v>
      </c>
      <c r="G3420" t="s">
        <v>8224</v>
      </c>
      <c r="H3420" t="s">
        <v>8246</v>
      </c>
      <c r="I3420">
        <v>1425009761</v>
      </c>
      <c r="J3420" s="11">
        <f>(I3420/86400)+25569</f>
        <v>42062.168530092589</v>
      </c>
      <c r="K3420">
        <v>1422417761</v>
      </c>
      <c r="L3420" s="11">
        <f>(K3420/86400)+25569</f>
        <v>42032.168530092589</v>
      </c>
      <c r="M3420" t="b">
        <v>0</v>
      </c>
      <c r="N3420">
        <v>3</v>
      </c>
      <c r="O3420" t="b">
        <v>0</v>
      </c>
      <c r="P3420" t="s">
        <v>8275</v>
      </c>
      <c r="Q3420" s="5">
        <f>E3420/D3420</f>
        <v>2.3999999999999998E-3</v>
      </c>
      <c r="R3420" s="7">
        <f>ROUND(E3420/N3420, 2)</f>
        <v>16</v>
      </c>
      <c r="S3420" t="s">
        <v>8321</v>
      </c>
      <c r="T3420" t="s">
        <v>8323</v>
      </c>
    </row>
    <row r="3421" spans="1:20" ht="28.8" x14ac:dyDescent="0.3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 s="11">
        <f>(I3421/86400)+25569</f>
        <v>41735.792407407411</v>
      </c>
      <c r="K3421">
        <v>1395687664</v>
      </c>
      <c r="L3421" s="11">
        <f>(K3421/86400)+25569</f>
        <v>41722.792407407411</v>
      </c>
      <c r="M3421" t="b">
        <v>0</v>
      </c>
      <c r="N3421">
        <v>1</v>
      </c>
      <c r="O3421" t="b">
        <v>0</v>
      </c>
      <c r="P3421" t="s">
        <v>8282</v>
      </c>
      <c r="Q3421" s="5">
        <f>E3421/D3421</f>
        <v>2.3809523809523812E-3</v>
      </c>
      <c r="R3421" s="7">
        <f>ROUND(E3421/N3421, 2)</f>
        <v>5</v>
      </c>
      <c r="S3421" t="s">
        <v>8332</v>
      </c>
      <c r="T3421" t="s">
        <v>8333</v>
      </c>
    </row>
    <row r="3422" spans="1:20" ht="28.8" x14ac:dyDescent="0.3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 s="11">
        <f>(I3422/86400)+25569</f>
        <v>42041.059027777781</v>
      </c>
      <c r="K3422">
        <v>1420766700</v>
      </c>
      <c r="L3422" s="11">
        <f>(K3422/86400)+25569</f>
        <v>42013.059027777781</v>
      </c>
      <c r="M3422" t="b">
        <v>0</v>
      </c>
      <c r="N3422">
        <v>3</v>
      </c>
      <c r="O3422" t="b">
        <v>0</v>
      </c>
      <c r="P3422" t="s">
        <v>8287</v>
      </c>
      <c r="Q3422" s="5">
        <f>E3422/D3422</f>
        <v>2.3333333333333335E-3</v>
      </c>
      <c r="R3422" s="7">
        <f>ROUND(E3422/N3422, 2)</f>
        <v>2.33</v>
      </c>
      <c r="S3422" t="s">
        <v>8321</v>
      </c>
      <c r="T3422" t="s">
        <v>8340</v>
      </c>
    </row>
    <row r="3423" spans="1:20" x14ac:dyDescent="0.3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 s="11">
        <f>(I3423/86400)+25569</f>
        <v>41418.579675925925</v>
      </c>
      <c r="K3423">
        <v>1365515684</v>
      </c>
      <c r="L3423" s="11">
        <f>(K3423/86400)+25569</f>
        <v>41373.579675925925</v>
      </c>
      <c r="M3423" t="b">
        <v>0</v>
      </c>
      <c r="N3423">
        <v>3</v>
      </c>
      <c r="O3423" t="b">
        <v>0</v>
      </c>
      <c r="P3423" t="s">
        <v>8304</v>
      </c>
      <c r="Q3423" s="5">
        <f>E3423/D3423</f>
        <v>2.2842639593908631E-3</v>
      </c>
      <c r="R3423" s="7">
        <f>ROUND(E3423/N3423, 2)</f>
        <v>30</v>
      </c>
      <c r="S3423" t="s">
        <v>8321</v>
      </c>
      <c r="T3423" t="s">
        <v>8357</v>
      </c>
    </row>
    <row r="3424" spans="1:20" ht="28.8" x14ac:dyDescent="0.3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 s="11">
        <f>(I3424/86400)+25569</f>
        <v>42417.999305555553</v>
      </c>
      <c r="K3424">
        <v>1452058282</v>
      </c>
      <c r="L3424" s="11">
        <f>(K3424/86400)+25569</f>
        <v>42375.230115740742</v>
      </c>
      <c r="M3424" t="b">
        <v>0</v>
      </c>
      <c r="N3424">
        <v>1</v>
      </c>
      <c r="O3424" t="b">
        <v>0</v>
      </c>
      <c r="P3424" t="s">
        <v>8268</v>
      </c>
      <c r="Q3424" s="5">
        <f>E3424/D3424</f>
        <v>2.2727272727272726E-3</v>
      </c>
      <c r="R3424" s="7">
        <f>ROUND(E3424/N3424, 2)</f>
        <v>10</v>
      </c>
      <c r="S3424" t="s">
        <v>8309</v>
      </c>
      <c r="T3424" t="s">
        <v>8313</v>
      </c>
    </row>
    <row r="3425" spans="1:20" ht="28.8" x14ac:dyDescent="0.3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 s="11">
        <f>(I3425/86400)+25569</f>
        <v>42156.709027777775</v>
      </c>
      <c r="K3425">
        <v>1429290060</v>
      </c>
      <c r="L3425" s="11">
        <f>(K3425/86400)+25569</f>
        <v>42111.709027777775</v>
      </c>
      <c r="M3425" t="b">
        <v>0</v>
      </c>
      <c r="N3425">
        <v>5</v>
      </c>
      <c r="O3425" t="b">
        <v>0</v>
      </c>
      <c r="P3425" t="s">
        <v>8273</v>
      </c>
      <c r="Q3425" s="5">
        <f>E3425/D3425</f>
        <v>2.2599999999999999E-3</v>
      </c>
      <c r="R3425" s="7">
        <f>ROUND(E3425/N3425, 2)</f>
        <v>45.2</v>
      </c>
      <c r="S3425" t="s">
        <v>8318</v>
      </c>
      <c r="T3425" t="s">
        <v>8320</v>
      </c>
    </row>
    <row r="3426" spans="1:20" ht="28.8" x14ac:dyDescent="0.3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 s="11">
        <f>(I3426/86400)+25569</f>
        <v>41893.359282407408</v>
      </c>
      <c r="K3426">
        <v>1407832642</v>
      </c>
      <c r="L3426" s="11">
        <f>(K3426/86400)+25569</f>
        <v>41863.359282407408</v>
      </c>
      <c r="M3426" t="b">
        <v>0</v>
      </c>
      <c r="N3426">
        <v>4</v>
      </c>
      <c r="O3426" t="b">
        <v>0</v>
      </c>
      <c r="P3426" t="s">
        <v>8271</v>
      </c>
      <c r="Q3426" s="5">
        <f>E3426/D3426</f>
        <v>2.2499999999999998E-3</v>
      </c>
      <c r="R3426" s="7">
        <f>ROUND(E3426/N3426, 2)</f>
        <v>33.75</v>
      </c>
      <c r="S3426" t="s">
        <v>8316</v>
      </c>
      <c r="T3426" t="s">
        <v>8317</v>
      </c>
    </row>
    <row r="3427" spans="1:20" ht="28.8" x14ac:dyDescent="0.3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 s="11">
        <f>(I3427/86400)+25569</f>
        <v>41748.5237037037</v>
      </c>
      <c r="K3427">
        <v>1395318848</v>
      </c>
      <c r="L3427" s="11">
        <f>(K3427/86400)+25569</f>
        <v>41718.5237037037</v>
      </c>
      <c r="M3427" t="b">
        <v>0</v>
      </c>
      <c r="N3427">
        <v>3</v>
      </c>
      <c r="O3427" t="b">
        <v>0</v>
      </c>
      <c r="P3427" t="s">
        <v>8282</v>
      </c>
      <c r="Q3427" s="5">
        <f>E3427/D3427</f>
        <v>2.2000000000000001E-3</v>
      </c>
      <c r="R3427" s="7">
        <f>ROUND(E3427/N3427, 2)</f>
        <v>3.67</v>
      </c>
      <c r="S3427" t="s">
        <v>8332</v>
      </c>
      <c r="T3427" t="s">
        <v>8333</v>
      </c>
    </row>
    <row r="3428" spans="1:20" ht="28.8" x14ac:dyDescent="0.3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 s="11">
        <f>(I3428/86400)+25569</f>
        <v>41969.038194444445</v>
      </c>
      <c r="K3428">
        <v>1411775700</v>
      </c>
      <c r="L3428" s="11">
        <f>(K3428/86400)+25569</f>
        <v>41908.996527777781</v>
      </c>
      <c r="M3428" t="b">
        <v>0</v>
      </c>
      <c r="N3428">
        <v>3</v>
      </c>
      <c r="O3428" t="b">
        <v>0</v>
      </c>
      <c r="P3428" t="s">
        <v>8283</v>
      </c>
      <c r="Q3428" s="5">
        <f>E3428/D3428</f>
        <v>2.2000000000000001E-3</v>
      </c>
      <c r="R3428" s="7">
        <f>ROUND(E3428/N3428, 2)</f>
        <v>3.67</v>
      </c>
      <c r="S3428" t="s">
        <v>8332</v>
      </c>
      <c r="T3428" t="s">
        <v>8334</v>
      </c>
    </row>
    <row r="3429" spans="1:20" ht="28.8" x14ac:dyDescent="0.3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 s="11">
        <f>(I3429/86400)+25569</f>
        <v>42094.140277777777</v>
      </c>
      <c r="K3429">
        <v>1425186785</v>
      </c>
      <c r="L3429" s="11">
        <f>(K3429/86400)+25569</f>
        <v>42064.217418981483</v>
      </c>
      <c r="M3429" t="b">
        <v>0</v>
      </c>
      <c r="N3429">
        <v>2</v>
      </c>
      <c r="O3429" t="b">
        <v>0</v>
      </c>
      <c r="P3429" t="s">
        <v>8293</v>
      </c>
      <c r="Q3429" s="5">
        <f>E3429/D3429</f>
        <v>2.2000000000000001E-3</v>
      </c>
      <c r="R3429" s="7">
        <f>ROUND(E3429/N3429, 2)</f>
        <v>5.5</v>
      </c>
      <c r="S3429" t="s">
        <v>8324</v>
      </c>
      <c r="T3429" t="s">
        <v>8346</v>
      </c>
    </row>
    <row r="3430" spans="1:20" ht="28.8" x14ac:dyDescent="0.3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 s="11">
        <f>(I3430/86400)+25569</f>
        <v>42006.492488425924</v>
      </c>
      <c r="K3430">
        <v>1416311351</v>
      </c>
      <c r="L3430" s="11">
        <f>(K3430/86400)+25569</f>
        <v>41961.492488425924</v>
      </c>
      <c r="M3430" t="b">
        <v>0</v>
      </c>
      <c r="N3430">
        <v>2</v>
      </c>
      <c r="O3430" t="b">
        <v>0</v>
      </c>
      <c r="P3430" t="s">
        <v>8271</v>
      </c>
      <c r="Q3430" s="5">
        <f>E3430/D3430</f>
        <v>2.2000000000000001E-3</v>
      </c>
      <c r="R3430" s="7">
        <f>ROUND(E3430/N3430, 2)</f>
        <v>5.5</v>
      </c>
      <c r="S3430" t="s">
        <v>8316</v>
      </c>
      <c r="T3430" t="s">
        <v>8317</v>
      </c>
    </row>
    <row r="3431" spans="1:20" ht="28.8" x14ac:dyDescent="0.3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 s="11">
        <f>(I3431/86400)+25569</f>
        <v>42414.680925925924</v>
      </c>
      <c r="K3431">
        <v>1452874832</v>
      </c>
      <c r="L3431" s="11">
        <f>(K3431/86400)+25569</f>
        <v>42384.680925925924</v>
      </c>
      <c r="M3431" t="b">
        <v>0</v>
      </c>
      <c r="N3431">
        <v>4</v>
      </c>
      <c r="O3431" t="b">
        <v>0</v>
      </c>
      <c r="P3431" t="s">
        <v>8273</v>
      </c>
      <c r="Q3431" s="5">
        <f>E3431/D3431</f>
        <v>2.1649484536082476E-3</v>
      </c>
      <c r="R3431" s="7">
        <f>ROUND(E3431/N3431, 2)</f>
        <v>26.25</v>
      </c>
      <c r="S3431" t="s">
        <v>8318</v>
      </c>
      <c r="T3431" t="s">
        <v>8320</v>
      </c>
    </row>
    <row r="3432" spans="1:20" x14ac:dyDescent="0.3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 s="11">
        <f>(I3432/86400)+25569</f>
        <v>42504.207638888889</v>
      </c>
      <c r="K3432">
        <v>1459435149</v>
      </c>
      <c r="L3432" s="11">
        <f>(K3432/86400)+25569</f>
        <v>42460.610520833332</v>
      </c>
      <c r="M3432" t="b">
        <v>0</v>
      </c>
      <c r="N3432">
        <v>2</v>
      </c>
      <c r="O3432" t="b">
        <v>0</v>
      </c>
      <c r="P3432" t="s">
        <v>8293</v>
      </c>
      <c r="Q3432" s="5">
        <f>E3432/D3432</f>
        <v>2.142857142857143E-3</v>
      </c>
      <c r="R3432" s="7">
        <f>ROUND(E3432/N3432, 2)</f>
        <v>37.5</v>
      </c>
      <c r="S3432" t="s">
        <v>8324</v>
      </c>
      <c r="T3432" t="s">
        <v>8346</v>
      </c>
    </row>
    <row r="3433" spans="1:20" ht="28.8" x14ac:dyDescent="0.3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 s="11">
        <f>(I3433/86400)+25569</f>
        <v>42267.181608796294</v>
      </c>
      <c r="K3433">
        <v>1440130891</v>
      </c>
      <c r="L3433" s="11">
        <f>(K3433/86400)+25569</f>
        <v>42237.181608796294</v>
      </c>
      <c r="M3433" t="b">
        <v>0</v>
      </c>
      <c r="N3433">
        <v>5</v>
      </c>
      <c r="O3433" t="b">
        <v>0</v>
      </c>
      <c r="P3433" t="s">
        <v>8303</v>
      </c>
      <c r="Q3433" s="5">
        <f>E3433/D3433</f>
        <v>2.1029999999999998E-3</v>
      </c>
      <c r="R3433" s="7">
        <f>ROUND(E3433/N3433, 2)</f>
        <v>420.6</v>
      </c>
      <c r="S3433" t="s">
        <v>8316</v>
      </c>
      <c r="T3433" t="s">
        <v>8356</v>
      </c>
    </row>
    <row r="3434" spans="1:20" ht="28.8" x14ac:dyDescent="0.3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 s="11">
        <f>(I3434/86400)+25569</f>
        <v>42024.802777777775</v>
      </c>
      <c r="K3434">
        <v>1419213664</v>
      </c>
      <c r="L3434" s="11">
        <f>(K3434/86400)+25569</f>
        <v>41995.084074074075</v>
      </c>
      <c r="M3434" t="b">
        <v>0</v>
      </c>
      <c r="N3434">
        <v>3</v>
      </c>
      <c r="O3434" t="b">
        <v>0</v>
      </c>
      <c r="P3434" t="s">
        <v>8271</v>
      </c>
      <c r="Q3434" s="5">
        <f>E3434/D3434</f>
        <v>2.0999999999999999E-3</v>
      </c>
      <c r="R3434" s="7">
        <f>ROUND(E3434/N3434, 2)</f>
        <v>7</v>
      </c>
      <c r="S3434" t="s">
        <v>8316</v>
      </c>
      <c r="T3434" t="s">
        <v>8317</v>
      </c>
    </row>
    <row r="3435" spans="1:20" ht="28.8" x14ac:dyDescent="0.3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 s="11">
        <f>(I3435/86400)+25569</f>
        <v>41883.840474537035</v>
      </c>
      <c r="K3435">
        <v>1405714217</v>
      </c>
      <c r="L3435" s="11">
        <f>(K3435/86400)+25569</f>
        <v>41838.840474537035</v>
      </c>
      <c r="M3435" t="b">
        <v>0</v>
      </c>
      <c r="N3435">
        <v>3</v>
      </c>
      <c r="O3435" t="b">
        <v>0</v>
      </c>
      <c r="P3435" t="s">
        <v>8273</v>
      </c>
      <c r="Q3435" s="5">
        <f>E3435/D3435</f>
        <v>2.0500000000000002E-3</v>
      </c>
      <c r="R3435" s="7">
        <f>ROUND(E3435/N3435, 2)</f>
        <v>68.33</v>
      </c>
      <c r="S3435" t="s">
        <v>8318</v>
      </c>
      <c r="T3435" t="s">
        <v>8320</v>
      </c>
    </row>
    <row r="3436" spans="1:20" x14ac:dyDescent="0.3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 s="11">
        <f>(I3436/86400)+25569</f>
        <v>41867.086377314816</v>
      </c>
      <c r="K3436">
        <v>1405130663</v>
      </c>
      <c r="L3436" s="11">
        <f>(K3436/86400)+25569</f>
        <v>41832.086377314816</v>
      </c>
      <c r="M3436" t="b">
        <v>0</v>
      </c>
      <c r="N3436">
        <v>4</v>
      </c>
      <c r="O3436" t="b">
        <v>0</v>
      </c>
      <c r="P3436" t="s">
        <v>8282</v>
      </c>
      <c r="Q3436" s="5">
        <f>E3436/D3436</f>
        <v>2.0238095238095236E-3</v>
      </c>
      <c r="R3436" s="7">
        <f>ROUND(E3436/N3436, 2)</f>
        <v>21.25</v>
      </c>
      <c r="S3436" t="s">
        <v>8332</v>
      </c>
      <c r="T3436" t="s">
        <v>8333</v>
      </c>
    </row>
    <row r="3437" spans="1:20" ht="28.8" x14ac:dyDescent="0.3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 s="11">
        <f>(I3437/86400)+25569</f>
        <v>42183.631597222222</v>
      </c>
      <c r="K3437">
        <v>1432912170</v>
      </c>
      <c r="L3437" s="11">
        <f>(K3437/86400)+25569</f>
        <v>42153.631597222222</v>
      </c>
      <c r="M3437" t="b">
        <v>0</v>
      </c>
      <c r="N3437">
        <v>1</v>
      </c>
      <c r="O3437" t="b">
        <v>0</v>
      </c>
      <c r="P3437" t="s">
        <v>8270</v>
      </c>
      <c r="Q3437" s="5">
        <f>E3437/D3437</f>
        <v>2E-3</v>
      </c>
      <c r="R3437" s="7">
        <f>ROUND(E3437/N3437, 2)</f>
        <v>10</v>
      </c>
      <c r="S3437" t="s">
        <v>8309</v>
      </c>
      <c r="T3437" t="s">
        <v>8315</v>
      </c>
    </row>
    <row r="3438" spans="1:20" x14ac:dyDescent="0.3">
      <c r="A3438">
        <v>2408</v>
      </c>
      <c r="B3438" s="3" t="s">
        <v>2409</v>
      </c>
      <c r="C3438" s="3" t="s">
        <v>6518</v>
      </c>
      <c r="D3438">
        <v>15000</v>
      </c>
      <c r="E3438">
        <v>30</v>
      </c>
      <c r="F3438" t="s">
        <v>8221</v>
      </c>
      <c r="G3438" t="s">
        <v>8224</v>
      </c>
      <c r="H3438" t="s">
        <v>8246</v>
      </c>
      <c r="I3438">
        <v>1415247757</v>
      </c>
      <c r="J3438" s="11">
        <f>(I3438/86400)+25569</f>
        <v>41949.182372685187</v>
      </c>
      <c r="K3438">
        <v>1412652157</v>
      </c>
      <c r="L3438" s="11">
        <f>(K3438/86400)+25569</f>
        <v>41919.140706018516</v>
      </c>
      <c r="M3438" t="b">
        <v>0</v>
      </c>
      <c r="N3438">
        <v>2</v>
      </c>
      <c r="O3438" t="b">
        <v>0</v>
      </c>
      <c r="P3438" t="s">
        <v>8284</v>
      </c>
      <c r="Q3438" s="5">
        <f>E3438/D3438</f>
        <v>2E-3</v>
      </c>
      <c r="R3438" s="7">
        <f>ROUND(E3438/N3438, 2)</f>
        <v>15</v>
      </c>
      <c r="S3438" t="s">
        <v>8335</v>
      </c>
      <c r="T3438" t="s">
        <v>8336</v>
      </c>
    </row>
    <row r="3439" spans="1:20" x14ac:dyDescent="0.3">
      <c r="A3439">
        <v>2440</v>
      </c>
      <c r="B3439" s="3" t="s">
        <v>2441</v>
      </c>
      <c r="C3439" s="3" t="s">
        <v>6550</v>
      </c>
      <c r="D3439">
        <v>5000</v>
      </c>
      <c r="E3439">
        <v>10</v>
      </c>
      <c r="F3439" t="s">
        <v>8221</v>
      </c>
      <c r="G3439" t="s">
        <v>8242</v>
      </c>
      <c r="H3439" t="s">
        <v>8249</v>
      </c>
      <c r="I3439">
        <v>1455399313</v>
      </c>
      <c r="J3439" s="11">
        <f>(I3439/86400)+25569</f>
        <v>42413.899456018524</v>
      </c>
      <c r="K3439">
        <v>1452807313</v>
      </c>
      <c r="L3439" s="11">
        <f>(K3439/86400)+25569</f>
        <v>42383.899456018524</v>
      </c>
      <c r="M3439" t="b">
        <v>0</v>
      </c>
      <c r="N3439">
        <v>2</v>
      </c>
      <c r="O3439" t="b">
        <v>0</v>
      </c>
      <c r="P3439" t="s">
        <v>8284</v>
      </c>
      <c r="Q3439" s="5">
        <f>E3439/D3439</f>
        <v>2E-3</v>
      </c>
      <c r="R3439" s="7">
        <f>ROUND(E3439/N3439, 2)</f>
        <v>5</v>
      </c>
      <c r="S3439" t="s">
        <v>8335</v>
      </c>
      <c r="T3439" t="s">
        <v>8336</v>
      </c>
    </row>
    <row r="3440" spans="1:20" x14ac:dyDescent="0.3">
      <c r="A3440">
        <v>2422</v>
      </c>
      <c r="B3440" s="3" t="s">
        <v>2423</v>
      </c>
      <c r="C3440" s="3" t="s">
        <v>6532</v>
      </c>
      <c r="D3440">
        <v>500</v>
      </c>
      <c r="E3440">
        <v>1</v>
      </c>
      <c r="F3440" t="s">
        <v>8221</v>
      </c>
      <c r="G3440" t="s">
        <v>8224</v>
      </c>
      <c r="H3440" t="s">
        <v>8246</v>
      </c>
      <c r="I3440">
        <v>1426091036</v>
      </c>
      <c r="J3440" s="11">
        <f>(I3440/86400)+25569</f>
        <v>42074.683287037042</v>
      </c>
      <c r="K3440">
        <v>1423502636</v>
      </c>
      <c r="L3440" s="11">
        <f>(K3440/86400)+25569</f>
        <v>42044.724953703699</v>
      </c>
      <c r="M3440" t="b">
        <v>0</v>
      </c>
      <c r="N3440">
        <v>1</v>
      </c>
      <c r="O3440" t="b">
        <v>0</v>
      </c>
      <c r="P3440" t="s">
        <v>8284</v>
      </c>
      <c r="Q3440" s="5">
        <f>E3440/D3440</f>
        <v>2E-3</v>
      </c>
      <c r="R3440" s="7">
        <f>ROUND(E3440/N3440, 2)</f>
        <v>1</v>
      </c>
      <c r="S3440" t="s">
        <v>8335</v>
      </c>
      <c r="T3440" t="s">
        <v>8336</v>
      </c>
    </row>
    <row r="3441" spans="1:20" ht="28.8" x14ac:dyDescent="0.3">
      <c r="A3441">
        <v>1418</v>
      </c>
      <c r="B3441" s="3" t="s">
        <v>1419</v>
      </c>
      <c r="C3441" s="3" t="s">
        <v>5528</v>
      </c>
      <c r="D3441">
        <v>3000</v>
      </c>
      <c r="E3441">
        <v>6</v>
      </c>
      <c r="F3441" t="s">
        <v>8221</v>
      </c>
      <c r="G3441" t="s">
        <v>8227</v>
      </c>
      <c r="H3441" t="s">
        <v>8249</v>
      </c>
      <c r="I3441">
        <v>1456397834</v>
      </c>
      <c r="J3441" s="11">
        <f>(I3441/86400)+25569</f>
        <v>42425.456412037034</v>
      </c>
      <c r="K3441">
        <v>1453805834</v>
      </c>
      <c r="L3441" s="11">
        <f>(K3441/86400)+25569</f>
        <v>42395.456412037034</v>
      </c>
      <c r="M3441" t="b">
        <v>0</v>
      </c>
      <c r="N3441">
        <v>1</v>
      </c>
      <c r="O3441" t="b">
        <v>0</v>
      </c>
      <c r="P3441" t="s">
        <v>8287</v>
      </c>
      <c r="Q3441" s="5">
        <f>E3441/D3441</f>
        <v>2E-3</v>
      </c>
      <c r="R3441" s="7">
        <f>ROUND(E3441/N3441, 2)</f>
        <v>6</v>
      </c>
      <c r="S3441" t="s">
        <v>8321</v>
      </c>
      <c r="T3441" t="s">
        <v>8340</v>
      </c>
    </row>
    <row r="3442" spans="1:20" ht="28.8" x14ac:dyDescent="0.3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 s="11">
        <f>(I3442/86400)+25569</f>
        <v>42738.25309027778</v>
      </c>
      <c r="K3442">
        <v>1480831467</v>
      </c>
      <c r="L3442" s="11">
        <f>(K3442/86400)+25569</f>
        <v>42708.25309027778</v>
      </c>
      <c r="M3442" t="b">
        <v>0</v>
      </c>
      <c r="N3442">
        <v>1</v>
      </c>
      <c r="O3442" t="b">
        <v>0</v>
      </c>
      <c r="P3442" t="s">
        <v>8287</v>
      </c>
      <c r="Q3442" s="5">
        <f>E3442/D3442</f>
        <v>2E-3</v>
      </c>
      <c r="R3442" s="7">
        <f>ROUND(E3442/N3442, 2)</f>
        <v>1</v>
      </c>
      <c r="S3442" t="s">
        <v>8321</v>
      </c>
      <c r="T3442" t="s">
        <v>8340</v>
      </c>
    </row>
    <row r="3443" spans="1:20" ht="28.8" x14ac:dyDescent="0.3">
      <c r="A3443">
        <v>1342</v>
      </c>
      <c r="B3443" s="3" t="s">
        <v>1343</v>
      </c>
      <c r="C3443" s="3" t="s">
        <v>5452</v>
      </c>
      <c r="D3443">
        <v>50000</v>
      </c>
      <c r="E3443">
        <v>100</v>
      </c>
      <c r="F3443" t="s">
        <v>8220</v>
      </c>
      <c r="G3443" t="s">
        <v>8224</v>
      </c>
      <c r="H3443" t="s">
        <v>8246</v>
      </c>
      <c r="I3443">
        <v>1437161739</v>
      </c>
      <c r="J3443" s="11">
        <f>(I3443/86400)+25569</f>
        <v>42202.816423611112</v>
      </c>
      <c r="K3443">
        <v>1434569739</v>
      </c>
      <c r="L3443" s="11">
        <f>(K3443/86400)+25569</f>
        <v>42172.816423611112</v>
      </c>
      <c r="M3443" t="b">
        <v>0</v>
      </c>
      <c r="N3443">
        <v>1</v>
      </c>
      <c r="O3443" t="b">
        <v>0</v>
      </c>
      <c r="P3443" t="s">
        <v>8273</v>
      </c>
      <c r="Q3443" s="5">
        <f>E3443/D3443</f>
        <v>2E-3</v>
      </c>
      <c r="R3443" s="7">
        <f>ROUND(E3443/N3443, 2)</f>
        <v>100</v>
      </c>
      <c r="S3443" t="s">
        <v>8318</v>
      </c>
      <c r="T3443" t="s">
        <v>8320</v>
      </c>
    </row>
    <row r="3444" spans="1:20" ht="28.8" x14ac:dyDescent="0.3">
      <c r="A3444">
        <v>577</v>
      </c>
      <c r="B3444" s="3" t="s">
        <v>578</v>
      </c>
      <c r="C3444" s="3" t="s">
        <v>4687</v>
      </c>
      <c r="D3444">
        <v>5000</v>
      </c>
      <c r="E3444">
        <v>10</v>
      </c>
      <c r="F3444" t="s">
        <v>8221</v>
      </c>
      <c r="G3444" t="s">
        <v>8224</v>
      </c>
      <c r="H3444" t="s">
        <v>8246</v>
      </c>
      <c r="I3444">
        <v>1463753302</v>
      </c>
      <c r="J3444" s="11">
        <f>(I3444/86400)+25569</f>
        <v>42510.589143518519</v>
      </c>
      <c r="K3444">
        <v>1458569302</v>
      </c>
      <c r="L3444" s="11">
        <f>(K3444/86400)+25569</f>
        <v>42450.589143518519</v>
      </c>
      <c r="M3444" t="b">
        <v>0</v>
      </c>
      <c r="N3444">
        <v>1</v>
      </c>
      <c r="O3444" t="b">
        <v>0</v>
      </c>
      <c r="P3444" t="s">
        <v>8272</v>
      </c>
      <c r="Q3444" s="5">
        <f>E3444/D3444</f>
        <v>2E-3</v>
      </c>
      <c r="R3444" s="7">
        <f>ROUND(E3444/N3444, 2)</f>
        <v>10</v>
      </c>
      <c r="S3444" t="s">
        <v>8318</v>
      </c>
      <c r="T3444" t="s">
        <v>8319</v>
      </c>
    </row>
    <row r="3445" spans="1:20" ht="28.8" x14ac:dyDescent="0.3">
      <c r="A3445">
        <v>606</v>
      </c>
      <c r="B3445" s="3" t="s">
        <v>607</v>
      </c>
      <c r="C3445" s="3" t="s">
        <v>4716</v>
      </c>
      <c r="D3445">
        <v>5000</v>
      </c>
      <c r="E3445">
        <v>10</v>
      </c>
      <c r="F3445" t="s">
        <v>8220</v>
      </c>
      <c r="G3445" t="s">
        <v>8233</v>
      </c>
      <c r="H3445" t="s">
        <v>8249</v>
      </c>
      <c r="I3445">
        <v>1432479600</v>
      </c>
      <c r="J3445" s="11">
        <f>(I3445/86400)+25569</f>
        <v>42148.625</v>
      </c>
      <c r="K3445">
        <v>1428507409</v>
      </c>
      <c r="L3445" s="11">
        <f>(K3445/86400)+25569</f>
        <v>42102.650567129633</v>
      </c>
      <c r="M3445" t="b">
        <v>0</v>
      </c>
      <c r="N3445">
        <v>1</v>
      </c>
      <c r="O3445" t="b">
        <v>0</v>
      </c>
      <c r="P3445" t="s">
        <v>8272</v>
      </c>
      <c r="Q3445" s="5">
        <f>E3445/D3445</f>
        <v>2E-3</v>
      </c>
      <c r="R3445" s="7">
        <f>ROUND(E3445/N3445, 2)</f>
        <v>10</v>
      </c>
      <c r="S3445" t="s">
        <v>8318</v>
      </c>
      <c r="T3445" t="s">
        <v>8319</v>
      </c>
    </row>
    <row r="3446" spans="1:20" ht="28.8" x14ac:dyDescent="0.3">
      <c r="A3446">
        <v>2396</v>
      </c>
      <c r="B3446" s="3" t="s">
        <v>2397</v>
      </c>
      <c r="C3446" s="3" t="s">
        <v>6506</v>
      </c>
      <c r="D3446">
        <v>5000</v>
      </c>
      <c r="E3446">
        <v>10</v>
      </c>
      <c r="F3446" t="s">
        <v>8220</v>
      </c>
      <c r="G3446" t="s">
        <v>8240</v>
      </c>
      <c r="H3446" t="s">
        <v>8257</v>
      </c>
      <c r="I3446">
        <v>1444940558</v>
      </c>
      <c r="J3446" s="11">
        <f>(I3446/86400)+25569</f>
        <v>42292.849050925928</v>
      </c>
      <c r="K3446">
        <v>1442348558</v>
      </c>
      <c r="L3446" s="11">
        <f>(K3446/86400)+25569</f>
        <v>42262.849050925928</v>
      </c>
      <c r="M3446" t="b">
        <v>0</v>
      </c>
      <c r="N3446">
        <v>1</v>
      </c>
      <c r="O3446" t="b">
        <v>0</v>
      </c>
      <c r="P3446" t="s">
        <v>8272</v>
      </c>
      <c r="Q3446" s="5">
        <f>E3446/D3446</f>
        <v>2E-3</v>
      </c>
      <c r="R3446" s="7">
        <f>ROUND(E3446/N3446, 2)</f>
        <v>10</v>
      </c>
      <c r="S3446" t="s">
        <v>8318</v>
      </c>
      <c r="T3446" t="s">
        <v>8319</v>
      </c>
    </row>
    <row r="3447" spans="1:20" x14ac:dyDescent="0.3">
      <c r="A3447">
        <v>636</v>
      </c>
      <c r="B3447" s="3" t="s">
        <v>637</v>
      </c>
      <c r="C3447" s="3" t="s">
        <v>4746</v>
      </c>
      <c r="D3447">
        <v>2000</v>
      </c>
      <c r="E3447">
        <v>4</v>
      </c>
      <c r="F3447" t="s">
        <v>8220</v>
      </c>
      <c r="G3447" t="s">
        <v>8225</v>
      </c>
      <c r="H3447" t="s">
        <v>8247</v>
      </c>
      <c r="I3447">
        <v>1433587620</v>
      </c>
      <c r="J3447" s="11">
        <f>(I3447/86400)+25569</f>
        <v>42161.44930555555</v>
      </c>
      <c r="K3447">
        <v>1430996150</v>
      </c>
      <c r="L3447" s="11">
        <f>(K3447/86400)+25569</f>
        <v>42131.455439814818</v>
      </c>
      <c r="M3447" t="b">
        <v>0</v>
      </c>
      <c r="N3447">
        <v>1</v>
      </c>
      <c r="O3447" t="b">
        <v>0</v>
      </c>
      <c r="P3447" t="s">
        <v>8272</v>
      </c>
      <c r="Q3447" s="5">
        <f>E3447/D3447</f>
        <v>2E-3</v>
      </c>
      <c r="R3447" s="7">
        <f>ROUND(E3447/N3447, 2)</f>
        <v>4</v>
      </c>
      <c r="S3447" t="s">
        <v>8318</v>
      </c>
      <c r="T3447" t="s">
        <v>8319</v>
      </c>
    </row>
    <row r="3448" spans="1:20" ht="28.8" x14ac:dyDescent="0.3">
      <c r="A3448">
        <v>3918</v>
      </c>
      <c r="B3448" s="3" t="s">
        <v>3915</v>
      </c>
      <c r="C3448" s="3" t="s">
        <v>8026</v>
      </c>
      <c r="D3448">
        <v>60000</v>
      </c>
      <c r="E3448">
        <v>120</v>
      </c>
      <c r="F3448" t="s">
        <v>8221</v>
      </c>
      <c r="G3448" t="s">
        <v>8225</v>
      </c>
      <c r="H3448" t="s">
        <v>8247</v>
      </c>
      <c r="I3448">
        <v>1407168000</v>
      </c>
      <c r="J3448" s="11">
        <f>(I3448/86400)+25569</f>
        <v>41855.666666666664</v>
      </c>
      <c r="K3448">
        <v>1406131023</v>
      </c>
      <c r="L3448" s="11">
        <f>(K3448/86400)+25569</f>
        <v>41843.664618055554</v>
      </c>
      <c r="M3448" t="b">
        <v>0</v>
      </c>
      <c r="N3448">
        <v>3</v>
      </c>
      <c r="O3448" t="b">
        <v>0</v>
      </c>
      <c r="P3448" t="s">
        <v>8271</v>
      </c>
      <c r="Q3448" s="5">
        <f>E3448/D3448</f>
        <v>2E-3</v>
      </c>
      <c r="R3448" s="7">
        <f>ROUND(E3448/N3448, 2)</f>
        <v>40</v>
      </c>
      <c r="S3448" t="s">
        <v>8316</v>
      </c>
      <c r="T3448" t="s">
        <v>8317</v>
      </c>
    </row>
    <row r="3449" spans="1:20" ht="28.8" x14ac:dyDescent="0.3">
      <c r="A3449">
        <v>2848</v>
      </c>
      <c r="B3449" s="3" t="s">
        <v>2848</v>
      </c>
      <c r="C3449" s="3" t="s">
        <v>6958</v>
      </c>
      <c r="D3449">
        <v>35000</v>
      </c>
      <c r="E3449">
        <v>70</v>
      </c>
      <c r="F3449" t="s">
        <v>8221</v>
      </c>
      <c r="G3449" t="s">
        <v>8224</v>
      </c>
      <c r="H3449" t="s">
        <v>8246</v>
      </c>
      <c r="I3449">
        <v>1432913659</v>
      </c>
      <c r="J3449" s="11">
        <f>(I3449/86400)+25569</f>
        <v>42153.648831018523</v>
      </c>
      <c r="K3449">
        <v>1430321659</v>
      </c>
      <c r="L3449" s="11">
        <f>(K3449/86400)+25569</f>
        <v>42123.648831018523</v>
      </c>
      <c r="M3449" t="b">
        <v>0</v>
      </c>
      <c r="N3449">
        <v>3</v>
      </c>
      <c r="O3449" t="b">
        <v>0</v>
      </c>
      <c r="P3449" t="s">
        <v>8271</v>
      </c>
      <c r="Q3449" s="5">
        <f>E3449/D3449</f>
        <v>2E-3</v>
      </c>
      <c r="R3449" s="7">
        <f>ROUND(E3449/N3449, 2)</f>
        <v>23.33</v>
      </c>
      <c r="S3449" t="s">
        <v>8316</v>
      </c>
      <c r="T3449" t="s">
        <v>8317</v>
      </c>
    </row>
    <row r="3450" spans="1:20" ht="28.8" x14ac:dyDescent="0.3">
      <c r="A3450">
        <v>3852</v>
      </c>
      <c r="B3450" s="3" t="s">
        <v>3849</v>
      </c>
      <c r="C3450" s="3" t="s">
        <v>7961</v>
      </c>
      <c r="D3450">
        <v>10000</v>
      </c>
      <c r="E3450">
        <v>20</v>
      </c>
      <c r="F3450" t="s">
        <v>8221</v>
      </c>
      <c r="G3450" t="s">
        <v>8224</v>
      </c>
      <c r="H3450" t="s">
        <v>8246</v>
      </c>
      <c r="I3450">
        <v>1427427276</v>
      </c>
      <c r="J3450" s="11">
        <f>(I3450/86400)+25569</f>
        <v>42090.149027777778</v>
      </c>
      <c r="K3450">
        <v>1425270876</v>
      </c>
      <c r="L3450" s="11">
        <f>(K3450/86400)+25569</f>
        <v>42065.190694444449</v>
      </c>
      <c r="M3450" t="b">
        <v>0</v>
      </c>
      <c r="N3450">
        <v>2</v>
      </c>
      <c r="O3450" t="b">
        <v>0</v>
      </c>
      <c r="P3450" t="s">
        <v>8271</v>
      </c>
      <c r="Q3450" s="5">
        <f>E3450/D3450</f>
        <v>2E-3</v>
      </c>
      <c r="R3450" s="7">
        <f>ROUND(E3450/N3450, 2)</f>
        <v>10</v>
      </c>
      <c r="S3450" t="s">
        <v>8316</v>
      </c>
      <c r="T3450" t="s">
        <v>8317</v>
      </c>
    </row>
    <row r="3451" spans="1:20" x14ac:dyDescent="0.3">
      <c r="A3451">
        <v>3868</v>
      </c>
      <c r="B3451" s="3" t="s">
        <v>3865</v>
      </c>
      <c r="C3451" s="3" t="s">
        <v>7977</v>
      </c>
      <c r="D3451">
        <v>5000</v>
      </c>
      <c r="E3451">
        <v>10</v>
      </c>
      <c r="F3451" t="s">
        <v>8220</v>
      </c>
      <c r="G3451" t="s">
        <v>8225</v>
      </c>
      <c r="H3451" t="s">
        <v>8247</v>
      </c>
      <c r="I3451">
        <v>1410191405</v>
      </c>
      <c r="J3451" s="11">
        <f>(I3451/86400)+25569</f>
        <v>41890.659780092596</v>
      </c>
      <c r="K3451">
        <v>1408031405</v>
      </c>
      <c r="L3451" s="11">
        <f>(K3451/86400)+25569</f>
        <v>41865.659780092596</v>
      </c>
      <c r="M3451" t="b">
        <v>0</v>
      </c>
      <c r="N3451">
        <v>1</v>
      </c>
      <c r="O3451" t="b">
        <v>0</v>
      </c>
      <c r="P3451" t="s">
        <v>8305</v>
      </c>
      <c r="Q3451" s="5">
        <f>E3451/D3451</f>
        <v>2E-3</v>
      </c>
      <c r="R3451" s="7">
        <f>ROUND(E3451/N3451, 2)</f>
        <v>10</v>
      </c>
      <c r="S3451" t="s">
        <v>8316</v>
      </c>
      <c r="T3451" t="s">
        <v>8358</v>
      </c>
    </row>
    <row r="3452" spans="1:20" x14ac:dyDescent="0.3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 s="11">
        <f>(I3452/86400)+25569</f>
        <v>41920.16269675926</v>
      </c>
      <c r="K3452">
        <v>1410148457</v>
      </c>
      <c r="L3452" s="11">
        <f>(K3452/86400)+25569</f>
        <v>41890.16269675926</v>
      </c>
      <c r="M3452" t="b">
        <v>0</v>
      </c>
      <c r="N3452">
        <v>1</v>
      </c>
      <c r="O3452" t="b">
        <v>0</v>
      </c>
      <c r="P3452" t="s">
        <v>8271</v>
      </c>
      <c r="Q3452" s="5">
        <f>E3452/D3452</f>
        <v>2E-3</v>
      </c>
      <c r="R3452" s="7">
        <f>ROUND(E3452/N3452, 2)</f>
        <v>1</v>
      </c>
      <c r="S3452" t="s">
        <v>8316</v>
      </c>
      <c r="T3452" t="s">
        <v>8317</v>
      </c>
    </row>
    <row r="3453" spans="1:20" ht="28.8" x14ac:dyDescent="0.3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 s="11">
        <f>(I3453/86400)+25569</f>
        <v>42377.273611111115</v>
      </c>
      <c r="K3453">
        <v>1450619123</v>
      </c>
      <c r="L3453" s="11">
        <f>(K3453/86400)+25569</f>
        <v>42358.573182870372</v>
      </c>
      <c r="M3453" t="b">
        <v>0</v>
      </c>
      <c r="N3453">
        <v>3</v>
      </c>
      <c r="O3453" t="b">
        <v>0</v>
      </c>
      <c r="P3453" t="s">
        <v>8271</v>
      </c>
      <c r="Q3453" s="5">
        <f>E3453/D3453</f>
        <v>2E-3</v>
      </c>
      <c r="R3453" s="7">
        <f>ROUND(E3453/N3453, 2)</f>
        <v>1</v>
      </c>
      <c r="S3453" t="s">
        <v>8316</v>
      </c>
      <c r="T3453" t="s">
        <v>8317</v>
      </c>
    </row>
    <row r="3454" spans="1:20" ht="28.8" x14ac:dyDescent="0.3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 s="11">
        <f>(I3454/86400)+25569</f>
        <v>42019.664409722223</v>
      </c>
      <c r="K3454">
        <v>1418745405</v>
      </c>
      <c r="L3454" s="11">
        <f>(K3454/86400)+25569</f>
        <v>41989.664409722223</v>
      </c>
      <c r="M3454" t="b">
        <v>0</v>
      </c>
      <c r="N3454">
        <v>2</v>
      </c>
      <c r="O3454" t="b">
        <v>0</v>
      </c>
      <c r="P3454" t="s">
        <v>8293</v>
      </c>
      <c r="Q3454" s="5">
        <f>E3454/D3454</f>
        <v>1.9801980198019802E-3</v>
      </c>
      <c r="R3454" s="7">
        <f>ROUND(E3454/N3454, 2)</f>
        <v>5</v>
      </c>
      <c r="S3454" t="s">
        <v>8324</v>
      </c>
      <c r="T3454" t="s">
        <v>8346</v>
      </c>
    </row>
    <row r="3455" spans="1:20" ht="28.8" x14ac:dyDescent="0.3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 s="11">
        <f>(I3455/86400)+25569</f>
        <v>42012.570138888885</v>
      </c>
      <c r="K3455">
        <v>1418046247</v>
      </c>
      <c r="L3455" s="11">
        <f>(K3455/86400)+25569</f>
        <v>41981.57230324074</v>
      </c>
      <c r="M3455" t="b">
        <v>0</v>
      </c>
      <c r="N3455">
        <v>3</v>
      </c>
      <c r="O3455" t="b">
        <v>0</v>
      </c>
      <c r="P3455" t="s">
        <v>8303</v>
      </c>
      <c r="Q3455" s="5">
        <f>E3455/D3455</f>
        <v>1.9384615384615384E-3</v>
      </c>
      <c r="R3455" s="7">
        <f>ROUND(E3455/N3455, 2)</f>
        <v>42</v>
      </c>
      <c r="S3455" t="s">
        <v>8316</v>
      </c>
      <c r="T3455" t="s">
        <v>8356</v>
      </c>
    </row>
    <row r="3456" spans="1:20" ht="28.8" x14ac:dyDescent="0.3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 s="11">
        <f>(I3456/86400)+25569</f>
        <v>42618.124305555553</v>
      </c>
      <c r="K3456">
        <v>1468180462</v>
      </c>
      <c r="L3456" s="11">
        <f>(K3456/86400)+25569</f>
        <v>42561.829421296294</v>
      </c>
      <c r="M3456" t="b">
        <v>0</v>
      </c>
      <c r="N3456">
        <v>4</v>
      </c>
      <c r="O3456" t="b">
        <v>0</v>
      </c>
      <c r="P3456" t="s">
        <v>8273</v>
      </c>
      <c r="Q3456" s="5">
        <f>E3456/D3456</f>
        <v>1.9088937093275488E-3</v>
      </c>
      <c r="R3456" s="7">
        <f>ROUND(E3456/N3456, 2)</f>
        <v>55</v>
      </c>
      <c r="S3456" t="s">
        <v>8318</v>
      </c>
      <c r="T3456" t="s">
        <v>8320</v>
      </c>
    </row>
    <row r="3457" spans="1:20" ht="28.8" x14ac:dyDescent="0.3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 s="11">
        <f>(I3457/86400)+25569</f>
        <v>42484.86482638889</v>
      </c>
      <c r="K3457">
        <v>1460666721</v>
      </c>
      <c r="L3457" s="11">
        <f>(K3457/86400)+25569</f>
        <v>42474.86482638889</v>
      </c>
      <c r="M3457" t="b">
        <v>0</v>
      </c>
      <c r="N3457">
        <v>1</v>
      </c>
      <c r="O3457" t="b">
        <v>0</v>
      </c>
      <c r="P3457" t="s">
        <v>8304</v>
      </c>
      <c r="Q3457" s="5">
        <f>E3457/D3457</f>
        <v>1.8867924528301887E-3</v>
      </c>
      <c r="R3457" s="7">
        <f>ROUND(E3457/N3457, 2)</f>
        <v>1</v>
      </c>
      <c r="S3457" t="s">
        <v>8321</v>
      </c>
      <c r="T3457" t="s">
        <v>8357</v>
      </c>
    </row>
    <row r="3458" spans="1:20" ht="28.8" x14ac:dyDescent="0.3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 s="11">
        <f>(I3458/86400)+25569</f>
        <v>42210.915972222225</v>
      </c>
      <c r="K3458">
        <v>1435160452</v>
      </c>
      <c r="L3458" s="11">
        <f>(K3458/86400)+25569</f>
        <v>42179.653379629628</v>
      </c>
      <c r="M3458" t="b">
        <v>0</v>
      </c>
      <c r="N3458">
        <v>1</v>
      </c>
      <c r="O3458" t="b">
        <v>0</v>
      </c>
      <c r="P3458" t="s">
        <v>8272</v>
      </c>
      <c r="Q3458" s="5">
        <f>E3458/D3458</f>
        <v>1.8749999999999999E-3</v>
      </c>
      <c r="R3458" s="7">
        <f>ROUND(E3458/N3458, 2)</f>
        <v>30</v>
      </c>
      <c r="S3458" t="s">
        <v>8318</v>
      </c>
      <c r="T3458" t="s">
        <v>8319</v>
      </c>
    </row>
    <row r="3459" spans="1:20" ht="28.8" x14ac:dyDescent="0.3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 s="11">
        <f>(I3459/86400)+25569</f>
        <v>42313.981157407412</v>
      </c>
      <c r="K3459">
        <v>1443220372</v>
      </c>
      <c r="L3459" s="11">
        <f>(K3459/86400)+25569</f>
        <v>42272.93949074074</v>
      </c>
      <c r="M3459" t="b">
        <v>0</v>
      </c>
      <c r="N3459">
        <v>11</v>
      </c>
      <c r="O3459" t="b">
        <v>0</v>
      </c>
      <c r="P3459" t="s">
        <v>8270</v>
      </c>
      <c r="Q3459" s="5">
        <f>E3459/D3459</f>
        <v>1.8625E-3</v>
      </c>
      <c r="R3459" s="7">
        <f>ROUND(E3459/N3459, 2)</f>
        <v>13.55</v>
      </c>
      <c r="S3459" t="s">
        <v>8309</v>
      </c>
      <c r="T3459" t="s">
        <v>8315</v>
      </c>
    </row>
    <row r="3460" spans="1:20" ht="28.8" x14ac:dyDescent="0.3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 s="11">
        <f>(I3460/86400)+25569</f>
        <v>42504.637824074074</v>
      </c>
      <c r="K3460">
        <v>1460647108</v>
      </c>
      <c r="L3460" s="11">
        <f>(K3460/86400)+25569</f>
        <v>42474.637824074074</v>
      </c>
      <c r="M3460" t="b">
        <v>0</v>
      </c>
      <c r="N3460">
        <v>3</v>
      </c>
      <c r="O3460" t="b">
        <v>0</v>
      </c>
      <c r="P3460" t="s">
        <v>8272</v>
      </c>
      <c r="Q3460" s="5">
        <f>E3460/D3460</f>
        <v>1.75E-3</v>
      </c>
      <c r="R3460" s="7">
        <f>ROUND(E3460/N3460, 2)</f>
        <v>116.67</v>
      </c>
      <c r="S3460" t="s">
        <v>8318</v>
      </c>
      <c r="T3460" t="s">
        <v>8319</v>
      </c>
    </row>
    <row r="3461" spans="1:20" ht="28.8" x14ac:dyDescent="0.3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 s="11">
        <f>(I3461/86400)+25569</f>
        <v>42057.353738425925</v>
      </c>
      <c r="K3461">
        <v>1422001763</v>
      </c>
      <c r="L3461" s="11">
        <f>(K3461/86400)+25569</f>
        <v>42027.353738425925</v>
      </c>
      <c r="M3461" t="b">
        <v>0</v>
      </c>
      <c r="N3461">
        <v>3</v>
      </c>
      <c r="O3461" t="b">
        <v>0</v>
      </c>
      <c r="P3461" t="s">
        <v>8284</v>
      </c>
      <c r="Q3461" s="5">
        <f>E3461/D3461</f>
        <v>1.6999999999999999E-3</v>
      </c>
      <c r="R3461" s="7">
        <f>ROUND(E3461/N3461, 2)</f>
        <v>5.67</v>
      </c>
      <c r="S3461" t="s">
        <v>8335</v>
      </c>
      <c r="T3461" t="s">
        <v>8336</v>
      </c>
    </row>
    <row r="3462" spans="1:20" ht="28.8" x14ac:dyDescent="0.3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 s="11">
        <f>(I3462/86400)+25569</f>
        <v>41889.925856481481</v>
      </c>
      <c r="K3462">
        <v>1407535994</v>
      </c>
      <c r="L3462" s="11">
        <f>(K3462/86400)+25569</f>
        <v>41859.925856481481</v>
      </c>
      <c r="M3462" t="b">
        <v>0</v>
      </c>
      <c r="N3462">
        <v>4</v>
      </c>
      <c r="O3462" t="b">
        <v>0</v>
      </c>
      <c r="P3462" t="s">
        <v>8294</v>
      </c>
      <c r="Q3462" s="5">
        <f>E3462/D3462</f>
        <v>1.6800000000000001E-3</v>
      </c>
      <c r="R3462" s="7">
        <f>ROUND(E3462/N3462, 2)</f>
        <v>10.5</v>
      </c>
      <c r="S3462" t="s">
        <v>8318</v>
      </c>
      <c r="T3462" t="s">
        <v>8347</v>
      </c>
    </row>
    <row r="3463" spans="1:20" x14ac:dyDescent="0.3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 s="11">
        <f>(I3463/86400)+25569</f>
        <v>42418.798252314809</v>
      </c>
      <c r="K3463">
        <v>1453230569</v>
      </c>
      <c r="L3463" s="11">
        <f>(K3463/86400)+25569</f>
        <v>42388.798252314809</v>
      </c>
      <c r="M3463" t="b">
        <v>0</v>
      </c>
      <c r="N3463">
        <v>1</v>
      </c>
      <c r="O3463" t="b">
        <v>0</v>
      </c>
      <c r="P3463" t="s">
        <v>8272</v>
      </c>
      <c r="Q3463" s="5">
        <f>E3463/D3463</f>
        <v>1.6705882352941177E-3</v>
      </c>
      <c r="R3463" s="7">
        <f>ROUND(E3463/N3463, 2)</f>
        <v>142</v>
      </c>
      <c r="S3463" t="s">
        <v>8318</v>
      </c>
      <c r="T3463" t="s">
        <v>8319</v>
      </c>
    </row>
    <row r="3464" spans="1:20" ht="28.8" x14ac:dyDescent="0.3">
      <c r="A3464">
        <v>2585</v>
      </c>
      <c r="B3464" s="3" t="s">
        <v>2585</v>
      </c>
      <c r="C3464" s="3" t="s">
        <v>6695</v>
      </c>
      <c r="D3464">
        <v>30000</v>
      </c>
      <c r="E3464">
        <v>50</v>
      </c>
      <c r="F3464" t="s">
        <v>8221</v>
      </c>
      <c r="G3464" t="s">
        <v>8224</v>
      </c>
      <c r="H3464" t="s">
        <v>8246</v>
      </c>
      <c r="I3464">
        <v>1404601632</v>
      </c>
      <c r="J3464" s="11">
        <f>(I3464/86400)+25569</f>
        <v>41825.963333333333</v>
      </c>
      <c r="K3464">
        <v>1402009632</v>
      </c>
      <c r="L3464" s="11">
        <f>(K3464/86400)+25569</f>
        <v>41795.963333333333</v>
      </c>
      <c r="M3464" t="b">
        <v>0</v>
      </c>
      <c r="N3464">
        <v>1</v>
      </c>
      <c r="O3464" t="b">
        <v>0</v>
      </c>
      <c r="P3464" t="s">
        <v>8284</v>
      </c>
      <c r="Q3464" s="5">
        <f>E3464/D3464</f>
        <v>1.6666666666666668E-3</v>
      </c>
      <c r="R3464" s="7">
        <f>ROUND(E3464/N3464, 2)</f>
        <v>50</v>
      </c>
      <c r="S3464" t="s">
        <v>8335</v>
      </c>
      <c r="T3464" t="s">
        <v>8336</v>
      </c>
    </row>
    <row r="3465" spans="1:20" ht="28.8" x14ac:dyDescent="0.3">
      <c r="A3465">
        <v>2592</v>
      </c>
      <c r="B3465" s="3" t="s">
        <v>2592</v>
      </c>
      <c r="C3465" s="3" t="s">
        <v>6702</v>
      </c>
      <c r="D3465">
        <v>30000</v>
      </c>
      <c r="E3465">
        <v>50</v>
      </c>
      <c r="F3465" t="s">
        <v>8221</v>
      </c>
      <c r="G3465" t="s">
        <v>8224</v>
      </c>
      <c r="H3465" t="s">
        <v>8246</v>
      </c>
      <c r="I3465">
        <v>1412536421</v>
      </c>
      <c r="J3465" s="11">
        <f>(I3465/86400)+25569</f>
        <v>41917.801168981481</v>
      </c>
      <c r="K3465">
        <v>1409944421</v>
      </c>
      <c r="L3465" s="11">
        <f>(K3465/86400)+25569</f>
        <v>41887.801168981481</v>
      </c>
      <c r="M3465" t="b">
        <v>0</v>
      </c>
      <c r="N3465">
        <v>1</v>
      </c>
      <c r="O3465" t="b">
        <v>0</v>
      </c>
      <c r="P3465" t="s">
        <v>8284</v>
      </c>
      <c r="Q3465" s="5">
        <f>E3465/D3465</f>
        <v>1.6666666666666668E-3</v>
      </c>
      <c r="R3465" s="7">
        <f>ROUND(E3465/N3465, 2)</f>
        <v>50</v>
      </c>
      <c r="S3465" t="s">
        <v>8335</v>
      </c>
      <c r="T3465" t="s">
        <v>8336</v>
      </c>
    </row>
    <row r="3466" spans="1:20" x14ac:dyDescent="0.3">
      <c r="A3466">
        <v>2586</v>
      </c>
      <c r="B3466" s="3" t="s">
        <v>2586</v>
      </c>
      <c r="C3466" s="3" t="s">
        <v>6696</v>
      </c>
      <c r="D3466">
        <v>3000</v>
      </c>
      <c r="E3466">
        <v>5</v>
      </c>
      <c r="F3466" t="s">
        <v>8221</v>
      </c>
      <c r="G3466" t="s">
        <v>8225</v>
      </c>
      <c r="H3466" t="s">
        <v>8247</v>
      </c>
      <c r="I3466">
        <v>1451030136</v>
      </c>
      <c r="J3466" s="11">
        <f>(I3466/86400)+25569</f>
        <v>42363.330277777779</v>
      </c>
      <c r="K3466">
        <v>1448438136</v>
      </c>
      <c r="L3466" s="11">
        <f>(K3466/86400)+25569</f>
        <v>42333.330277777779</v>
      </c>
      <c r="M3466" t="b">
        <v>0</v>
      </c>
      <c r="N3466">
        <v>1</v>
      </c>
      <c r="O3466" t="b">
        <v>0</v>
      </c>
      <c r="P3466" t="s">
        <v>8284</v>
      </c>
      <c r="Q3466" s="5">
        <f>E3466/D3466</f>
        <v>1.6666666666666668E-3</v>
      </c>
      <c r="R3466" s="7">
        <f>ROUND(E3466/N3466, 2)</f>
        <v>5</v>
      </c>
      <c r="S3466" t="s">
        <v>8335</v>
      </c>
      <c r="T3466" t="s">
        <v>8336</v>
      </c>
    </row>
    <row r="3467" spans="1:20" ht="28.8" x14ac:dyDescent="0.3">
      <c r="A3467">
        <v>2128</v>
      </c>
      <c r="B3467" s="3" t="s">
        <v>2129</v>
      </c>
      <c r="C3467" s="3" t="s">
        <v>6238</v>
      </c>
      <c r="D3467">
        <v>15000</v>
      </c>
      <c r="E3467">
        <v>25</v>
      </c>
      <c r="F3467" t="s">
        <v>8221</v>
      </c>
      <c r="G3467" t="s">
        <v>8229</v>
      </c>
      <c r="H3467" t="s">
        <v>8251</v>
      </c>
      <c r="I3467">
        <v>1411324369</v>
      </c>
      <c r="J3467" s="11">
        <f>(I3467/86400)+25569</f>
        <v>41903.772789351853</v>
      </c>
      <c r="K3467">
        <v>1406140369</v>
      </c>
      <c r="L3467" s="11">
        <f>(K3467/86400)+25569</f>
        <v>41843.772789351853</v>
      </c>
      <c r="M3467" t="b">
        <v>0</v>
      </c>
      <c r="N3467">
        <v>1</v>
      </c>
      <c r="O3467" t="b">
        <v>0</v>
      </c>
      <c r="P3467" t="s">
        <v>8282</v>
      </c>
      <c r="Q3467" s="5">
        <f>E3467/D3467</f>
        <v>1.6666666666666668E-3</v>
      </c>
      <c r="R3467" s="7">
        <f>ROUND(E3467/N3467, 2)</f>
        <v>25</v>
      </c>
      <c r="S3467" t="s">
        <v>8332</v>
      </c>
      <c r="T3467" t="s">
        <v>8333</v>
      </c>
    </row>
    <row r="3468" spans="1:20" ht="28.8" x14ac:dyDescent="0.3">
      <c r="A3468">
        <v>2152</v>
      </c>
      <c r="B3468" s="3" t="s">
        <v>2153</v>
      </c>
      <c r="C3468" s="3" t="s">
        <v>6262</v>
      </c>
      <c r="D3468">
        <v>30000</v>
      </c>
      <c r="E3468">
        <v>50</v>
      </c>
      <c r="F3468" t="s">
        <v>8221</v>
      </c>
      <c r="G3468" t="s">
        <v>8224</v>
      </c>
      <c r="H3468" t="s">
        <v>8246</v>
      </c>
      <c r="I3468">
        <v>1394909909</v>
      </c>
      <c r="J3468" s="11">
        <f>(I3468/86400)+25569</f>
        <v>41713.790613425925</v>
      </c>
      <c r="K3468">
        <v>1392321509</v>
      </c>
      <c r="L3468" s="11">
        <f>(K3468/86400)+25569</f>
        <v>41683.832280092596</v>
      </c>
      <c r="M3468" t="b">
        <v>0</v>
      </c>
      <c r="N3468">
        <v>4</v>
      </c>
      <c r="O3468" t="b">
        <v>0</v>
      </c>
      <c r="P3468" t="s">
        <v>8282</v>
      </c>
      <c r="Q3468" s="5">
        <f>E3468/D3468</f>
        <v>1.6666666666666668E-3</v>
      </c>
      <c r="R3468" s="7">
        <f>ROUND(E3468/N3468, 2)</f>
        <v>12.5</v>
      </c>
      <c r="S3468" t="s">
        <v>8332</v>
      </c>
      <c r="T3468" t="s">
        <v>8333</v>
      </c>
    </row>
    <row r="3469" spans="1:20" ht="28.8" x14ac:dyDescent="0.3">
      <c r="A3469">
        <v>1114</v>
      </c>
      <c r="B3469" s="3" t="s">
        <v>1115</v>
      </c>
      <c r="C3469" s="3" t="s">
        <v>5224</v>
      </c>
      <c r="D3469">
        <v>6000</v>
      </c>
      <c r="E3469">
        <v>10</v>
      </c>
      <c r="F3469" t="s">
        <v>8221</v>
      </c>
      <c r="G3469" t="s">
        <v>8225</v>
      </c>
      <c r="H3469" t="s">
        <v>8247</v>
      </c>
      <c r="I3469">
        <v>1381306687</v>
      </c>
      <c r="J3469" s="11">
        <f>(I3469/86400)+25569</f>
        <v>41556.345914351856</v>
      </c>
      <c r="K3469">
        <v>1378714687</v>
      </c>
      <c r="L3469" s="11">
        <f>(K3469/86400)+25569</f>
        <v>41526.345914351856</v>
      </c>
      <c r="M3469" t="b">
        <v>0</v>
      </c>
      <c r="N3469">
        <v>3</v>
      </c>
      <c r="O3469" t="b">
        <v>0</v>
      </c>
      <c r="P3469" t="s">
        <v>8282</v>
      </c>
      <c r="Q3469" s="5">
        <f>E3469/D3469</f>
        <v>1.6666666666666668E-3</v>
      </c>
      <c r="R3469" s="7">
        <f>ROUND(E3469/N3469, 2)</f>
        <v>3.33</v>
      </c>
      <c r="S3469" t="s">
        <v>8332</v>
      </c>
      <c r="T3469" t="s">
        <v>8333</v>
      </c>
    </row>
    <row r="3470" spans="1:20" ht="28.8" x14ac:dyDescent="0.3">
      <c r="A3470">
        <v>4066</v>
      </c>
      <c r="B3470" s="3" t="s">
        <v>4062</v>
      </c>
      <c r="C3470" s="3" t="s">
        <v>8170</v>
      </c>
      <c r="D3470">
        <v>15000</v>
      </c>
      <c r="E3470">
        <v>25</v>
      </c>
      <c r="F3470" t="s">
        <v>8221</v>
      </c>
      <c r="G3470" t="s">
        <v>8224</v>
      </c>
      <c r="H3470" t="s">
        <v>8246</v>
      </c>
      <c r="I3470">
        <v>1463619388</v>
      </c>
      <c r="J3470" s="11">
        <f>(I3470/86400)+25569</f>
        <v>42509.039212962962</v>
      </c>
      <c r="K3470">
        <v>1461027388</v>
      </c>
      <c r="L3470" s="11">
        <f>(K3470/86400)+25569</f>
        <v>42479.039212962962</v>
      </c>
      <c r="M3470" t="b">
        <v>0</v>
      </c>
      <c r="N3470">
        <v>1</v>
      </c>
      <c r="O3470" t="b">
        <v>0</v>
      </c>
      <c r="P3470" t="s">
        <v>8271</v>
      </c>
      <c r="Q3470" s="5">
        <f>E3470/D3470</f>
        <v>1.6666666666666668E-3</v>
      </c>
      <c r="R3470" s="7">
        <f>ROUND(E3470/N3470, 2)</f>
        <v>25</v>
      </c>
      <c r="S3470" t="s">
        <v>8316</v>
      </c>
      <c r="T3470" t="s">
        <v>8317</v>
      </c>
    </row>
    <row r="3471" spans="1:20" ht="28.8" x14ac:dyDescent="0.3">
      <c r="A3471">
        <v>2887</v>
      </c>
      <c r="B3471" s="3" t="s">
        <v>2887</v>
      </c>
      <c r="C3471" s="3" t="s">
        <v>6997</v>
      </c>
      <c r="D3471">
        <v>3000</v>
      </c>
      <c r="E3471">
        <v>5</v>
      </c>
      <c r="F3471" t="s">
        <v>8221</v>
      </c>
      <c r="G3471" t="s">
        <v>8224</v>
      </c>
      <c r="H3471" t="s">
        <v>8246</v>
      </c>
      <c r="I3471">
        <v>1420971324</v>
      </c>
      <c r="J3471" s="11">
        <f>(I3471/86400)+25569</f>
        <v>42015.427361111113</v>
      </c>
      <c r="K3471">
        <v>1418379324</v>
      </c>
      <c r="L3471" s="11">
        <f>(K3471/86400)+25569</f>
        <v>41985.427361111113</v>
      </c>
      <c r="M3471" t="b">
        <v>0</v>
      </c>
      <c r="N3471">
        <v>1</v>
      </c>
      <c r="O3471" t="b">
        <v>0</v>
      </c>
      <c r="P3471" t="s">
        <v>8271</v>
      </c>
      <c r="Q3471" s="5">
        <f>E3471/D3471</f>
        <v>1.6666666666666668E-3</v>
      </c>
      <c r="R3471" s="7">
        <f>ROUND(E3471/N3471, 2)</f>
        <v>5</v>
      </c>
      <c r="S3471" t="s">
        <v>8316</v>
      </c>
      <c r="T3471" t="s">
        <v>8317</v>
      </c>
    </row>
    <row r="3472" spans="1:20" ht="28.8" x14ac:dyDescent="0.3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 s="11">
        <f>(I3472/86400)+25569</f>
        <v>42540.938900462963</v>
      </c>
      <c r="K3472">
        <v>1463783521</v>
      </c>
      <c r="L3472" s="11">
        <f>(K3472/86400)+25569</f>
        <v>42510.938900462963</v>
      </c>
      <c r="M3472" t="b">
        <v>0</v>
      </c>
      <c r="N3472">
        <v>1</v>
      </c>
      <c r="O3472" t="b">
        <v>0</v>
      </c>
      <c r="P3472" t="s">
        <v>8271</v>
      </c>
      <c r="Q3472" s="5">
        <f>E3472/D3472</f>
        <v>1.6666666666666668E-3</v>
      </c>
      <c r="R3472" s="7">
        <f>ROUND(E3472/N3472, 2)</f>
        <v>5</v>
      </c>
      <c r="S3472" t="s">
        <v>8316</v>
      </c>
      <c r="T3472" t="s">
        <v>8317</v>
      </c>
    </row>
    <row r="3473" spans="1:20" ht="28.8" x14ac:dyDescent="0.3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 s="11">
        <f>(I3473/86400)+25569</f>
        <v>41722.0940625</v>
      </c>
      <c r="K3473">
        <v>1393038927</v>
      </c>
      <c r="L3473" s="11">
        <f>(K3473/86400)+25569</f>
        <v>41692.135729166665</v>
      </c>
      <c r="M3473" t="b">
        <v>0</v>
      </c>
      <c r="N3473">
        <v>20</v>
      </c>
      <c r="O3473" t="b">
        <v>0</v>
      </c>
      <c r="P3473" t="s">
        <v>8282</v>
      </c>
      <c r="Q3473" s="5">
        <f>E3473/D3473</f>
        <v>1.5900000000000001E-3</v>
      </c>
      <c r="R3473" s="7">
        <f>ROUND(E3473/N3473, 2)</f>
        <v>71.55</v>
      </c>
      <c r="S3473" t="s">
        <v>8332</v>
      </c>
      <c r="T3473" t="s">
        <v>8333</v>
      </c>
    </row>
    <row r="3474" spans="1:20" ht="28.8" x14ac:dyDescent="0.3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 s="11">
        <f>(I3474/86400)+25569</f>
        <v>41823.125</v>
      </c>
      <c r="K3474">
        <v>1402343765</v>
      </c>
      <c r="L3474" s="11">
        <f>(K3474/86400)+25569</f>
        <v>41799.830613425926</v>
      </c>
      <c r="M3474" t="b">
        <v>0</v>
      </c>
      <c r="N3474">
        <v>3</v>
      </c>
      <c r="O3474" t="b">
        <v>0</v>
      </c>
      <c r="P3474" t="s">
        <v>8270</v>
      </c>
      <c r="Q3474" s="5">
        <f>E3474/D3474</f>
        <v>1.5499999999999999E-3</v>
      </c>
      <c r="R3474" s="7">
        <f>ROUND(E3474/N3474, 2)</f>
        <v>10.33</v>
      </c>
      <c r="S3474" t="s">
        <v>8309</v>
      </c>
      <c r="T3474" t="s">
        <v>8315</v>
      </c>
    </row>
    <row r="3475" spans="1:20" x14ac:dyDescent="0.3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 s="11">
        <f>(I3475/86400)+25569</f>
        <v>42275.274699074071</v>
      </c>
      <c r="K3475">
        <v>1440830134</v>
      </c>
      <c r="L3475" s="11">
        <f>(K3475/86400)+25569</f>
        <v>42245.274699074071</v>
      </c>
      <c r="M3475" t="b">
        <v>0</v>
      </c>
      <c r="N3475">
        <v>6</v>
      </c>
      <c r="O3475" t="b">
        <v>0</v>
      </c>
      <c r="P3475" t="s">
        <v>8303</v>
      </c>
      <c r="Q3475" s="5">
        <f>E3475/D3475</f>
        <v>1.5227272727272728E-3</v>
      </c>
      <c r="R3475" s="7">
        <f>ROUND(E3475/N3475, 2)</f>
        <v>55.83</v>
      </c>
      <c r="S3475" t="s">
        <v>8316</v>
      </c>
      <c r="T3475" t="s">
        <v>8356</v>
      </c>
    </row>
    <row r="3476" spans="1:20" ht="28.8" x14ac:dyDescent="0.3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 s="11">
        <f>(I3476/86400)+25569</f>
        <v>42285.791909722218</v>
      </c>
      <c r="K3476">
        <v>1441738821</v>
      </c>
      <c r="L3476" s="11">
        <f>(K3476/86400)+25569</f>
        <v>42255.791909722218</v>
      </c>
      <c r="M3476" t="b">
        <v>0</v>
      </c>
      <c r="N3476">
        <v>3</v>
      </c>
      <c r="O3476" t="b">
        <v>0</v>
      </c>
      <c r="P3476" t="s">
        <v>8303</v>
      </c>
      <c r="Q3476" s="5">
        <f>E3476/D3476</f>
        <v>1.5125E-3</v>
      </c>
      <c r="R3476" s="7">
        <f>ROUND(E3476/N3476, 2)</f>
        <v>201.67</v>
      </c>
      <c r="S3476" t="s">
        <v>8316</v>
      </c>
      <c r="T3476" t="s">
        <v>8356</v>
      </c>
    </row>
    <row r="3477" spans="1:20" x14ac:dyDescent="0.3">
      <c r="A3477">
        <v>1149</v>
      </c>
      <c r="B3477" s="3" t="s">
        <v>1150</v>
      </c>
      <c r="C3477" s="3" t="s">
        <v>5259</v>
      </c>
      <c r="D3477">
        <v>50000</v>
      </c>
      <c r="E3477">
        <v>75</v>
      </c>
      <c r="F3477" t="s">
        <v>8221</v>
      </c>
      <c r="G3477" t="s">
        <v>8224</v>
      </c>
      <c r="H3477" t="s">
        <v>8246</v>
      </c>
      <c r="I3477">
        <v>1466096566</v>
      </c>
      <c r="J3477" s="11">
        <f>(I3477/86400)+25569</f>
        <v>42537.71025462963</v>
      </c>
      <c r="K3477">
        <v>1463504566</v>
      </c>
      <c r="L3477" s="11">
        <f>(K3477/86400)+25569</f>
        <v>42507.71025462963</v>
      </c>
      <c r="M3477" t="b">
        <v>0</v>
      </c>
      <c r="N3477">
        <v>2</v>
      </c>
      <c r="O3477" t="b">
        <v>0</v>
      </c>
      <c r="P3477" t="s">
        <v>8284</v>
      </c>
      <c r="Q3477" s="5">
        <f>E3477/D3477</f>
        <v>1.5E-3</v>
      </c>
      <c r="R3477" s="7">
        <f>ROUND(E3477/N3477, 2)</f>
        <v>37.5</v>
      </c>
      <c r="S3477" t="s">
        <v>8335</v>
      </c>
      <c r="T3477" t="s">
        <v>8336</v>
      </c>
    </row>
    <row r="3478" spans="1:20" ht="28.8" x14ac:dyDescent="0.3">
      <c r="A3478">
        <v>2510</v>
      </c>
      <c r="B3478" s="3" t="s">
        <v>2510</v>
      </c>
      <c r="C3478" s="3" t="s">
        <v>6620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1431647772</v>
      </c>
      <c r="J3478" s="11">
        <f>(I3478/86400)+25569</f>
        <v>42138.997361111113</v>
      </c>
      <c r="K3478">
        <v>1426463772</v>
      </c>
      <c r="L3478" s="11">
        <f>(K3478/86400)+25569</f>
        <v>42078.997361111113</v>
      </c>
      <c r="M3478" t="b">
        <v>0</v>
      </c>
      <c r="N3478">
        <v>2</v>
      </c>
      <c r="O3478" t="b">
        <v>0</v>
      </c>
      <c r="P3478" t="s">
        <v>8299</v>
      </c>
      <c r="Q3478" s="5">
        <f>E3478/D3478</f>
        <v>1.5E-3</v>
      </c>
      <c r="R3478" s="7">
        <f>ROUND(E3478/N3478, 2)</f>
        <v>37.5</v>
      </c>
      <c r="S3478" t="s">
        <v>8335</v>
      </c>
      <c r="T3478" t="s">
        <v>8352</v>
      </c>
    </row>
    <row r="3479" spans="1:20" ht="28.8" x14ac:dyDescent="0.3">
      <c r="A3479">
        <v>1068</v>
      </c>
      <c r="B3479" s="3" t="s">
        <v>1069</v>
      </c>
      <c r="C3479" s="3" t="s">
        <v>5178</v>
      </c>
      <c r="D3479">
        <v>30000</v>
      </c>
      <c r="E3479">
        <v>45</v>
      </c>
      <c r="F3479" t="s">
        <v>8221</v>
      </c>
      <c r="G3479" t="s">
        <v>8224</v>
      </c>
      <c r="H3479" t="s">
        <v>8246</v>
      </c>
      <c r="I3479">
        <v>1460274864</v>
      </c>
      <c r="J3479" s="11">
        <f>(I3479/86400)+25569</f>
        <v>42470.329444444447</v>
      </c>
      <c r="K3479">
        <v>1457686464</v>
      </c>
      <c r="L3479" s="11">
        <f>(K3479/86400)+25569</f>
        <v>42440.371111111112</v>
      </c>
      <c r="M3479" t="b">
        <v>0</v>
      </c>
      <c r="N3479">
        <v>4</v>
      </c>
      <c r="O3479" t="b">
        <v>0</v>
      </c>
      <c r="P3479" t="s">
        <v>8282</v>
      </c>
      <c r="Q3479" s="5">
        <f>E3479/D3479</f>
        <v>1.5E-3</v>
      </c>
      <c r="R3479" s="7">
        <f>ROUND(E3479/N3479, 2)</f>
        <v>11.25</v>
      </c>
      <c r="S3479" t="s">
        <v>8332</v>
      </c>
      <c r="T3479" t="s">
        <v>8333</v>
      </c>
    </row>
    <row r="3480" spans="1:20" ht="28.8" x14ac:dyDescent="0.3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 s="11">
        <f>(I3480/86400)+25569</f>
        <v>42152.665972222225</v>
      </c>
      <c r="K3480">
        <v>1430237094</v>
      </c>
      <c r="L3480" s="11">
        <f>(K3480/86400)+25569</f>
        <v>42122.670069444444</v>
      </c>
      <c r="M3480" t="b">
        <v>0</v>
      </c>
      <c r="N3480">
        <v>2</v>
      </c>
      <c r="O3480" t="b">
        <v>0</v>
      </c>
      <c r="P3480" t="s">
        <v>8303</v>
      </c>
      <c r="Q3480" s="5">
        <f>E3480/D3480</f>
        <v>1.5E-3</v>
      </c>
      <c r="R3480" s="7">
        <f>ROUND(E3480/N3480, 2)</f>
        <v>37.5</v>
      </c>
      <c r="S3480" t="s">
        <v>8316</v>
      </c>
      <c r="T3480" t="s">
        <v>8356</v>
      </c>
    </row>
    <row r="3481" spans="1:20" x14ac:dyDescent="0.3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 s="11">
        <f>(I3481/86400)+25569</f>
        <v>42059.125</v>
      </c>
      <c r="K3481">
        <v>1422067870</v>
      </c>
      <c r="L3481" s="11">
        <f>(K3481/86400)+25569</f>
        <v>42028.11886574074</v>
      </c>
      <c r="M3481" t="b">
        <v>0</v>
      </c>
      <c r="N3481">
        <v>14</v>
      </c>
      <c r="O3481" t="b">
        <v>0</v>
      </c>
      <c r="P3481" t="s">
        <v>8284</v>
      </c>
      <c r="Q3481" s="5">
        <f>E3481/D3481</f>
        <v>1.48E-3</v>
      </c>
      <c r="R3481" s="7">
        <f>ROUND(E3481/N3481, 2)</f>
        <v>5.29</v>
      </c>
      <c r="S3481" t="s">
        <v>8335</v>
      </c>
      <c r="T3481" t="s">
        <v>8336</v>
      </c>
    </row>
    <row r="3482" spans="1:20" ht="28.8" x14ac:dyDescent="0.3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 s="11">
        <f>(I3482/86400)+25569</f>
        <v>41897.829895833333</v>
      </c>
      <c r="K3482">
        <v>1405626903</v>
      </c>
      <c r="L3482" s="11">
        <f>(K3482/86400)+25569</f>
        <v>41837.829895833333</v>
      </c>
      <c r="M3482" t="b">
        <v>0</v>
      </c>
      <c r="N3482">
        <v>12</v>
      </c>
      <c r="O3482" t="b">
        <v>0</v>
      </c>
      <c r="P3482" t="s">
        <v>8284</v>
      </c>
      <c r="Q3482" s="5">
        <f>E3482/D3482</f>
        <v>1.3849999999999999E-3</v>
      </c>
      <c r="R3482" s="7">
        <f>ROUND(E3482/N3482, 2)</f>
        <v>23.08</v>
      </c>
      <c r="S3482" t="s">
        <v>8335</v>
      </c>
      <c r="T3482" t="s">
        <v>8336</v>
      </c>
    </row>
    <row r="3483" spans="1:20" ht="28.8" x14ac:dyDescent="0.3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 s="11">
        <f>(I3483/86400)+25569</f>
        <v>42694.783877314811</v>
      </c>
      <c r="K3483">
        <v>1475776127</v>
      </c>
      <c r="L3483" s="11">
        <f>(K3483/86400)+25569</f>
        <v>42649.742210648154</v>
      </c>
      <c r="M3483" t="b">
        <v>0</v>
      </c>
      <c r="N3483">
        <v>2</v>
      </c>
      <c r="O3483" t="b">
        <v>0</v>
      </c>
      <c r="P3483" t="s">
        <v>8270</v>
      </c>
      <c r="Q3483" s="5">
        <f>E3483/D3483</f>
        <v>1.3749999999999999E-3</v>
      </c>
      <c r="R3483" s="7">
        <f>ROUND(E3483/N3483, 2)</f>
        <v>5.5</v>
      </c>
      <c r="S3483" t="s">
        <v>8309</v>
      </c>
      <c r="T3483" t="s">
        <v>8315</v>
      </c>
    </row>
    <row r="3484" spans="1:20" x14ac:dyDescent="0.3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 s="11">
        <f>(I3484/86400)+25569</f>
        <v>42053.143414351856</v>
      </c>
      <c r="K3484">
        <v>1421637991</v>
      </c>
      <c r="L3484" s="11">
        <f>(K3484/86400)+25569</f>
        <v>42023.143414351856</v>
      </c>
      <c r="M3484" t="b">
        <v>0</v>
      </c>
      <c r="N3484">
        <v>2</v>
      </c>
      <c r="O3484" t="b">
        <v>0</v>
      </c>
      <c r="P3484" t="s">
        <v>8296</v>
      </c>
      <c r="Q3484" s="5">
        <f>E3484/D3484</f>
        <v>1.3333333333333333E-3</v>
      </c>
      <c r="R3484" s="7">
        <f>ROUND(E3484/N3484, 2)</f>
        <v>1</v>
      </c>
      <c r="S3484" t="s">
        <v>8337</v>
      </c>
      <c r="T3484" t="s">
        <v>8349</v>
      </c>
    </row>
    <row r="3485" spans="1:20" ht="28.8" x14ac:dyDescent="0.3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 s="11">
        <f>(I3485/86400)+25569</f>
        <v>42459.653877314813</v>
      </c>
      <c r="K3485">
        <v>1456764095</v>
      </c>
      <c r="L3485" s="11">
        <f>(K3485/86400)+25569</f>
        <v>42429.695543981477</v>
      </c>
      <c r="M3485" t="b">
        <v>0</v>
      </c>
      <c r="N3485">
        <v>4</v>
      </c>
      <c r="O3485" t="b">
        <v>0</v>
      </c>
      <c r="P3485" t="s">
        <v>8282</v>
      </c>
      <c r="Q3485" s="5">
        <f>E3485/D3485</f>
        <v>1.325E-3</v>
      </c>
      <c r="R3485" s="7">
        <f>ROUND(E3485/N3485, 2)</f>
        <v>13.25</v>
      </c>
      <c r="S3485" t="s">
        <v>8332</v>
      </c>
      <c r="T3485" t="s">
        <v>8333</v>
      </c>
    </row>
    <row r="3486" spans="1:20" ht="28.8" x14ac:dyDescent="0.3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 s="11">
        <f>(I3486/86400)+25569</f>
        <v>42220.186041666668</v>
      </c>
      <c r="K3486">
        <v>1435206474</v>
      </c>
      <c r="L3486" s="11">
        <f>(K3486/86400)+25569</f>
        <v>42180.186041666668</v>
      </c>
      <c r="M3486" t="b">
        <v>0</v>
      </c>
      <c r="N3486">
        <v>2</v>
      </c>
      <c r="O3486" t="b">
        <v>0</v>
      </c>
      <c r="P3486" t="s">
        <v>8284</v>
      </c>
      <c r="Q3486" s="5">
        <f>E3486/D3486</f>
        <v>1.2999999999999999E-3</v>
      </c>
      <c r="R3486" s="7">
        <f>ROUND(E3486/N3486, 2)</f>
        <v>13</v>
      </c>
      <c r="S3486" t="s">
        <v>8335</v>
      </c>
      <c r="T3486" t="s">
        <v>8336</v>
      </c>
    </row>
    <row r="3487" spans="1:20" ht="28.8" x14ac:dyDescent="0.3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 s="11">
        <f>(I3487/86400)+25569</f>
        <v>41496.552314814813</v>
      </c>
      <c r="K3487">
        <v>1373548520</v>
      </c>
      <c r="L3487" s="11">
        <f>(K3487/86400)+25569</f>
        <v>41466.552314814813</v>
      </c>
      <c r="M3487" t="b">
        <v>0</v>
      </c>
      <c r="N3487">
        <v>1</v>
      </c>
      <c r="O3487" t="b">
        <v>0</v>
      </c>
      <c r="P3487" t="s">
        <v>8270</v>
      </c>
      <c r="Q3487" s="5">
        <f>E3487/D3487</f>
        <v>1.25E-3</v>
      </c>
      <c r="R3487" s="7">
        <f>ROUND(E3487/N3487, 2)</f>
        <v>250</v>
      </c>
      <c r="S3487" t="s">
        <v>8309</v>
      </c>
      <c r="T3487" t="s">
        <v>8315</v>
      </c>
    </row>
    <row r="3488" spans="1:20" x14ac:dyDescent="0.3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 s="11">
        <f>(I3488/86400)+25569</f>
        <v>41914.74759259259</v>
      </c>
      <c r="K3488">
        <v>1407088592</v>
      </c>
      <c r="L3488" s="11">
        <f>(K3488/86400)+25569</f>
        <v>41854.74759259259</v>
      </c>
      <c r="M3488" t="b">
        <v>0</v>
      </c>
      <c r="N3488">
        <v>1</v>
      </c>
      <c r="O3488" t="b">
        <v>0</v>
      </c>
      <c r="P3488" t="s">
        <v>8284</v>
      </c>
      <c r="Q3488" s="5">
        <f>E3488/D3488</f>
        <v>1.25E-3</v>
      </c>
      <c r="R3488" s="7">
        <f>ROUND(E3488/N3488, 2)</f>
        <v>100</v>
      </c>
      <c r="S3488" t="s">
        <v>8335</v>
      </c>
      <c r="T3488" t="s">
        <v>8336</v>
      </c>
    </row>
    <row r="3489" spans="1:20" ht="28.8" x14ac:dyDescent="0.3">
      <c r="A3489">
        <v>1598</v>
      </c>
      <c r="B3489" s="3" t="s">
        <v>1599</v>
      </c>
      <c r="C3489" s="3" t="s">
        <v>5708</v>
      </c>
      <c r="D3489">
        <v>800</v>
      </c>
      <c r="E3489">
        <v>1</v>
      </c>
      <c r="F3489" t="s">
        <v>8221</v>
      </c>
      <c r="G3489" t="s">
        <v>8224</v>
      </c>
      <c r="H3489" t="s">
        <v>8246</v>
      </c>
      <c r="I3489">
        <v>1437926458</v>
      </c>
      <c r="J3489" s="11">
        <f>(I3489/86400)+25569</f>
        <v>42211.667337962965</v>
      </c>
      <c r="K3489">
        <v>1432742458</v>
      </c>
      <c r="L3489" s="11">
        <f>(K3489/86400)+25569</f>
        <v>42151.667337962965</v>
      </c>
      <c r="M3489" t="b">
        <v>0</v>
      </c>
      <c r="N3489">
        <v>1</v>
      </c>
      <c r="O3489" t="b">
        <v>0</v>
      </c>
      <c r="P3489" t="s">
        <v>8291</v>
      </c>
      <c r="Q3489" s="5">
        <f>E3489/D3489</f>
        <v>1.25E-3</v>
      </c>
      <c r="R3489" s="7">
        <f>ROUND(E3489/N3489, 2)</f>
        <v>1</v>
      </c>
      <c r="S3489" t="s">
        <v>8337</v>
      </c>
      <c r="T3489" t="s">
        <v>8344</v>
      </c>
    </row>
    <row r="3490" spans="1:20" x14ac:dyDescent="0.3">
      <c r="A3490">
        <v>1406</v>
      </c>
      <c r="B3490" s="3" t="s">
        <v>1407</v>
      </c>
      <c r="C3490" s="3" t="s">
        <v>5516</v>
      </c>
      <c r="D3490">
        <v>12000</v>
      </c>
      <c r="E3490">
        <v>15</v>
      </c>
      <c r="F3490" t="s">
        <v>8221</v>
      </c>
      <c r="G3490" t="s">
        <v>8237</v>
      </c>
      <c r="H3490" t="s">
        <v>8249</v>
      </c>
      <c r="I3490">
        <v>1449914400</v>
      </c>
      <c r="J3490" s="11">
        <f>(I3490/86400)+25569</f>
        <v>42350.416666666672</v>
      </c>
      <c r="K3490">
        <v>1445336607</v>
      </c>
      <c r="L3490" s="11">
        <f>(K3490/86400)+25569</f>
        <v>42297.432951388888</v>
      </c>
      <c r="M3490" t="b">
        <v>0</v>
      </c>
      <c r="N3490">
        <v>3</v>
      </c>
      <c r="O3490" t="b">
        <v>0</v>
      </c>
      <c r="P3490" t="s">
        <v>8287</v>
      </c>
      <c r="Q3490" s="5">
        <f>E3490/D3490</f>
        <v>1.25E-3</v>
      </c>
      <c r="R3490" s="7">
        <f>ROUND(E3490/N3490, 2)</f>
        <v>5</v>
      </c>
      <c r="S3490" t="s">
        <v>8321</v>
      </c>
      <c r="T3490" t="s">
        <v>8340</v>
      </c>
    </row>
    <row r="3491" spans="1:20" ht="28.8" x14ac:dyDescent="0.3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 s="11">
        <f>(I3491/86400)+25569</f>
        <v>42094.752824074079</v>
      </c>
      <c r="K3491">
        <v>1425236644</v>
      </c>
      <c r="L3491" s="11">
        <f>(K3491/86400)+25569</f>
        <v>42064.794490740736</v>
      </c>
      <c r="M3491" t="b">
        <v>0</v>
      </c>
      <c r="N3491">
        <v>1</v>
      </c>
      <c r="O3491" t="b">
        <v>0</v>
      </c>
      <c r="P3491" t="s">
        <v>8272</v>
      </c>
      <c r="Q3491" s="5">
        <f>E3491/D3491</f>
        <v>1.25E-3</v>
      </c>
      <c r="R3491" s="7">
        <f>ROUND(E3491/N3491, 2)</f>
        <v>25</v>
      </c>
      <c r="S3491" t="s">
        <v>8318</v>
      </c>
      <c r="T3491" t="s">
        <v>8319</v>
      </c>
    </row>
    <row r="3492" spans="1:20" x14ac:dyDescent="0.3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 s="11">
        <f>(I3492/86400)+25569</f>
        <v>42497.603680555556</v>
      </c>
      <c r="K3492">
        <v>1457450958</v>
      </c>
      <c r="L3492" s="11">
        <f>(K3492/86400)+25569</f>
        <v>42437.64534722222</v>
      </c>
      <c r="M3492" t="b">
        <v>0</v>
      </c>
      <c r="N3492">
        <v>1</v>
      </c>
      <c r="O3492" t="b">
        <v>0</v>
      </c>
      <c r="P3492" t="s">
        <v>8271</v>
      </c>
      <c r="Q3492" s="5">
        <f>E3492/D3492</f>
        <v>1.25E-3</v>
      </c>
      <c r="R3492" s="7">
        <f>ROUND(E3492/N3492, 2)</f>
        <v>10</v>
      </c>
      <c r="S3492" t="s">
        <v>8316</v>
      </c>
      <c r="T3492" t="s">
        <v>8317</v>
      </c>
    </row>
    <row r="3493" spans="1:20" ht="28.8" x14ac:dyDescent="0.3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 s="11">
        <f>(I3493/86400)+25569</f>
        <v>42435.996886574074</v>
      </c>
      <c r="K3493">
        <v>1452124531</v>
      </c>
      <c r="L3493" s="11">
        <f>(K3493/86400)+25569</f>
        <v>42375.996886574074</v>
      </c>
      <c r="M3493" t="b">
        <v>0</v>
      </c>
      <c r="N3493">
        <v>3</v>
      </c>
      <c r="O3493" t="b">
        <v>0</v>
      </c>
      <c r="P3493" t="s">
        <v>8268</v>
      </c>
      <c r="Q3493" s="5">
        <f>E3493/D3493</f>
        <v>1.1999999999999999E-3</v>
      </c>
      <c r="R3493" s="7">
        <f>ROUND(E3493/N3493, 2)</f>
        <v>1</v>
      </c>
      <c r="S3493" t="s">
        <v>8309</v>
      </c>
      <c r="T3493" t="s">
        <v>8313</v>
      </c>
    </row>
    <row r="3494" spans="1:20" ht="28.8" x14ac:dyDescent="0.3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 s="11">
        <f>(I3494/86400)+25569</f>
        <v>42443.607974537037</v>
      </c>
      <c r="K3494">
        <v>1455377729</v>
      </c>
      <c r="L3494" s="11">
        <f>(K3494/86400)+25569</f>
        <v>42413.649641203709</v>
      </c>
      <c r="M3494" t="b">
        <v>0</v>
      </c>
      <c r="N3494">
        <v>2</v>
      </c>
      <c r="O3494" t="b">
        <v>0</v>
      </c>
      <c r="P3494" t="s">
        <v>8283</v>
      </c>
      <c r="Q3494" s="5">
        <f>E3494/D3494</f>
        <v>1.1999999999999999E-3</v>
      </c>
      <c r="R3494" s="7">
        <f>ROUND(E3494/N3494, 2)</f>
        <v>3</v>
      </c>
      <c r="S3494" t="s">
        <v>8332</v>
      </c>
      <c r="T3494" t="s">
        <v>8334</v>
      </c>
    </row>
    <row r="3495" spans="1:20" ht="28.8" x14ac:dyDescent="0.3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 s="11">
        <f>(I3495/86400)+25569</f>
        <v>42061.138831018514</v>
      </c>
      <c r="K3495">
        <v>1422328795</v>
      </c>
      <c r="L3495" s="11">
        <f>(K3495/86400)+25569</f>
        <v>42031.138831018514</v>
      </c>
      <c r="M3495" t="b">
        <v>0</v>
      </c>
      <c r="N3495">
        <v>3</v>
      </c>
      <c r="O3495" t="b">
        <v>0</v>
      </c>
      <c r="P3495" t="s">
        <v>8303</v>
      </c>
      <c r="Q3495" s="5">
        <f>E3495/D3495</f>
        <v>1.1833333333333333E-3</v>
      </c>
      <c r="R3495" s="7">
        <f>ROUND(E3495/N3495, 2)</f>
        <v>23.67</v>
      </c>
      <c r="S3495" t="s">
        <v>8316</v>
      </c>
      <c r="T3495" t="s">
        <v>8356</v>
      </c>
    </row>
    <row r="3496" spans="1:20" ht="28.8" x14ac:dyDescent="0.3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 s="11">
        <f>(I3496/86400)+25569</f>
        <v>41501.446851851855</v>
      </c>
      <c r="K3496">
        <v>1373971408</v>
      </c>
      <c r="L3496" s="11">
        <f>(K3496/86400)+25569</f>
        <v>41471.446851851855</v>
      </c>
      <c r="M3496" t="b">
        <v>0</v>
      </c>
      <c r="N3496">
        <v>1</v>
      </c>
      <c r="O3496" t="b">
        <v>0</v>
      </c>
      <c r="P3496" t="s">
        <v>8275</v>
      </c>
      <c r="Q3496" s="5">
        <f>E3496/D3496</f>
        <v>1.1655011655011655E-3</v>
      </c>
      <c r="R3496" s="7">
        <f>ROUND(E3496/N3496, 2)</f>
        <v>5</v>
      </c>
      <c r="S3496" t="s">
        <v>8321</v>
      </c>
      <c r="T3496" t="s">
        <v>8323</v>
      </c>
    </row>
    <row r="3497" spans="1:20" ht="28.8" x14ac:dyDescent="0.3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 s="11">
        <f>(I3497/86400)+25569</f>
        <v>41285.833611111113</v>
      </c>
      <c r="K3497">
        <v>1355342424</v>
      </c>
      <c r="L3497" s="11">
        <f>(K3497/86400)+25569</f>
        <v>41255.833611111113</v>
      </c>
      <c r="M3497" t="b">
        <v>0</v>
      </c>
      <c r="N3497">
        <v>11</v>
      </c>
      <c r="O3497" t="b">
        <v>0</v>
      </c>
      <c r="P3497" t="s">
        <v>8282</v>
      </c>
      <c r="Q3497" s="5">
        <f>E3497/D3497</f>
        <v>1.1199999999999999E-3</v>
      </c>
      <c r="R3497" s="7">
        <f>ROUND(E3497/N3497, 2)</f>
        <v>50.91</v>
      </c>
      <c r="S3497" t="s">
        <v>8332</v>
      </c>
      <c r="T3497" t="s">
        <v>8333</v>
      </c>
    </row>
    <row r="3498" spans="1:20" ht="28.8" x14ac:dyDescent="0.3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 s="11">
        <f>(I3498/86400)+25569</f>
        <v>41646.027754629627</v>
      </c>
      <c r="K3498">
        <v>1386463198</v>
      </c>
      <c r="L3498" s="11">
        <f>(K3498/86400)+25569</f>
        <v>41616.027754629627</v>
      </c>
      <c r="M3498" t="b">
        <v>0</v>
      </c>
      <c r="N3498">
        <v>1</v>
      </c>
      <c r="O3498" t="b">
        <v>0</v>
      </c>
      <c r="P3498" t="s">
        <v>8278</v>
      </c>
      <c r="Q3498" s="5">
        <f>E3498/D3498</f>
        <v>1.1111111111111111E-3</v>
      </c>
      <c r="R3498" s="7">
        <f>ROUND(E3498/N3498, 2)</f>
        <v>50</v>
      </c>
      <c r="S3498" t="s">
        <v>8324</v>
      </c>
      <c r="T3498" t="s">
        <v>8327</v>
      </c>
    </row>
    <row r="3499" spans="1:20" ht="28.8" x14ac:dyDescent="0.3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 s="11">
        <f>(I3499/86400)+25569</f>
        <v>42808.723634259259</v>
      </c>
      <c r="K3499">
        <v>1486923722</v>
      </c>
      <c r="L3499" s="11">
        <f>(K3499/86400)+25569</f>
        <v>42778.765300925923</v>
      </c>
      <c r="M3499" t="b">
        <v>0</v>
      </c>
      <c r="N3499">
        <v>4</v>
      </c>
      <c r="O3499" t="b">
        <v>0</v>
      </c>
      <c r="P3499" t="s">
        <v>8273</v>
      </c>
      <c r="Q3499" s="5">
        <f>E3499/D3499</f>
        <v>1.06E-3</v>
      </c>
      <c r="R3499" s="7">
        <f>ROUND(E3499/N3499, 2)</f>
        <v>13.25</v>
      </c>
      <c r="S3499" t="s">
        <v>8318</v>
      </c>
      <c r="T3499" t="s">
        <v>8320</v>
      </c>
    </row>
    <row r="3500" spans="1:20" ht="28.8" x14ac:dyDescent="0.3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 s="11">
        <f>(I3500/86400)+25569</f>
        <v>42526.264965277776</v>
      </c>
      <c r="K3500">
        <v>1462515693</v>
      </c>
      <c r="L3500" s="11">
        <f>(K3500/86400)+25569</f>
        <v>42496.264965277776</v>
      </c>
      <c r="M3500" t="b">
        <v>0</v>
      </c>
      <c r="N3500">
        <v>2</v>
      </c>
      <c r="O3500" t="b">
        <v>0</v>
      </c>
      <c r="P3500" t="s">
        <v>8283</v>
      </c>
      <c r="Q3500" s="5">
        <f>E3500/D3500</f>
        <v>1.0499999999999999E-3</v>
      </c>
      <c r="R3500" s="7">
        <f>ROUND(E3500/N3500, 2)</f>
        <v>10.5</v>
      </c>
      <c r="S3500" t="s">
        <v>8332</v>
      </c>
      <c r="T3500" t="s">
        <v>8334</v>
      </c>
    </row>
    <row r="3501" spans="1:20" ht="28.8" x14ac:dyDescent="0.3">
      <c r="A3501">
        <v>1422</v>
      </c>
      <c r="B3501" s="3" t="s">
        <v>1423</v>
      </c>
      <c r="C3501" s="3" t="s">
        <v>5532</v>
      </c>
      <c r="D3501">
        <v>25000</v>
      </c>
      <c r="E3501">
        <v>26</v>
      </c>
      <c r="F3501" t="s">
        <v>8221</v>
      </c>
      <c r="G3501" t="s">
        <v>8228</v>
      </c>
      <c r="H3501" t="s">
        <v>8250</v>
      </c>
      <c r="I3501">
        <v>1474436704</v>
      </c>
      <c r="J3501" s="11">
        <f>(I3501/86400)+25569</f>
        <v>42634.239629629628</v>
      </c>
      <c r="K3501">
        <v>1471844704</v>
      </c>
      <c r="L3501" s="11">
        <f>(K3501/86400)+25569</f>
        <v>42604.239629629628</v>
      </c>
      <c r="M3501" t="b">
        <v>0</v>
      </c>
      <c r="N3501">
        <v>2</v>
      </c>
      <c r="O3501" t="b">
        <v>0</v>
      </c>
      <c r="P3501" t="s">
        <v>8287</v>
      </c>
      <c r="Q3501" s="5">
        <f>E3501/D3501</f>
        <v>1.0399999999999999E-3</v>
      </c>
      <c r="R3501" s="7">
        <f>ROUND(E3501/N3501, 2)</f>
        <v>13</v>
      </c>
      <c r="S3501" t="s">
        <v>8321</v>
      </c>
      <c r="T3501" t="s">
        <v>8340</v>
      </c>
    </row>
    <row r="3502" spans="1:20" x14ac:dyDescent="0.3">
      <c r="A3502">
        <v>594</v>
      </c>
      <c r="B3502" s="3" t="s">
        <v>595</v>
      </c>
      <c r="C3502" s="3" t="s">
        <v>4704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1460832206</v>
      </c>
      <c r="J3502" s="11">
        <f>(I3502/86400)+25569</f>
        <v>42476.780162037037</v>
      </c>
      <c r="K3502">
        <v>1458240206</v>
      </c>
      <c r="L3502" s="11">
        <f>(K3502/86400)+25569</f>
        <v>42446.780162037037</v>
      </c>
      <c r="M3502" t="b">
        <v>0</v>
      </c>
      <c r="N3502">
        <v>2</v>
      </c>
      <c r="O3502" t="b">
        <v>0</v>
      </c>
      <c r="P3502" t="s">
        <v>8272</v>
      </c>
      <c r="Q3502" s="5">
        <f>E3502/D3502</f>
        <v>1.0399999999999999E-3</v>
      </c>
      <c r="R3502" s="7">
        <f>ROUND(E3502/N3502, 2)</f>
        <v>13</v>
      </c>
      <c r="S3502" t="s">
        <v>8318</v>
      </c>
      <c r="T3502" t="s">
        <v>8319</v>
      </c>
    </row>
    <row r="3503" spans="1:20" ht="28.8" x14ac:dyDescent="0.3">
      <c r="A3503">
        <v>990</v>
      </c>
      <c r="B3503" s="3" t="s">
        <v>991</v>
      </c>
      <c r="C3503" s="3" t="s">
        <v>5100</v>
      </c>
      <c r="D3503">
        <v>25000</v>
      </c>
      <c r="E3503">
        <v>26</v>
      </c>
      <c r="F3503" t="s">
        <v>8221</v>
      </c>
      <c r="G3503" t="s">
        <v>8224</v>
      </c>
      <c r="H3503" t="s">
        <v>8246</v>
      </c>
      <c r="I3503">
        <v>1409770164</v>
      </c>
      <c r="J3503" s="11">
        <f>(I3503/86400)+25569</f>
        <v>41885.784305555557</v>
      </c>
      <c r="K3503">
        <v>1407178164</v>
      </c>
      <c r="L3503" s="11">
        <f>(K3503/86400)+25569</f>
        <v>41855.784305555557</v>
      </c>
      <c r="M3503" t="b">
        <v>0</v>
      </c>
      <c r="N3503">
        <v>2</v>
      </c>
      <c r="O3503" t="b">
        <v>0</v>
      </c>
      <c r="P3503" t="s">
        <v>8273</v>
      </c>
      <c r="Q3503" s="5">
        <f>E3503/D3503</f>
        <v>1.0399999999999999E-3</v>
      </c>
      <c r="R3503" s="7">
        <f>ROUND(E3503/N3503, 2)</f>
        <v>13</v>
      </c>
      <c r="S3503" t="s">
        <v>8318</v>
      </c>
      <c r="T3503" t="s">
        <v>8320</v>
      </c>
    </row>
    <row r="3504" spans="1:20" ht="28.8" x14ac:dyDescent="0.3">
      <c r="A3504">
        <v>482</v>
      </c>
      <c r="B3504" s="3" t="s">
        <v>483</v>
      </c>
      <c r="C3504" s="3" t="s">
        <v>4592</v>
      </c>
      <c r="D3504">
        <v>10000</v>
      </c>
      <c r="E3504">
        <v>10</v>
      </c>
      <c r="F3504" t="s">
        <v>8221</v>
      </c>
      <c r="G3504" t="s">
        <v>8224</v>
      </c>
      <c r="H3504" t="s">
        <v>8246</v>
      </c>
      <c r="I3504">
        <v>1460644440</v>
      </c>
      <c r="J3504" s="11">
        <f>(I3504/86400)+25569</f>
        <v>42474.606944444444</v>
      </c>
      <c r="K3504">
        <v>1458336690</v>
      </c>
      <c r="L3504" s="11">
        <f>(K3504/86400)+25569</f>
        <v>42447.896874999999</v>
      </c>
      <c r="M3504" t="b">
        <v>0</v>
      </c>
      <c r="N3504">
        <v>1</v>
      </c>
      <c r="O3504" t="b">
        <v>0</v>
      </c>
      <c r="P3504" t="s">
        <v>8270</v>
      </c>
      <c r="Q3504" s="5">
        <f>E3504/D3504</f>
        <v>1E-3</v>
      </c>
      <c r="R3504" s="7">
        <f>ROUND(E3504/N3504, 2)</f>
        <v>10</v>
      </c>
      <c r="S3504" t="s">
        <v>8309</v>
      </c>
      <c r="T3504" t="s">
        <v>8315</v>
      </c>
    </row>
    <row r="3505" spans="1:20" ht="28.8" x14ac:dyDescent="0.3">
      <c r="A3505">
        <v>440</v>
      </c>
      <c r="B3505" s="3" t="s">
        <v>441</v>
      </c>
      <c r="C3505" s="3" t="s">
        <v>4550</v>
      </c>
      <c r="D3505">
        <v>5000</v>
      </c>
      <c r="E3505">
        <v>5</v>
      </c>
      <c r="F3505" t="s">
        <v>8221</v>
      </c>
      <c r="G3505" t="s">
        <v>8224</v>
      </c>
      <c r="H3505" t="s">
        <v>8246</v>
      </c>
      <c r="I3505">
        <v>1458859153</v>
      </c>
      <c r="J3505" s="11">
        <f>(I3505/86400)+25569</f>
        <v>42453.943900462968</v>
      </c>
      <c r="K3505">
        <v>1456270753</v>
      </c>
      <c r="L3505" s="11">
        <f>(K3505/86400)+25569</f>
        <v>42423.985567129625</v>
      </c>
      <c r="M3505" t="b">
        <v>0</v>
      </c>
      <c r="N3505">
        <v>1</v>
      </c>
      <c r="O3505" t="b">
        <v>0</v>
      </c>
      <c r="P3505" t="s">
        <v>8270</v>
      </c>
      <c r="Q3505" s="5">
        <f>E3505/D3505</f>
        <v>1E-3</v>
      </c>
      <c r="R3505" s="7">
        <f>ROUND(E3505/N3505, 2)</f>
        <v>5</v>
      </c>
      <c r="S3505" t="s">
        <v>8309</v>
      </c>
      <c r="T3505" t="s">
        <v>8315</v>
      </c>
    </row>
    <row r="3506" spans="1:20" ht="28.8" x14ac:dyDescent="0.3">
      <c r="A3506">
        <v>443</v>
      </c>
      <c r="B3506" s="3" t="s">
        <v>444</v>
      </c>
      <c r="C3506" s="3" t="s">
        <v>4553</v>
      </c>
      <c r="D3506">
        <v>10000</v>
      </c>
      <c r="E3506">
        <v>10</v>
      </c>
      <c r="F3506" t="s">
        <v>8221</v>
      </c>
      <c r="G3506" t="s">
        <v>8229</v>
      </c>
      <c r="H3506" t="s">
        <v>8251</v>
      </c>
      <c r="I3506">
        <v>1391991701</v>
      </c>
      <c r="J3506" s="11">
        <f>(I3506/86400)+25569</f>
        <v>41680.015057870369</v>
      </c>
      <c r="K3506">
        <v>1389399701</v>
      </c>
      <c r="L3506" s="11">
        <f>(K3506/86400)+25569</f>
        <v>41650.015057870369</v>
      </c>
      <c r="M3506" t="b">
        <v>0</v>
      </c>
      <c r="N3506">
        <v>2</v>
      </c>
      <c r="O3506" t="b">
        <v>0</v>
      </c>
      <c r="P3506" t="s">
        <v>8270</v>
      </c>
      <c r="Q3506" s="5">
        <f>E3506/D3506</f>
        <v>1E-3</v>
      </c>
      <c r="R3506" s="7">
        <f>ROUND(E3506/N3506, 2)</f>
        <v>5</v>
      </c>
      <c r="S3506" t="s">
        <v>8309</v>
      </c>
      <c r="T3506" t="s">
        <v>8315</v>
      </c>
    </row>
    <row r="3507" spans="1:20" x14ac:dyDescent="0.3">
      <c r="A3507">
        <v>1171</v>
      </c>
      <c r="B3507" s="3" t="s">
        <v>1172</v>
      </c>
      <c r="C3507" s="3" t="s">
        <v>5281</v>
      </c>
      <c r="D3507">
        <v>25000</v>
      </c>
      <c r="E3507">
        <v>25</v>
      </c>
      <c r="F3507" t="s">
        <v>8221</v>
      </c>
      <c r="G3507" t="s">
        <v>8224</v>
      </c>
      <c r="H3507" t="s">
        <v>8246</v>
      </c>
      <c r="I3507">
        <v>1415909927</v>
      </c>
      <c r="J3507" s="11">
        <f>(I3507/86400)+25569</f>
        <v>41956.846377314811</v>
      </c>
      <c r="K3507">
        <v>1414351127</v>
      </c>
      <c r="L3507" s="11">
        <f>(K3507/86400)+25569</f>
        <v>41938.804710648146</v>
      </c>
      <c r="M3507" t="b">
        <v>0</v>
      </c>
      <c r="N3507">
        <v>1</v>
      </c>
      <c r="O3507" t="b">
        <v>0</v>
      </c>
      <c r="P3507" t="s">
        <v>8284</v>
      </c>
      <c r="Q3507" s="5">
        <f>E3507/D3507</f>
        <v>1E-3</v>
      </c>
      <c r="R3507" s="7">
        <f>ROUND(E3507/N3507, 2)</f>
        <v>25</v>
      </c>
      <c r="S3507" t="s">
        <v>8335</v>
      </c>
      <c r="T3507" t="s">
        <v>8336</v>
      </c>
    </row>
    <row r="3508" spans="1:20" x14ac:dyDescent="0.3">
      <c r="A3508">
        <v>1128</v>
      </c>
      <c r="B3508" s="3" t="s">
        <v>1129</v>
      </c>
      <c r="C3508" s="3" t="s">
        <v>5238</v>
      </c>
      <c r="D3508">
        <v>1000</v>
      </c>
      <c r="E3508">
        <v>1</v>
      </c>
      <c r="F3508" t="s">
        <v>8221</v>
      </c>
      <c r="G3508" t="s">
        <v>8225</v>
      </c>
      <c r="H3508" t="s">
        <v>8247</v>
      </c>
      <c r="I3508">
        <v>1407425717</v>
      </c>
      <c r="J3508" s="11">
        <f>(I3508/86400)+25569</f>
        <v>41858.649502314816</v>
      </c>
      <c r="K3508">
        <v>1404833717</v>
      </c>
      <c r="L3508" s="11">
        <f>(K3508/86400)+25569</f>
        <v>41828.649502314816</v>
      </c>
      <c r="M3508" t="b">
        <v>0</v>
      </c>
      <c r="N3508">
        <v>1</v>
      </c>
      <c r="O3508" t="b">
        <v>0</v>
      </c>
      <c r="P3508" t="s">
        <v>8283</v>
      </c>
      <c r="Q3508" s="5">
        <f>E3508/D3508</f>
        <v>1E-3</v>
      </c>
      <c r="R3508" s="7">
        <f>ROUND(E3508/N3508, 2)</f>
        <v>1</v>
      </c>
      <c r="S3508" t="s">
        <v>8332</v>
      </c>
      <c r="T3508" t="s">
        <v>8334</v>
      </c>
    </row>
    <row r="3509" spans="1:20" ht="28.8" x14ac:dyDescent="0.3">
      <c r="A3509">
        <v>1739</v>
      </c>
      <c r="B3509" s="3" t="s">
        <v>1740</v>
      </c>
      <c r="C3509" s="3" t="s">
        <v>5849</v>
      </c>
      <c r="D3509">
        <v>1000</v>
      </c>
      <c r="E3509">
        <v>1</v>
      </c>
      <c r="F3509" t="s">
        <v>8221</v>
      </c>
      <c r="G3509" t="s">
        <v>8224</v>
      </c>
      <c r="H3509" t="s">
        <v>8246</v>
      </c>
      <c r="I3509">
        <v>1462391932</v>
      </c>
      <c r="J3509" s="11">
        <f>(I3509/86400)+25569</f>
        <v>42494.832546296297</v>
      </c>
      <c r="K3509">
        <v>1457297932</v>
      </c>
      <c r="L3509" s="11">
        <f>(K3509/86400)+25569</f>
        <v>42435.874212962968</v>
      </c>
      <c r="M3509" t="b">
        <v>0</v>
      </c>
      <c r="N3509">
        <v>1</v>
      </c>
      <c r="O3509" t="b">
        <v>0</v>
      </c>
      <c r="P3509" t="s">
        <v>8293</v>
      </c>
      <c r="Q3509" s="5">
        <f>E3509/D3509</f>
        <v>1E-3</v>
      </c>
      <c r="R3509" s="7">
        <f>ROUND(E3509/N3509, 2)</f>
        <v>1</v>
      </c>
      <c r="S3509" t="s">
        <v>8324</v>
      </c>
      <c r="T3509" t="s">
        <v>8346</v>
      </c>
    </row>
    <row r="3510" spans="1:20" ht="28.8" x14ac:dyDescent="0.3">
      <c r="A3510">
        <v>1421</v>
      </c>
      <c r="B3510" s="3" t="s">
        <v>1422</v>
      </c>
      <c r="C3510" s="3" t="s">
        <v>5531</v>
      </c>
      <c r="D3510">
        <v>200000</v>
      </c>
      <c r="E3510">
        <v>200</v>
      </c>
      <c r="F3510" t="s">
        <v>8221</v>
      </c>
      <c r="G3510" t="s">
        <v>8235</v>
      </c>
      <c r="H3510" t="s">
        <v>8255</v>
      </c>
      <c r="I3510">
        <v>1423432709</v>
      </c>
      <c r="J3510" s="11">
        <f>(I3510/86400)+25569</f>
        <v>42043.915613425925</v>
      </c>
      <c r="K3510">
        <v>1420840709</v>
      </c>
      <c r="L3510" s="11">
        <f>(K3510/86400)+25569</f>
        <v>42013.915613425925</v>
      </c>
      <c r="M3510" t="b">
        <v>0</v>
      </c>
      <c r="N3510">
        <v>2</v>
      </c>
      <c r="O3510" t="b">
        <v>0</v>
      </c>
      <c r="P3510" t="s">
        <v>8287</v>
      </c>
      <c r="Q3510" s="5">
        <f>E3510/D3510</f>
        <v>1E-3</v>
      </c>
      <c r="R3510" s="7">
        <f>ROUND(E3510/N3510, 2)</f>
        <v>100</v>
      </c>
      <c r="S3510" t="s">
        <v>8321</v>
      </c>
      <c r="T3510" t="s">
        <v>8340</v>
      </c>
    </row>
    <row r="3511" spans="1:20" ht="28.8" x14ac:dyDescent="0.3">
      <c r="A3511">
        <v>1564</v>
      </c>
      <c r="B3511" s="3" t="s">
        <v>1565</v>
      </c>
      <c r="C3511" s="3" t="s">
        <v>5674</v>
      </c>
      <c r="D3511">
        <v>10000</v>
      </c>
      <c r="E3511">
        <v>10</v>
      </c>
      <c r="F3511" t="s">
        <v>8220</v>
      </c>
      <c r="G3511" t="s">
        <v>8224</v>
      </c>
      <c r="H3511" t="s">
        <v>8246</v>
      </c>
      <c r="I3511">
        <v>1432843500</v>
      </c>
      <c r="J3511" s="11">
        <f>(I3511/86400)+25569</f>
        <v>42152.836805555555</v>
      </c>
      <c r="K3511">
        <v>1430124509</v>
      </c>
      <c r="L3511" s="11">
        <f>(K3511/86400)+25569</f>
        <v>42121.367002314815</v>
      </c>
      <c r="M3511" t="b">
        <v>0</v>
      </c>
      <c r="N3511">
        <v>1</v>
      </c>
      <c r="O3511" t="b">
        <v>0</v>
      </c>
      <c r="P3511" t="s">
        <v>8290</v>
      </c>
      <c r="Q3511" s="5">
        <f>E3511/D3511</f>
        <v>1E-3</v>
      </c>
      <c r="R3511" s="7">
        <f>ROUND(E3511/N3511, 2)</f>
        <v>10</v>
      </c>
      <c r="S3511" t="s">
        <v>8321</v>
      </c>
      <c r="T3511" t="s">
        <v>8343</v>
      </c>
    </row>
    <row r="3512" spans="1:20" x14ac:dyDescent="0.3">
      <c r="A3512">
        <v>1435</v>
      </c>
      <c r="B3512" s="3" t="s">
        <v>1436</v>
      </c>
      <c r="C3512" s="3" t="s">
        <v>5545</v>
      </c>
      <c r="D3512">
        <v>15000</v>
      </c>
      <c r="E3512">
        <v>15</v>
      </c>
      <c r="F3512" t="s">
        <v>8221</v>
      </c>
      <c r="G3512" t="s">
        <v>8237</v>
      </c>
      <c r="H3512" t="s">
        <v>8249</v>
      </c>
      <c r="I3512">
        <v>1444589020</v>
      </c>
      <c r="J3512" s="11">
        <f>(I3512/86400)+25569</f>
        <v>42288.780324074076</v>
      </c>
      <c r="K3512">
        <v>1441997020</v>
      </c>
      <c r="L3512" s="11">
        <f>(K3512/86400)+25569</f>
        <v>42258.780324074076</v>
      </c>
      <c r="M3512" t="b">
        <v>0</v>
      </c>
      <c r="N3512">
        <v>2</v>
      </c>
      <c r="O3512" t="b">
        <v>0</v>
      </c>
      <c r="P3512" t="s">
        <v>8287</v>
      </c>
      <c r="Q3512" s="5">
        <f>E3512/D3512</f>
        <v>1E-3</v>
      </c>
      <c r="R3512" s="7">
        <f>ROUND(E3512/N3512, 2)</f>
        <v>7.5</v>
      </c>
      <c r="S3512" t="s">
        <v>8321</v>
      </c>
      <c r="T3512" t="s">
        <v>8340</v>
      </c>
    </row>
    <row r="3513" spans="1:20" ht="43.2" x14ac:dyDescent="0.3">
      <c r="A3513">
        <v>1482</v>
      </c>
      <c r="B3513" s="3" t="s">
        <v>1483</v>
      </c>
      <c r="C3513" s="3" t="s">
        <v>5592</v>
      </c>
      <c r="D3513">
        <v>5000</v>
      </c>
      <c r="E3513">
        <v>5</v>
      </c>
      <c r="F3513" t="s">
        <v>8221</v>
      </c>
      <c r="G3513" t="s">
        <v>8224</v>
      </c>
      <c r="H3513" t="s">
        <v>8246</v>
      </c>
      <c r="I3513">
        <v>1347004260</v>
      </c>
      <c r="J3513" s="11">
        <f>(I3513/86400)+25569</f>
        <v>41159.327083333337</v>
      </c>
      <c r="K3513">
        <v>1345062936</v>
      </c>
      <c r="L3513" s="11">
        <f>(K3513/86400)+25569</f>
        <v>41136.858055555553</v>
      </c>
      <c r="M3513" t="b">
        <v>0</v>
      </c>
      <c r="N3513">
        <v>1</v>
      </c>
      <c r="O3513" t="b">
        <v>0</v>
      </c>
      <c r="P3513" t="s">
        <v>8275</v>
      </c>
      <c r="Q3513" s="5">
        <f>E3513/D3513</f>
        <v>1E-3</v>
      </c>
      <c r="R3513" s="7">
        <f>ROUND(E3513/N3513, 2)</f>
        <v>5</v>
      </c>
      <c r="S3513" t="s">
        <v>8321</v>
      </c>
      <c r="T3513" t="s">
        <v>8323</v>
      </c>
    </row>
    <row r="3514" spans="1:20" ht="28.8" x14ac:dyDescent="0.3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 s="11">
        <f>(I3514/86400)+25569</f>
        <v>42371.685428240744</v>
      </c>
      <c r="K3514">
        <v>1447864021</v>
      </c>
      <c r="L3514" s="11">
        <f>(K3514/86400)+25569</f>
        <v>42326.685428240744</v>
      </c>
      <c r="M3514" t="b">
        <v>0</v>
      </c>
      <c r="N3514">
        <v>2</v>
      </c>
      <c r="O3514" t="b">
        <v>0</v>
      </c>
      <c r="P3514" t="s">
        <v>8294</v>
      </c>
      <c r="Q3514" s="5">
        <f>E3514/D3514</f>
        <v>1E-3</v>
      </c>
      <c r="R3514" s="7">
        <f>ROUND(E3514/N3514, 2)</f>
        <v>25</v>
      </c>
      <c r="S3514" t="s">
        <v>8318</v>
      </c>
      <c r="T3514" t="s">
        <v>8347</v>
      </c>
    </row>
    <row r="3515" spans="1:20" ht="28.8" x14ac:dyDescent="0.3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 s="11">
        <f>(I3515/86400)+25569</f>
        <v>42545.727650462963</v>
      </c>
      <c r="K3515">
        <v>1464197269</v>
      </c>
      <c r="L3515" s="11">
        <f>(K3515/86400)+25569</f>
        <v>42515.727650462963</v>
      </c>
      <c r="M3515" t="b">
        <v>0</v>
      </c>
      <c r="N3515">
        <v>1</v>
      </c>
      <c r="O3515" t="b">
        <v>0</v>
      </c>
      <c r="P3515" t="s">
        <v>8272</v>
      </c>
      <c r="Q3515" s="5">
        <f>E3515/D3515</f>
        <v>1E-3</v>
      </c>
      <c r="R3515" s="7">
        <f>ROUND(E3515/N3515, 2)</f>
        <v>1</v>
      </c>
      <c r="S3515" t="s">
        <v>8318</v>
      </c>
      <c r="T3515" t="s">
        <v>8319</v>
      </c>
    </row>
    <row r="3516" spans="1:20" ht="28.8" x14ac:dyDescent="0.3">
      <c r="A3516">
        <v>3939</v>
      </c>
      <c r="B3516" s="3" t="s">
        <v>3936</v>
      </c>
      <c r="C3516" s="3" t="s">
        <v>8047</v>
      </c>
      <c r="D3516">
        <v>5000</v>
      </c>
      <c r="E3516">
        <v>5</v>
      </c>
      <c r="F3516" t="s">
        <v>8221</v>
      </c>
      <c r="G3516" t="s">
        <v>8226</v>
      </c>
      <c r="H3516" t="s">
        <v>8248</v>
      </c>
      <c r="I3516">
        <v>1412656200</v>
      </c>
      <c r="J3516" s="11">
        <f>(I3516/86400)+25569</f>
        <v>41919.1875</v>
      </c>
      <c r="K3516">
        <v>1412328979</v>
      </c>
      <c r="L3516" s="11">
        <f>(K3516/86400)+25569</f>
        <v>41915.400219907409</v>
      </c>
      <c r="M3516" t="b">
        <v>0</v>
      </c>
      <c r="N3516">
        <v>1</v>
      </c>
      <c r="O3516" t="b">
        <v>0</v>
      </c>
      <c r="P3516" t="s">
        <v>8271</v>
      </c>
      <c r="Q3516" s="5">
        <f>E3516/D3516</f>
        <v>1E-3</v>
      </c>
      <c r="R3516" s="7">
        <f>ROUND(E3516/N3516, 2)</f>
        <v>5</v>
      </c>
      <c r="S3516" t="s">
        <v>8316</v>
      </c>
      <c r="T3516" t="s">
        <v>8317</v>
      </c>
    </row>
    <row r="3517" spans="1:20" ht="28.8" x14ac:dyDescent="0.3">
      <c r="A3517">
        <v>2946</v>
      </c>
      <c r="B3517" s="3" t="s">
        <v>2946</v>
      </c>
      <c r="C3517" s="3" t="s">
        <v>7056</v>
      </c>
      <c r="D3517">
        <v>2000</v>
      </c>
      <c r="E3517">
        <v>2</v>
      </c>
      <c r="F3517" t="s">
        <v>8221</v>
      </c>
      <c r="G3517" t="s">
        <v>8225</v>
      </c>
      <c r="H3517" t="s">
        <v>8247</v>
      </c>
      <c r="I3517">
        <v>1471265092</v>
      </c>
      <c r="J3517" s="11">
        <f>(I3517/86400)+25569</f>
        <v>42597.531157407408</v>
      </c>
      <c r="K3517">
        <v>1468673092</v>
      </c>
      <c r="L3517" s="11">
        <f>(K3517/86400)+25569</f>
        <v>42567.531157407408</v>
      </c>
      <c r="M3517" t="b">
        <v>0</v>
      </c>
      <c r="N3517">
        <v>2</v>
      </c>
      <c r="O3517" t="b">
        <v>0</v>
      </c>
      <c r="P3517" t="s">
        <v>8303</v>
      </c>
      <c r="Q3517" s="5">
        <f>E3517/D3517</f>
        <v>1E-3</v>
      </c>
      <c r="R3517" s="7">
        <f>ROUND(E3517/N3517, 2)</f>
        <v>1</v>
      </c>
      <c r="S3517" t="s">
        <v>8316</v>
      </c>
      <c r="T3517" t="s">
        <v>8356</v>
      </c>
    </row>
    <row r="3518" spans="1:20" ht="28.8" x14ac:dyDescent="0.3">
      <c r="A3518">
        <v>3117</v>
      </c>
      <c r="B3518" s="3" t="s">
        <v>3117</v>
      </c>
      <c r="C3518" s="3" t="s">
        <v>7227</v>
      </c>
      <c r="D3518">
        <v>1000</v>
      </c>
      <c r="E3518">
        <v>1</v>
      </c>
      <c r="F3518" t="s">
        <v>8221</v>
      </c>
      <c r="G3518" t="s">
        <v>8225</v>
      </c>
      <c r="H3518" t="s">
        <v>8247</v>
      </c>
      <c r="I3518">
        <v>1464354720</v>
      </c>
      <c r="J3518" s="11">
        <f>(I3518/86400)+25569</f>
        <v>42517.55</v>
      </c>
      <c r="K3518">
        <v>1463648360</v>
      </c>
      <c r="L3518" s="11">
        <f>(K3518/86400)+25569</f>
        <v>42509.374537037038</v>
      </c>
      <c r="M3518" t="b">
        <v>0</v>
      </c>
      <c r="N3518">
        <v>1</v>
      </c>
      <c r="O3518" t="b">
        <v>0</v>
      </c>
      <c r="P3518" t="s">
        <v>8303</v>
      </c>
      <c r="Q3518" s="5">
        <f>E3518/D3518</f>
        <v>1E-3</v>
      </c>
      <c r="R3518" s="7">
        <f>ROUND(E3518/N3518, 2)</f>
        <v>1</v>
      </c>
      <c r="S3518" t="s">
        <v>8316</v>
      </c>
      <c r="T3518" t="s">
        <v>8356</v>
      </c>
    </row>
    <row r="3519" spans="1:20" ht="28.8" x14ac:dyDescent="0.3">
      <c r="A3519">
        <v>3645</v>
      </c>
      <c r="B3519" s="3" t="s">
        <v>3643</v>
      </c>
      <c r="C3519" s="3" t="s">
        <v>7755</v>
      </c>
      <c r="D3519">
        <v>1000</v>
      </c>
      <c r="E3519">
        <v>1</v>
      </c>
      <c r="F3519" t="s">
        <v>8221</v>
      </c>
      <c r="G3519" t="s">
        <v>8229</v>
      </c>
      <c r="H3519" t="s">
        <v>8251</v>
      </c>
      <c r="I3519">
        <v>1479773838</v>
      </c>
      <c r="J3519" s="11">
        <f>(I3519/86400)+25569</f>
        <v>42696.012013888889</v>
      </c>
      <c r="K3519">
        <v>1477178238</v>
      </c>
      <c r="L3519" s="11">
        <f>(K3519/86400)+25569</f>
        <v>42665.970347222217</v>
      </c>
      <c r="M3519" t="b">
        <v>0</v>
      </c>
      <c r="N3519">
        <v>1</v>
      </c>
      <c r="O3519" t="b">
        <v>0</v>
      </c>
      <c r="P3519" t="s">
        <v>8305</v>
      </c>
      <c r="Q3519" s="5">
        <f>E3519/D3519</f>
        <v>1E-3</v>
      </c>
      <c r="R3519" s="7">
        <f>ROUND(E3519/N3519, 2)</f>
        <v>1</v>
      </c>
      <c r="S3519" t="s">
        <v>8316</v>
      </c>
      <c r="T3519" t="s">
        <v>8358</v>
      </c>
    </row>
    <row r="3520" spans="1:20" ht="28.8" x14ac:dyDescent="0.3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 s="11">
        <f>(I3520/86400)+25569</f>
        <v>42401.99700231482</v>
      </c>
      <c r="K3520">
        <v>1449186941</v>
      </c>
      <c r="L3520" s="11">
        <f>(K3520/86400)+25569</f>
        <v>42341.99700231482</v>
      </c>
      <c r="M3520" t="b">
        <v>0</v>
      </c>
      <c r="N3520">
        <v>3</v>
      </c>
      <c r="O3520" t="b">
        <v>0</v>
      </c>
      <c r="P3520" t="s">
        <v>8301</v>
      </c>
      <c r="Q3520" s="5">
        <f>E3520/D3520</f>
        <v>9.9200000000000004E-4</v>
      </c>
      <c r="R3520" s="7">
        <f>ROUND(E3520/N3520, 2)</f>
        <v>41.33</v>
      </c>
      <c r="S3520" t="s">
        <v>8318</v>
      </c>
      <c r="T3520" t="s">
        <v>8354</v>
      </c>
    </row>
    <row r="3521" spans="1:20" x14ac:dyDescent="0.3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 s="11">
        <f>(I3521/86400)+25569</f>
        <v>42508.84878472222</v>
      </c>
      <c r="K3521">
        <v>1461874935</v>
      </c>
      <c r="L3521" s="11">
        <f>(K3521/86400)+25569</f>
        <v>42488.84878472222</v>
      </c>
      <c r="M3521" t="b">
        <v>0</v>
      </c>
      <c r="N3521">
        <v>1</v>
      </c>
      <c r="O3521" t="b">
        <v>0</v>
      </c>
      <c r="P3521" t="s">
        <v>8270</v>
      </c>
      <c r="Q3521" s="5">
        <f>E3521/D3521</f>
        <v>9.9009900990099011E-4</v>
      </c>
      <c r="R3521" s="7">
        <f>ROUND(E3521/N3521, 2)</f>
        <v>1</v>
      </c>
      <c r="S3521" t="s">
        <v>8309</v>
      </c>
      <c r="T3521" t="s">
        <v>8315</v>
      </c>
    </row>
    <row r="3522" spans="1:20" ht="28.8" x14ac:dyDescent="0.3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 s="11">
        <f>(I3522/86400)+25569</f>
        <v>42303.790393518517</v>
      </c>
      <c r="K3522">
        <v>1440701890</v>
      </c>
      <c r="L3522" s="11">
        <f>(K3522/86400)+25569</f>
        <v>42243.790393518517</v>
      </c>
      <c r="M3522" t="b">
        <v>0</v>
      </c>
      <c r="N3522">
        <v>1</v>
      </c>
      <c r="O3522" t="b">
        <v>0</v>
      </c>
      <c r="P3522" t="s">
        <v>8271</v>
      </c>
      <c r="Q3522" s="5">
        <f>E3522/D3522</f>
        <v>9.6153846153846159E-4</v>
      </c>
      <c r="R3522" s="7">
        <f>ROUND(E3522/N3522, 2)</f>
        <v>25</v>
      </c>
      <c r="S3522" t="s">
        <v>8316</v>
      </c>
      <c r="T3522" t="s">
        <v>8317</v>
      </c>
    </row>
    <row r="3523" spans="1:20" ht="28.8" x14ac:dyDescent="0.3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 s="11">
        <f>(I3523/86400)+25569</f>
        <v>42332.754837962959</v>
      </c>
      <c r="K3523">
        <v>1443200818</v>
      </c>
      <c r="L3523" s="11">
        <f>(K3523/86400)+25569</f>
        <v>42272.713171296295</v>
      </c>
      <c r="M3523" t="b">
        <v>0</v>
      </c>
      <c r="N3523">
        <v>5</v>
      </c>
      <c r="O3523" t="b">
        <v>0</v>
      </c>
      <c r="P3523" t="s">
        <v>8301</v>
      </c>
      <c r="Q3523" s="5">
        <f>E3523/D3523</f>
        <v>9.5E-4</v>
      </c>
      <c r="R3523" s="7">
        <f>ROUND(E3523/N3523, 2)</f>
        <v>3.8</v>
      </c>
      <c r="S3523" t="s">
        <v>8318</v>
      </c>
      <c r="T3523" t="s">
        <v>8354</v>
      </c>
    </row>
    <row r="3524" spans="1:20" ht="28.8" x14ac:dyDescent="0.3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 s="11">
        <f>(I3524/86400)+25569</f>
        <v>42581.884189814809</v>
      </c>
      <c r="K3524">
        <v>1467321194</v>
      </c>
      <c r="L3524" s="11">
        <f>(K3524/86400)+25569</f>
        <v>42551.884189814809</v>
      </c>
      <c r="M3524" t="b">
        <v>0</v>
      </c>
      <c r="N3524">
        <v>4</v>
      </c>
      <c r="O3524" t="b">
        <v>0</v>
      </c>
      <c r="P3524" t="s">
        <v>8301</v>
      </c>
      <c r="Q3524" s="5">
        <f>E3524/D3524</f>
        <v>9.2857142857142856E-4</v>
      </c>
      <c r="R3524" s="7">
        <f>ROUND(E3524/N3524, 2)</f>
        <v>22.75</v>
      </c>
      <c r="S3524" t="s">
        <v>8318</v>
      </c>
      <c r="T3524" t="s">
        <v>8354</v>
      </c>
    </row>
    <row r="3525" spans="1:20" ht="28.8" x14ac:dyDescent="0.3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 s="11">
        <f>(I3525/86400)+25569</f>
        <v>42052.069988425923</v>
      </c>
      <c r="K3525">
        <v>1421545247</v>
      </c>
      <c r="L3525" s="11">
        <f>(K3525/86400)+25569</f>
        <v>42022.069988425923</v>
      </c>
      <c r="M3525" t="b">
        <v>0</v>
      </c>
      <c r="N3525">
        <v>2</v>
      </c>
      <c r="O3525" t="b">
        <v>0</v>
      </c>
      <c r="P3525" t="s">
        <v>8272</v>
      </c>
      <c r="Q3525" s="5">
        <f>E3525/D3525</f>
        <v>9.0666666666666662E-4</v>
      </c>
      <c r="R3525" s="7">
        <f>ROUND(E3525/N3525, 2)</f>
        <v>34</v>
      </c>
      <c r="S3525" t="s">
        <v>8318</v>
      </c>
      <c r="T3525" t="s">
        <v>8319</v>
      </c>
    </row>
    <row r="3526" spans="1:20" ht="28.8" x14ac:dyDescent="0.3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 s="11">
        <f>(I3526/86400)+25569</f>
        <v>42306.903333333335</v>
      </c>
      <c r="K3526">
        <v>1443562848</v>
      </c>
      <c r="L3526" s="11">
        <f>(K3526/86400)+25569</f>
        <v>42276.903333333335</v>
      </c>
      <c r="M3526" t="b">
        <v>0</v>
      </c>
      <c r="N3526">
        <v>1</v>
      </c>
      <c r="O3526" t="b">
        <v>0</v>
      </c>
      <c r="P3526" t="s">
        <v>8272</v>
      </c>
      <c r="Q3526" s="5">
        <f>E3526/D3526</f>
        <v>8.9999999999999998E-4</v>
      </c>
      <c r="R3526" s="7">
        <f>ROUND(E3526/N3526, 2)</f>
        <v>9</v>
      </c>
      <c r="S3526" t="s">
        <v>8318</v>
      </c>
      <c r="T3526" t="s">
        <v>8319</v>
      </c>
    </row>
    <row r="3527" spans="1:20" ht="43.2" x14ac:dyDescent="0.3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 s="11">
        <f>(I3527/86400)+25569</f>
        <v>42439.571284722224</v>
      </c>
      <c r="K3527">
        <v>1455025359</v>
      </c>
      <c r="L3527" s="11">
        <f>(K3527/86400)+25569</f>
        <v>42409.571284722224</v>
      </c>
      <c r="M3527" t="b">
        <v>0</v>
      </c>
      <c r="N3527">
        <v>3</v>
      </c>
      <c r="O3527" t="b">
        <v>0</v>
      </c>
      <c r="P3527" t="s">
        <v>8303</v>
      </c>
      <c r="Q3527" s="5">
        <f>E3527/D3527</f>
        <v>8.8000000000000003E-4</v>
      </c>
      <c r="R3527" s="7">
        <f>ROUND(E3527/N3527, 2)</f>
        <v>7.33</v>
      </c>
      <c r="S3527" t="s">
        <v>8316</v>
      </c>
      <c r="T3527" t="s">
        <v>8356</v>
      </c>
    </row>
    <row r="3528" spans="1:20" ht="28.8" x14ac:dyDescent="0.3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 s="11">
        <f>(I3528/86400)+25569</f>
        <v>42294.667997685188</v>
      </c>
      <c r="K3528">
        <v>1441209715</v>
      </c>
      <c r="L3528" s="11">
        <f>(K3528/86400)+25569</f>
        <v>42249.667997685188</v>
      </c>
      <c r="M3528" t="b">
        <v>0</v>
      </c>
      <c r="N3528">
        <v>2</v>
      </c>
      <c r="O3528" t="b">
        <v>0</v>
      </c>
      <c r="P3528" t="s">
        <v>8272</v>
      </c>
      <c r="Q3528" s="5">
        <f>E3528/D3528</f>
        <v>8.6666666666666663E-4</v>
      </c>
      <c r="R3528" s="7">
        <f>ROUND(E3528/N3528, 2)</f>
        <v>26</v>
      </c>
      <c r="S3528" t="s">
        <v>8318</v>
      </c>
      <c r="T3528" t="s">
        <v>8319</v>
      </c>
    </row>
    <row r="3529" spans="1:20" ht="28.8" x14ac:dyDescent="0.3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 s="11">
        <f>(I3529/86400)+25569</f>
        <v>42068.852083333331</v>
      </c>
      <c r="K3529">
        <v>1420668801</v>
      </c>
      <c r="L3529" s="11">
        <f>(K3529/86400)+25569</f>
        <v>42011.925937499997</v>
      </c>
      <c r="M3529" t="b">
        <v>0</v>
      </c>
      <c r="N3529">
        <v>2</v>
      </c>
      <c r="O3529" t="b">
        <v>0</v>
      </c>
      <c r="P3529" t="s">
        <v>8281</v>
      </c>
      <c r="Q3529" s="5">
        <f>E3529/D3529</f>
        <v>8.571428571428571E-4</v>
      </c>
      <c r="R3529" s="7">
        <f>ROUND(E3529/N3529, 2)</f>
        <v>3</v>
      </c>
      <c r="S3529" t="s">
        <v>8330</v>
      </c>
      <c r="T3529" t="s">
        <v>8331</v>
      </c>
    </row>
    <row r="3530" spans="1:20" ht="28.8" x14ac:dyDescent="0.3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 s="11">
        <f>(I3530/86400)+25569</f>
        <v>42253.215277777781</v>
      </c>
      <c r="K3530">
        <v>1438959121</v>
      </c>
      <c r="L3530" s="11">
        <f>(K3530/86400)+25569</f>
        <v>42223.619456018518</v>
      </c>
      <c r="M3530" t="b">
        <v>0</v>
      </c>
      <c r="N3530">
        <v>1</v>
      </c>
      <c r="O3530" t="b">
        <v>0</v>
      </c>
      <c r="P3530" t="s">
        <v>8272</v>
      </c>
      <c r="Q3530" s="5">
        <f>E3530/D3530</f>
        <v>8.3340278356529708E-4</v>
      </c>
      <c r="R3530" s="7">
        <f>ROUND(E3530/N3530, 2)</f>
        <v>10</v>
      </c>
      <c r="S3530" t="s">
        <v>8318</v>
      </c>
      <c r="T3530" t="s">
        <v>8319</v>
      </c>
    </row>
    <row r="3531" spans="1:20" x14ac:dyDescent="0.3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 s="11">
        <f>(I3531/86400)+25569</f>
        <v>41875.866793981484</v>
      </c>
      <c r="K3531">
        <v>1406321291</v>
      </c>
      <c r="L3531" s="11">
        <f>(K3531/86400)+25569</f>
        <v>41845.866793981484</v>
      </c>
      <c r="M3531" t="b">
        <v>0</v>
      </c>
      <c r="N3531">
        <v>2</v>
      </c>
      <c r="O3531" t="b">
        <v>0</v>
      </c>
      <c r="P3531" t="s">
        <v>8282</v>
      </c>
      <c r="Q3531" s="5">
        <f>E3531/D3531</f>
        <v>8.3333333333333339E-4</v>
      </c>
      <c r="R3531" s="7">
        <f>ROUND(E3531/N3531, 2)</f>
        <v>7.5</v>
      </c>
      <c r="S3531" t="s">
        <v>8332</v>
      </c>
      <c r="T3531" t="s">
        <v>8333</v>
      </c>
    </row>
    <row r="3532" spans="1:20" ht="28.8" x14ac:dyDescent="0.3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 s="11">
        <f>(I3532/86400)+25569</f>
        <v>42427.281666666662</v>
      </c>
      <c r="K3532">
        <v>1453963536</v>
      </c>
      <c r="L3532" s="11">
        <f>(K3532/86400)+25569</f>
        <v>42397.281666666662</v>
      </c>
      <c r="M3532" t="b">
        <v>0</v>
      </c>
      <c r="N3532">
        <v>2</v>
      </c>
      <c r="O3532" t="b">
        <v>0</v>
      </c>
      <c r="P3532" t="s">
        <v>8267</v>
      </c>
      <c r="Q3532" s="5">
        <f>E3532/D3532</f>
        <v>8.0000000000000004E-4</v>
      </c>
      <c r="R3532" s="7">
        <f>ROUND(E3532/N3532, 2)</f>
        <v>20</v>
      </c>
      <c r="S3532" t="s">
        <v>8309</v>
      </c>
      <c r="T3532" t="s">
        <v>8312</v>
      </c>
    </row>
    <row r="3533" spans="1:20" ht="28.8" x14ac:dyDescent="0.3">
      <c r="A3533">
        <v>4049</v>
      </c>
      <c r="B3533" s="3" t="s">
        <v>4045</v>
      </c>
      <c r="C3533" s="3" t="s">
        <v>8153</v>
      </c>
      <c r="D3533">
        <v>20000</v>
      </c>
      <c r="E3533">
        <v>16</v>
      </c>
      <c r="F3533" t="s">
        <v>8221</v>
      </c>
      <c r="G3533" t="s">
        <v>8224</v>
      </c>
      <c r="H3533" t="s">
        <v>8246</v>
      </c>
      <c r="I3533">
        <v>1436914815</v>
      </c>
      <c r="J3533" s="11">
        <f>(I3533/86400)+25569</f>
        <v>42199.958506944444</v>
      </c>
      <c r="K3533">
        <v>1434322815</v>
      </c>
      <c r="L3533" s="11">
        <f>(K3533/86400)+25569</f>
        <v>42169.958506944444</v>
      </c>
      <c r="M3533" t="b">
        <v>0</v>
      </c>
      <c r="N3533">
        <v>1</v>
      </c>
      <c r="O3533" t="b">
        <v>0</v>
      </c>
      <c r="P3533" t="s">
        <v>8271</v>
      </c>
      <c r="Q3533" s="5">
        <f>E3533/D3533</f>
        <v>8.0000000000000004E-4</v>
      </c>
      <c r="R3533" s="7">
        <f>ROUND(E3533/N3533, 2)</f>
        <v>16</v>
      </c>
      <c r="S3533" t="s">
        <v>8316</v>
      </c>
      <c r="T3533" t="s">
        <v>8317</v>
      </c>
    </row>
    <row r="3534" spans="1:20" ht="28.8" x14ac:dyDescent="0.3">
      <c r="A3534">
        <v>2907</v>
      </c>
      <c r="B3534" s="3" t="s">
        <v>2907</v>
      </c>
      <c r="C3534" s="3" t="s">
        <v>7017</v>
      </c>
      <c r="D3534">
        <v>2500</v>
      </c>
      <c r="E3534">
        <v>2</v>
      </c>
      <c r="F3534" t="s">
        <v>8221</v>
      </c>
      <c r="G3534" t="s">
        <v>8224</v>
      </c>
      <c r="H3534" t="s">
        <v>8246</v>
      </c>
      <c r="I3534">
        <v>1463259837</v>
      </c>
      <c r="J3534" s="11">
        <f>(I3534/86400)+25569</f>
        <v>42504.877743055556</v>
      </c>
      <c r="K3534">
        <v>1458075837</v>
      </c>
      <c r="L3534" s="11">
        <f>(K3534/86400)+25569</f>
        <v>42444.877743055556</v>
      </c>
      <c r="M3534" t="b">
        <v>0</v>
      </c>
      <c r="N3534">
        <v>2</v>
      </c>
      <c r="O3534" t="b">
        <v>0</v>
      </c>
      <c r="P3534" t="s">
        <v>8271</v>
      </c>
      <c r="Q3534" s="5">
        <f>E3534/D3534</f>
        <v>8.0000000000000004E-4</v>
      </c>
      <c r="R3534" s="7">
        <f>ROUND(E3534/N3534, 2)</f>
        <v>1</v>
      </c>
      <c r="S3534" t="s">
        <v>8316</v>
      </c>
      <c r="T3534" t="s">
        <v>8317</v>
      </c>
    </row>
    <row r="3535" spans="1:20" ht="28.8" x14ac:dyDescent="0.3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 s="11">
        <f>(I3535/86400)+25569</f>
        <v>41903.825439814813</v>
      </c>
      <c r="K3535">
        <v>1407440918</v>
      </c>
      <c r="L3535" s="11">
        <f>(K3535/86400)+25569</f>
        <v>41858.825439814813</v>
      </c>
      <c r="M3535" t="b">
        <v>0</v>
      </c>
      <c r="N3535">
        <v>5</v>
      </c>
      <c r="O3535" t="b">
        <v>0</v>
      </c>
      <c r="P3535" t="s">
        <v>8299</v>
      </c>
      <c r="Q3535" s="5">
        <f>E3535/D3535</f>
        <v>7.8181818181818181E-4</v>
      </c>
      <c r="R3535" s="7">
        <f>ROUND(E3535/N3535, 2)</f>
        <v>17.2</v>
      </c>
      <c r="S3535" t="s">
        <v>8335</v>
      </c>
      <c r="T3535" t="s">
        <v>8352</v>
      </c>
    </row>
    <row r="3536" spans="1:20" ht="28.8" x14ac:dyDescent="0.3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 s="11">
        <f>(I3536/86400)+25569</f>
        <v>41907.904988425929</v>
      </c>
      <c r="K3536">
        <v>1409089391</v>
      </c>
      <c r="L3536" s="11">
        <f>(K3536/86400)+25569</f>
        <v>41877.904988425929</v>
      </c>
      <c r="M3536" t="b">
        <v>0</v>
      </c>
      <c r="N3536">
        <v>1</v>
      </c>
      <c r="O3536" t="b">
        <v>0</v>
      </c>
      <c r="P3536" t="s">
        <v>8291</v>
      </c>
      <c r="Q3536" s="5">
        <f>E3536/D3536</f>
        <v>7.5000000000000002E-4</v>
      </c>
      <c r="R3536" s="7">
        <f>ROUND(E3536/N3536, 2)</f>
        <v>15</v>
      </c>
      <c r="S3536" t="s">
        <v>8337</v>
      </c>
      <c r="T3536" t="s">
        <v>8344</v>
      </c>
    </row>
    <row r="3537" spans="1:20" x14ac:dyDescent="0.3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 s="11">
        <f>(I3537/86400)+25569</f>
        <v>41936.166666666664</v>
      </c>
      <c r="K3537">
        <v>1408962270</v>
      </c>
      <c r="L3537" s="11">
        <f>(K3537/86400)+25569</f>
        <v>41876.433680555558</v>
      </c>
      <c r="M3537" t="b">
        <v>0</v>
      </c>
      <c r="N3537">
        <v>26</v>
      </c>
      <c r="O3537" t="b">
        <v>0</v>
      </c>
      <c r="P3537" t="s">
        <v>8285</v>
      </c>
      <c r="Q3537" s="5">
        <f>E3537/D3537</f>
        <v>7.407407407407407E-4</v>
      </c>
      <c r="R3537" s="7">
        <f>ROUND(E3537/N3537, 2)</f>
        <v>1.54</v>
      </c>
      <c r="S3537" t="s">
        <v>8337</v>
      </c>
      <c r="T3537" t="s">
        <v>8338</v>
      </c>
    </row>
    <row r="3538" spans="1:20" ht="28.8" x14ac:dyDescent="0.3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 s="11">
        <f>(I3538/86400)+25569</f>
        <v>42477.863553240742</v>
      </c>
      <c r="K3538">
        <v>1458333811</v>
      </c>
      <c r="L3538" s="11">
        <f>(K3538/86400)+25569</f>
        <v>42447.863553240742</v>
      </c>
      <c r="M3538" t="b">
        <v>0</v>
      </c>
      <c r="N3538">
        <v>2</v>
      </c>
      <c r="O3538" t="b">
        <v>0</v>
      </c>
      <c r="P3538" t="s">
        <v>8271</v>
      </c>
      <c r="Q3538" s="5">
        <f>E3538/D3538</f>
        <v>7.3333333333333334E-4</v>
      </c>
      <c r="R3538" s="7">
        <f>ROUND(E3538/N3538, 2)</f>
        <v>5.5</v>
      </c>
      <c r="S3538" t="s">
        <v>8316</v>
      </c>
      <c r="T3538" t="s">
        <v>8317</v>
      </c>
    </row>
    <row r="3539" spans="1:20" x14ac:dyDescent="0.3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 s="11">
        <f>(I3539/86400)+25569</f>
        <v>42014.722916666666</v>
      </c>
      <c r="K3539">
        <v>1415726460</v>
      </c>
      <c r="L3539" s="11">
        <f>(K3539/86400)+25569</f>
        <v>41954.722916666666</v>
      </c>
      <c r="M3539" t="b">
        <v>0</v>
      </c>
      <c r="N3539">
        <v>1</v>
      </c>
      <c r="O3539" t="b">
        <v>0</v>
      </c>
      <c r="P3539" t="s">
        <v>8272</v>
      </c>
      <c r="Q3539" s="5">
        <f>E3539/D3539</f>
        <v>7.1428571428571429E-4</v>
      </c>
      <c r="R3539" s="7">
        <f>ROUND(E3539/N3539, 2)</f>
        <v>25</v>
      </c>
      <c r="S3539" t="s">
        <v>8318</v>
      </c>
      <c r="T3539" t="s">
        <v>8319</v>
      </c>
    </row>
    <row r="3540" spans="1:20" ht="28.8" x14ac:dyDescent="0.3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 s="11">
        <f>(I3540/86400)+25569</f>
        <v>42293.691574074073</v>
      </c>
      <c r="K3540">
        <v>1442421352</v>
      </c>
      <c r="L3540" s="11">
        <f>(K3540/86400)+25569</f>
        <v>42263.691574074073</v>
      </c>
      <c r="M3540" t="b">
        <v>0</v>
      </c>
      <c r="N3540">
        <v>2</v>
      </c>
      <c r="O3540" t="b">
        <v>0</v>
      </c>
      <c r="P3540" t="s">
        <v>8303</v>
      </c>
      <c r="Q3540" s="5">
        <f>E3540/D3540</f>
        <v>6.9999999999999999E-4</v>
      </c>
      <c r="R3540" s="7">
        <f>ROUND(E3540/N3540, 2)</f>
        <v>87.5</v>
      </c>
      <c r="S3540" t="s">
        <v>8316</v>
      </c>
      <c r="T3540" t="s">
        <v>8356</v>
      </c>
    </row>
    <row r="3541" spans="1:20" ht="28.8" x14ac:dyDescent="0.3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 s="11">
        <f>(I3541/86400)+25569</f>
        <v>41016.021527777775</v>
      </c>
      <c r="K3541">
        <v>1330733022</v>
      </c>
      <c r="L3541" s="11">
        <f>(K3541/86400)+25569</f>
        <v>40971.002569444448</v>
      </c>
      <c r="M3541" t="b">
        <v>0</v>
      </c>
      <c r="N3541">
        <v>2</v>
      </c>
      <c r="O3541" t="b">
        <v>0</v>
      </c>
      <c r="P3541" t="s">
        <v>8270</v>
      </c>
      <c r="Q3541" s="5">
        <f>E3541/D3541</f>
        <v>6.9230769230769226E-4</v>
      </c>
      <c r="R3541" s="7">
        <f>ROUND(E3541/N3541, 2)</f>
        <v>22.5</v>
      </c>
      <c r="S3541" t="s">
        <v>8309</v>
      </c>
      <c r="T3541" t="s">
        <v>8315</v>
      </c>
    </row>
    <row r="3542" spans="1:20" ht="28.8" x14ac:dyDescent="0.3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 s="11">
        <f>(I3542/86400)+25569</f>
        <v>42616.690706018519</v>
      </c>
      <c r="K3542">
        <v>1467736477</v>
      </c>
      <c r="L3542" s="11">
        <f>(K3542/86400)+25569</f>
        <v>42556.690706018519</v>
      </c>
      <c r="M3542" t="b">
        <v>0</v>
      </c>
      <c r="N3542">
        <v>5</v>
      </c>
      <c r="O3542" t="b">
        <v>0</v>
      </c>
      <c r="P3542" t="s">
        <v>8268</v>
      </c>
      <c r="Q3542" s="5">
        <f>E3542/D3542</f>
        <v>6.8999999999999997E-4</v>
      </c>
      <c r="R3542" s="7">
        <f>ROUND(E3542/N3542, 2)</f>
        <v>69</v>
      </c>
      <c r="S3542" t="s">
        <v>8309</v>
      </c>
      <c r="T3542" t="s">
        <v>8313</v>
      </c>
    </row>
    <row r="3543" spans="1:20" ht="28.8" x14ac:dyDescent="0.3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 s="11">
        <f>(I3543/86400)+25569</f>
        <v>41675.832141203704</v>
      </c>
      <c r="K3543">
        <v>1389038297</v>
      </c>
      <c r="L3543" s="11">
        <f>(K3543/86400)+25569</f>
        <v>41645.832141203704</v>
      </c>
      <c r="M3543" t="b">
        <v>0</v>
      </c>
      <c r="N3543">
        <v>4</v>
      </c>
      <c r="O3543" t="b">
        <v>0</v>
      </c>
      <c r="P3543" t="s">
        <v>8282</v>
      </c>
      <c r="Q3543" s="5">
        <f>E3543/D3543</f>
        <v>6.8000000000000005E-4</v>
      </c>
      <c r="R3543" s="7">
        <f>ROUND(E3543/N3543, 2)</f>
        <v>12.75</v>
      </c>
      <c r="S3543" t="s">
        <v>8332</v>
      </c>
      <c r="T3543" t="s">
        <v>8333</v>
      </c>
    </row>
    <row r="3544" spans="1:20" ht="28.8" x14ac:dyDescent="0.3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 s="11">
        <f>(I3544/86400)+25569</f>
        <v>41819.259039351848</v>
      </c>
      <c r="K3544">
        <v>1402294381</v>
      </c>
      <c r="L3544" s="11">
        <f>(K3544/86400)+25569</f>
        <v>41799.259039351848</v>
      </c>
      <c r="M3544" t="b">
        <v>0</v>
      </c>
      <c r="N3544">
        <v>1</v>
      </c>
      <c r="O3544" t="b">
        <v>0</v>
      </c>
      <c r="P3544" t="s">
        <v>8305</v>
      </c>
      <c r="Q3544" s="5">
        <f>E3544/D3544</f>
        <v>6.6666666666666664E-4</v>
      </c>
      <c r="R3544" s="7">
        <f>ROUND(E3544/N3544, 2)</f>
        <v>5</v>
      </c>
      <c r="S3544" t="s">
        <v>8316</v>
      </c>
      <c r="T3544" t="s">
        <v>8358</v>
      </c>
    </row>
    <row r="3545" spans="1:20" ht="28.8" x14ac:dyDescent="0.3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 s="11">
        <f>(I3545/86400)+25569</f>
        <v>41935.636469907404</v>
      </c>
      <c r="K3545">
        <v>1411485391</v>
      </c>
      <c r="L3545" s="11">
        <f>(K3545/86400)+25569</f>
        <v>41905.636469907404</v>
      </c>
      <c r="M3545" t="b">
        <v>0</v>
      </c>
      <c r="N3545">
        <v>1</v>
      </c>
      <c r="O3545" t="b">
        <v>0</v>
      </c>
      <c r="P3545" t="s">
        <v>8271</v>
      </c>
      <c r="Q3545" s="5">
        <f>E3545/D3545</f>
        <v>6.6666666666666664E-4</v>
      </c>
      <c r="R3545" s="7">
        <f>ROUND(E3545/N3545, 2)</f>
        <v>1</v>
      </c>
      <c r="S3545" t="s">
        <v>8316</v>
      </c>
      <c r="T3545" t="s">
        <v>8317</v>
      </c>
    </row>
    <row r="3546" spans="1:20" ht="28.8" x14ac:dyDescent="0.3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 s="11">
        <f>(I3546/86400)+25569</f>
        <v>42660.79896990741</v>
      </c>
      <c r="K3546">
        <v>1472843431</v>
      </c>
      <c r="L3546" s="11">
        <f>(K3546/86400)+25569</f>
        <v>42615.79896990741</v>
      </c>
      <c r="M3546" t="b">
        <v>0</v>
      </c>
      <c r="N3546">
        <v>3</v>
      </c>
      <c r="O3546" t="b">
        <v>0</v>
      </c>
      <c r="P3546" t="s">
        <v>8272</v>
      </c>
      <c r="Q3546" s="5">
        <f>E3546/D3546</f>
        <v>6.4999999999999997E-4</v>
      </c>
      <c r="R3546" s="7">
        <f>ROUND(E3546/N3546, 2)</f>
        <v>13</v>
      </c>
      <c r="S3546" t="s">
        <v>8318</v>
      </c>
      <c r="T3546" t="s">
        <v>8319</v>
      </c>
    </row>
    <row r="3547" spans="1:20" ht="28.8" x14ac:dyDescent="0.3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 s="11">
        <f>(I3547/86400)+25569</f>
        <v>40860.682025462964</v>
      </c>
      <c r="K3547">
        <v>1316013727</v>
      </c>
      <c r="L3547" s="11">
        <f>(K3547/86400)+25569</f>
        <v>40800.6403587963</v>
      </c>
      <c r="M3547" t="b">
        <v>0</v>
      </c>
      <c r="N3547">
        <v>1</v>
      </c>
      <c r="O3547" t="b">
        <v>0</v>
      </c>
      <c r="P3547" t="s">
        <v>8270</v>
      </c>
      <c r="Q3547" s="5">
        <f>E3547/D3547</f>
        <v>6.4102564102564103E-4</v>
      </c>
      <c r="R3547" s="7">
        <f>ROUND(E3547/N3547, 2)</f>
        <v>25</v>
      </c>
      <c r="S3547" t="s">
        <v>8309</v>
      </c>
      <c r="T3547" t="s">
        <v>8315</v>
      </c>
    </row>
    <row r="3548" spans="1:20" ht="28.8" x14ac:dyDescent="0.3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 s="11">
        <f>(I3548/86400)+25569</f>
        <v>42005.34752314815</v>
      </c>
      <c r="K3548">
        <v>1417508426</v>
      </c>
      <c r="L3548" s="11">
        <f>(K3548/86400)+25569</f>
        <v>41975.34752314815</v>
      </c>
      <c r="M3548" t="b">
        <v>0</v>
      </c>
      <c r="N3548">
        <v>1</v>
      </c>
      <c r="O3548" t="b">
        <v>0</v>
      </c>
      <c r="P3548" t="s">
        <v>8283</v>
      </c>
      <c r="Q3548" s="5">
        <f>E3548/D3548</f>
        <v>6.2500000000000001E-4</v>
      </c>
      <c r="R3548" s="7">
        <f>ROUND(E3548/N3548, 2)</f>
        <v>5</v>
      </c>
      <c r="S3548" t="s">
        <v>8332</v>
      </c>
      <c r="T3548" t="s">
        <v>8334</v>
      </c>
    </row>
    <row r="3549" spans="1:20" ht="28.8" x14ac:dyDescent="0.3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 s="11">
        <f>(I3549/86400)+25569</f>
        <v>42071.636111111111</v>
      </c>
      <c r="K3549">
        <v>1423769402</v>
      </c>
      <c r="L3549" s="11">
        <f>(K3549/86400)+25569</f>
        <v>42047.812523148154</v>
      </c>
      <c r="M3549" t="b">
        <v>0</v>
      </c>
      <c r="N3549">
        <v>2</v>
      </c>
      <c r="O3549" t="b">
        <v>0</v>
      </c>
      <c r="P3549" t="s">
        <v>8272</v>
      </c>
      <c r="Q3549" s="5">
        <f>E3549/D3549</f>
        <v>6.2E-4</v>
      </c>
      <c r="R3549" s="7">
        <f>ROUND(E3549/N3549, 2)</f>
        <v>15.5</v>
      </c>
      <c r="S3549" t="s">
        <v>8318</v>
      </c>
      <c r="T3549" t="s">
        <v>8319</v>
      </c>
    </row>
    <row r="3550" spans="1:20" ht="28.8" x14ac:dyDescent="0.3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 s="11">
        <f>(I3550/86400)+25569</f>
        <v>42207.543171296296</v>
      </c>
      <c r="K3550">
        <v>1434978130</v>
      </c>
      <c r="L3550" s="11">
        <f>(K3550/86400)+25569</f>
        <v>42177.543171296296</v>
      </c>
      <c r="M3550" t="b">
        <v>0</v>
      </c>
      <c r="N3550">
        <v>2</v>
      </c>
      <c r="O3550" t="b">
        <v>0</v>
      </c>
      <c r="P3550" t="s">
        <v>8272</v>
      </c>
      <c r="Q3550" s="5">
        <f>E3550/D3550</f>
        <v>6.0999999999999997E-4</v>
      </c>
      <c r="R3550" s="7">
        <f>ROUND(E3550/N3550, 2)</f>
        <v>30.5</v>
      </c>
      <c r="S3550" t="s">
        <v>8318</v>
      </c>
      <c r="T3550" t="s">
        <v>8319</v>
      </c>
    </row>
    <row r="3551" spans="1:20" ht="28.8" x14ac:dyDescent="0.3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 s="11">
        <f>(I3551/86400)+25569</f>
        <v>42061.362187499995</v>
      </c>
      <c r="K3551">
        <v>1422348093</v>
      </c>
      <c r="L3551" s="11">
        <f>(K3551/86400)+25569</f>
        <v>42031.362187499995</v>
      </c>
      <c r="M3551" t="b">
        <v>0</v>
      </c>
      <c r="N3551">
        <v>2</v>
      </c>
      <c r="O3551" t="b">
        <v>0</v>
      </c>
      <c r="P3551" t="s">
        <v>8272</v>
      </c>
      <c r="Q3551" s="5">
        <f>E3551/D3551</f>
        <v>5.9999999999999995E-4</v>
      </c>
      <c r="R3551" s="7">
        <f>ROUND(E3551/N3551, 2)</f>
        <v>1.5</v>
      </c>
      <c r="S3551" t="s">
        <v>8318</v>
      </c>
      <c r="T3551" t="s">
        <v>8319</v>
      </c>
    </row>
    <row r="3552" spans="1:20" ht="28.8" x14ac:dyDescent="0.3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 s="11">
        <f>(I3552/86400)+25569</f>
        <v>42217.583333333328</v>
      </c>
      <c r="K3552">
        <v>1433254875</v>
      </c>
      <c r="L3552" s="11">
        <f>(K3552/86400)+25569</f>
        <v>42157.598090277781</v>
      </c>
      <c r="M3552" t="b">
        <v>0</v>
      </c>
      <c r="N3552">
        <v>6</v>
      </c>
      <c r="O3552" t="b">
        <v>0</v>
      </c>
      <c r="P3552" t="s">
        <v>8305</v>
      </c>
      <c r="Q3552" s="5">
        <f>E3552/D3552</f>
        <v>5.9999999999999995E-4</v>
      </c>
      <c r="R3552" s="7">
        <f>ROUND(E3552/N3552, 2)</f>
        <v>300</v>
      </c>
      <c r="S3552" t="s">
        <v>8316</v>
      </c>
      <c r="T3552" t="s">
        <v>8358</v>
      </c>
    </row>
    <row r="3553" spans="1:20" ht="28.8" x14ac:dyDescent="0.3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 s="11">
        <f>(I3553/86400)+25569</f>
        <v>41566.509097222224</v>
      </c>
      <c r="K3553">
        <v>1379592786</v>
      </c>
      <c r="L3553" s="11">
        <f>(K3553/86400)+25569</f>
        <v>41536.509097222224</v>
      </c>
      <c r="M3553" t="b">
        <v>0</v>
      </c>
      <c r="N3553">
        <v>4</v>
      </c>
      <c r="O3553" t="b">
        <v>0</v>
      </c>
      <c r="P3553" t="s">
        <v>8282</v>
      </c>
      <c r="Q3553" s="5">
        <f>E3553/D3553</f>
        <v>5.9612499999999998E-4</v>
      </c>
      <c r="R3553" s="7">
        <f>ROUND(E3553/N3553, 2)</f>
        <v>11.92</v>
      </c>
      <c r="S3553" t="s">
        <v>8332</v>
      </c>
      <c r="T3553" t="s">
        <v>8333</v>
      </c>
    </row>
    <row r="3554" spans="1:20" ht="28.8" x14ac:dyDescent="0.3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 s="11">
        <f>(I3554/86400)+25569</f>
        <v>41907.683611111112</v>
      </c>
      <c r="K3554">
        <v>1408983864</v>
      </c>
      <c r="L3554" s="11">
        <f>(K3554/86400)+25569</f>
        <v>41876.683611111112</v>
      </c>
      <c r="M3554" t="b">
        <v>0</v>
      </c>
      <c r="N3554">
        <v>2</v>
      </c>
      <c r="O3554" t="b">
        <v>0</v>
      </c>
      <c r="P3554" t="s">
        <v>8284</v>
      </c>
      <c r="Q3554" s="5">
        <f>E3554/D3554</f>
        <v>5.8333333333333338E-4</v>
      </c>
      <c r="R3554" s="7">
        <f>ROUND(E3554/N3554, 2)</f>
        <v>17.5</v>
      </c>
      <c r="S3554" t="s">
        <v>8335</v>
      </c>
      <c r="T3554" t="s">
        <v>8336</v>
      </c>
    </row>
    <row r="3555" spans="1:20" ht="28.8" x14ac:dyDescent="0.3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 s="11">
        <f>(I3555/86400)+25569</f>
        <v>42173.550821759258</v>
      </c>
      <c r="K3555">
        <v>1429449191</v>
      </c>
      <c r="L3555" s="11">
        <f>(K3555/86400)+25569</f>
        <v>42113.550821759258</v>
      </c>
      <c r="M3555" t="b">
        <v>0</v>
      </c>
      <c r="N3555">
        <v>5</v>
      </c>
      <c r="O3555" t="b">
        <v>0</v>
      </c>
      <c r="P3555" t="s">
        <v>8267</v>
      </c>
      <c r="Q3555" s="5">
        <f>E3555/D3555</f>
        <v>5.5999999999999995E-4</v>
      </c>
      <c r="R3555" s="7">
        <f>ROUND(E3555/N3555, 2)</f>
        <v>28</v>
      </c>
      <c r="S3555" t="s">
        <v>8309</v>
      </c>
      <c r="T3555" t="s">
        <v>8312</v>
      </c>
    </row>
    <row r="3556" spans="1:20" ht="28.8" x14ac:dyDescent="0.3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 s="11">
        <f>(I3556/86400)+25569</f>
        <v>42185.165972222225</v>
      </c>
      <c r="K3556">
        <v>1433014746</v>
      </c>
      <c r="L3556" s="11">
        <f>(K3556/86400)+25569</f>
        <v>42154.818819444445</v>
      </c>
      <c r="M3556" t="b">
        <v>0</v>
      </c>
      <c r="N3556">
        <v>1</v>
      </c>
      <c r="O3556" t="b">
        <v>0</v>
      </c>
      <c r="P3556" t="s">
        <v>8305</v>
      </c>
      <c r="Q3556" s="5">
        <f>E3556/D3556</f>
        <v>5.5555555555555556E-4</v>
      </c>
      <c r="R3556" s="7">
        <f>ROUND(E3556/N3556, 2)</f>
        <v>10</v>
      </c>
      <c r="S3556" t="s">
        <v>8316</v>
      </c>
      <c r="T3556" t="s">
        <v>8358</v>
      </c>
    </row>
    <row r="3557" spans="1:20" x14ac:dyDescent="0.3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 s="11">
        <f>(I3557/86400)+25569</f>
        <v>42134.724039351851</v>
      </c>
      <c r="K3557">
        <v>1427390557</v>
      </c>
      <c r="L3557" s="11">
        <f>(K3557/86400)+25569</f>
        <v>42089.724039351851</v>
      </c>
      <c r="M3557" t="b">
        <v>0</v>
      </c>
      <c r="N3557">
        <v>2</v>
      </c>
      <c r="O3557" t="b">
        <v>0</v>
      </c>
      <c r="P3557" t="s">
        <v>8284</v>
      </c>
      <c r="Q3557" s="5">
        <f>E3557/D3557</f>
        <v>5.3846153846153844E-4</v>
      </c>
      <c r="R3557" s="7">
        <f>ROUND(E3557/N3557, 2)</f>
        <v>17.5</v>
      </c>
      <c r="S3557" t="s">
        <v>8335</v>
      </c>
      <c r="T3557" t="s">
        <v>8336</v>
      </c>
    </row>
    <row r="3558" spans="1:20" x14ac:dyDescent="0.3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 s="11">
        <f>(I3558/86400)+25569</f>
        <v>42122.638819444444</v>
      </c>
      <c r="K3558">
        <v>1425053994</v>
      </c>
      <c r="L3558" s="11">
        <f>(K3558/86400)+25569</f>
        <v>42062.680486111116</v>
      </c>
      <c r="M3558" t="b">
        <v>0</v>
      </c>
      <c r="N3558">
        <v>2</v>
      </c>
      <c r="O3558" t="b">
        <v>0</v>
      </c>
      <c r="P3558" t="s">
        <v>8303</v>
      </c>
      <c r="Q3558" s="5">
        <f>E3558/D3558</f>
        <v>5.1999999999999995E-4</v>
      </c>
      <c r="R3558" s="7">
        <f>ROUND(E3558/N3558, 2)</f>
        <v>13</v>
      </c>
      <c r="S3558" t="s">
        <v>8316</v>
      </c>
      <c r="T3558" t="s">
        <v>8356</v>
      </c>
    </row>
    <row r="3559" spans="1:20" ht="28.8" x14ac:dyDescent="0.3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 s="11">
        <f>(I3559/86400)+25569</f>
        <v>42115.559328703705</v>
      </c>
      <c r="K3559">
        <v>1424442326</v>
      </c>
      <c r="L3559" s="11">
        <f>(K3559/86400)+25569</f>
        <v>42055.600995370369</v>
      </c>
      <c r="M3559" t="b">
        <v>0</v>
      </c>
      <c r="N3559">
        <v>6</v>
      </c>
      <c r="O3559" t="b">
        <v>0</v>
      </c>
      <c r="P3559" t="s">
        <v>8301</v>
      </c>
      <c r="Q3559" s="5">
        <f>E3559/D3559</f>
        <v>5.1000000000000004E-4</v>
      </c>
      <c r="R3559" s="7">
        <f>ROUND(E3559/N3559, 2)</f>
        <v>8.5</v>
      </c>
      <c r="S3559" t="s">
        <v>8318</v>
      </c>
      <c r="T3559" t="s">
        <v>8354</v>
      </c>
    </row>
    <row r="3560" spans="1:20" ht="28.8" x14ac:dyDescent="0.3">
      <c r="A3560">
        <v>1867</v>
      </c>
      <c r="B3560" s="3" t="s">
        <v>1868</v>
      </c>
      <c r="C3560" s="3" t="s">
        <v>5977</v>
      </c>
      <c r="D3560">
        <v>20000</v>
      </c>
      <c r="E3560">
        <v>10</v>
      </c>
      <c r="F3560" t="s">
        <v>8221</v>
      </c>
      <c r="G3560" t="s">
        <v>8224</v>
      </c>
      <c r="H3560" t="s">
        <v>8246</v>
      </c>
      <c r="I3560">
        <v>1478383912</v>
      </c>
      <c r="J3560" s="11">
        <f>(I3560/86400)+25569</f>
        <v>42679.924907407403</v>
      </c>
      <c r="K3560">
        <v>1475791912</v>
      </c>
      <c r="L3560" s="11">
        <f>(K3560/86400)+25569</f>
        <v>42649.924907407403</v>
      </c>
      <c r="M3560" t="b">
        <v>0</v>
      </c>
      <c r="N3560">
        <v>1</v>
      </c>
      <c r="O3560" t="b">
        <v>0</v>
      </c>
      <c r="P3560" t="s">
        <v>8283</v>
      </c>
      <c r="Q3560" s="5">
        <f>E3560/D3560</f>
        <v>5.0000000000000001E-4</v>
      </c>
      <c r="R3560" s="7">
        <f>ROUND(E3560/N3560, 2)</f>
        <v>10</v>
      </c>
      <c r="S3560" t="s">
        <v>8332</v>
      </c>
      <c r="T3560" t="s">
        <v>8334</v>
      </c>
    </row>
    <row r="3561" spans="1:20" ht="28.8" x14ac:dyDescent="0.3">
      <c r="A3561">
        <v>2126</v>
      </c>
      <c r="B3561" s="3" t="s">
        <v>2127</v>
      </c>
      <c r="C3561" s="3" t="s">
        <v>6236</v>
      </c>
      <c r="D3561">
        <v>20000</v>
      </c>
      <c r="E3561">
        <v>10</v>
      </c>
      <c r="F3561" t="s">
        <v>8221</v>
      </c>
      <c r="G3561" t="s">
        <v>8224</v>
      </c>
      <c r="H3561" t="s">
        <v>8246</v>
      </c>
      <c r="I3561">
        <v>1418080887</v>
      </c>
      <c r="J3561" s="11">
        <f>(I3561/86400)+25569</f>
        <v>41981.973229166666</v>
      </c>
      <c r="K3561">
        <v>1415488887</v>
      </c>
      <c r="L3561" s="11">
        <f>(K3561/86400)+25569</f>
        <v>41951.973229166666</v>
      </c>
      <c r="M3561" t="b">
        <v>0</v>
      </c>
      <c r="N3561">
        <v>2</v>
      </c>
      <c r="O3561" t="b">
        <v>0</v>
      </c>
      <c r="P3561" t="s">
        <v>8282</v>
      </c>
      <c r="Q3561" s="5">
        <f>E3561/D3561</f>
        <v>5.0000000000000001E-4</v>
      </c>
      <c r="R3561" s="7">
        <f>ROUND(E3561/N3561, 2)</f>
        <v>5</v>
      </c>
      <c r="S3561" t="s">
        <v>8332</v>
      </c>
      <c r="T3561" t="s">
        <v>8333</v>
      </c>
    </row>
    <row r="3562" spans="1:20" ht="28.8" x14ac:dyDescent="0.3">
      <c r="A3562">
        <v>1047</v>
      </c>
      <c r="B3562" s="3" t="s">
        <v>1048</v>
      </c>
      <c r="C3562" s="3" t="s">
        <v>5157</v>
      </c>
      <c r="D3562">
        <v>2000</v>
      </c>
      <c r="E3562">
        <v>1</v>
      </c>
      <c r="F3562" t="s">
        <v>8220</v>
      </c>
      <c r="G3562" t="s">
        <v>8224</v>
      </c>
      <c r="H3562" t="s">
        <v>8246</v>
      </c>
      <c r="I3562">
        <v>1415219915</v>
      </c>
      <c r="J3562" s="11">
        <f>(I3562/86400)+25569</f>
        <v>41948.860127314816</v>
      </c>
      <c r="K3562">
        <v>1412624315</v>
      </c>
      <c r="L3562" s="11">
        <f>(K3562/86400)+25569</f>
        <v>41918.818460648152</v>
      </c>
      <c r="M3562" t="b">
        <v>0</v>
      </c>
      <c r="N3562">
        <v>1</v>
      </c>
      <c r="O3562" t="b">
        <v>0</v>
      </c>
      <c r="P3562" t="s">
        <v>8281</v>
      </c>
      <c r="Q3562" s="5">
        <f>E3562/D3562</f>
        <v>5.0000000000000001E-4</v>
      </c>
      <c r="R3562" s="7">
        <f>ROUND(E3562/N3562, 2)</f>
        <v>1</v>
      </c>
      <c r="S3562" t="s">
        <v>8330</v>
      </c>
      <c r="T3562" t="s">
        <v>8331</v>
      </c>
    </row>
    <row r="3563" spans="1:20" ht="28.8" x14ac:dyDescent="0.3">
      <c r="A3563">
        <v>1694</v>
      </c>
      <c r="B3563" s="3" t="s">
        <v>1695</v>
      </c>
      <c r="C3563" s="3" t="s">
        <v>5804</v>
      </c>
      <c r="D3563">
        <v>10000</v>
      </c>
      <c r="E3563">
        <v>5</v>
      </c>
      <c r="F3563" t="s">
        <v>8222</v>
      </c>
      <c r="G3563" t="s">
        <v>8224</v>
      </c>
      <c r="H3563" t="s">
        <v>8246</v>
      </c>
      <c r="I3563">
        <v>1490589360</v>
      </c>
      <c r="J3563" s="11">
        <f>(I3563/86400)+25569</f>
        <v>42821.191666666666</v>
      </c>
      <c r="K3563">
        <v>1488038674</v>
      </c>
      <c r="L3563" s="11">
        <f>(K3563/86400)+25569</f>
        <v>42791.669837962967</v>
      </c>
      <c r="M3563" t="b">
        <v>0</v>
      </c>
      <c r="N3563">
        <v>1</v>
      </c>
      <c r="O3563" t="b">
        <v>0</v>
      </c>
      <c r="P3563" t="s">
        <v>8293</v>
      </c>
      <c r="Q3563" s="5">
        <f>E3563/D3563</f>
        <v>5.0000000000000001E-4</v>
      </c>
      <c r="R3563" s="7">
        <f>ROUND(E3563/N3563, 2)</f>
        <v>5</v>
      </c>
      <c r="S3563" t="s">
        <v>8324</v>
      </c>
      <c r="T3563" t="s">
        <v>8346</v>
      </c>
    </row>
    <row r="3564" spans="1:20" ht="28.8" x14ac:dyDescent="0.3">
      <c r="A3564">
        <v>1986</v>
      </c>
      <c r="B3564" s="3" t="s">
        <v>1987</v>
      </c>
      <c r="C3564" s="3" t="s">
        <v>6096</v>
      </c>
      <c r="D3564">
        <v>2000</v>
      </c>
      <c r="E3564">
        <v>1</v>
      </c>
      <c r="F3564" t="s">
        <v>8221</v>
      </c>
      <c r="G3564" t="s">
        <v>8225</v>
      </c>
      <c r="H3564" t="s">
        <v>8247</v>
      </c>
      <c r="I3564">
        <v>1457947483</v>
      </c>
      <c r="J3564" s="11">
        <f>(I3564/86400)+25569</f>
        <v>42443.392164351855</v>
      </c>
      <c r="K3564">
        <v>1455359083</v>
      </c>
      <c r="L3564" s="11">
        <f>(K3564/86400)+25569</f>
        <v>42413.433831018519</v>
      </c>
      <c r="M3564" t="b">
        <v>0</v>
      </c>
      <c r="N3564">
        <v>1</v>
      </c>
      <c r="O3564" t="b">
        <v>0</v>
      </c>
      <c r="P3564" t="s">
        <v>8296</v>
      </c>
      <c r="Q3564" s="5">
        <f>E3564/D3564</f>
        <v>5.0000000000000001E-4</v>
      </c>
      <c r="R3564" s="7">
        <f>ROUND(E3564/N3564, 2)</f>
        <v>1</v>
      </c>
      <c r="S3564" t="s">
        <v>8337</v>
      </c>
      <c r="T3564" t="s">
        <v>8349</v>
      </c>
    </row>
    <row r="3565" spans="1:20" ht="28.8" x14ac:dyDescent="0.3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 s="11">
        <f>(I3565/86400)+25569</f>
        <v>42224.648344907408</v>
      </c>
      <c r="K3565">
        <v>1436456017</v>
      </c>
      <c r="L3565" s="11">
        <f>(K3565/86400)+25569</f>
        <v>42194.648344907408</v>
      </c>
      <c r="M3565" t="b">
        <v>0</v>
      </c>
      <c r="N3565">
        <v>1</v>
      </c>
      <c r="O3565" t="b">
        <v>0</v>
      </c>
      <c r="P3565" t="s">
        <v>8272</v>
      </c>
      <c r="Q3565" s="5">
        <f>E3565/D3565</f>
        <v>5.0000000000000001E-4</v>
      </c>
      <c r="R3565" s="7">
        <f>ROUND(E3565/N3565, 2)</f>
        <v>50</v>
      </c>
      <c r="S3565" t="s">
        <v>8318</v>
      </c>
      <c r="T3565" t="s">
        <v>8319</v>
      </c>
    </row>
    <row r="3566" spans="1:20" ht="28.8" x14ac:dyDescent="0.3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 s="11">
        <f>(I3566/86400)+25569</f>
        <v>42090.003842592589</v>
      </c>
      <c r="K3566">
        <v>1424826332</v>
      </c>
      <c r="L3566" s="11">
        <f>(K3566/86400)+25569</f>
        <v>42060.04550925926</v>
      </c>
      <c r="M3566" t="b">
        <v>0</v>
      </c>
      <c r="N3566">
        <v>1</v>
      </c>
      <c r="O3566" t="b">
        <v>0</v>
      </c>
      <c r="P3566" t="s">
        <v>8303</v>
      </c>
      <c r="Q3566" s="5">
        <f>E3566/D3566</f>
        <v>5.0000000000000001E-4</v>
      </c>
      <c r="R3566" s="7">
        <f>ROUND(E3566/N3566, 2)</f>
        <v>5</v>
      </c>
      <c r="S3566" t="s">
        <v>8316</v>
      </c>
      <c r="T3566" t="s">
        <v>8356</v>
      </c>
    </row>
    <row r="3567" spans="1:20" ht="28.8" x14ac:dyDescent="0.3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 s="11">
        <f>(I3567/86400)+25569</f>
        <v>41700.792557870373</v>
      </c>
      <c r="K3567">
        <v>1390330877</v>
      </c>
      <c r="L3567" s="11">
        <f>(K3567/86400)+25569</f>
        <v>41660.792557870373</v>
      </c>
      <c r="M3567" t="b">
        <v>0</v>
      </c>
      <c r="N3567">
        <v>7</v>
      </c>
      <c r="O3567" t="b">
        <v>0</v>
      </c>
      <c r="P3567" t="s">
        <v>8282</v>
      </c>
      <c r="Q3567" s="5">
        <f>E3567/D3567</f>
        <v>4.6999999999999999E-4</v>
      </c>
      <c r="R3567" s="7">
        <f>ROUND(E3567/N3567, 2)</f>
        <v>6.71</v>
      </c>
      <c r="S3567" t="s">
        <v>8332</v>
      </c>
      <c r="T3567" t="s">
        <v>8333</v>
      </c>
    </row>
    <row r="3568" spans="1:20" ht="28.8" x14ac:dyDescent="0.3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 s="11">
        <f>(I3568/86400)+25569</f>
        <v>42047.843287037038</v>
      </c>
      <c r="K3568">
        <v>1421180060</v>
      </c>
      <c r="L3568" s="11">
        <f>(K3568/86400)+25569</f>
        <v>42017.843287037038</v>
      </c>
      <c r="M3568" t="b">
        <v>0</v>
      </c>
      <c r="N3568">
        <v>1</v>
      </c>
      <c r="O3568" t="b">
        <v>0</v>
      </c>
      <c r="P3568" t="s">
        <v>8272</v>
      </c>
      <c r="Q3568" s="5">
        <f>E3568/D3568</f>
        <v>4.5454545454545455E-4</v>
      </c>
      <c r="R3568" s="7">
        <f>ROUND(E3568/N3568, 2)</f>
        <v>10</v>
      </c>
      <c r="S3568" t="s">
        <v>8318</v>
      </c>
      <c r="T3568" t="s">
        <v>8319</v>
      </c>
    </row>
    <row r="3569" spans="1:20" x14ac:dyDescent="0.3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 s="11">
        <f>(I3569/86400)+25569</f>
        <v>41839.155138888891</v>
      </c>
      <c r="K3569">
        <v>1403149404</v>
      </c>
      <c r="L3569" s="11">
        <f>(K3569/86400)+25569</f>
        <v>41809.155138888891</v>
      </c>
      <c r="M3569" t="b">
        <v>0</v>
      </c>
      <c r="N3569">
        <v>4</v>
      </c>
      <c r="O3569" t="b">
        <v>0</v>
      </c>
      <c r="P3569" t="s">
        <v>8299</v>
      </c>
      <c r="Q3569" s="5">
        <f>E3569/D3569</f>
        <v>4.3333333333333331E-4</v>
      </c>
      <c r="R3569" s="7">
        <f>ROUND(E3569/N3569, 2)</f>
        <v>16.25</v>
      </c>
      <c r="S3569" t="s">
        <v>8335</v>
      </c>
      <c r="T3569" t="s">
        <v>8352</v>
      </c>
    </row>
    <row r="3570" spans="1:20" x14ac:dyDescent="0.3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 s="11">
        <f>(I3570/86400)+25569</f>
        <v>42565.758333333331</v>
      </c>
      <c r="K3570">
        <v>1466188338</v>
      </c>
      <c r="L3570" s="11">
        <f>(K3570/86400)+25569</f>
        <v>42538.77243055556</v>
      </c>
      <c r="M3570" t="b">
        <v>0</v>
      </c>
      <c r="N3570">
        <v>6</v>
      </c>
      <c r="O3570" t="b">
        <v>0</v>
      </c>
      <c r="P3570" t="s">
        <v>8282</v>
      </c>
      <c r="Q3570" s="5">
        <f>E3570/D3570</f>
        <v>4.0999999999999999E-4</v>
      </c>
      <c r="R3570" s="7">
        <f>ROUND(E3570/N3570, 2)</f>
        <v>6.83</v>
      </c>
      <c r="S3570" t="s">
        <v>8332</v>
      </c>
      <c r="T3570" t="s">
        <v>8333</v>
      </c>
    </row>
    <row r="3571" spans="1:20" x14ac:dyDescent="0.3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 s="11">
        <f>(I3571/86400)+25569</f>
        <v>42232.587974537033</v>
      </c>
      <c r="K3571">
        <v>1437142547</v>
      </c>
      <c r="L3571" s="11">
        <f>(K3571/86400)+25569</f>
        <v>42202.594293981485</v>
      </c>
      <c r="M3571" t="b">
        <v>0</v>
      </c>
      <c r="N3571">
        <v>1</v>
      </c>
      <c r="O3571" t="b">
        <v>0</v>
      </c>
      <c r="P3571" t="s">
        <v>8268</v>
      </c>
      <c r="Q3571" s="5">
        <f>E3571/D3571</f>
        <v>4.0000000000000002E-4</v>
      </c>
      <c r="R3571" s="7">
        <f>ROUND(E3571/N3571, 2)</f>
        <v>20</v>
      </c>
      <c r="S3571" t="s">
        <v>8309</v>
      </c>
      <c r="T3571" t="s">
        <v>8313</v>
      </c>
    </row>
    <row r="3572" spans="1:20" ht="28.8" x14ac:dyDescent="0.3">
      <c r="A3572">
        <v>1111</v>
      </c>
      <c r="B3572" s="3" t="s">
        <v>1112</v>
      </c>
      <c r="C3572" s="3" t="s">
        <v>5221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1452228790</v>
      </c>
      <c r="J3572" s="11">
        <f>(I3572/86400)+25569</f>
        <v>42377.203587962962</v>
      </c>
      <c r="K3572">
        <v>1449636790</v>
      </c>
      <c r="L3572" s="11">
        <f>(K3572/86400)+25569</f>
        <v>42347.203587962962</v>
      </c>
      <c r="M3572" t="b">
        <v>0</v>
      </c>
      <c r="N3572">
        <v>1</v>
      </c>
      <c r="O3572" t="b">
        <v>0</v>
      </c>
      <c r="P3572" t="s">
        <v>8282</v>
      </c>
      <c r="Q3572" s="5">
        <f>E3572/D3572</f>
        <v>4.0000000000000002E-4</v>
      </c>
      <c r="R3572" s="7">
        <f>ROUND(E3572/N3572, 2)</f>
        <v>1</v>
      </c>
      <c r="S3572" t="s">
        <v>8332</v>
      </c>
      <c r="T3572" t="s">
        <v>8333</v>
      </c>
    </row>
    <row r="3573" spans="1:20" ht="28.8" x14ac:dyDescent="0.3">
      <c r="A3573">
        <v>2360</v>
      </c>
      <c r="B3573" s="3" t="s">
        <v>2361</v>
      </c>
      <c r="C3573" s="3" t="s">
        <v>6470</v>
      </c>
      <c r="D3573">
        <v>5000</v>
      </c>
      <c r="E3573">
        <v>2</v>
      </c>
      <c r="F3573" t="s">
        <v>8220</v>
      </c>
      <c r="G3573" t="s">
        <v>8229</v>
      </c>
      <c r="H3573" t="s">
        <v>8251</v>
      </c>
      <c r="I3573">
        <v>1454864280</v>
      </c>
      <c r="J3573" s="11">
        <f>(I3573/86400)+25569</f>
        <v>42407.70694444445</v>
      </c>
      <c r="K3573">
        <v>1452272280</v>
      </c>
      <c r="L3573" s="11">
        <f>(K3573/86400)+25569</f>
        <v>42377.70694444445</v>
      </c>
      <c r="M3573" t="b">
        <v>0</v>
      </c>
      <c r="N3573">
        <v>1</v>
      </c>
      <c r="O3573" t="b">
        <v>0</v>
      </c>
      <c r="P3573" t="s">
        <v>8272</v>
      </c>
      <c r="Q3573" s="5">
        <f>E3573/D3573</f>
        <v>4.0000000000000002E-4</v>
      </c>
      <c r="R3573" s="7">
        <f>ROUND(E3573/N3573, 2)</f>
        <v>2</v>
      </c>
      <c r="S3573" t="s">
        <v>8318</v>
      </c>
      <c r="T3573" t="s">
        <v>8319</v>
      </c>
    </row>
    <row r="3574" spans="1:20" ht="28.8" x14ac:dyDescent="0.3">
      <c r="A3574">
        <v>681</v>
      </c>
      <c r="B3574" s="3" t="s">
        <v>682</v>
      </c>
      <c r="C3574" s="3" t="s">
        <v>4791</v>
      </c>
      <c r="D3574">
        <v>2500</v>
      </c>
      <c r="E3574">
        <v>1</v>
      </c>
      <c r="F3574" t="s">
        <v>8221</v>
      </c>
      <c r="G3574" t="s">
        <v>8224</v>
      </c>
      <c r="H3574" t="s">
        <v>8246</v>
      </c>
      <c r="I3574">
        <v>1477509604</v>
      </c>
      <c r="J3574" s="11">
        <f>(I3574/86400)+25569</f>
        <v>42669.805601851855</v>
      </c>
      <c r="K3574">
        <v>1474917604</v>
      </c>
      <c r="L3574" s="11">
        <f>(K3574/86400)+25569</f>
        <v>42639.805601851855</v>
      </c>
      <c r="M3574" t="b">
        <v>0</v>
      </c>
      <c r="N3574">
        <v>1</v>
      </c>
      <c r="O3574" t="b">
        <v>0</v>
      </c>
      <c r="P3574" t="s">
        <v>8273</v>
      </c>
      <c r="Q3574" s="5">
        <f>E3574/D3574</f>
        <v>4.0000000000000002E-4</v>
      </c>
      <c r="R3574" s="7">
        <f>ROUND(E3574/N3574, 2)</f>
        <v>1</v>
      </c>
      <c r="S3574" t="s">
        <v>8318</v>
      </c>
      <c r="T3574" t="s">
        <v>8320</v>
      </c>
    </row>
    <row r="3575" spans="1:20" ht="28.8" x14ac:dyDescent="0.3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 s="11">
        <f>(I3575/86400)+25569</f>
        <v>41891.675034722226</v>
      </c>
      <c r="K3575">
        <v>1405095123</v>
      </c>
      <c r="L3575" s="11">
        <f>(K3575/86400)+25569</f>
        <v>41831.675034722226</v>
      </c>
      <c r="M3575" t="b">
        <v>0</v>
      </c>
      <c r="N3575">
        <v>1</v>
      </c>
      <c r="O3575" t="b">
        <v>0</v>
      </c>
      <c r="P3575" t="s">
        <v>8271</v>
      </c>
      <c r="Q3575" s="5">
        <f>E3575/D3575</f>
        <v>4.0000000000000002E-4</v>
      </c>
      <c r="R3575" s="7">
        <f>ROUND(E3575/N3575, 2)</f>
        <v>20</v>
      </c>
      <c r="S3575" t="s">
        <v>8316</v>
      </c>
      <c r="T3575" t="s">
        <v>8317</v>
      </c>
    </row>
    <row r="3576" spans="1:20" ht="28.8" x14ac:dyDescent="0.3">
      <c r="A3576">
        <v>3110</v>
      </c>
      <c r="B3576" s="3" t="s">
        <v>3110</v>
      </c>
      <c r="C3576" s="3" t="s">
        <v>7220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1487465119</v>
      </c>
      <c r="J3576" s="11">
        <f>(I3576/86400)+25569</f>
        <v>42785.031469907408</v>
      </c>
      <c r="K3576">
        <v>1484009119</v>
      </c>
      <c r="L3576" s="11">
        <f>(K3576/86400)+25569</f>
        <v>42745.031469907408</v>
      </c>
      <c r="M3576" t="b">
        <v>0</v>
      </c>
      <c r="N3576">
        <v>1</v>
      </c>
      <c r="O3576" t="b">
        <v>0</v>
      </c>
      <c r="P3576" t="s">
        <v>8303</v>
      </c>
      <c r="Q3576" s="5">
        <f>E3576/D3576</f>
        <v>4.0000000000000002E-4</v>
      </c>
      <c r="R3576" s="7">
        <f>ROUND(E3576/N3576, 2)</f>
        <v>10</v>
      </c>
      <c r="S3576" t="s">
        <v>8316</v>
      </c>
      <c r="T3576" t="s">
        <v>8356</v>
      </c>
    </row>
    <row r="3577" spans="1:20" ht="28.8" x14ac:dyDescent="0.3">
      <c r="A3577">
        <v>3065</v>
      </c>
      <c r="B3577" s="3" t="s">
        <v>3065</v>
      </c>
      <c r="C3577" s="3" t="s">
        <v>7175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1406683172</v>
      </c>
      <c r="J3577" s="11">
        <f>(I3577/86400)+25569</f>
        <v>41850.055231481485</v>
      </c>
      <c r="K3577">
        <v>1404523172</v>
      </c>
      <c r="L3577" s="11">
        <f>(K3577/86400)+25569</f>
        <v>41825.055231481485</v>
      </c>
      <c r="M3577" t="b">
        <v>0</v>
      </c>
      <c r="N3577">
        <v>2</v>
      </c>
      <c r="O3577" t="b">
        <v>0</v>
      </c>
      <c r="P3577" t="s">
        <v>8303</v>
      </c>
      <c r="Q3577" s="5">
        <f>E3577/D3577</f>
        <v>4.0000000000000002E-4</v>
      </c>
      <c r="R3577" s="7">
        <f>ROUND(E3577/N3577, 2)</f>
        <v>5</v>
      </c>
      <c r="S3577" t="s">
        <v>8316</v>
      </c>
      <c r="T3577" t="s">
        <v>8356</v>
      </c>
    </row>
    <row r="3578" spans="1:20" ht="28.8" x14ac:dyDescent="0.3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 s="11">
        <f>(I3578/86400)+25569</f>
        <v>41815.875</v>
      </c>
      <c r="K3578">
        <v>1401485207</v>
      </c>
      <c r="L3578" s="11">
        <f>(K3578/86400)+25569</f>
        <v>41789.893599537041</v>
      </c>
      <c r="M3578" t="b">
        <v>0</v>
      </c>
      <c r="N3578">
        <v>1</v>
      </c>
      <c r="O3578" t="b">
        <v>0</v>
      </c>
      <c r="P3578" t="s">
        <v>8271</v>
      </c>
      <c r="Q3578" s="5">
        <f>E3578/D3578</f>
        <v>4.0000000000000002E-4</v>
      </c>
      <c r="R3578" s="7">
        <f>ROUND(E3578/N3578, 2)</f>
        <v>1</v>
      </c>
      <c r="S3578" t="s">
        <v>8316</v>
      </c>
      <c r="T3578" t="s">
        <v>8317</v>
      </c>
    </row>
    <row r="3579" spans="1:20" ht="28.8" x14ac:dyDescent="0.3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 s="11">
        <f>(I3579/86400)+25569</f>
        <v>42428</v>
      </c>
      <c r="K3579">
        <v>1454280186</v>
      </c>
      <c r="L3579" s="11">
        <f>(K3579/86400)+25569</f>
        <v>42400.946597222224</v>
      </c>
      <c r="M3579" t="b">
        <v>0</v>
      </c>
      <c r="N3579">
        <v>1</v>
      </c>
      <c r="O3579" t="b">
        <v>0</v>
      </c>
      <c r="P3579" t="s">
        <v>8271</v>
      </c>
      <c r="Q3579" s="5">
        <f>E3579/D3579</f>
        <v>4.0000000000000002E-4</v>
      </c>
      <c r="R3579" s="7">
        <f>ROUND(E3579/N3579, 2)</f>
        <v>1</v>
      </c>
      <c r="S3579" t="s">
        <v>8316</v>
      </c>
      <c r="T3579" t="s">
        <v>8317</v>
      </c>
    </row>
    <row r="3580" spans="1:20" ht="28.8" x14ac:dyDescent="0.3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 s="11">
        <f>(I3580/86400)+25569</f>
        <v>42153.185798611114</v>
      </c>
      <c r="K3580">
        <v>1430281653</v>
      </c>
      <c r="L3580" s="11">
        <f>(K3580/86400)+25569</f>
        <v>42123.185798611114</v>
      </c>
      <c r="M3580" t="b">
        <v>0</v>
      </c>
      <c r="N3580">
        <v>1</v>
      </c>
      <c r="O3580" t="b">
        <v>0</v>
      </c>
      <c r="P3580" t="s">
        <v>8282</v>
      </c>
      <c r="Q3580" s="5">
        <f>E3580/D3580</f>
        <v>3.8464497269020693E-4</v>
      </c>
      <c r="R3580" s="7">
        <f>ROUND(E3580/N3580, 2)</f>
        <v>5</v>
      </c>
      <c r="S3580" t="s">
        <v>8332</v>
      </c>
      <c r="T3580" t="s">
        <v>8333</v>
      </c>
    </row>
    <row r="3581" spans="1:20" ht="28.8" x14ac:dyDescent="0.3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 s="11">
        <f>(I3581/86400)+25569</f>
        <v>42398.615393518514</v>
      </c>
      <c r="K3581">
        <v>1448894770</v>
      </c>
      <c r="L3581" s="11">
        <f>(K3581/86400)+25569</f>
        <v>42338.615393518514</v>
      </c>
      <c r="M3581" t="b">
        <v>0</v>
      </c>
      <c r="N3581">
        <v>2</v>
      </c>
      <c r="O3581" t="b">
        <v>0</v>
      </c>
      <c r="P3581" t="s">
        <v>8284</v>
      </c>
      <c r="Q3581" s="5">
        <f>E3581/D3581</f>
        <v>3.8461538461538462E-4</v>
      </c>
      <c r="R3581" s="7">
        <f>ROUND(E3581/N3581, 2)</f>
        <v>22.5</v>
      </c>
      <c r="S3581" t="s">
        <v>8335</v>
      </c>
      <c r="T3581" t="s">
        <v>8336</v>
      </c>
    </row>
    <row r="3582" spans="1:20" x14ac:dyDescent="0.3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 s="11">
        <f>(I3582/86400)+25569</f>
        <v>41069.847314814819</v>
      </c>
      <c r="K3582">
        <v>1334089208</v>
      </c>
      <c r="L3582" s="11">
        <f>(K3582/86400)+25569</f>
        <v>41009.847314814819</v>
      </c>
      <c r="M3582" t="b">
        <v>0</v>
      </c>
      <c r="N3582">
        <v>10</v>
      </c>
      <c r="O3582" t="b">
        <v>0</v>
      </c>
      <c r="P3582" t="s">
        <v>8282</v>
      </c>
      <c r="Q3582" s="5">
        <f>E3582/D3582</f>
        <v>3.5704000000000004E-4</v>
      </c>
      <c r="R3582" s="7">
        <f>ROUND(E3582/N3582, 2)</f>
        <v>17.850000000000001</v>
      </c>
      <c r="S3582" t="s">
        <v>8332</v>
      </c>
      <c r="T3582" t="s">
        <v>8333</v>
      </c>
    </row>
    <row r="3583" spans="1:20" ht="28.8" x14ac:dyDescent="0.3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 s="11">
        <f>(I3583/86400)+25569</f>
        <v>42495.128391203703</v>
      </c>
      <c r="K3583">
        <v>1459825493</v>
      </c>
      <c r="L3583" s="11">
        <f>(K3583/86400)+25569</f>
        <v>42465.128391203703</v>
      </c>
      <c r="M3583" t="b">
        <v>0</v>
      </c>
      <c r="N3583">
        <v>3</v>
      </c>
      <c r="O3583" t="b">
        <v>0</v>
      </c>
      <c r="P3583" t="s">
        <v>8271</v>
      </c>
      <c r="Q3583" s="5">
        <f>E3583/D3583</f>
        <v>3.5E-4</v>
      </c>
      <c r="R3583" s="7">
        <f>ROUND(E3583/N3583, 2)</f>
        <v>2.33</v>
      </c>
      <c r="S3583" t="s">
        <v>8316</v>
      </c>
      <c r="T3583" t="s">
        <v>8317</v>
      </c>
    </row>
    <row r="3584" spans="1:20" ht="28.8" x14ac:dyDescent="0.3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 s="11">
        <f>(I3584/86400)+25569</f>
        <v>42463.006944444445</v>
      </c>
      <c r="K3584">
        <v>1456441429</v>
      </c>
      <c r="L3584" s="11">
        <f>(K3584/86400)+25569</f>
        <v>42425.960983796293</v>
      </c>
      <c r="M3584" t="b">
        <v>0</v>
      </c>
      <c r="N3584">
        <v>1</v>
      </c>
      <c r="O3584" t="b">
        <v>0</v>
      </c>
      <c r="P3584" t="s">
        <v>8293</v>
      </c>
      <c r="Q3584" s="5">
        <f>E3584/D3584</f>
        <v>3.4722222222222224E-4</v>
      </c>
      <c r="R3584" s="7">
        <f>ROUND(E3584/N3584, 2)</f>
        <v>1</v>
      </c>
      <c r="S3584" t="s">
        <v>8324</v>
      </c>
      <c r="T3584" t="s">
        <v>8346</v>
      </c>
    </row>
    <row r="3585" spans="1:20" ht="28.8" x14ac:dyDescent="0.3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 s="11">
        <f>(I3585/86400)+25569</f>
        <v>42112.427777777775</v>
      </c>
      <c r="K3585">
        <v>1427993710</v>
      </c>
      <c r="L3585" s="11">
        <f>(K3585/86400)+25569</f>
        <v>42096.704976851848</v>
      </c>
      <c r="M3585" t="b">
        <v>0</v>
      </c>
      <c r="N3585">
        <v>1</v>
      </c>
      <c r="O3585" t="b">
        <v>0</v>
      </c>
      <c r="P3585" t="s">
        <v>8267</v>
      </c>
      <c r="Q3585" s="5">
        <f>E3585/D3585</f>
        <v>3.3333333333333332E-4</v>
      </c>
      <c r="R3585" s="7">
        <f>ROUND(E3585/N3585, 2)</f>
        <v>1</v>
      </c>
      <c r="S3585" t="s">
        <v>8309</v>
      </c>
      <c r="T3585" t="s">
        <v>8312</v>
      </c>
    </row>
    <row r="3586" spans="1:20" ht="28.8" x14ac:dyDescent="0.3">
      <c r="A3586">
        <v>1727</v>
      </c>
      <c r="B3586" s="3" t="s">
        <v>1728</v>
      </c>
      <c r="C3586" s="3" t="s">
        <v>5837</v>
      </c>
      <c r="D3586">
        <v>3000</v>
      </c>
      <c r="E3586">
        <v>1</v>
      </c>
      <c r="F3586" t="s">
        <v>8221</v>
      </c>
      <c r="G3586" t="s">
        <v>8225</v>
      </c>
      <c r="H3586" t="s">
        <v>8247</v>
      </c>
      <c r="I3586">
        <v>1428231600</v>
      </c>
      <c r="J3586" s="11">
        <f>(I3586/86400)+25569</f>
        <v>42099.458333333328</v>
      </c>
      <c r="K3586">
        <v>1423520177</v>
      </c>
      <c r="L3586" s="11">
        <f>(K3586/86400)+25569</f>
        <v>42044.927974537037</v>
      </c>
      <c r="M3586" t="b">
        <v>0</v>
      </c>
      <c r="N3586">
        <v>1</v>
      </c>
      <c r="O3586" t="b">
        <v>0</v>
      </c>
      <c r="P3586" t="s">
        <v>8293</v>
      </c>
      <c r="Q3586" s="5">
        <f>E3586/D3586</f>
        <v>3.3333333333333332E-4</v>
      </c>
      <c r="R3586" s="7">
        <f>ROUND(E3586/N3586, 2)</f>
        <v>1</v>
      </c>
      <c r="S3586" t="s">
        <v>8324</v>
      </c>
      <c r="T3586" t="s">
        <v>8346</v>
      </c>
    </row>
    <row r="3587" spans="1:20" ht="28.8" x14ac:dyDescent="0.3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 s="11">
        <f>(I3587/86400)+25569</f>
        <v>42004.712245370371</v>
      </c>
      <c r="K3587">
        <v>1417453538</v>
      </c>
      <c r="L3587" s="11">
        <f>(K3587/86400)+25569</f>
        <v>41974.712245370371</v>
      </c>
      <c r="M3587" t="b">
        <v>0</v>
      </c>
      <c r="N3587">
        <v>2</v>
      </c>
      <c r="O3587" t="b">
        <v>0</v>
      </c>
      <c r="P3587" t="s">
        <v>8289</v>
      </c>
      <c r="Q3587" s="5">
        <f>E3587/D3587</f>
        <v>3.3333333333333332E-4</v>
      </c>
      <c r="R3587" s="7">
        <f>ROUND(E3587/N3587, 2)</f>
        <v>3</v>
      </c>
      <c r="S3587" t="s">
        <v>8337</v>
      </c>
      <c r="T3587" t="s">
        <v>8342</v>
      </c>
    </row>
    <row r="3588" spans="1:20" ht="28.8" x14ac:dyDescent="0.3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 s="11">
        <f>(I3588/86400)+25569</f>
        <v>42065.886111111111</v>
      </c>
      <c r="K3588">
        <v>1422393234</v>
      </c>
      <c r="L3588" s="11">
        <f>(K3588/86400)+25569</f>
        <v>42031.884652777779</v>
      </c>
      <c r="M3588" t="b">
        <v>0</v>
      </c>
      <c r="N3588">
        <v>1</v>
      </c>
      <c r="O3588" t="b">
        <v>0</v>
      </c>
      <c r="P3588" t="s">
        <v>8289</v>
      </c>
      <c r="Q3588" s="5">
        <f>E3588/D3588</f>
        <v>3.3333333333333332E-4</v>
      </c>
      <c r="R3588" s="7">
        <f>ROUND(E3588/N3588, 2)</f>
        <v>1</v>
      </c>
      <c r="S3588" t="s">
        <v>8337</v>
      </c>
      <c r="T3588" t="s">
        <v>8342</v>
      </c>
    </row>
    <row r="3589" spans="1:20" ht="28.8" x14ac:dyDescent="0.3">
      <c r="A3589">
        <v>580</v>
      </c>
      <c r="B3589" s="3" t="s">
        <v>581</v>
      </c>
      <c r="C3589" s="3" t="s">
        <v>4690</v>
      </c>
      <c r="D3589">
        <v>3000</v>
      </c>
      <c r="E3589">
        <v>1</v>
      </c>
      <c r="F3589" t="s">
        <v>8221</v>
      </c>
      <c r="G3589" t="s">
        <v>8224</v>
      </c>
      <c r="H3589" t="s">
        <v>8246</v>
      </c>
      <c r="I3589">
        <v>1474580867</v>
      </c>
      <c r="J3589" s="11">
        <f>(I3589/86400)+25569</f>
        <v>42635.908182870371</v>
      </c>
      <c r="K3589">
        <v>1471988867</v>
      </c>
      <c r="L3589" s="11">
        <f>(K3589/86400)+25569</f>
        <v>42605.908182870371</v>
      </c>
      <c r="M3589" t="b">
        <v>0</v>
      </c>
      <c r="N3589">
        <v>1</v>
      </c>
      <c r="O3589" t="b">
        <v>0</v>
      </c>
      <c r="P3589" t="s">
        <v>8272</v>
      </c>
      <c r="Q3589" s="5">
        <f>E3589/D3589</f>
        <v>3.3333333333333332E-4</v>
      </c>
      <c r="R3589" s="7">
        <f>ROUND(E3589/N3589, 2)</f>
        <v>1</v>
      </c>
      <c r="S3589" t="s">
        <v>8318</v>
      </c>
      <c r="T3589" t="s">
        <v>8319</v>
      </c>
    </row>
    <row r="3590" spans="1:20" x14ac:dyDescent="0.3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 s="11">
        <f>(I3590/86400)+25569</f>
        <v>42846.308564814812</v>
      </c>
      <c r="K3590">
        <v>1487579060</v>
      </c>
      <c r="L3590" s="11">
        <f>(K3590/86400)+25569</f>
        <v>42786.350231481483</v>
      </c>
      <c r="M3590" t="b">
        <v>0</v>
      </c>
      <c r="N3590">
        <v>1</v>
      </c>
      <c r="O3590" t="b">
        <v>0</v>
      </c>
      <c r="P3590" t="s">
        <v>8271</v>
      </c>
      <c r="Q3590" s="5">
        <f>E3590/D3590</f>
        <v>3.3333333333333332E-4</v>
      </c>
      <c r="R3590" s="7">
        <f>ROUND(E3590/N3590, 2)</f>
        <v>10</v>
      </c>
      <c r="S3590" t="s">
        <v>8316</v>
      </c>
      <c r="T3590" t="s">
        <v>8317</v>
      </c>
    </row>
    <row r="3591" spans="1:20" ht="28.8" x14ac:dyDescent="0.3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 s="11">
        <f>(I3591/86400)+25569</f>
        <v>41972.888773148152</v>
      </c>
      <c r="K3591">
        <v>1414700390</v>
      </c>
      <c r="L3591" s="11">
        <f>(K3591/86400)+25569</f>
        <v>41942.84710648148</v>
      </c>
      <c r="M3591" t="b">
        <v>0</v>
      </c>
      <c r="N3591">
        <v>1</v>
      </c>
      <c r="O3591" t="b">
        <v>0</v>
      </c>
      <c r="P3591" t="s">
        <v>8305</v>
      </c>
      <c r="Q3591" s="5">
        <f>E3591/D3591</f>
        <v>3.3333333333333332E-4</v>
      </c>
      <c r="R3591" s="7">
        <f>ROUND(E3591/N3591, 2)</f>
        <v>1</v>
      </c>
      <c r="S3591" t="s">
        <v>8316</v>
      </c>
      <c r="T3591" t="s">
        <v>8358</v>
      </c>
    </row>
    <row r="3592" spans="1:20" ht="28.8" x14ac:dyDescent="0.3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 s="11">
        <f>(I3592/86400)+25569</f>
        <v>42783.329039351855</v>
      </c>
      <c r="K3592">
        <v>1484726029</v>
      </c>
      <c r="L3592" s="11">
        <f>(K3592/86400)+25569</f>
        <v>42753.329039351855</v>
      </c>
      <c r="M3592" t="b">
        <v>0</v>
      </c>
      <c r="N3592">
        <v>1</v>
      </c>
      <c r="O3592" t="b">
        <v>0</v>
      </c>
      <c r="P3592" t="s">
        <v>8270</v>
      </c>
      <c r="Q3592" s="5">
        <f>E3592/D3592</f>
        <v>3.0303030303030303E-4</v>
      </c>
      <c r="R3592" s="7">
        <f>ROUND(E3592/N3592, 2)</f>
        <v>1</v>
      </c>
      <c r="S3592" t="s">
        <v>8309</v>
      </c>
      <c r="T3592" t="s">
        <v>8315</v>
      </c>
    </row>
    <row r="3593" spans="1:20" ht="28.8" x14ac:dyDescent="0.3">
      <c r="A3593">
        <v>674</v>
      </c>
      <c r="B3593" s="3" t="s">
        <v>675</v>
      </c>
      <c r="C3593" s="3" t="s">
        <v>4784</v>
      </c>
      <c r="D3593">
        <v>50000</v>
      </c>
      <c r="E3593">
        <v>15</v>
      </c>
      <c r="F3593" t="s">
        <v>8221</v>
      </c>
      <c r="G3593" t="s">
        <v>8224</v>
      </c>
      <c r="H3593" t="s">
        <v>8246</v>
      </c>
      <c r="I3593">
        <v>1407811627</v>
      </c>
      <c r="J3593" s="11">
        <f>(I3593/86400)+25569</f>
        <v>41863.116053240738</v>
      </c>
      <c r="K3593">
        <v>1402627627</v>
      </c>
      <c r="L3593" s="11">
        <f>(K3593/86400)+25569</f>
        <v>41803.116053240738</v>
      </c>
      <c r="M3593" t="b">
        <v>0</v>
      </c>
      <c r="N3593">
        <v>2</v>
      </c>
      <c r="O3593" t="b">
        <v>0</v>
      </c>
      <c r="P3593" t="s">
        <v>8273</v>
      </c>
      <c r="Q3593" s="5">
        <f>E3593/D3593</f>
        <v>2.9999999999999997E-4</v>
      </c>
      <c r="R3593" s="7">
        <f>ROUND(E3593/N3593, 2)</f>
        <v>7.5</v>
      </c>
      <c r="S3593" t="s">
        <v>8318</v>
      </c>
      <c r="T3593" t="s">
        <v>8320</v>
      </c>
    </row>
    <row r="3594" spans="1:20" x14ac:dyDescent="0.3">
      <c r="A3594">
        <v>596</v>
      </c>
      <c r="B3594" s="3" t="s">
        <v>597</v>
      </c>
      <c r="C3594" s="3" t="s">
        <v>4706</v>
      </c>
      <c r="D3594">
        <v>20000</v>
      </c>
      <c r="E3594">
        <v>6</v>
      </c>
      <c r="F3594" t="s">
        <v>8221</v>
      </c>
      <c r="G3594" t="s">
        <v>8224</v>
      </c>
      <c r="H3594" t="s">
        <v>8246</v>
      </c>
      <c r="I3594">
        <v>1478122292</v>
      </c>
      <c r="J3594" s="11">
        <f>(I3594/86400)+25569</f>
        <v>42676.896898148145</v>
      </c>
      <c r="K3594">
        <v>1475530292</v>
      </c>
      <c r="L3594" s="11">
        <f>(K3594/86400)+25569</f>
        <v>42646.896898148145</v>
      </c>
      <c r="M3594" t="b">
        <v>0</v>
      </c>
      <c r="N3594">
        <v>2</v>
      </c>
      <c r="O3594" t="b">
        <v>0</v>
      </c>
      <c r="P3594" t="s">
        <v>8272</v>
      </c>
      <c r="Q3594" s="5">
        <f>E3594/D3594</f>
        <v>2.9999999999999997E-4</v>
      </c>
      <c r="R3594" s="7">
        <f>ROUND(E3594/N3594, 2)</f>
        <v>3</v>
      </c>
      <c r="S3594" t="s">
        <v>8318</v>
      </c>
      <c r="T3594" t="s">
        <v>8319</v>
      </c>
    </row>
    <row r="3595" spans="1:20" x14ac:dyDescent="0.3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 s="11">
        <f>(I3595/86400)+25569</f>
        <v>42109.211111111115</v>
      </c>
      <c r="K3595">
        <v>1427866200</v>
      </c>
      <c r="L3595" s="11">
        <f>(K3595/86400)+25569</f>
        <v>42095.229166666672</v>
      </c>
      <c r="M3595" t="b">
        <v>0</v>
      </c>
      <c r="N3595">
        <v>2</v>
      </c>
      <c r="O3595" t="b">
        <v>0</v>
      </c>
      <c r="P3595" t="s">
        <v>8271</v>
      </c>
      <c r="Q3595" s="5">
        <f>E3595/D3595</f>
        <v>2.9999999999999997E-4</v>
      </c>
      <c r="R3595" s="7">
        <f>ROUND(E3595/N3595, 2)</f>
        <v>1.5</v>
      </c>
      <c r="S3595" t="s">
        <v>8316</v>
      </c>
      <c r="T3595" t="s">
        <v>8317</v>
      </c>
    </row>
    <row r="3596" spans="1:20" ht="28.8" x14ac:dyDescent="0.3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 s="11">
        <f>(I3596/86400)+25569</f>
        <v>42517.919444444444</v>
      </c>
      <c r="K3596">
        <v>1463090149</v>
      </c>
      <c r="L3596" s="11">
        <f>(K3596/86400)+25569</f>
        <v>42502.913761574076</v>
      </c>
      <c r="M3596" t="b">
        <v>0</v>
      </c>
      <c r="N3596">
        <v>1</v>
      </c>
      <c r="O3596" t="b">
        <v>0</v>
      </c>
      <c r="P3596" t="s">
        <v>8284</v>
      </c>
      <c r="Q3596" s="5">
        <f>E3596/D3596</f>
        <v>2.8571428571428574E-4</v>
      </c>
      <c r="R3596" s="7">
        <f>ROUND(E3596/N3596, 2)</f>
        <v>1</v>
      </c>
      <c r="S3596" t="s">
        <v>8335</v>
      </c>
      <c r="T3596" t="s">
        <v>8336</v>
      </c>
    </row>
    <row r="3597" spans="1:20" ht="28.8" x14ac:dyDescent="0.3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 s="11">
        <f>(I3597/86400)+25569</f>
        <v>42054.824988425928</v>
      </c>
      <c r="K3597">
        <v>1422992879</v>
      </c>
      <c r="L3597" s="11">
        <f>(K3597/86400)+25569</f>
        <v>42038.824988425928</v>
      </c>
      <c r="M3597" t="b">
        <v>0</v>
      </c>
      <c r="N3597">
        <v>2</v>
      </c>
      <c r="O3597" t="b">
        <v>0</v>
      </c>
      <c r="P3597" t="s">
        <v>8270</v>
      </c>
      <c r="Q3597" s="5">
        <f>E3597/D3597</f>
        <v>2.740447957839262E-4</v>
      </c>
      <c r="R3597" s="7">
        <f>ROUND(E3597/N3597, 2)</f>
        <v>13</v>
      </c>
      <c r="S3597" t="s">
        <v>8309</v>
      </c>
      <c r="T3597" t="s">
        <v>8315</v>
      </c>
    </row>
    <row r="3598" spans="1:20" ht="28.8" x14ac:dyDescent="0.3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 s="11">
        <f>(I3598/86400)+25569</f>
        <v>42399.824097222227</v>
      </c>
      <c r="K3598">
        <v>1449863202</v>
      </c>
      <c r="L3598" s="11">
        <f>(K3598/86400)+25569</f>
        <v>42349.824097222227</v>
      </c>
      <c r="M3598" t="b">
        <v>0</v>
      </c>
      <c r="N3598">
        <v>1</v>
      </c>
      <c r="O3598" t="b">
        <v>0</v>
      </c>
      <c r="P3598" t="s">
        <v>8275</v>
      </c>
      <c r="Q3598" s="5">
        <f>E3598/D3598</f>
        <v>2.631578947368421E-4</v>
      </c>
      <c r="R3598" s="7">
        <f>ROUND(E3598/N3598, 2)</f>
        <v>10</v>
      </c>
      <c r="S3598" t="s">
        <v>8321</v>
      </c>
      <c r="T3598" t="s">
        <v>8323</v>
      </c>
    </row>
    <row r="3599" spans="1:20" x14ac:dyDescent="0.3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 s="11">
        <f>(I3599/86400)+25569</f>
        <v>41883.84002314815</v>
      </c>
      <c r="K3599">
        <v>1406578178</v>
      </c>
      <c r="L3599" s="11">
        <f>(K3599/86400)+25569</f>
        <v>41848.84002314815</v>
      </c>
      <c r="M3599" t="b">
        <v>0</v>
      </c>
      <c r="N3599">
        <v>2</v>
      </c>
      <c r="O3599" t="b">
        <v>0</v>
      </c>
      <c r="P3599" t="s">
        <v>8271</v>
      </c>
      <c r="Q3599" s="5">
        <f>E3599/D3599</f>
        <v>2.5999999999999998E-4</v>
      </c>
      <c r="R3599" s="7">
        <f>ROUND(E3599/N3599, 2)</f>
        <v>13</v>
      </c>
      <c r="S3599" t="s">
        <v>8316</v>
      </c>
      <c r="T3599" t="s">
        <v>8317</v>
      </c>
    </row>
    <row r="3600" spans="1:20" ht="28.8" x14ac:dyDescent="0.3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 s="11">
        <f>(I3600/86400)+25569</f>
        <v>42077.625</v>
      </c>
      <c r="K3600">
        <v>1421343743</v>
      </c>
      <c r="L3600" s="11">
        <f>(K3600/86400)+25569</f>
        <v>42019.737766203703</v>
      </c>
      <c r="M3600" t="b">
        <v>0</v>
      </c>
      <c r="N3600">
        <v>1</v>
      </c>
      <c r="O3600" t="b">
        <v>0</v>
      </c>
      <c r="P3600" t="s">
        <v>8284</v>
      </c>
      <c r="Q3600" s="5">
        <f>E3600/D3600</f>
        <v>2.5000000000000001E-4</v>
      </c>
      <c r="R3600" s="7">
        <f>ROUND(E3600/N3600, 2)</f>
        <v>5</v>
      </c>
      <c r="S3600" t="s">
        <v>8335</v>
      </c>
      <c r="T3600" t="s">
        <v>8336</v>
      </c>
    </row>
    <row r="3601" spans="1:20" x14ac:dyDescent="0.3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 s="11">
        <f>(I3601/86400)+25569</f>
        <v>42267.795787037037</v>
      </c>
      <c r="K3601">
        <v>1437591956</v>
      </c>
      <c r="L3601" s="11">
        <f>(K3601/86400)+25569</f>
        <v>42207.795787037037</v>
      </c>
      <c r="M3601" t="b">
        <v>0</v>
      </c>
      <c r="N3601">
        <v>1</v>
      </c>
      <c r="O3601" t="b">
        <v>0</v>
      </c>
      <c r="P3601" t="s">
        <v>8303</v>
      </c>
      <c r="Q3601" s="5">
        <f>E3601/D3601</f>
        <v>2.5000000000000001E-4</v>
      </c>
      <c r="R3601" s="7">
        <f>ROUND(E3601/N3601, 2)</f>
        <v>25</v>
      </c>
      <c r="S3601" t="s">
        <v>8316</v>
      </c>
      <c r="T3601" t="s">
        <v>8356</v>
      </c>
    </row>
    <row r="3602" spans="1:20" ht="28.8" x14ac:dyDescent="0.3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 s="11">
        <f>(I3602/86400)+25569</f>
        <v>42559.976319444446</v>
      </c>
      <c r="K3602">
        <v>1464045954</v>
      </c>
      <c r="L3602" s="11">
        <f>(K3602/86400)+25569</f>
        <v>42513.976319444446</v>
      </c>
      <c r="M3602" t="b">
        <v>0</v>
      </c>
      <c r="N3602">
        <v>1</v>
      </c>
      <c r="O3602" t="b">
        <v>0</v>
      </c>
      <c r="P3602" t="s">
        <v>8271</v>
      </c>
      <c r="Q3602" s="5">
        <f>E3602/D3602</f>
        <v>2.5000000000000001E-4</v>
      </c>
      <c r="R3602" s="7">
        <f>ROUND(E3602/N3602, 2)</f>
        <v>7</v>
      </c>
      <c r="S3602" t="s">
        <v>8316</v>
      </c>
      <c r="T3602" t="s">
        <v>8317</v>
      </c>
    </row>
    <row r="3603" spans="1:20" ht="28.8" x14ac:dyDescent="0.3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 s="11">
        <f>(I3603/86400)+25569</f>
        <v>42219.185844907406</v>
      </c>
      <c r="K3603">
        <v>1435552057</v>
      </c>
      <c r="L3603" s="11">
        <f>(K3603/86400)+25569</f>
        <v>42184.185844907406</v>
      </c>
      <c r="M3603" t="b">
        <v>0</v>
      </c>
      <c r="N3603">
        <v>1</v>
      </c>
      <c r="O3603" t="b">
        <v>0</v>
      </c>
      <c r="P3603" t="s">
        <v>8284</v>
      </c>
      <c r="Q3603" s="5">
        <f>E3603/D3603</f>
        <v>2.4000000000000001E-4</v>
      </c>
      <c r="R3603" s="7">
        <f>ROUND(E3603/N3603, 2)</f>
        <v>30</v>
      </c>
      <c r="S3603" t="s">
        <v>8335</v>
      </c>
      <c r="T3603" t="s">
        <v>8336</v>
      </c>
    </row>
    <row r="3604" spans="1:20" ht="28.8" x14ac:dyDescent="0.3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 s="11">
        <f>(I3604/86400)+25569</f>
        <v>41860.033958333333</v>
      </c>
      <c r="K3604">
        <v>1404953334</v>
      </c>
      <c r="L3604" s="11">
        <f>(K3604/86400)+25569</f>
        <v>41830.033958333333</v>
      </c>
      <c r="M3604" t="b">
        <v>0</v>
      </c>
      <c r="N3604">
        <v>1</v>
      </c>
      <c r="O3604" t="b">
        <v>0</v>
      </c>
      <c r="P3604" t="s">
        <v>8294</v>
      </c>
      <c r="Q3604" s="5">
        <f>E3604/D3604</f>
        <v>2.3529411764705883E-4</v>
      </c>
      <c r="R3604" s="7">
        <f>ROUND(E3604/N3604, 2)</f>
        <v>10</v>
      </c>
      <c r="S3604" t="s">
        <v>8318</v>
      </c>
      <c r="T3604" t="s">
        <v>8347</v>
      </c>
    </row>
    <row r="3605" spans="1:20" ht="28.8" x14ac:dyDescent="0.3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 s="11">
        <f>(I3605/86400)+25569</f>
        <v>42169.804861111115</v>
      </c>
      <c r="K3605">
        <v>1429287900</v>
      </c>
      <c r="L3605" s="11">
        <f>(K3605/86400)+25569</f>
        <v>42111.684027777781</v>
      </c>
      <c r="M3605" t="b">
        <v>0</v>
      </c>
      <c r="N3605">
        <v>7</v>
      </c>
      <c r="O3605" t="b">
        <v>0</v>
      </c>
      <c r="P3605" t="s">
        <v>8303</v>
      </c>
      <c r="Q3605" s="5">
        <f>E3605/D3605</f>
        <v>2.3035714285714285E-4</v>
      </c>
      <c r="R3605" s="7">
        <f>ROUND(E3605/N3605, 2)</f>
        <v>92.14</v>
      </c>
      <c r="S3605" t="s">
        <v>8316</v>
      </c>
      <c r="T3605" t="s">
        <v>8356</v>
      </c>
    </row>
    <row r="3606" spans="1:20" ht="28.8" x14ac:dyDescent="0.3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 s="11">
        <f>(I3606/86400)+25569</f>
        <v>42132.036527777775</v>
      </c>
      <c r="K3606">
        <v>1428454356</v>
      </c>
      <c r="L3606" s="11">
        <f>(K3606/86400)+25569</f>
        <v>42102.036527777775</v>
      </c>
      <c r="M3606" t="b">
        <v>0</v>
      </c>
      <c r="N3606">
        <v>1</v>
      </c>
      <c r="O3606" t="b">
        <v>0</v>
      </c>
      <c r="P3606" t="s">
        <v>8293</v>
      </c>
      <c r="Q3606" s="5">
        <f>E3606/D3606</f>
        <v>2.2222222222222223E-4</v>
      </c>
      <c r="R3606" s="7">
        <f>ROUND(E3606/N3606, 2)</f>
        <v>1</v>
      </c>
      <c r="S3606" t="s">
        <v>8324</v>
      </c>
      <c r="T3606" t="s">
        <v>8346</v>
      </c>
    </row>
    <row r="3607" spans="1:20" ht="28.8" x14ac:dyDescent="0.3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 s="11">
        <f>(I3607/86400)+25569</f>
        <v>42351.283101851848</v>
      </c>
      <c r="K3607">
        <v>1447397260</v>
      </c>
      <c r="L3607" s="11">
        <f>(K3607/86400)+25569</f>
        <v>42321.283101851848</v>
      </c>
      <c r="M3607" t="b">
        <v>0</v>
      </c>
      <c r="N3607">
        <v>1</v>
      </c>
      <c r="O3607" t="b">
        <v>0</v>
      </c>
      <c r="P3607" t="s">
        <v>8272</v>
      </c>
      <c r="Q3607" s="5">
        <f>E3607/D3607</f>
        <v>2.0833333333333335E-4</v>
      </c>
      <c r="R3607" s="7">
        <f>ROUND(E3607/N3607, 2)</f>
        <v>50</v>
      </c>
      <c r="S3607" t="s">
        <v>8318</v>
      </c>
      <c r="T3607" t="s">
        <v>8319</v>
      </c>
    </row>
    <row r="3608" spans="1:20" ht="28.8" x14ac:dyDescent="0.3">
      <c r="A3608">
        <v>2685</v>
      </c>
      <c r="B3608" s="3" t="s">
        <v>2685</v>
      </c>
      <c r="C3608" s="3" t="s">
        <v>6795</v>
      </c>
      <c r="D3608">
        <v>50000</v>
      </c>
      <c r="E3608">
        <v>10</v>
      </c>
      <c r="F3608" t="s">
        <v>8221</v>
      </c>
      <c r="G3608" t="s">
        <v>8224</v>
      </c>
      <c r="H3608" t="s">
        <v>8246</v>
      </c>
      <c r="I3608">
        <v>1430149330</v>
      </c>
      <c r="J3608" s="11">
        <f>(I3608/86400)+25569</f>
        <v>42121.654282407406</v>
      </c>
      <c r="K3608">
        <v>1424968930</v>
      </c>
      <c r="L3608" s="11">
        <f>(K3608/86400)+25569</f>
        <v>42061.69594907407</v>
      </c>
      <c r="M3608" t="b">
        <v>0</v>
      </c>
      <c r="N3608">
        <v>1</v>
      </c>
      <c r="O3608" t="b">
        <v>0</v>
      </c>
      <c r="P3608" t="s">
        <v>8284</v>
      </c>
      <c r="Q3608" s="5">
        <f>E3608/D3608</f>
        <v>2.0000000000000001E-4</v>
      </c>
      <c r="R3608" s="7">
        <f>ROUND(E3608/N3608, 2)</f>
        <v>10</v>
      </c>
      <c r="S3608" t="s">
        <v>8335</v>
      </c>
      <c r="T3608" t="s">
        <v>8336</v>
      </c>
    </row>
    <row r="3609" spans="1:20" x14ac:dyDescent="0.3">
      <c r="A3609">
        <v>2418</v>
      </c>
      <c r="B3609" s="3" t="s">
        <v>2419</v>
      </c>
      <c r="C3609" s="3" t="s">
        <v>6528</v>
      </c>
      <c r="D3609">
        <v>25000</v>
      </c>
      <c r="E3609">
        <v>5</v>
      </c>
      <c r="F3609" t="s">
        <v>8221</v>
      </c>
      <c r="G3609" t="s">
        <v>8224</v>
      </c>
      <c r="H3609" t="s">
        <v>8246</v>
      </c>
      <c r="I3609">
        <v>1427225644</v>
      </c>
      <c r="J3609" s="11">
        <f>(I3609/86400)+25569</f>
        <v>42087.815324074079</v>
      </c>
      <c r="K3609">
        <v>1422045244</v>
      </c>
      <c r="L3609" s="11">
        <f>(K3609/86400)+25569</f>
        <v>42027.856990740736</v>
      </c>
      <c r="M3609" t="b">
        <v>0</v>
      </c>
      <c r="N3609">
        <v>5</v>
      </c>
      <c r="O3609" t="b">
        <v>0</v>
      </c>
      <c r="P3609" t="s">
        <v>8284</v>
      </c>
      <c r="Q3609" s="5">
        <f>E3609/D3609</f>
        <v>2.0000000000000001E-4</v>
      </c>
      <c r="R3609" s="7">
        <f>ROUND(E3609/N3609, 2)</f>
        <v>1</v>
      </c>
      <c r="S3609" t="s">
        <v>8335</v>
      </c>
      <c r="T3609" t="s">
        <v>8336</v>
      </c>
    </row>
    <row r="3610" spans="1:20" ht="28.8" x14ac:dyDescent="0.3">
      <c r="A3610">
        <v>2146</v>
      </c>
      <c r="B3610" s="3" t="s">
        <v>2147</v>
      </c>
      <c r="C3610" s="3" t="s">
        <v>6256</v>
      </c>
      <c r="D3610">
        <v>5000</v>
      </c>
      <c r="E3610">
        <v>1</v>
      </c>
      <c r="F3610" t="s">
        <v>8221</v>
      </c>
      <c r="G3610" t="s">
        <v>8224</v>
      </c>
      <c r="H3610" t="s">
        <v>8246</v>
      </c>
      <c r="I3610">
        <v>1455207510</v>
      </c>
      <c r="J3610" s="11">
        <f>(I3610/86400)+25569</f>
        <v>42411.679513888885</v>
      </c>
      <c r="K3610">
        <v>1453997910</v>
      </c>
      <c r="L3610" s="11">
        <f>(K3610/86400)+25569</f>
        <v>42397.679513888885</v>
      </c>
      <c r="M3610" t="b">
        <v>0</v>
      </c>
      <c r="N3610">
        <v>1</v>
      </c>
      <c r="O3610" t="b">
        <v>0</v>
      </c>
      <c r="P3610" t="s">
        <v>8282</v>
      </c>
      <c r="Q3610" s="5">
        <f>E3610/D3610</f>
        <v>2.0000000000000001E-4</v>
      </c>
      <c r="R3610" s="7">
        <f>ROUND(E3610/N3610, 2)</f>
        <v>1</v>
      </c>
      <c r="S3610" t="s">
        <v>8332</v>
      </c>
      <c r="T3610" t="s">
        <v>8333</v>
      </c>
    </row>
    <row r="3611" spans="1:20" ht="28.8" x14ac:dyDescent="0.3">
      <c r="A3611">
        <v>627</v>
      </c>
      <c r="B3611" s="3" t="s">
        <v>628</v>
      </c>
      <c r="C3611" s="3" t="s">
        <v>4737</v>
      </c>
      <c r="D3611">
        <v>450000</v>
      </c>
      <c r="E3611">
        <v>90</v>
      </c>
      <c r="F3611" t="s">
        <v>8220</v>
      </c>
      <c r="G3611" t="s">
        <v>8235</v>
      </c>
      <c r="H3611" t="s">
        <v>8255</v>
      </c>
      <c r="I3611">
        <v>1457996400</v>
      </c>
      <c r="J3611" s="11">
        <f>(I3611/86400)+25569</f>
        <v>42443.958333333328</v>
      </c>
      <c r="K3611">
        <v>1452842511</v>
      </c>
      <c r="L3611" s="11">
        <f>(K3611/86400)+25569</f>
        <v>42384.306840277779</v>
      </c>
      <c r="M3611" t="b">
        <v>0</v>
      </c>
      <c r="N3611">
        <v>1</v>
      </c>
      <c r="O3611" t="b">
        <v>0</v>
      </c>
      <c r="P3611" t="s">
        <v>8272</v>
      </c>
      <c r="Q3611" s="5">
        <f>E3611/D3611</f>
        <v>2.0000000000000001E-4</v>
      </c>
      <c r="R3611" s="7">
        <f>ROUND(E3611/N3611, 2)</f>
        <v>90</v>
      </c>
      <c r="S3611" t="s">
        <v>8318</v>
      </c>
      <c r="T3611" t="s">
        <v>8319</v>
      </c>
    </row>
    <row r="3612" spans="1:20" ht="28.8" x14ac:dyDescent="0.3">
      <c r="A3612">
        <v>566</v>
      </c>
      <c r="B3612" s="3" t="s">
        <v>567</v>
      </c>
      <c r="C3612" s="3" t="s">
        <v>4676</v>
      </c>
      <c r="D3612">
        <v>5000</v>
      </c>
      <c r="E3612">
        <v>1</v>
      </c>
      <c r="F3612" t="s">
        <v>8221</v>
      </c>
      <c r="G3612" t="s">
        <v>8224</v>
      </c>
      <c r="H3612" t="s">
        <v>8246</v>
      </c>
      <c r="I3612">
        <v>1468513533</v>
      </c>
      <c r="J3612" s="11">
        <f>(I3612/86400)+25569</f>
        <v>42565.68440972222</v>
      </c>
      <c r="K3612">
        <v>1465921533</v>
      </c>
      <c r="L3612" s="11">
        <f>(K3612/86400)+25569</f>
        <v>42535.68440972222</v>
      </c>
      <c r="M3612" t="b">
        <v>0</v>
      </c>
      <c r="N3612">
        <v>1</v>
      </c>
      <c r="O3612" t="b">
        <v>0</v>
      </c>
      <c r="P3612" t="s">
        <v>8272</v>
      </c>
      <c r="Q3612" s="5">
        <f>E3612/D3612</f>
        <v>2.0000000000000001E-4</v>
      </c>
      <c r="R3612" s="7">
        <f>ROUND(E3612/N3612, 2)</f>
        <v>1</v>
      </c>
      <c r="S3612" t="s">
        <v>8318</v>
      </c>
      <c r="T3612" t="s">
        <v>8319</v>
      </c>
    </row>
    <row r="3613" spans="1:20" x14ac:dyDescent="0.3">
      <c r="A3613">
        <v>634</v>
      </c>
      <c r="B3613" s="3" t="s">
        <v>635</v>
      </c>
      <c r="C3613" s="3" t="s">
        <v>4744</v>
      </c>
      <c r="D3613">
        <v>5000</v>
      </c>
      <c r="E3613">
        <v>1</v>
      </c>
      <c r="F3613" t="s">
        <v>8220</v>
      </c>
      <c r="G3613" t="s">
        <v>8224</v>
      </c>
      <c r="H3613" t="s">
        <v>8246</v>
      </c>
      <c r="I3613">
        <v>1424989029</v>
      </c>
      <c r="J3613" s="11">
        <f>(I3613/86400)+25569</f>
        <v>42061.928576388891</v>
      </c>
      <c r="K3613">
        <v>1422397029</v>
      </c>
      <c r="L3613" s="11">
        <f>(K3613/86400)+25569</f>
        <v>42031.928576388891</v>
      </c>
      <c r="M3613" t="b">
        <v>0</v>
      </c>
      <c r="N3613">
        <v>1</v>
      </c>
      <c r="O3613" t="b">
        <v>0</v>
      </c>
      <c r="P3613" t="s">
        <v>8272</v>
      </c>
      <c r="Q3613" s="5">
        <f>E3613/D3613</f>
        <v>2.0000000000000001E-4</v>
      </c>
      <c r="R3613" s="7">
        <f>ROUND(E3613/N3613, 2)</f>
        <v>1</v>
      </c>
      <c r="S3613" t="s">
        <v>8318</v>
      </c>
      <c r="T3613" t="s">
        <v>8319</v>
      </c>
    </row>
    <row r="3614" spans="1:20" ht="28.8" x14ac:dyDescent="0.3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 s="11">
        <f>(I3614/86400)+25569</f>
        <v>41888.922905092593</v>
      </c>
      <c r="K3614">
        <v>1404857339</v>
      </c>
      <c r="L3614" s="11">
        <f>(K3614/86400)+25569</f>
        <v>41828.922905092593</v>
      </c>
      <c r="M3614" t="b">
        <v>0</v>
      </c>
      <c r="N3614">
        <v>2</v>
      </c>
      <c r="O3614" t="b">
        <v>0</v>
      </c>
      <c r="P3614" t="s">
        <v>8271</v>
      </c>
      <c r="Q3614" s="5">
        <f>E3614/D3614</f>
        <v>2.0000000000000001E-4</v>
      </c>
      <c r="R3614" s="7">
        <f>ROUND(E3614/N3614, 2)</f>
        <v>1</v>
      </c>
      <c r="S3614" t="s">
        <v>8316</v>
      </c>
      <c r="T3614" t="s">
        <v>8317</v>
      </c>
    </row>
    <row r="3615" spans="1:20" ht="28.8" x14ac:dyDescent="0.3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 s="11">
        <f>(I3615/86400)+25569</f>
        <v>42071.701423611114</v>
      </c>
      <c r="K3615">
        <v>1423245003</v>
      </c>
      <c r="L3615" s="11">
        <f>(K3615/86400)+25569</f>
        <v>42041.743090277778</v>
      </c>
      <c r="M3615" t="b">
        <v>0</v>
      </c>
      <c r="N3615">
        <v>1</v>
      </c>
      <c r="O3615" t="b">
        <v>0</v>
      </c>
      <c r="P3615" t="s">
        <v>8271</v>
      </c>
      <c r="Q3615" s="5">
        <f>E3615/D3615</f>
        <v>2.0000000000000001E-4</v>
      </c>
      <c r="R3615" s="7">
        <f>ROUND(E3615/N3615, 2)</f>
        <v>1</v>
      </c>
      <c r="S3615" t="s">
        <v>8316</v>
      </c>
      <c r="T3615" t="s">
        <v>8317</v>
      </c>
    </row>
    <row r="3616" spans="1:20" ht="28.8" x14ac:dyDescent="0.3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 s="11">
        <f>(I3616/86400)+25569</f>
        <v>41872.201261574075</v>
      </c>
      <c r="K3616">
        <v>1406004589</v>
      </c>
      <c r="L3616" s="11">
        <f>(K3616/86400)+25569</f>
        <v>41842.201261574075</v>
      </c>
      <c r="M3616" t="b">
        <v>0</v>
      </c>
      <c r="N3616">
        <v>1</v>
      </c>
      <c r="O3616" t="b">
        <v>0</v>
      </c>
      <c r="P3616" t="s">
        <v>8271</v>
      </c>
      <c r="Q3616" s="5">
        <f>E3616/D3616</f>
        <v>2.0000000000000001E-4</v>
      </c>
      <c r="R3616" s="7">
        <f>ROUND(E3616/N3616, 2)</f>
        <v>1</v>
      </c>
      <c r="S3616" t="s">
        <v>8316</v>
      </c>
      <c r="T3616" t="s">
        <v>8317</v>
      </c>
    </row>
    <row r="3617" spans="1:20" ht="28.8" x14ac:dyDescent="0.3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 s="11">
        <f>(I3617/86400)+25569</f>
        <v>42000.0699537037</v>
      </c>
      <c r="K3617">
        <v>1414456844</v>
      </c>
      <c r="L3617" s="11">
        <f>(K3617/86400)+25569</f>
        <v>41940.028287037036</v>
      </c>
      <c r="M3617" t="b">
        <v>0</v>
      </c>
      <c r="N3617">
        <v>7</v>
      </c>
      <c r="O3617" t="b">
        <v>0</v>
      </c>
      <c r="P3617" t="s">
        <v>8303</v>
      </c>
      <c r="Q3617" s="5">
        <f>E3617/D3617</f>
        <v>1.8799999999999999E-4</v>
      </c>
      <c r="R3617" s="7">
        <f>ROUND(E3617/N3617, 2)</f>
        <v>53.71</v>
      </c>
      <c r="S3617" t="s">
        <v>8316</v>
      </c>
      <c r="T3617" t="s">
        <v>8356</v>
      </c>
    </row>
    <row r="3618" spans="1:20" ht="28.8" x14ac:dyDescent="0.3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 s="11">
        <f>(I3618/86400)+25569</f>
        <v>42099.153321759259</v>
      </c>
      <c r="K3618">
        <v>1423024847</v>
      </c>
      <c r="L3618" s="11">
        <f>(K3618/86400)+25569</f>
        <v>42039.194988425923</v>
      </c>
      <c r="M3618" t="b">
        <v>0</v>
      </c>
      <c r="N3618">
        <v>1</v>
      </c>
      <c r="O3618" t="b">
        <v>0</v>
      </c>
      <c r="P3618" t="s">
        <v>8271</v>
      </c>
      <c r="Q3618" s="5">
        <f>E3618/D3618</f>
        <v>1.8181818181818181E-4</v>
      </c>
      <c r="R3618" s="7">
        <f>ROUND(E3618/N3618, 2)</f>
        <v>20</v>
      </c>
      <c r="S3618" t="s">
        <v>8316</v>
      </c>
      <c r="T3618" t="s">
        <v>8317</v>
      </c>
    </row>
    <row r="3619" spans="1:20" ht="28.8" x14ac:dyDescent="0.3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 s="11">
        <f>(I3619/86400)+25569</f>
        <v>42032.926990740743</v>
      </c>
      <c r="K3619">
        <v>1419891292</v>
      </c>
      <c r="L3619" s="11">
        <f>(K3619/86400)+25569</f>
        <v>42002.926990740743</v>
      </c>
      <c r="M3619" t="b">
        <v>0</v>
      </c>
      <c r="N3619">
        <v>4</v>
      </c>
      <c r="O3619" t="b">
        <v>0</v>
      </c>
      <c r="P3619" t="s">
        <v>8282</v>
      </c>
      <c r="Q3619" s="5">
        <f>E3619/D3619</f>
        <v>1.7647058823529413E-4</v>
      </c>
      <c r="R3619" s="7">
        <f>ROUND(E3619/N3619, 2)</f>
        <v>3</v>
      </c>
      <c r="S3619" t="s">
        <v>8332</v>
      </c>
      <c r="T3619" t="s">
        <v>8333</v>
      </c>
    </row>
    <row r="3620" spans="1:20" x14ac:dyDescent="0.3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 s="11">
        <f>(I3620/86400)+25569</f>
        <v>42645.753310185188</v>
      </c>
      <c r="K3620">
        <v>1472839486</v>
      </c>
      <c r="L3620" s="11">
        <f>(K3620/86400)+25569</f>
        <v>42615.753310185188</v>
      </c>
      <c r="M3620" t="b">
        <v>0</v>
      </c>
      <c r="N3620">
        <v>3</v>
      </c>
      <c r="O3620" t="b">
        <v>0</v>
      </c>
      <c r="P3620" t="s">
        <v>8273</v>
      </c>
      <c r="Q3620" s="5">
        <f>E3620/D3620</f>
        <v>1.7142857142857143E-4</v>
      </c>
      <c r="R3620" s="7">
        <f>ROUND(E3620/N3620, 2)</f>
        <v>1</v>
      </c>
      <c r="S3620" t="s">
        <v>8318</v>
      </c>
      <c r="T3620" t="s">
        <v>8320</v>
      </c>
    </row>
    <row r="3621" spans="1:20" ht="28.8" x14ac:dyDescent="0.3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 s="11">
        <f>(I3621/86400)+25569</f>
        <v>41356.513460648144</v>
      </c>
      <c r="K3621">
        <v>1361884763</v>
      </c>
      <c r="L3621" s="11">
        <f>(K3621/86400)+25569</f>
        <v>41331.555127314816</v>
      </c>
      <c r="M3621" t="b">
        <v>0</v>
      </c>
      <c r="N3621">
        <v>1</v>
      </c>
      <c r="O3621" t="b">
        <v>0</v>
      </c>
      <c r="P3621" t="s">
        <v>8270</v>
      </c>
      <c r="Q3621" s="5">
        <f>E3621/D3621</f>
        <v>1.6666666666666666E-4</v>
      </c>
      <c r="R3621" s="7">
        <f>ROUND(E3621/N3621, 2)</f>
        <v>5</v>
      </c>
      <c r="S3621" t="s">
        <v>8309</v>
      </c>
      <c r="T3621" t="s">
        <v>8315</v>
      </c>
    </row>
    <row r="3622" spans="1:20" x14ac:dyDescent="0.3">
      <c r="A3622">
        <v>2421</v>
      </c>
      <c r="B3622" s="3" t="s">
        <v>2422</v>
      </c>
      <c r="C3622" s="3" t="s">
        <v>6531</v>
      </c>
      <c r="D3622">
        <v>6000</v>
      </c>
      <c r="E3622">
        <v>1</v>
      </c>
      <c r="F3622" t="s">
        <v>8221</v>
      </c>
      <c r="G3622" t="s">
        <v>8224</v>
      </c>
      <c r="H3622" t="s">
        <v>8246</v>
      </c>
      <c r="I3622">
        <v>1424536196</v>
      </c>
      <c r="J3622" s="11">
        <f>(I3622/86400)+25569</f>
        <v>42056.687453703707</v>
      </c>
      <c r="K3622">
        <v>1421944196</v>
      </c>
      <c r="L3622" s="11">
        <f>(K3622/86400)+25569</f>
        <v>42026.687453703707</v>
      </c>
      <c r="M3622" t="b">
        <v>0</v>
      </c>
      <c r="N3622">
        <v>1</v>
      </c>
      <c r="O3622" t="b">
        <v>0</v>
      </c>
      <c r="P3622" t="s">
        <v>8284</v>
      </c>
      <c r="Q3622" s="5">
        <f>E3622/D3622</f>
        <v>1.6666666666666666E-4</v>
      </c>
      <c r="R3622" s="7">
        <f>ROUND(E3622/N3622, 2)</f>
        <v>1</v>
      </c>
      <c r="S3622" t="s">
        <v>8335</v>
      </c>
      <c r="T3622" t="s">
        <v>8336</v>
      </c>
    </row>
    <row r="3623" spans="1:20" ht="28.8" x14ac:dyDescent="0.3">
      <c r="A3623">
        <v>1410</v>
      </c>
      <c r="B3623" s="3" t="s">
        <v>1411</v>
      </c>
      <c r="C3623" s="3" t="s">
        <v>5520</v>
      </c>
      <c r="D3623">
        <v>6000</v>
      </c>
      <c r="E3623">
        <v>1</v>
      </c>
      <c r="F3623" t="s">
        <v>8221</v>
      </c>
      <c r="G3623" t="s">
        <v>8237</v>
      </c>
      <c r="H3623" t="s">
        <v>8249</v>
      </c>
      <c r="I3623">
        <v>1464939520</v>
      </c>
      <c r="J3623" s="11">
        <f>(I3623/86400)+25569</f>
        <v>42524.318518518514</v>
      </c>
      <c r="K3623">
        <v>1461051520</v>
      </c>
      <c r="L3623" s="11">
        <f>(K3623/86400)+25569</f>
        <v>42479.318518518514</v>
      </c>
      <c r="M3623" t="b">
        <v>0</v>
      </c>
      <c r="N3623">
        <v>1</v>
      </c>
      <c r="O3623" t="b">
        <v>0</v>
      </c>
      <c r="P3623" t="s">
        <v>8287</v>
      </c>
      <c r="Q3623" s="5">
        <f>E3623/D3623</f>
        <v>1.6666666666666666E-4</v>
      </c>
      <c r="R3623" s="7">
        <f>ROUND(E3623/N3623, 2)</f>
        <v>1</v>
      </c>
      <c r="S3623" t="s">
        <v>8321</v>
      </c>
      <c r="T3623" t="s">
        <v>8340</v>
      </c>
    </row>
    <row r="3624" spans="1:20" ht="28.8" x14ac:dyDescent="0.3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 s="11">
        <f>(I3624/86400)+25569</f>
        <v>42240.439768518518</v>
      </c>
      <c r="K3624">
        <v>1437820396</v>
      </c>
      <c r="L3624" s="11">
        <f>(K3624/86400)+25569</f>
        <v>42210.439768518518</v>
      </c>
      <c r="M3624" t="b">
        <v>0</v>
      </c>
      <c r="N3624">
        <v>1</v>
      </c>
      <c r="O3624" t="b">
        <v>0</v>
      </c>
      <c r="P3624" t="s">
        <v>8271</v>
      </c>
      <c r="Q3624" s="5">
        <f>E3624/D3624</f>
        <v>1.6666666666666666E-4</v>
      </c>
      <c r="R3624" s="7">
        <f>ROUND(E3624/N3624, 2)</f>
        <v>25</v>
      </c>
      <c r="S3624" t="s">
        <v>8316</v>
      </c>
      <c r="T3624" t="s">
        <v>8317</v>
      </c>
    </row>
    <row r="3625" spans="1:20" ht="28.8" x14ac:dyDescent="0.3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 s="11">
        <f>(I3625/86400)+25569</f>
        <v>42510.374305555553</v>
      </c>
      <c r="K3625">
        <v>1459414740</v>
      </c>
      <c r="L3625" s="11">
        <f>(K3625/86400)+25569</f>
        <v>42460.374305555553</v>
      </c>
      <c r="M3625" t="b">
        <v>0</v>
      </c>
      <c r="N3625">
        <v>3</v>
      </c>
      <c r="O3625" t="b">
        <v>0</v>
      </c>
      <c r="P3625" t="s">
        <v>8303</v>
      </c>
      <c r="Q3625" s="5">
        <f>E3625/D3625</f>
        <v>1.6666666666666666E-4</v>
      </c>
      <c r="R3625" s="7">
        <f>ROUND(E3625/N3625, 2)</f>
        <v>1</v>
      </c>
      <c r="S3625" t="s">
        <v>8316</v>
      </c>
      <c r="T3625" t="s">
        <v>8356</v>
      </c>
    </row>
    <row r="3626" spans="1:20" ht="28.8" x14ac:dyDescent="0.3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 s="11">
        <f>(I3626/86400)+25569</f>
        <v>42673.073611111111</v>
      </c>
      <c r="K3626">
        <v>1476549262</v>
      </c>
      <c r="L3626" s="11">
        <f>(K3626/86400)+25569</f>
        <v>42658.690532407403</v>
      </c>
      <c r="M3626" t="b">
        <v>0</v>
      </c>
      <c r="N3626">
        <v>2</v>
      </c>
      <c r="O3626" t="b">
        <v>0</v>
      </c>
      <c r="P3626" t="s">
        <v>8303</v>
      </c>
      <c r="Q3626" s="5">
        <f>E3626/D3626</f>
        <v>1.6666666666666666E-4</v>
      </c>
      <c r="R3626" s="7">
        <f>ROUND(E3626/N3626, 2)</f>
        <v>1</v>
      </c>
      <c r="S3626" t="s">
        <v>8316</v>
      </c>
      <c r="T3626" t="s">
        <v>8356</v>
      </c>
    </row>
    <row r="3627" spans="1:20" ht="28.8" x14ac:dyDescent="0.3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 s="11">
        <f>(I3627/86400)+25569</f>
        <v>42549.969131944439</v>
      </c>
      <c r="K3627">
        <v>1465427733</v>
      </c>
      <c r="L3627" s="11">
        <f>(K3627/86400)+25569</f>
        <v>42529.969131944439</v>
      </c>
      <c r="M3627" t="b">
        <v>0</v>
      </c>
      <c r="N3627">
        <v>2</v>
      </c>
      <c r="O3627" t="b">
        <v>0</v>
      </c>
      <c r="P3627" t="s">
        <v>8283</v>
      </c>
      <c r="Q3627" s="5">
        <f>E3627/D3627</f>
        <v>1.6249999999999999E-4</v>
      </c>
      <c r="R3627" s="7">
        <f>ROUND(E3627/N3627, 2)</f>
        <v>13</v>
      </c>
      <c r="S3627" t="s">
        <v>8332</v>
      </c>
      <c r="T3627" t="s">
        <v>8334</v>
      </c>
    </row>
    <row r="3628" spans="1:20" x14ac:dyDescent="0.3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 s="11">
        <f>(I3628/86400)+25569</f>
        <v>42476.839351851857</v>
      </c>
      <c r="K3628">
        <v>1455656920</v>
      </c>
      <c r="L3628" s="11">
        <f>(K3628/86400)+25569</f>
        <v>42416.881018518514</v>
      </c>
      <c r="M3628" t="b">
        <v>0</v>
      </c>
      <c r="N3628">
        <v>1</v>
      </c>
      <c r="O3628" t="b">
        <v>0</v>
      </c>
      <c r="P3628" t="s">
        <v>8268</v>
      </c>
      <c r="Q3628" s="5">
        <f>E3628/D3628</f>
        <v>1.5873015873015873E-4</v>
      </c>
      <c r="R3628" s="7">
        <f>ROUND(E3628/N3628, 2)</f>
        <v>1</v>
      </c>
      <c r="S3628" t="s">
        <v>8309</v>
      </c>
      <c r="T3628" t="s">
        <v>8313</v>
      </c>
    </row>
    <row r="3629" spans="1:20" x14ac:dyDescent="0.3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 s="11">
        <f>(I3629/86400)+25569</f>
        <v>42559.730717592596</v>
      </c>
      <c r="K3629">
        <v>1465407134</v>
      </c>
      <c r="L3629" s="11">
        <f>(K3629/86400)+25569</f>
        <v>42529.730717592596</v>
      </c>
      <c r="M3629" t="b">
        <v>0</v>
      </c>
      <c r="N3629">
        <v>3</v>
      </c>
      <c r="O3629" t="b">
        <v>0</v>
      </c>
      <c r="P3629" t="s">
        <v>8287</v>
      </c>
      <c r="Q3629" s="5">
        <f>E3629/D3629</f>
        <v>1.4999999999999999E-4</v>
      </c>
      <c r="R3629" s="7">
        <f>ROUND(E3629/N3629, 2)</f>
        <v>25</v>
      </c>
      <c r="S3629" t="s">
        <v>8321</v>
      </c>
      <c r="T3629" t="s">
        <v>8340</v>
      </c>
    </row>
    <row r="3630" spans="1:20" ht="28.8" x14ac:dyDescent="0.3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 s="11">
        <f>(I3630/86400)+25569</f>
        <v>42646.049849537041</v>
      </c>
      <c r="K3630">
        <v>1472865107</v>
      </c>
      <c r="L3630" s="11">
        <f>(K3630/86400)+25569</f>
        <v>42616.049849537041</v>
      </c>
      <c r="M3630" t="b">
        <v>0</v>
      </c>
      <c r="N3630">
        <v>1</v>
      </c>
      <c r="O3630" t="b">
        <v>0</v>
      </c>
      <c r="P3630" t="s">
        <v>8267</v>
      </c>
      <c r="Q3630" s="5">
        <f>E3630/D3630</f>
        <v>1.4285714285714287E-4</v>
      </c>
      <c r="R3630" s="7">
        <f>ROUND(E3630/N3630, 2)</f>
        <v>10</v>
      </c>
      <c r="S3630" t="s">
        <v>8309</v>
      </c>
      <c r="T3630" t="s">
        <v>8312</v>
      </c>
    </row>
    <row r="3631" spans="1:20" ht="28.8" x14ac:dyDescent="0.3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 s="11">
        <f>(I3631/86400)+25569</f>
        <v>42071.218715277777</v>
      </c>
      <c r="K3631">
        <v>1423199697</v>
      </c>
      <c r="L3631" s="11">
        <f>(K3631/86400)+25569</f>
        <v>42041.218715277777</v>
      </c>
      <c r="M3631" t="b">
        <v>0</v>
      </c>
      <c r="N3631">
        <v>2</v>
      </c>
      <c r="O3631" t="b">
        <v>0</v>
      </c>
      <c r="P3631" t="s">
        <v>8284</v>
      </c>
      <c r="Q3631" s="5">
        <f>E3631/D3631</f>
        <v>1.4285714285714287E-4</v>
      </c>
      <c r="R3631" s="7">
        <f>ROUND(E3631/N3631, 2)</f>
        <v>1</v>
      </c>
      <c r="S3631" t="s">
        <v>8335</v>
      </c>
      <c r="T3631" t="s">
        <v>8336</v>
      </c>
    </row>
    <row r="3632" spans="1:20" ht="28.8" x14ac:dyDescent="0.3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 s="11">
        <f>(I3632/86400)+25569</f>
        <v>42204.780821759261</v>
      </c>
      <c r="K3632">
        <v>1434739463</v>
      </c>
      <c r="L3632" s="11">
        <f>(K3632/86400)+25569</f>
        <v>42174.780821759261</v>
      </c>
      <c r="M3632" t="b">
        <v>0</v>
      </c>
      <c r="N3632">
        <v>1</v>
      </c>
      <c r="O3632" t="b">
        <v>0</v>
      </c>
      <c r="P3632" t="s">
        <v>8271</v>
      </c>
      <c r="Q3632" s="5">
        <f>E3632/D3632</f>
        <v>1.4285714285714287E-4</v>
      </c>
      <c r="R3632" s="7">
        <f>ROUND(E3632/N3632, 2)</f>
        <v>1</v>
      </c>
      <c r="S3632" t="s">
        <v>8316</v>
      </c>
      <c r="T3632" t="s">
        <v>8317</v>
      </c>
    </row>
    <row r="3633" spans="1:20" ht="28.8" x14ac:dyDescent="0.3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 s="11">
        <f>(I3633/86400)+25569</f>
        <v>42271.798206018517</v>
      </c>
      <c r="K3633">
        <v>1440529765</v>
      </c>
      <c r="L3633" s="11">
        <f>(K3633/86400)+25569</f>
        <v>42241.798206018517</v>
      </c>
      <c r="M3633" t="b">
        <v>0</v>
      </c>
      <c r="N3633">
        <v>2</v>
      </c>
      <c r="O3633" t="b">
        <v>0</v>
      </c>
      <c r="P3633" t="s">
        <v>8302</v>
      </c>
      <c r="Q3633" s="5">
        <f>E3633/D3633</f>
        <v>1.3750000000000001E-4</v>
      </c>
      <c r="R3633" s="7">
        <f>ROUND(E3633/N3633, 2)</f>
        <v>550</v>
      </c>
      <c r="S3633" t="s">
        <v>8318</v>
      </c>
      <c r="T3633" t="s">
        <v>8355</v>
      </c>
    </row>
    <row r="3634" spans="1:20" x14ac:dyDescent="0.3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 s="11">
        <f>(I3634/86400)+25569</f>
        <v>42063.845543981486</v>
      </c>
      <c r="K3634">
        <v>1422562655</v>
      </c>
      <c r="L3634" s="11">
        <f>(K3634/86400)+25569</f>
        <v>42033.845543981486</v>
      </c>
      <c r="M3634" t="b">
        <v>0</v>
      </c>
      <c r="N3634">
        <v>3</v>
      </c>
      <c r="O3634" t="b">
        <v>0</v>
      </c>
      <c r="P3634" t="s">
        <v>8291</v>
      </c>
      <c r="Q3634" s="5">
        <f>E3634/D3634</f>
        <v>1.3636363636363637E-4</v>
      </c>
      <c r="R3634" s="7">
        <f>ROUND(E3634/N3634, 2)</f>
        <v>1</v>
      </c>
      <c r="S3634" t="s">
        <v>8337</v>
      </c>
      <c r="T3634" t="s">
        <v>8344</v>
      </c>
    </row>
    <row r="3635" spans="1:20" ht="28.8" x14ac:dyDescent="0.3">
      <c r="A3635">
        <v>2423</v>
      </c>
      <c r="B3635" s="3" t="s">
        <v>2424</v>
      </c>
      <c r="C3635" s="3" t="s">
        <v>6533</v>
      </c>
      <c r="D3635">
        <v>60000</v>
      </c>
      <c r="E3635">
        <v>8</v>
      </c>
      <c r="F3635" t="s">
        <v>8221</v>
      </c>
      <c r="G3635" t="s">
        <v>8224</v>
      </c>
      <c r="H3635" t="s">
        <v>8246</v>
      </c>
      <c r="I3635">
        <v>1420044890</v>
      </c>
      <c r="J3635" s="11">
        <f>(I3635/86400)+25569</f>
        <v>42004.704745370371</v>
      </c>
      <c r="K3635">
        <v>1417452890</v>
      </c>
      <c r="L3635" s="11">
        <f>(K3635/86400)+25569</f>
        <v>41974.704745370371</v>
      </c>
      <c r="M3635" t="b">
        <v>0</v>
      </c>
      <c r="N3635">
        <v>1</v>
      </c>
      <c r="O3635" t="b">
        <v>0</v>
      </c>
      <c r="P3635" t="s">
        <v>8284</v>
      </c>
      <c r="Q3635" s="5">
        <f>E3635/D3635</f>
        <v>1.3333333333333334E-4</v>
      </c>
      <c r="R3635" s="7">
        <f>ROUND(E3635/N3635, 2)</f>
        <v>8</v>
      </c>
      <c r="S3635" t="s">
        <v>8335</v>
      </c>
      <c r="T3635" t="s">
        <v>8336</v>
      </c>
    </row>
    <row r="3636" spans="1:20" ht="28.8" x14ac:dyDescent="0.3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 s="11">
        <f>(I3636/86400)+25569</f>
        <v>41986.950983796298</v>
      </c>
      <c r="K3636">
        <v>1415918965</v>
      </c>
      <c r="L3636" s="11">
        <f>(K3636/86400)+25569</f>
        <v>41956.950983796298</v>
      </c>
      <c r="M3636" t="b">
        <v>0</v>
      </c>
      <c r="N3636">
        <v>1</v>
      </c>
      <c r="O3636" t="b">
        <v>0</v>
      </c>
      <c r="P3636" t="s">
        <v>8291</v>
      </c>
      <c r="Q3636" s="5">
        <f>E3636/D3636</f>
        <v>1.3333333333333334E-4</v>
      </c>
      <c r="R3636" s="7">
        <f>ROUND(E3636/N3636, 2)</f>
        <v>1</v>
      </c>
      <c r="S3636" t="s">
        <v>8337</v>
      </c>
      <c r="T3636" t="s">
        <v>8344</v>
      </c>
    </row>
    <row r="3637" spans="1:20" x14ac:dyDescent="0.3">
      <c r="A3637">
        <v>589</v>
      </c>
      <c r="B3637" s="3" t="s">
        <v>590</v>
      </c>
      <c r="C3637" s="3" t="s">
        <v>4699</v>
      </c>
      <c r="D3637">
        <v>7500</v>
      </c>
      <c r="E3637">
        <v>1</v>
      </c>
      <c r="F3637" t="s">
        <v>8221</v>
      </c>
      <c r="G3637" t="s">
        <v>8224</v>
      </c>
      <c r="H3637" t="s">
        <v>8246</v>
      </c>
      <c r="I3637">
        <v>1436366699</v>
      </c>
      <c r="J3637" s="11">
        <f>(I3637/86400)+25569</f>
        <v>42193.614571759259</v>
      </c>
      <c r="K3637">
        <v>1435070699</v>
      </c>
      <c r="L3637" s="11">
        <f>(K3637/86400)+25569</f>
        <v>42178.614571759259</v>
      </c>
      <c r="M3637" t="b">
        <v>0</v>
      </c>
      <c r="N3637">
        <v>1</v>
      </c>
      <c r="O3637" t="b">
        <v>0</v>
      </c>
      <c r="P3637" t="s">
        <v>8272</v>
      </c>
      <c r="Q3637" s="5">
        <f>E3637/D3637</f>
        <v>1.3333333333333334E-4</v>
      </c>
      <c r="R3637" s="7">
        <f>ROUND(E3637/N3637, 2)</f>
        <v>1</v>
      </c>
      <c r="S3637" t="s">
        <v>8318</v>
      </c>
      <c r="T3637" t="s">
        <v>8319</v>
      </c>
    </row>
    <row r="3638" spans="1:20" x14ac:dyDescent="0.3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 s="11">
        <f>(I3638/86400)+25569</f>
        <v>42625.707638888889</v>
      </c>
      <c r="K3638">
        <v>1472451356</v>
      </c>
      <c r="L3638" s="11">
        <f>(K3638/86400)+25569</f>
        <v>42611.261064814811</v>
      </c>
      <c r="M3638" t="b">
        <v>0</v>
      </c>
      <c r="N3638">
        <v>1</v>
      </c>
      <c r="O3638" t="b">
        <v>0</v>
      </c>
      <c r="P3638" t="s">
        <v>8271</v>
      </c>
      <c r="Q3638" s="5">
        <f>E3638/D3638</f>
        <v>1.3333333333333334E-4</v>
      </c>
      <c r="R3638" s="7">
        <f>ROUND(E3638/N3638, 2)</f>
        <v>1</v>
      </c>
      <c r="S3638" t="s">
        <v>8316</v>
      </c>
      <c r="T3638" t="s">
        <v>8317</v>
      </c>
    </row>
    <row r="3639" spans="1:20" ht="28.8" x14ac:dyDescent="0.3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 s="11">
        <f>(I3639/86400)+25569</f>
        <v>41860.947013888886</v>
      </c>
      <c r="K3639">
        <v>1405032222</v>
      </c>
      <c r="L3639" s="11">
        <f>(K3639/86400)+25569</f>
        <v>41830.947013888886</v>
      </c>
      <c r="M3639" t="b">
        <v>0</v>
      </c>
      <c r="N3639">
        <v>4</v>
      </c>
      <c r="O3639" t="b">
        <v>0</v>
      </c>
      <c r="P3639" t="s">
        <v>8273</v>
      </c>
      <c r="Q3639" s="5">
        <f>E3639/D3639</f>
        <v>1.2375123751237513E-4</v>
      </c>
      <c r="R3639" s="7">
        <f>ROUND(E3639/N3639, 2)</f>
        <v>2.75</v>
      </c>
      <c r="S3639" t="s">
        <v>8318</v>
      </c>
      <c r="T3639" t="s">
        <v>8320</v>
      </c>
    </row>
    <row r="3640" spans="1:20" ht="28.8" x14ac:dyDescent="0.3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 s="11">
        <f>(I3640/86400)+25569</f>
        <v>42335.902824074074</v>
      </c>
      <c r="K3640">
        <v>1443472804</v>
      </c>
      <c r="L3640" s="11">
        <f>(K3640/86400)+25569</f>
        <v>42275.861157407402</v>
      </c>
      <c r="M3640" t="b">
        <v>0</v>
      </c>
      <c r="N3640">
        <v>2</v>
      </c>
      <c r="O3640" t="b">
        <v>0</v>
      </c>
      <c r="P3640" t="s">
        <v>8270</v>
      </c>
      <c r="Q3640" s="5">
        <f>E3640/D3640</f>
        <v>1.2E-4</v>
      </c>
      <c r="R3640" s="7">
        <f>ROUND(E3640/N3640, 2)</f>
        <v>3</v>
      </c>
      <c r="S3640" t="s">
        <v>8309</v>
      </c>
      <c r="T3640" t="s">
        <v>8315</v>
      </c>
    </row>
    <row r="3641" spans="1:20" ht="28.8" x14ac:dyDescent="0.3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 s="11">
        <f>(I3641/86400)+25569</f>
        <v>41990.771354166667</v>
      </c>
      <c r="K3641">
        <v>1416249045</v>
      </c>
      <c r="L3641" s="11">
        <f>(K3641/86400)+25569</f>
        <v>41960.771354166667</v>
      </c>
      <c r="M3641" t="b">
        <v>0</v>
      </c>
      <c r="N3641">
        <v>3</v>
      </c>
      <c r="O3641" t="b">
        <v>0</v>
      </c>
      <c r="P3641" t="s">
        <v>8272</v>
      </c>
      <c r="Q3641" s="5">
        <f>E3641/D3641</f>
        <v>1.2E-4</v>
      </c>
      <c r="R3641" s="7">
        <f>ROUND(E3641/N3641, 2)</f>
        <v>4</v>
      </c>
      <c r="S3641" t="s">
        <v>8318</v>
      </c>
      <c r="T3641" t="s">
        <v>8319</v>
      </c>
    </row>
    <row r="3642" spans="1:20" ht="28.8" x14ac:dyDescent="0.3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 s="11">
        <f>(I3642/86400)+25569</f>
        <v>42442.892546296294</v>
      </c>
      <c r="K3642">
        <v>1455315916</v>
      </c>
      <c r="L3642" s="11">
        <f>(K3642/86400)+25569</f>
        <v>42412.934212962966</v>
      </c>
      <c r="M3642" t="b">
        <v>0</v>
      </c>
      <c r="N3642">
        <v>5</v>
      </c>
      <c r="O3642" t="b">
        <v>0</v>
      </c>
      <c r="P3642" t="s">
        <v>8282</v>
      </c>
      <c r="Q3642" s="5">
        <f>E3642/D3642</f>
        <v>1.16E-4</v>
      </c>
      <c r="R3642" s="7">
        <f>ROUND(E3642/N3642, 2)</f>
        <v>5.8</v>
      </c>
      <c r="S3642" t="s">
        <v>8332</v>
      </c>
      <c r="T3642" t="s">
        <v>8333</v>
      </c>
    </row>
    <row r="3643" spans="1:20" x14ac:dyDescent="0.3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 s="11">
        <f>(I3643/86400)+25569</f>
        <v>42254.578622685185</v>
      </c>
      <c r="K3643">
        <v>1439560393</v>
      </c>
      <c r="L3643" s="11">
        <f>(K3643/86400)+25569</f>
        <v>42230.578622685185</v>
      </c>
      <c r="M3643" t="b">
        <v>0</v>
      </c>
      <c r="N3643">
        <v>7</v>
      </c>
      <c r="O3643" t="b">
        <v>0</v>
      </c>
      <c r="P3643" t="s">
        <v>8272</v>
      </c>
      <c r="Q3643" s="5">
        <f>E3643/D3643</f>
        <v>1.12E-4</v>
      </c>
      <c r="R3643" s="7">
        <f>ROUND(E3643/N3643, 2)</f>
        <v>2</v>
      </c>
      <c r="S3643" t="s">
        <v>8318</v>
      </c>
      <c r="T3643" t="s">
        <v>8319</v>
      </c>
    </row>
    <row r="3644" spans="1:20" x14ac:dyDescent="0.3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 s="11">
        <f>(I3644/86400)+25569</f>
        <v>42082.896840277783</v>
      </c>
      <c r="K3644">
        <v>1424212287</v>
      </c>
      <c r="L3644" s="11">
        <f>(K3644/86400)+25569</f>
        <v>42052.93850694444</v>
      </c>
      <c r="M3644" t="b">
        <v>0</v>
      </c>
      <c r="N3644">
        <v>1</v>
      </c>
      <c r="O3644" t="b">
        <v>0</v>
      </c>
      <c r="P3644" t="s">
        <v>8272</v>
      </c>
      <c r="Q3644" s="5">
        <f>E3644/D3644</f>
        <v>1.1111111111111112E-4</v>
      </c>
      <c r="R3644" s="7">
        <f>ROUND(E3644/N3644, 2)</f>
        <v>1</v>
      </c>
      <c r="S3644" t="s">
        <v>8318</v>
      </c>
      <c r="T3644" t="s">
        <v>8319</v>
      </c>
    </row>
    <row r="3645" spans="1:20" ht="28.8" x14ac:dyDescent="0.3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 s="11">
        <f>(I3645/86400)+25569</f>
        <v>41968.823611111111</v>
      </c>
      <c r="K3645">
        <v>1413527001</v>
      </c>
      <c r="L3645" s="11">
        <f>(K3645/86400)+25569</f>
        <v>41929.266215277778</v>
      </c>
      <c r="M3645" t="b">
        <v>0</v>
      </c>
      <c r="N3645">
        <v>1</v>
      </c>
      <c r="O3645" t="b">
        <v>0</v>
      </c>
      <c r="P3645" t="s">
        <v>8271</v>
      </c>
      <c r="Q3645" s="5">
        <f>E3645/D3645</f>
        <v>1.1111111111111112E-4</v>
      </c>
      <c r="R3645" s="7">
        <f>ROUND(E3645/N3645, 2)</f>
        <v>20</v>
      </c>
      <c r="S3645" t="s">
        <v>8316</v>
      </c>
      <c r="T3645" t="s">
        <v>8317</v>
      </c>
    </row>
    <row r="3646" spans="1:20" x14ac:dyDescent="0.3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 s="11">
        <f>(I3646/86400)+25569</f>
        <v>41962.00068287037</v>
      </c>
      <c r="K3646">
        <v>1413759659</v>
      </c>
      <c r="L3646" s="11">
        <f>(K3646/86400)+25569</f>
        <v>41931.959016203706</v>
      </c>
      <c r="M3646" t="b">
        <v>0</v>
      </c>
      <c r="N3646">
        <v>2</v>
      </c>
      <c r="O3646" t="b">
        <v>0</v>
      </c>
      <c r="P3646" t="s">
        <v>8287</v>
      </c>
      <c r="Q3646" s="5">
        <f>E3646/D3646</f>
        <v>1.0554089709762533E-4</v>
      </c>
      <c r="R3646" s="7">
        <f>ROUND(E3646/N3646, 2)</f>
        <v>1</v>
      </c>
      <c r="S3646" t="s">
        <v>8321</v>
      </c>
      <c r="T3646" t="s">
        <v>8340</v>
      </c>
    </row>
    <row r="3647" spans="1:20" ht="28.8" x14ac:dyDescent="0.3">
      <c r="A3647">
        <v>167</v>
      </c>
      <c r="B3647" s="3" t="s">
        <v>169</v>
      </c>
      <c r="C3647" s="3" t="s">
        <v>4277</v>
      </c>
      <c r="D3647">
        <v>110000</v>
      </c>
      <c r="E3647">
        <v>11</v>
      </c>
      <c r="F3647" t="s">
        <v>8221</v>
      </c>
      <c r="G3647" t="s">
        <v>8224</v>
      </c>
      <c r="H3647" t="s">
        <v>8246</v>
      </c>
      <c r="I3647">
        <v>1438726535</v>
      </c>
      <c r="J3647" s="11">
        <f>(I3647/86400)+25569</f>
        <v>42220.927488425921</v>
      </c>
      <c r="K3647">
        <v>1433542535</v>
      </c>
      <c r="L3647" s="11">
        <f>(K3647/86400)+25569</f>
        <v>42160.927488425921</v>
      </c>
      <c r="M3647" t="b">
        <v>0</v>
      </c>
      <c r="N3647">
        <v>2</v>
      </c>
      <c r="O3647" t="b">
        <v>0</v>
      </c>
      <c r="P3647" t="s">
        <v>8268</v>
      </c>
      <c r="Q3647" s="5">
        <f>E3647/D3647</f>
        <v>1E-4</v>
      </c>
      <c r="R3647" s="7">
        <f>ROUND(E3647/N3647, 2)</f>
        <v>5.5</v>
      </c>
      <c r="S3647" t="s">
        <v>8309</v>
      </c>
      <c r="T3647" t="s">
        <v>8313</v>
      </c>
    </row>
    <row r="3648" spans="1:20" ht="28.8" x14ac:dyDescent="0.3">
      <c r="A3648">
        <v>161</v>
      </c>
      <c r="B3648" s="3" t="s">
        <v>163</v>
      </c>
      <c r="C3648" s="3" t="s">
        <v>4271</v>
      </c>
      <c r="D3648">
        <v>50000</v>
      </c>
      <c r="E3648">
        <v>5</v>
      </c>
      <c r="F3648" t="s">
        <v>8221</v>
      </c>
      <c r="G3648" t="s">
        <v>8224</v>
      </c>
      <c r="H3648" t="s">
        <v>8246</v>
      </c>
      <c r="I3648">
        <v>1404318595</v>
      </c>
      <c r="J3648" s="11">
        <f>(I3648/86400)+25569</f>
        <v>41822.687442129631</v>
      </c>
      <c r="K3648">
        <v>1401726595</v>
      </c>
      <c r="L3648" s="11">
        <f>(K3648/86400)+25569</f>
        <v>41792.687442129631</v>
      </c>
      <c r="M3648" t="b">
        <v>0</v>
      </c>
      <c r="N3648">
        <v>1</v>
      </c>
      <c r="O3648" t="b">
        <v>0</v>
      </c>
      <c r="P3648" t="s">
        <v>8268</v>
      </c>
      <c r="Q3648" s="5">
        <f>E3648/D3648</f>
        <v>1E-4</v>
      </c>
      <c r="R3648" s="7">
        <f>ROUND(E3648/N3648, 2)</f>
        <v>5</v>
      </c>
      <c r="S3648" t="s">
        <v>8309</v>
      </c>
      <c r="T3648" t="s">
        <v>8313</v>
      </c>
    </row>
    <row r="3649" spans="1:20" ht="28.8" x14ac:dyDescent="0.3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 s="11">
        <f>(I3649/86400)+25569</f>
        <v>42452.494525462964</v>
      </c>
      <c r="K3649">
        <v>1456145527</v>
      </c>
      <c r="L3649" s="11">
        <f>(K3649/86400)+25569</f>
        <v>42422.536192129628</v>
      </c>
      <c r="M3649" t="b">
        <v>0</v>
      </c>
      <c r="N3649">
        <v>1</v>
      </c>
      <c r="O3649" t="b">
        <v>0</v>
      </c>
      <c r="P3649" t="s">
        <v>8284</v>
      </c>
      <c r="Q3649" s="5">
        <f>E3649/D3649</f>
        <v>1E-4</v>
      </c>
      <c r="R3649" s="7">
        <f>ROUND(E3649/N3649, 2)</f>
        <v>5</v>
      </c>
      <c r="S3649" t="s">
        <v>8335</v>
      </c>
      <c r="T3649" t="s">
        <v>8336</v>
      </c>
    </row>
    <row r="3650" spans="1:20" ht="28.8" x14ac:dyDescent="0.3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 s="11">
        <f>(I3650/86400)+25569</f>
        <v>42495.900416666671</v>
      </c>
      <c r="K3650">
        <v>1457303796</v>
      </c>
      <c r="L3650" s="11">
        <f>(K3650/86400)+25569</f>
        <v>42435.942083333328</v>
      </c>
      <c r="M3650" t="b">
        <v>0</v>
      </c>
      <c r="N3650">
        <v>10</v>
      </c>
      <c r="O3650" t="b">
        <v>0</v>
      </c>
      <c r="P3650" t="s">
        <v>8303</v>
      </c>
      <c r="Q3650" s="5">
        <f>E3650/D3650</f>
        <v>9.8461538461538464E-5</v>
      </c>
      <c r="R3650" s="7">
        <f>ROUND(E3650/N3650, 2)</f>
        <v>12.8</v>
      </c>
      <c r="S3650" t="s">
        <v>8316</v>
      </c>
      <c r="T3650" t="s">
        <v>8356</v>
      </c>
    </row>
    <row r="3651" spans="1:20" ht="28.8" x14ac:dyDescent="0.3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 s="11">
        <f>(I3651/86400)+25569</f>
        <v>42014.332638888889</v>
      </c>
      <c r="K3651">
        <v>1417470718</v>
      </c>
      <c r="L3651" s="11">
        <f>(K3651/86400)+25569</f>
        <v>41974.911087962959</v>
      </c>
      <c r="M3651" t="b">
        <v>0</v>
      </c>
      <c r="N3651">
        <v>4</v>
      </c>
      <c r="O3651" t="b">
        <v>0</v>
      </c>
      <c r="P3651" t="s">
        <v>8282</v>
      </c>
      <c r="Q3651" s="5">
        <f>E3651/D3651</f>
        <v>9.1244548809124457E-5</v>
      </c>
      <c r="R3651" s="7">
        <f>ROUND(E3651/N3651, 2)</f>
        <v>8.5</v>
      </c>
      <c r="S3651" t="s">
        <v>8332</v>
      </c>
      <c r="T3651" t="s">
        <v>8333</v>
      </c>
    </row>
    <row r="3652" spans="1:20" ht="28.8" x14ac:dyDescent="0.3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 s="11">
        <f>(I3652/86400)+25569</f>
        <v>41791.94258101852</v>
      </c>
      <c r="K3652">
        <v>1399070239</v>
      </c>
      <c r="L3652" s="11">
        <f>(K3652/86400)+25569</f>
        <v>41761.94258101852</v>
      </c>
      <c r="M3652" t="b">
        <v>0</v>
      </c>
      <c r="N3652">
        <v>1</v>
      </c>
      <c r="O3652" t="b">
        <v>0</v>
      </c>
      <c r="P3652" t="s">
        <v>8270</v>
      </c>
      <c r="Q3652" s="5">
        <f>E3652/D3652</f>
        <v>9.0909090909090904E-5</v>
      </c>
      <c r="R3652" s="7">
        <f>ROUND(E3652/N3652, 2)</f>
        <v>50</v>
      </c>
      <c r="S3652" t="s">
        <v>8309</v>
      </c>
      <c r="T3652" t="s">
        <v>8315</v>
      </c>
    </row>
    <row r="3653" spans="1:20" x14ac:dyDescent="0.3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 s="11">
        <f>(I3653/86400)+25569</f>
        <v>42819.55164351852</v>
      </c>
      <c r="K3653">
        <v>1485267262</v>
      </c>
      <c r="L3653" s="11">
        <f>(K3653/86400)+25569</f>
        <v>42759.593310185184</v>
      </c>
      <c r="M3653" t="b">
        <v>0</v>
      </c>
      <c r="N3653">
        <v>6</v>
      </c>
      <c r="O3653" t="b">
        <v>0</v>
      </c>
      <c r="P3653" t="s">
        <v>8272</v>
      </c>
      <c r="Q3653" s="5">
        <f>E3653/D3653</f>
        <v>9.0000000000000006E-5</v>
      </c>
      <c r="R3653" s="7">
        <f>ROUND(E3653/N3653, 2)</f>
        <v>3</v>
      </c>
      <c r="S3653" t="s">
        <v>8318</v>
      </c>
      <c r="T3653" t="s">
        <v>8319</v>
      </c>
    </row>
    <row r="3654" spans="1:20" ht="28.8" x14ac:dyDescent="0.3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 s="11">
        <f>(I3654/86400)+25569</f>
        <v>42445.126898148148</v>
      </c>
      <c r="K3654">
        <v>1455508964</v>
      </c>
      <c r="L3654" s="11">
        <f>(K3654/86400)+25569</f>
        <v>42415.168564814812</v>
      </c>
      <c r="M3654" t="b">
        <v>0</v>
      </c>
      <c r="N3654">
        <v>1</v>
      </c>
      <c r="O3654" t="b">
        <v>0</v>
      </c>
      <c r="P3654" t="s">
        <v>8271</v>
      </c>
      <c r="Q3654" s="5">
        <f>E3654/D3654</f>
        <v>8.3333333333333331E-5</v>
      </c>
      <c r="R3654" s="7">
        <f>ROUND(E3654/N3654, 2)</f>
        <v>1</v>
      </c>
      <c r="S3654" t="s">
        <v>8316</v>
      </c>
      <c r="T3654" t="s">
        <v>8317</v>
      </c>
    </row>
    <row r="3655" spans="1:20" ht="28.8" x14ac:dyDescent="0.3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 s="11">
        <f>(I3655/86400)+25569</f>
        <v>42069.64061342593</v>
      </c>
      <c r="K3655">
        <v>1420471349</v>
      </c>
      <c r="L3655" s="11">
        <f>(K3655/86400)+25569</f>
        <v>42009.64061342593</v>
      </c>
      <c r="M3655" t="b">
        <v>0</v>
      </c>
      <c r="N3655">
        <v>1</v>
      </c>
      <c r="O3655" t="b">
        <v>0</v>
      </c>
      <c r="P3655" t="s">
        <v>8268</v>
      </c>
      <c r="Q3655" s="5">
        <f>E3655/D3655</f>
        <v>8.0000000000000007E-5</v>
      </c>
      <c r="R3655" s="7">
        <f>ROUND(E3655/N3655, 2)</f>
        <v>1</v>
      </c>
      <c r="S3655" t="s">
        <v>8309</v>
      </c>
      <c r="T3655" t="s">
        <v>8313</v>
      </c>
    </row>
    <row r="3656" spans="1:20" x14ac:dyDescent="0.3">
      <c r="A3656">
        <v>1181</v>
      </c>
      <c r="B3656" s="3" t="s">
        <v>1182</v>
      </c>
      <c r="C3656" s="3" t="s">
        <v>5291</v>
      </c>
      <c r="D3656">
        <v>50000</v>
      </c>
      <c r="E3656">
        <v>4</v>
      </c>
      <c r="F3656" t="s">
        <v>8221</v>
      </c>
      <c r="G3656" t="s">
        <v>8224</v>
      </c>
      <c r="H3656" t="s">
        <v>8246</v>
      </c>
      <c r="I3656">
        <v>1425197321</v>
      </c>
      <c r="J3656" s="11">
        <f>(I3656/86400)+25569</f>
        <v>42064.339363425926</v>
      </c>
      <c r="K3656">
        <v>1422605321</v>
      </c>
      <c r="L3656" s="11">
        <f>(K3656/86400)+25569</f>
        <v>42034.339363425926</v>
      </c>
      <c r="M3656" t="b">
        <v>0</v>
      </c>
      <c r="N3656">
        <v>3</v>
      </c>
      <c r="O3656" t="b">
        <v>0</v>
      </c>
      <c r="P3656" t="s">
        <v>8284</v>
      </c>
      <c r="Q3656" s="5">
        <f>E3656/D3656</f>
        <v>8.0000000000000007E-5</v>
      </c>
      <c r="R3656" s="7">
        <f>ROUND(E3656/N3656, 2)</f>
        <v>1.33</v>
      </c>
      <c r="S3656" t="s">
        <v>8335</v>
      </c>
      <c r="T3656" t="s">
        <v>8336</v>
      </c>
    </row>
    <row r="3657" spans="1:20" ht="28.8" x14ac:dyDescent="0.3">
      <c r="A3657">
        <v>635</v>
      </c>
      <c r="B3657" s="3" t="s">
        <v>636</v>
      </c>
      <c r="C3657" s="3" t="s">
        <v>4745</v>
      </c>
      <c r="D3657">
        <v>25000</v>
      </c>
      <c r="E3657">
        <v>2</v>
      </c>
      <c r="F3657" t="s">
        <v>8220</v>
      </c>
      <c r="G3657" t="s">
        <v>8224</v>
      </c>
      <c r="H3657" t="s">
        <v>8246</v>
      </c>
      <c r="I3657">
        <v>1428804762</v>
      </c>
      <c r="J3657" s="11">
        <f>(I3657/86400)+25569</f>
        <v>42106.092152777783</v>
      </c>
      <c r="K3657">
        <v>1426212762</v>
      </c>
      <c r="L3657" s="11">
        <f>(K3657/86400)+25569</f>
        <v>42076.092152777783</v>
      </c>
      <c r="M3657" t="b">
        <v>0</v>
      </c>
      <c r="N3657">
        <v>1</v>
      </c>
      <c r="O3657" t="b">
        <v>0</v>
      </c>
      <c r="P3657" t="s">
        <v>8272</v>
      </c>
      <c r="Q3657" s="5">
        <f>E3657/D3657</f>
        <v>8.0000000000000007E-5</v>
      </c>
      <c r="R3657" s="7">
        <f>ROUND(E3657/N3657, 2)</f>
        <v>2</v>
      </c>
      <c r="S3657" t="s">
        <v>8318</v>
      </c>
      <c r="T3657" t="s">
        <v>8319</v>
      </c>
    </row>
    <row r="3658" spans="1:20" x14ac:dyDescent="0.3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 s="11">
        <f>(I3658/86400)+25569</f>
        <v>41905.077546296292</v>
      </c>
      <c r="K3658">
        <v>1408845100</v>
      </c>
      <c r="L3658" s="11">
        <f>(K3658/86400)+25569</f>
        <v>41875.077546296292</v>
      </c>
      <c r="M3658" t="b">
        <v>0</v>
      </c>
      <c r="N3658">
        <v>2</v>
      </c>
      <c r="O3658" t="b">
        <v>0</v>
      </c>
      <c r="P3658" t="s">
        <v>8267</v>
      </c>
      <c r="Q3658" s="5">
        <f>E3658/D3658</f>
        <v>7.8947368421052633E-5</v>
      </c>
      <c r="R3658" s="7">
        <f>ROUND(E3658/N3658, 2)</f>
        <v>15</v>
      </c>
      <c r="S3658" t="s">
        <v>8309</v>
      </c>
      <c r="T3658" t="s">
        <v>8312</v>
      </c>
    </row>
    <row r="3659" spans="1:20" ht="28.8" x14ac:dyDescent="0.3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 s="11">
        <f>(I3659/86400)+25569</f>
        <v>42516.748414351852</v>
      </c>
      <c r="K3659">
        <v>1461693463</v>
      </c>
      <c r="L3659" s="11">
        <f>(K3659/86400)+25569</f>
        <v>42486.748414351852</v>
      </c>
      <c r="M3659" t="b">
        <v>0</v>
      </c>
      <c r="N3659">
        <v>1</v>
      </c>
      <c r="O3659" t="b">
        <v>0</v>
      </c>
      <c r="P3659" t="s">
        <v>8287</v>
      </c>
      <c r="Q3659" s="5">
        <f>E3659/D3659</f>
        <v>7.6923076923076926E-5</v>
      </c>
      <c r="R3659" s="7">
        <f>ROUND(E3659/N3659, 2)</f>
        <v>1</v>
      </c>
      <c r="S3659" t="s">
        <v>8321</v>
      </c>
      <c r="T3659" t="s">
        <v>8340</v>
      </c>
    </row>
    <row r="3660" spans="1:20" ht="28.8" x14ac:dyDescent="0.3">
      <c r="A3660">
        <v>1178</v>
      </c>
      <c r="B3660" s="3" t="s">
        <v>1179</v>
      </c>
      <c r="C3660" s="3" t="s">
        <v>5288</v>
      </c>
      <c r="D3660">
        <v>75000</v>
      </c>
      <c r="E3660">
        <v>5</v>
      </c>
      <c r="F3660" t="s">
        <v>8221</v>
      </c>
      <c r="G3660" t="s">
        <v>8224</v>
      </c>
      <c r="H3660" t="s">
        <v>8246</v>
      </c>
      <c r="I3660">
        <v>1408225452</v>
      </c>
      <c r="J3660" s="11">
        <f>(I3660/86400)+25569</f>
        <v>41867.905694444446</v>
      </c>
      <c r="K3660">
        <v>1405633452</v>
      </c>
      <c r="L3660" s="11">
        <f>(K3660/86400)+25569</f>
        <v>41837.905694444446</v>
      </c>
      <c r="M3660" t="b">
        <v>0</v>
      </c>
      <c r="N3660">
        <v>1</v>
      </c>
      <c r="O3660" t="b">
        <v>0</v>
      </c>
      <c r="P3660" t="s">
        <v>8284</v>
      </c>
      <c r="Q3660" s="5">
        <f>E3660/D3660</f>
        <v>6.666666666666667E-5</v>
      </c>
      <c r="R3660" s="7">
        <f>ROUND(E3660/N3660, 2)</f>
        <v>5</v>
      </c>
      <c r="S3660" t="s">
        <v>8335</v>
      </c>
      <c r="T3660" t="s">
        <v>8336</v>
      </c>
    </row>
    <row r="3661" spans="1:20" ht="28.8" x14ac:dyDescent="0.3">
      <c r="A3661">
        <v>1497</v>
      </c>
      <c r="B3661" s="3" t="s">
        <v>1498</v>
      </c>
      <c r="C3661" s="3" t="s">
        <v>5607</v>
      </c>
      <c r="D3661">
        <v>15000</v>
      </c>
      <c r="E3661">
        <v>1</v>
      </c>
      <c r="F3661" t="s">
        <v>8221</v>
      </c>
      <c r="G3661" t="s">
        <v>8224</v>
      </c>
      <c r="H3661" t="s">
        <v>8246</v>
      </c>
      <c r="I3661">
        <v>1375299780</v>
      </c>
      <c r="J3661" s="11">
        <f>(I3661/86400)+25569</f>
        <v>41486.821527777778</v>
      </c>
      <c r="K3661">
        <v>1371655522</v>
      </c>
      <c r="L3661" s="11">
        <f>(K3661/86400)+25569</f>
        <v>41444.64261574074</v>
      </c>
      <c r="M3661" t="b">
        <v>0</v>
      </c>
      <c r="N3661">
        <v>1</v>
      </c>
      <c r="O3661" t="b">
        <v>0</v>
      </c>
      <c r="P3661" t="s">
        <v>8275</v>
      </c>
      <c r="Q3661" s="5">
        <f>E3661/D3661</f>
        <v>6.666666666666667E-5</v>
      </c>
      <c r="R3661" s="7">
        <f>ROUND(E3661/N3661, 2)</f>
        <v>1</v>
      </c>
      <c r="S3661" t="s">
        <v>8321</v>
      </c>
      <c r="T3661" t="s">
        <v>8323</v>
      </c>
    </row>
    <row r="3662" spans="1:20" ht="28.8" x14ac:dyDescent="0.3">
      <c r="A3662">
        <v>540</v>
      </c>
      <c r="B3662" s="3" t="s">
        <v>541</v>
      </c>
      <c r="C3662" s="3" t="s">
        <v>4650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1423078606</v>
      </c>
      <c r="J3662" s="11">
        <f>(I3662/86400)+25569</f>
        <v>42039.817199074074</v>
      </c>
      <c r="K3662">
        <v>1420486606</v>
      </c>
      <c r="L3662" s="11">
        <f>(K3662/86400)+25569</f>
        <v>42009.817199074074</v>
      </c>
      <c r="M3662" t="b">
        <v>0</v>
      </c>
      <c r="N3662">
        <v>1</v>
      </c>
      <c r="O3662" t="b">
        <v>0</v>
      </c>
      <c r="P3662" t="s">
        <v>8272</v>
      </c>
      <c r="Q3662" s="5">
        <f>E3662/D3662</f>
        <v>6.666666666666667E-5</v>
      </c>
      <c r="R3662" s="7">
        <f>ROUND(E3662/N3662, 2)</f>
        <v>1</v>
      </c>
      <c r="S3662" t="s">
        <v>8318</v>
      </c>
      <c r="T3662" t="s">
        <v>8319</v>
      </c>
    </row>
    <row r="3663" spans="1:20" ht="28.8" x14ac:dyDescent="0.3">
      <c r="A3663">
        <v>4006</v>
      </c>
      <c r="B3663" s="3" t="s">
        <v>4002</v>
      </c>
      <c r="C3663" s="3" t="s">
        <v>8111</v>
      </c>
      <c r="D3663">
        <v>30000</v>
      </c>
      <c r="E3663">
        <v>2</v>
      </c>
      <c r="F3663" t="s">
        <v>8221</v>
      </c>
      <c r="G3663" t="s">
        <v>8224</v>
      </c>
      <c r="H3663" t="s">
        <v>8246</v>
      </c>
      <c r="I3663">
        <v>1455647587</v>
      </c>
      <c r="J3663" s="11">
        <f>(I3663/86400)+25569</f>
        <v>42416.772997685184</v>
      </c>
      <c r="K3663">
        <v>1453487587</v>
      </c>
      <c r="L3663" s="11">
        <f>(K3663/86400)+25569</f>
        <v>42391.772997685184</v>
      </c>
      <c r="M3663" t="b">
        <v>0</v>
      </c>
      <c r="N3663">
        <v>1</v>
      </c>
      <c r="O3663" t="b">
        <v>0</v>
      </c>
      <c r="P3663" t="s">
        <v>8271</v>
      </c>
      <c r="Q3663" s="5">
        <f>E3663/D3663</f>
        <v>6.666666666666667E-5</v>
      </c>
      <c r="R3663" s="7">
        <f>ROUND(E3663/N3663, 2)</f>
        <v>2</v>
      </c>
      <c r="S3663" t="s">
        <v>8316</v>
      </c>
      <c r="T3663" t="s">
        <v>8317</v>
      </c>
    </row>
    <row r="3664" spans="1:20" ht="28.8" x14ac:dyDescent="0.3">
      <c r="A3664">
        <v>3912</v>
      </c>
      <c r="B3664" s="3" t="s">
        <v>3909</v>
      </c>
      <c r="C3664" s="3" t="s">
        <v>8020</v>
      </c>
      <c r="D3664">
        <v>15000</v>
      </c>
      <c r="E3664">
        <v>1</v>
      </c>
      <c r="F3664" t="s">
        <v>8221</v>
      </c>
      <c r="G3664" t="s">
        <v>8224</v>
      </c>
      <c r="H3664" t="s">
        <v>8246</v>
      </c>
      <c r="I3664">
        <v>1429936500</v>
      </c>
      <c r="J3664" s="11">
        <f>(I3664/86400)+25569</f>
        <v>42119.190972222219</v>
      </c>
      <c r="K3664">
        <v>1424759330</v>
      </c>
      <c r="L3664" s="11">
        <f>(K3664/86400)+25569</f>
        <v>42059.270023148143</v>
      </c>
      <c r="M3664" t="b">
        <v>0</v>
      </c>
      <c r="N3664">
        <v>1</v>
      </c>
      <c r="O3664" t="b">
        <v>0</v>
      </c>
      <c r="P3664" t="s">
        <v>8271</v>
      </c>
      <c r="Q3664" s="5">
        <f>E3664/D3664</f>
        <v>6.666666666666667E-5</v>
      </c>
      <c r="R3664" s="7">
        <f>ROUND(E3664/N3664, 2)</f>
        <v>1</v>
      </c>
      <c r="S3664" t="s">
        <v>8316</v>
      </c>
      <c r="T3664" t="s">
        <v>8317</v>
      </c>
    </row>
    <row r="3665" spans="1:20" x14ac:dyDescent="0.3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 s="11">
        <f>(I3665/86400)+25569</f>
        <v>42093.828125</v>
      </c>
      <c r="K3665">
        <v>1425156750</v>
      </c>
      <c r="L3665" s="11">
        <f>(K3665/86400)+25569</f>
        <v>42063.869791666672</v>
      </c>
      <c r="M3665" t="b">
        <v>0</v>
      </c>
      <c r="N3665">
        <v>1</v>
      </c>
      <c r="O3665" t="b">
        <v>0</v>
      </c>
      <c r="P3665" t="s">
        <v>8293</v>
      </c>
      <c r="Q3665" s="5">
        <f>E3665/D3665</f>
        <v>6.0606060606060605E-5</v>
      </c>
      <c r="R3665" s="7">
        <f>ROUND(E3665/N3665, 2)</f>
        <v>1</v>
      </c>
      <c r="S3665" t="s">
        <v>8324</v>
      </c>
      <c r="T3665" t="s">
        <v>8346</v>
      </c>
    </row>
    <row r="3666" spans="1:20" ht="28.8" x14ac:dyDescent="0.3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 s="11">
        <f>(I3666/86400)+25569</f>
        <v>42208.559432870374</v>
      </c>
      <c r="K3666">
        <v>1434201935</v>
      </c>
      <c r="L3666" s="11">
        <f>(K3666/86400)+25569</f>
        <v>42168.559432870374</v>
      </c>
      <c r="M3666" t="b">
        <v>0</v>
      </c>
      <c r="N3666">
        <v>4</v>
      </c>
      <c r="O3666" t="b">
        <v>0</v>
      </c>
      <c r="P3666" t="s">
        <v>8267</v>
      </c>
      <c r="Q3666" s="5">
        <f>E3666/D3666</f>
        <v>6.0000000000000002E-5</v>
      </c>
      <c r="R3666" s="7">
        <f>ROUND(E3666/N3666, 2)</f>
        <v>20.25</v>
      </c>
      <c r="S3666" t="s">
        <v>8309</v>
      </c>
      <c r="T3666" t="s">
        <v>8312</v>
      </c>
    </row>
    <row r="3667" spans="1:20" ht="28.8" x14ac:dyDescent="0.3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 s="11">
        <f>(I3667/86400)+25569</f>
        <v>42137.864722222221</v>
      </c>
      <c r="K3667">
        <v>1428957912</v>
      </c>
      <c r="L3667" s="11">
        <f>(K3667/86400)+25569</f>
        <v>42107.864722222221</v>
      </c>
      <c r="M3667" t="b">
        <v>0</v>
      </c>
      <c r="N3667">
        <v>1</v>
      </c>
      <c r="O3667" t="b">
        <v>0</v>
      </c>
      <c r="P3667" t="s">
        <v>8271</v>
      </c>
      <c r="Q3667" s="5">
        <f>E3667/D3667</f>
        <v>6.0000000000000002E-5</v>
      </c>
      <c r="R3667" s="7">
        <f>ROUND(E3667/N3667, 2)</f>
        <v>3</v>
      </c>
      <c r="S3667" t="s">
        <v>8316</v>
      </c>
      <c r="T3667" t="s">
        <v>8317</v>
      </c>
    </row>
    <row r="3668" spans="1:20" x14ac:dyDescent="0.3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 s="11">
        <f>(I3668/86400)+25569</f>
        <v>42245.662314814814</v>
      </c>
      <c r="K3668">
        <v>1438271624</v>
      </c>
      <c r="L3668" s="11">
        <f>(K3668/86400)+25569</f>
        <v>42215.662314814814</v>
      </c>
      <c r="M3668" t="b">
        <v>0</v>
      </c>
      <c r="N3668">
        <v>1</v>
      </c>
      <c r="O3668" t="b">
        <v>0</v>
      </c>
      <c r="P3668" t="s">
        <v>8272</v>
      </c>
      <c r="Q3668" s="5">
        <f>E3668/D3668</f>
        <v>5.8823529411764708E-5</v>
      </c>
      <c r="R3668" s="7">
        <f>ROUND(E3668/N3668, 2)</f>
        <v>50</v>
      </c>
      <c r="S3668" t="s">
        <v>8318</v>
      </c>
      <c r="T3668" t="s">
        <v>8319</v>
      </c>
    </row>
    <row r="3669" spans="1:20" ht="43.2" x14ac:dyDescent="0.3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 s="11">
        <f>(I3669/86400)+25569</f>
        <v>42800.541666666672</v>
      </c>
      <c r="K3669">
        <v>1484094498</v>
      </c>
      <c r="L3669" s="11">
        <f>(K3669/86400)+25569</f>
        <v>42746.019652777773</v>
      </c>
      <c r="M3669" t="b">
        <v>0</v>
      </c>
      <c r="N3669">
        <v>1</v>
      </c>
      <c r="O3669" t="b">
        <v>0</v>
      </c>
      <c r="P3669" t="s">
        <v>8284</v>
      </c>
      <c r="Q3669" s="5">
        <f>E3669/D3669</f>
        <v>5.7142857142857142E-5</v>
      </c>
      <c r="R3669" s="7">
        <f>ROUND(E3669/N3669, 2)</f>
        <v>10</v>
      </c>
      <c r="S3669" t="s">
        <v>8335</v>
      </c>
      <c r="T3669" t="s">
        <v>8336</v>
      </c>
    </row>
    <row r="3670" spans="1:20" ht="28.8" x14ac:dyDescent="0.3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 s="11">
        <f>(I3670/86400)+25569</f>
        <v>42441.942997685182</v>
      </c>
      <c r="K3670">
        <v>1455230275</v>
      </c>
      <c r="L3670" s="11">
        <f>(K3670/86400)+25569</f>
        <v>42411.942997685182</v>
      </c>
      <c r="M3670" t="b">
        <v>0</v>
      </c>
      <c r="N3670">
        <v>1</v>
      </c>
      <c r="O3670" t="b">
        <v>0</v>
      </c>
      <c r="P3670" t="s">
        <v>8272</v>
      </c>
      <c r="Q3670" s="5">
        <f>E3670/D3670</f>
        <v>5.5555555555555558E-5</v>
      </c>
      <c r="R3670" s="7">
        <f>ROUND(E3670/N3670, 2)</f>
        <v>1</v>
      </c>
      <c r="S3670" t="s">
        <v>8318</v>
      </c>
      <c r="T3670" t="s">
        <v>8319</v>
      </c>
    </row>
    <row r="3671" spans="1:20" ht="28.8" x14ac:dyDescent="0.3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 s="11">
        <f>(I3671/86400)+25569</f>
        <v>42013.95821759259</v>
      </c>
      <c r="K3671">
        <v>1415660390</v>
      </c>
      <c r="L3671" s="11">
        <f>(K3671/86400)+25569</f>
        <v>41953.95821759259</v>
      </c>
      <c r="M3671" t="b">
        <v>0</v>
      </c>
      <c r="N3671">
        <v>1</v>
      </c>
      <c r="O3671" t="b">
        <v>0</v>
      </c>
      <c r="P3671" t="s">
        <v>8303</v>
      </c>
      <c r="Q3671" s="5">
        <f>E3671/D3671</f>
        <v>5.0000000000000002E-5</v>
      </c>
      <c r="R3671" s="7">
        <f>ROUND(E3671/N3671, 2)</f>
        <v>1</v>
      </c>
      <c r="S3671" t="s">
        <v>8316</v>
      </c>
      <c r="T3671" t="s">
        <v>8356</v>
      </c>
    </row>
    <row r="3672" spans="1:20" ht="28.8" x14ac:dyDescent="0.3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 s="11">
        <f>(I3672/86400)+25569</f>
        <v>42157.649224537032</v>
      </c>
      <c r="K3672">
        <v>1428075293</v>
      </c>
      <c r="L3672" s="11">
        <f>(K3672/86400)+25569</f>
        <v>42097.649224537032</v>
      </c>
      <c r="M3672" t="b">
        <v>0</v>
      </c>
      <c r="N3672">
        <v>9</v>
      </c>
      <c r="O3672" t="b">
        <v>0</v>
      </c>
      <c r="P3672" t="s">
        <v>8303</v>
      </c>
      <c r="Q3672" s="5">
        <f>E3672/D3672</f>
        <v>4.8000000000000001E-5</v>
      </c>
      <c r="R3672" s="7">
        <f>ROUND(E3672/N3672, 2)</f>
        <v>2.67</v>
      </c>
      <c r="S3672" t="s">
        <v>8316</v>
      </c>
      <c r="T3672" t="s">
        <v>8356</v>
      </c>
    </row>
    <row r="3673" spans="1:20" ht="28.8" x14ac:dyDescent="0.3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 s="11">
        <f>(I3673/86400)+25569</f>
        <v>42749.029583333337</v>
      </c>
      <c r="K3673">
        <v>1479170556</v>
      </c>
      <c r="L3673" s="11">
        <f>(K3673/86400)+25569</f>
        <v>42689.029583333337</v>
      </c>
      <c r="M3673" t="b">
        <v>0</v>
      </c>
      <c r="N3673">
        <v>1</v>
      </c>
      <c r="O3673" t="b">
        <v>0</v>
      </c>
      <c r="P3673" t="s">
        <v>8305</v>
      </c>
      <c r="Q3673" s="5">
        <f>E3673/D3673</f>
        <v>4.4444444444444447E-5</v>
      </c>
      <c r="R3673" s="7">
        <f>ROUND(E3673/N3673, 2)</f>
        <v>1</v>
      </c>
      <c r="S3673" t="s">
        <v>8316</v>
      </c>
      <c r="T3673" t="s">
        <v>8358</v>
      </c>
    </row>
    <row r="3674" spans="1:20" ht="28.8" x14ac:dyDescent="0.3">
      <c r="A3674">
        <v>1134</v>
      </c>
      <c r="B3674" s="3" t="s">
        <v>1135</v>
      </c>
      <c r="C3674" s="3" t="s">
        <v>5244</v>
      </c>
      <c r="D3674">
        <v>25000</v>
      </c>
      <c r="E3674">
        <v>1</v>
      </c>
      <c r="F3674" t="s">
        <v>8221</v>
      </c>
      <c r="G3674" t="s">
        <v>8226</v>
      </c>
      <c r="H3674" t="s">
        <v>8248</v>
      </c>
      <c r="I3674">
        <v>1417235580</v>
      </c>
      <c r="J3674" s="11">
        <f>(I3674/86400)+25569</f>
        <v>41972.189583333333</v>
      </c>
      <c r="K3674">
        <v>1416034228</v>
      </c>
      <c r="L3674" s="11">
        <f>(K3674/86400)+25569</f>
        <v>41958.285046296296</v>
      </c>
      <c r="M3674" t="b">
        <v>0</v>
      </c>
      <c r="N3674">
        <v>1</v>
      </c>
      <c r="O3674" t="b">
        <v>0</v>
      </c>
      <c r="P3674" t="s">
        <v>8283</v>
      </c>
      <c r="Q3674" s="5">
        <f>E3674/D3674</f>
        <v>4.0000000000000003E-5</v>
      </c>
      <c r="R3674" s="7">
        <f>ROUND(E3674/N3674, 2)</f>
        <v>1</v>
      </c>
      <c r="S3674" t="s">
        <v>8332</v>
      </c>
      <c r="T3674" t="s">
        <v>8334</v>
      </c>
    </row>
    <row r="3675" spans="1:20" ht="28.8" x14ac:dyDescent="0.3">
      <c r="A3675">
        <v>666</v>
      </c>
      <c r="B3675" s="3" t="s">
        <v>667</v>
      </c>
      <c r="C3675" s="3" t="s">
        <v>4776</v>
      </c>
      <c r="D3675">
        <v>200000</v>
      </c>
      <c r="E3675">
        <v>8</v>
      </c>
      <c r="F3675" t="s">
        <v>8221</v>
      </c>
      <c r="G3675" t="s">
        <v>8224</v>
      </c>
      <c r="H3675" t="s">
        <v>8246</v>
      </c>
      <c r="I3675">
        <v>1408305498</v>
      </c>
      <c r="J3675" s="11">
        <f>(I3675/86400)+25569</f>
        <v>41868.832152777773</v>
      </c>
      <c r="K3675">
        <v>1405713498</v>
      </c>
      <c r="L3675" s="11">
        <f>(K3675/86400)+25569</f>
        <v>41838.832152777773</v>
      </c>
      <c r="M3675" t="b">
        <v>0</v>
      </c>
      <c r="N3675">
        <v>4</v>
      </c>
      <c r="O3675" t="b">
        <v>0</v>
      </c>
      <c r="P3675" t="s">
        <v>8273</v>
      </c>
      <c r="Q3675" s="5">
        <f>E3675/D3675</f>
        <v>4.0000000000000003E-5</v>
      </c>
      <c r="R3675" s="7">
        <f>ROUND(E3675/N3675, 2)</f>
        <v>2</v>
      </c>
      <c r="S3675" t="s">
        <v>8318</v>
      </c>
      <c r="T3675" t="s">
        <v>8320</v>
      </c>
    </row>
    <row r="3676" spans="1:20" x14ac:dyDescent="0.3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 s="11">
        <f>(I3676/86400)+25569</f>
        <v>42077.865671296298</v>
      </c>
      <c r="K3676">
        <v>1421185594</v>
      </c>
      <c r="L3676" s="11">
        <f>(K3676/86400)+25569</f>
        <v>42017.907337962963</v>
      </c>
      <c r="M3676" t="b">
        <v>0</v>
      </c>
      <c r="N3676">
        <v>1</v>
      </c>
      <c r="O3676" t="b">
        <v>0</v>
      </c>
      <c r="P3676" t="s">
        <v>8271</v>
      </c>
      <c r="Q3676" s="5">
        <f>E3676/D3676</f>
        <v>4.0000000000000003E-5</v>
      </c>
      <c r="R3676" s="7">
        <f>ROUND(E3676/N3676, 2)</f>
        <v>1</v>
      </c>
      <c r="S3676" t="s">
        <v>8316</v>
      </c>
      <c r="T3676" t="s">
        <v>8317</v>
      </c>
    </row>
    <row r="3677" spans="1:20" ht="28.8" x14ac:dyDescent="0.3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 s="11">
        <f>(I3677/86400)+25569</f>
        <v>42064.960127314815</v>
      </c>
      <c r="K3677">
        <v>1422658955</v>
      </c>
      <c r="L3677" s="11">
        <f>(K3677/86400)+25569</f>
        <v>42034.960127314815</v>
      </c>
      <c r="M3677" t="b">
        <v>0</v>
      </c>
      <c r="N3677">
        <v>1</v>
      </c>
      <c r="O3677" t="b">
        <v>0</v>
      </c>
      <c r="P3677" t="s">
        <v>8303</v>
      </c>
      <c r="Q3677" s="5">
        <f>E3677/D3677</f>
        <v>4.0000000000000003E-5</v>
      </c>
      <c r="R3677" s="7">
        <f>ROUND(E3677/N3677, 2)</f>
        <v>1</v>
      </c>
      <c r="S3677" t="s">
        <v>8316</v>
      </c>
      <c r="T3677" t="s">
        <v>8356</v>
      </c>
    </row>
    <row r="3678" spans="1:20" ht="28.8" x14ac:dyDescent="0.3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 s="11">
        <f>(I3678/86400)+25569</f>
        <v>42650.632638888885</v>
      </c>
      <c r="K3678">
        <v>1470672906</v>
      </c>
      <c r="L3678" s="11">
        <f>(K3678/86400)+25569</f>
        <v>42590.677152777775</v>
      </c>
      <c r="M3678" t="b">
        <v>0</v>
      </c>
      <c r="N3678">
        <v>1</v>
      </c>
      <c r="O3678" t="b">
        <v>0</v>
      </c>
      <c r="P3678" t="s">
        <v>8305</v>
      </c>
      <c r="Q3678" s="5">
        <f>E3678/D3678</f>
        <v>4.0000000000000003E-5</v>
      </c>
      <c r="R3678" s="7">
        <f>ROUND(E3678/N3678, 2)</f>
        <v>1</v>
      </c>
      <c r="S3678" t="s">
        <v>8316</v>
      </c>
      <c r="T3678" t="s">
        <v>8358</v>
      </c>
    </row>
    <row r="3679" spans="1:20" ht="28.8" x14ac:dyDescent="0.3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 s="11">
        <f>(I3679/86400)+25569</f>
        <v>42680.409108796295</v>
      </c>
      <c r="K3679">
        <v>1475398147</v>
      </c>
      <c r="L3679" s="11">
        <f>(K3679/86400)+25569</f>
        <v>42645.367442129631</v>
      </c>
      <c r="M3679" t="b">
        <v>0</v>
      </c>
      <c r="N3679">
        <v>2</v>
      </c>
      <c r="O3679" t="b">
        <v>0</v>
      </c>
      <c r="P3679" t="s">
        <v>8283</v>
      </c>
      <c r="Q3679" s="5">
        <f>E3679/D3679</f>
        <v>3.6363636363636364E-5</v>
      </c>
      <c r="R3679" s="7">
        <f>ROUND(E3679/N3679, 2)</f>
        <v>2</v>
      </c>
      <c r="S3679" t="s">
        <v>8332</v>
      </c>
      <c r="T3679" t="s">
        <v>8334</v>
      </c>
    </row>
    <row r="3680" spans="1:20" ht="28.8" x14ac:dyDescent="0.3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 s="11">
        <f>(I3680/86400)+25569</f>
        <v>42145.335358796292</v>
      </c>
      <c r="K3680">
        <v>1430899375</v>
      </c>
      <c r="L3680" s="11">
        <f>(K3680/86400)+25569</f>
        <v>42130.335358796292</v>
      </c>
      <c r="M3680" t="b">
        <v>0</v>
      </c>
      <c r="N3680">
        <v>2</v>
      </c>
      <c r="O3680" t="b">
        <v>0</v>
      </c>
      <c r="P3680" t="s">
        <v>8270</v>
      </c>
      <c r="Q3680" s="5">
        <f>E3680/D3680</f>
        <v>3.3333333333333335E-5</v>
      </c>
      <c r="R3680" s="7">
        <f>ROUND(E3680/N3680, 2)</f>
        <v>1</v>
      </c>
      <c r="S3680" t="s">
        <v>8309</v>
      </c>
      <c r="T3680" t="s">
        <v>8315</v>
      </c>
    </row>
    <row r="3681" spans="1:20" ht="28.8" x14ac:dyDescent="0.3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 s="11">
        <f>(I3681/86400)+25569</f>
        <v>41908.140497685185</v>
      </c>
      <c r="K3681">
        <v>1409109739</v>
      </c>
      <c r="L3681" s="11">
        <f>(K3681/86400)+25569</f>
        <v>41878.140497685185</v>
      </c>
      <c r="M3681" t="b">
        <v>0</v>
      </c>
      <c r="N3681">
        <v>1</v>
      </c>
      <c r="O3681" t="b">
        <v>0</v>
      </c>
      <c r="P3681" t="s">
        <v>8284</v>
      </c>
      <c r="Q3681" s="5">
        <f>E3681/D3681</f>
        <v>3.3333333333333335E-5</v>
      </c>
      <c r="R3681" s="7">
        <f>ROUND(E3681/N3681, 2)</f>
        <v>1</v>
      </c>
      <c r="S3681" t="s">
        <v>8335</v>
      </c>
      <c r="T3681" t="s">
        <v>8336</v>
      </c>
    </row>
    <row r="3682" spans="1:20" ht="28.8" x14ac:dyDescent="0.3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 s="11">
        <f>(I3682/86400)+25569</f>
        <v>42167.841284722221</v>
      </c>
      <c r="K3682">
        <v>1428955887</v>
      </c>
      <c r="L3682" s="11">
        <f>(K3682/86400)+25569</f>
        <v>42107.841284722221</v>
      </c>
      <c r="M3682" t="b">
        <v>0</v>
      </c>
      <c r="N3682">
        <v>1</v>
      </c>
      <c r="O3682" t="b">
        <v>0</v>
      </c>
      <c r="P3682" t="s">
        <v>8271</v>
      </c>
      <c r="Q3682" s="5">
        <f>E3682/D3682</f>
        <v>3.3333333333333335E-5</v>
      </c>
      <c r="R3682" s="7">
        <f>ROUND(E3682/N3682, 2)</f>
        <v>1</v>
      </c>
      <c r="S3682" t="s">
        <v>8316</v>
      </c>
      <c r="T3682" t="s">
        <v>8317</v>
      </c>
    </row>
    <row r="3683" spans="1:20" x14ac:dyDescent="0.3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 s="11">
        <f>(I3683/86400)+25569</f>
        <v>42037.780104166668</v>
      </c>
      <c r="K3683">
        <v>1417718601</v>
      </c>
      <c r="L3683" s="11">
        <f>(K3683/86400)+25569</f>
        <v>41977.780104166668</v>
      </c>
      <c r="M3683" t="b">
        <v>0</v>
      </c>
      <c r="N3683">
        <v>4</v>
      </c>
      <c r="O3683" t="b">
        <v>0</v>
      </c>
      <c r="P3683" t="s">
        <v>8303</v>
      </c>
      <c r="Q3683" s="5">
        <f>E3683/D3683</f>
        <v>3.2499999999999997E-5</v>
      </c>
      <c r="R3683" s="7">
        <f>ROUND(E3683/N3683, 2)</f>
        <v>6.5</v>
      </c>
      <c r="S3683" t="s">
        <v>8316</v>
      </c>
      <c r="T3683" t="s">
        <v>8356</v>
      </c>
    </row>
    <row r="3684" spans="1:20" x14ac:dyDescent="0.3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 s="11">
        <f>(I3684/86400)+25569</f>
        <v>42075.742488425924</v>
      </c>
      <c r="K3684">
        <v>1423594151</v>
      </c>
      <c r="L3684" s="11">
        <f>(K3684/86400)+25569</f>
        <v>42045.784155092595</v>
      </c>
      <c r="M3684" t="b">
        <v>0</v>
      </c>
      <c r="N3684">
        <v>1</v>
      </c>
      <c r="O3684" t="b">
        <v>0</v>
      </c>
      <c r="P3684" t="s">
        <v>8284</v>
      </c>
      <c r="Q3684" s="5">
        <f>E3684/D3684</f>
        <v>2.8571428571428571E-5</v>
      </c>
      <c r="R3684" s="7">
        <f>ROUND(E3684/N3684, 2)</f>
        <v>1</v>
      </c>
      <c r="S3684" t="s">
        <v>8335</v>
      </c>
      <c r="T3684" t="s">
        <v>8336</v>
      </c>
    </row>
    <row r="3685" spans="1:20" ht="28.8" x14ac:dyDescent="0.3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 s="11">
        <f>(I3685/86400)+25569</f>
        <v>42581.961689814816</v>
      </c>
      <c r="K3685">
        <v>1467327890</v>
      </c>
      <c r="L3685" s="11">
        <f>(K3685/86400)+25569</f>
        <v>42551.961689814816</v>
      </c>
      <c r="M3685" t="b">
        <v>0</v>
      </c>
      <c r="N3685">
        <v>1</v>
      </c>
      <c r="O3685" t="b">
        <v>0</v>
      </c>
      <c r="P3685" t="s">
        <v>8284</v>
      </c>
      <c r="Q3685" s="5">
        <f>E3685/D3685</f>
        <v>2.8571428571428571E-5</v>
      </c>
      <c r="R3685" s="7">
        <f>ROUND(E3685/N3685, 2)</f>
        <v>1</v>
      </c>
      <c r="S3685" t="s">
        <v>8335</v>
      </c>
      <c r="T3685" t="s">
        <v>8336</v>
      </c>
    </row>
    <row r="3686" spans="1:20" ht="28.8" x14ac:dyDescent="0.3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 s="11">
        <f>(I3686/86400)+25569</f>
        <v>41530.747453703705</v>
      </c>
      <c r="K3686">
        <v>1376502980</v>
      </c>
      <c r="L3686" s="11">
        <f>(K3686/86400)+25569</f>
        <v>41500.747453703705</v>
      </c>
      <c r="M3686" t="b">
        <v>0</v>
      </c>
      <c r="N3686">
        <v>3</v>
      </c>
      <c r="O3686" t="b">
        <v>0</v>
      </c>
      <c r="P3686" t="s">
        <v>8270</v>
      </c>
      <c r="Q3686" s="5">
        <f>E3686/D3686</f>
        <v>2.7272727272727273E-5</v>
      </c>
      <c r="R3686" s="7">
        <f>ROUND(E3686/N3686, 2)</f>
        <v>1</v>
      </c>
      <c r="S3686" t="s">
        <v>8309</v>
      </c>
      <c r="T3686" t="s">
        <v>8315</v>
      </c>
    </row>
    <row r="3687" spans="1:20" ht="28.8" x14ac:dyDescent="0.3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 s="11">
        <f>(I3687/86400)+25569</f>
        <v>42554.434548611112</v>
      </c>
      <c r="K3687">
        <v>1464085545</v>
      </c>
      <c r="L3687" s="11">
        <f>(K3687/86400)+25569</f>
        <v>42514.434548611112</v>
      </c>
      <c r="M3687" t="b">
        <v>0</v>
      </c>
      <c r="N3687">
        <v>1</v>
      </c>
      <c r="O3687" t="b">
        <v>0</v>
      </c>
      <c r="P3687" t="s">
        <v>8267</v>
      </c>
      <c r="Q3687" s="5">
        <f>E3687/D3687</f>
        <v>2.0000000000000002E-5</v>
      </c>
      <c r="R3687" s="7">
        <f>ROUND(E3687/N3687, 2)</f>
        <v>10</v>
      </c>
      <c r="S3687" t="s">
        <v>8309</v>
      </c>
      <c r="T3687" t="s">
        <v>8312</v>
      </c>
    </row>
    <row r="3688" spans="1:20" ht="28.8" x14ac:dyDescent="0.3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 s="11">
        <f>(I3688/86400)+25569</f>
        <v>42594.180717592593</v>
      </c>
      <c r="K3688">
        <v>1465791614</v>
      </c>
      <c r="L3688" s="11">
        <f>(K3688/86400)+25569</f>
        <v>42534.180717592593</v>
      </c>
      <c r="M3688" t="b">
        <v>0</v>
      </c>
      <c r="N3688">
        <v>1</v>
      </c>
      <c r="O3688" t="b">
        <v>0</v>
      </c>
      <c r="P3688" t="s">
        <v>8268</v>
      </c>
      <c r="Q3688" s="5">
        <f>E3688/D3688</f>
        <v>2.0000000000000002E-5</v>
      </c>
      <c r="R3688" s="7">
        <f>ROUND(E3688/N3688, 2)</f>
        <v>1</v>
      </c>
      <c r="S3688" t="s">
        <v>8309</v>
      </c>
      <c r="T3688" t="s">
        <v>8313</v>
      </c>
    </row>
    <row r="3689" spans="1:20" ht="28.8" x14ac:dyDescent="0.3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 s="11">
        <f>(I3689/86400)+25569</f>
        <v>42452.277002314819</v>
      </c>
      <c r="K3689">
        <v>1455262733</v>
      </c>
      <c r="L3689" s="11">
        <f>(K3689/86400)+25569</f>
        <v>42412.318668981483</v>
      </c>
      <c r="M3689" t="b">
        <v>0</v>
      </c>
      <c r="N3689">
        <v>1</v>
      </c>
      <c r="O3689" t="b">
        <v>0</v>
      </c>
      <c r="P3689" t="s">
        <v>8284</v>
      </c>
      <c r="Q3689" s="5">
        <f>E3689/D3689</f>
        <v>2.0000000000000002E-5</v>
      </c>
      <c r="R3689" s="7">
        <f>ROUND(E3689/N3689, 2)</f>
        <v>1</v>
      </c>
      <c r="S3689" t="s">
        <v>8335</v>
      </c>
      <c r="T3689" t="s">
        <v>8336</v>
      </c>
    </row>
    <row r="3690" spans="1:20" x14ac:dyDescent="0.3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 s="11">
        <f>(I3690/86400)+25569</f>
        <v>42549.099687499998</v>
      </c>
      <c r="K3690">
        <v>1461896613</v>
      </c>
      <c r="L3690" s="11">
        <f>(K3690/86400)+25569</f>
        <v>42489.099687499998</v>
      </c>
      <c r="M3690" t="b">
        <v>0</v>
      </c>
      <c r="N3690">
        <v>2</v>
      </c>
      <c r="O3690" t="b">
        <v>0</v>
      </c>
      <c r="P3690" t="s">
        <v>8284</v>
      </c>
      <c r="Q3690" s="5">
        <f>E3690/D3690</f>
        <v>2.0000000000000002E-5</v>
      </c>
      <c r="R3690" s="7">
        <f>ROUND(E3690/N3690, 2)</f>
        <v>1</v>
      </c>
      <c r="S3690" t="s">
        <v>8335</v>
      </c>
      <c r="T3690" t="s">
        <v>8336</v>
      </c>
    </row>
    <row r="3691" spans="1:20" ht="28.8" x14ac:dyDescent="0.3">
      <c r="A3691">
        <v>3805</v>
      </c>
      <c r="B3691" s="3" t="s">
        <v>3802</v>
      </c>
      <c r="C3691" s="3" t="s">
        <v>7915</v>
      </c>
      <c r="D3691">
        <v>150000</v>
      </c>
      <c r="E3691">
        <v>3</v>
      </c>
      <c r="F3691" t="s">
        <v>8221</v>
      </c>
      <c r="G3691" t="s">
        <v>8224</v>
      </c>
      <c r="H3691" t="s">
        <v>8246</v>
      </c>
      <c r="I3691">
        <v>1411852640</v>
      </c>
      <c r="J3691" s="11">
        <f>(I3691/86400)+25569</f>
        <v>41909.887037037035</v>
      </c>
      <c r="K3691">
        <v>1406668640</v>
      </c>
      <c r="L3691" s="11">
        <f>(K3691/86400)+25569</f>
        <v>41849.887037037035</v>
      </c>
      <c r="M3691" t="b">
        <v>0</v>
      </c>
      <c r="N3691">
        <v>2</v>
      </c>
      <c r="O3691" t="b">
        <v>0</v>
      </c>
      <c r="P3691" t="s">
        <v>8305</v>
      </c>
      <c r="Q3691" s="5">
        <f>E3691/D3691</f>
        <v>2.0000000000000002E-5</v>
      </c>
      <c r="R3691" s="7">
        <f>ROUND(E3691/N3691, 2)</f>
        <v>1.5</v>
      </c>
      <c r="S3691" t="s">
        <v>8316</v>
      </c>
      <c r="T3691" t="s">
        <v>8358</v>
      </c>
    </row>
    <row r="3692" spans="1:20" ht="28.8" x14ac:dyDescent="0.3">
      <c r="A3692">
        <v>3200</v>
      </c>
      <c r="B3692" s="3" t="s">
        <v>3200</v>
      </c>
      <c r="C3692" s="3" t="s">
        <v>7310</v>
      </c>
      <c r="D3692">
        <v>50000</v>
      </c>
      <c r="E3692">
        <v>1</v>
      </c>
      <c r="F3692" t="s">
        <v>8221</v>
      </c>
      <c r="G3692" t="s">
        <v>8224</v>
      </c>
      <c r="H3692" t="s">
        <v>8246</v>
      </c>
      <c r="I3692">
        <v>1461994440</v>
      </c>
      <c r="J3692" s="11">
        <f>(I3692/86400)+25569</f>
        <v>42490.231944444444</v>
      </c>
      <c r="K3692">
        <v>1459410101</v>
      </c>
      <c r="L3692" s="11">
        <f>(K3692/86400)+25569</f>
        <v>42460.320613425924</v>
      </c>
      <c r="M3692" t="b">
        <v>0</v>
      </c>
      <c r="N3692">
        <v>1</v>
      </c>
      <c r="O3692" t="b">
        <v>0</v>
      </c>
      <c r="P3692" t="s">
        <v>8305</v>
      </c>
      <c r="Q3692" s="5">
        <f>E3692/D3692</f>
        <v>2.0000000000000002E-5</v>
      </c>
      <c r="R3692" s="7">
        <f>ROUND(E3692/N3692, 2)</f>
        <v>1</v>
      </c>
      <c r="S3692" t="s">
        <v>8316</v>
      </c>
      <c r="T3692" t="s">
        <v>8358</v>
      </c>
    </row>
    <row r="3693" spans="1:20" ht="28.8" x14ac:dyDescent="0.3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 s="11">
        <f>(I3693/86400)+25569</f>
        <v>41929.792037037041</v>
      </c>
      <c r="K3693">
        <v>1410980432</v>
      </c>
      <c r="L3693" s="11">
        <f>(K3693/86400)+25569</f>
        <v>41899.792037037041</v>
      </c>
      <c r="M3693" t="b">
        <v>0</v>
      </c>
      <c r="N3693">
        <v>3</v>
      </c>
      <c r="O3693" t="b">
        <v>0</v>
      </c>
      <c r="P3693" t="s">
        <v>8268</v>
      </c>
      <c r="Q3693" s="5">
        <f>E3693/D3693</f>
        <v>1.7E-5</v>
      </c>
      <c r="R3693" s="7">
        <f>ROUND(E3693/N3693, 2)</f>
        <v>5.67</v>
      </c>
      <c r="S3693" t="s">
        <v>8309</v>
      </c>
      <c r="T3693" t="s">
        <v>8313</v>
      </c>
    </row>
    <row r="3694" spans="1:20" x14ac:dyDescent="0.3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 s="11">
        <f>(I3694/86400)+25569</f>
        <v>41680.93141203704</v>
      </c>
      <c r="K3694">
        <v>1386886874</v>
      </c>
      <c r="L3694" s="11">
        <f>(K3694/86400)+25569</f>
        <v>41620.93141203704</v>
      </c>
      <c r="M3694" t="b">
        <v>0</v>
      </c>
      <c r="N3694">
        <v>1</v>
      </c>
      <c r="O3694" t="b">
        <v>0</v>
      </c>
      <c r="P3694" t="s">
        <v>8270</v>
      </c>
      <c r="Q3694" s="5">
        <f>E3694/D3694</f>
        <v>1.6666666666666667E-5</v>
      </c>
      <c r="R3694" s="7">
        <f>ROUND(E3694/N3694, 2)</f>
        <v>1</v>
      </c>
      <c r="S3694" t="s">
        <v>8309</v>
      </c>
      <c r="T3694" t="s">
        <v>8315</v>
      </c>
    </row>
    <row r="3695" spans="1:20" ht="28.8" x14ac:dyDescent="0.3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 s="11">
        <f>(I3695/86400)+25569</f>
        <v>42428.961909722224</v>
      </c>
      <c r="K3695">
        <v>1453676709</v>
      </c>
      <c r="L3695" s="11">
        <f>(K3695/86400)+25569</f>
        <v>42393.961909722224</v>
      </c>
      <c r="M3695" t="b">
        <v>0</v>
      </c>
      <c r="N3695">
        <v>1</v>
      </c>
      <c r="O3695" t="b">
        <v>0</v>
      </c>
      <c r="P3695" t="s">
        <v>8273</v>
      </c>
      <c r="Q3695" s="5">
        <f>E3695/D3695</f>
        <v>1.3333333333333333E-5</v>
      </c>
      <c r="R3695" s="7">
        <f>ROUND(E3695/N3695, 2)</f>
        <v>1</v>
      </c>
      <c r="S3695" t="s">
        <v>8318</v>
      </c>
      <c r="T3695" t="s">
        <v>8320</v>
      </c>
    </row>
    <row r="3696" spans="1:20" ht="28.8" x14ac:dyDescent="0.3">
      <c r="A3696">
        <v>2594</v>
      </c>
      <c r="B3696" s="3" t="s">
        <v>2594</v>
      </c>
      <c r="C3696" s="3" t="s">
        <v>6704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1407453228</v>
      </c>
      <c r="J3696" s="11">
        <f>(I3696/86400)+25569</f>
        <v>41858.967916666668</v>
      </c>
      <c r="K3696">
        <v>1404861228</v>
      </c>
      <c r="L3696" s="11">
        <f>(K3696/86400)+25569</f>
        <v>41828.967916666668</v>
      </c>
      <c r="M3696" t="b">
        <v>0</v>
      </c>
      <c r="N3696">
        <v>1</v>
      </c>
      <c r="O3696" t="b">
        <v>0</v>
      </c>
      <c r="P3696" t="s">
        <v>8284</v>
      </c>
      <c r="Q3696" s="5">
        <f>E3696/D3696</f>
        <v>1.2500000000000001E-5</v>
      </c>
      <c r="R3696" s="7">
        <f>ROUND(E3696/N3696, 2)</f>
        <v>1</v>
      </c>
      <c r="S3696" t="s">
        <v>8335</v>
      </c>
      <c r="T3696" t="s">
        <v>8336</v>
      </c>
    </row>
    <row r="3697" spans="1:20" ht="28.8" x14ac:dyDescent="0.3">
      <c r="A3697">
        <v>576</v>
      </c>
      <c r="B3697" s="3" t="s">
        <v>577</v>
      </c>
      <c r="C3697" s="3" t="s">
        <v>4686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1427537952</v>
      </c>
      <c r="J3697" s="11">
        <f>(I3697/86400)+25569</f>
        <v>42091.43</v>
      </c>
      <c r="K3697">
        <v>1422357552</v>
      </c>
      <c r="L3697" s="11">
        <f>(K3697/86400)+25569</f>
        <v>42031.471666666665</v>
      </c>
      <c r="M3697" t="b">
        <v>0</v>
      </c>
      <c r="N3697">
        <v>1</v>
      </c>
      <c r="O3697" t="b">
        <v>0</v>
      </c>
      <c r="P3697" t="s">
        <v>8272</v>
      </c>
      <c r="Q3697" s="5">
        <f>E3697/D3697</f>
        <v>1.2500000000000001E-5</v>
      </c>
      <c r="R3697" s="7">
        <f>ROUND(E3697/N3697, 2)</f>
        <v>1</v>
      </c>
      <c r="S3697" t="s">
        <v>8318</v>
      </c>
      <c r="T3697" t="s">
        <v>8319</v>
      </c>
    </row>
    <row r="3698" spans="1:20" x14ac:dyDescent="0.3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 s="11">
        <f>(I3698/86400)+25569</f>
        <v>42672.988819444443</v>
      </c>
      <c r="K3698">
        <v>1475192634</v>
      </c>
      <c r="L3698" s="11">
        <f>(K3698/86400)+25569</f>
        <v>42642.988819444443</v>
      </c>
      <c r="M3698" t="b">
        <v>0</v>
      </c>
      <c r="N3698">
        <v>1</v>
      </c>
      <c r="O3698" t="b">
        <v>0</v>
      </c>
      <c r="P3698" t="s">
        <v>8284</v>
      </c>
      <c r="Q3698" s="5">
        <f>E3698/D3698</f>
        <v>1.1111111111111112E-5</v>
      </c>
      <c r="R3698" s="7">
        <f>ROUND(E3698/N3698, 2)</f>
        <v>1</v>
      </c>
      <c r="S3698" t="s">
        <v>8335</v>
      </c>
      <c r="T3698" t="s">
        <v>8336</v>
      </c>
    </row>
    <row r="3699" spans="1:20" ht="28.8" x14ac:dyDescent="0.3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 s="11">
        <f>(I3699/86400)+25569</f>
        <v>42420.171261574069</v>
      </c>
      <c r="K3699">
        <v>1453349197</v>
      </c>
      <c r="L3699" s="11">
        <f>(K3699/86400)+25569</f>
        <v>42390.171261574069</v>
      </c>
      <c r="M3699" t="b">
        <v>0</v>
      </c>
      <c r="N3699">
        <v>1</v>
      </c>
      <c r="O3699" t="b">
        <v>0</v>
      </c>
      <c r="P3699" t="s">
        <v>8287</v>
      </c>
      <c r="Q3699" s="5">
        <f>E3699/D3699</f>
        <v>1.0000000000000001E-5</v>
      </c>
      <c r="R3699" s="7">
        <f>ROUND(E3699/N3699, 2)</f>
        <v>1</v>
      </c>
      <c r="S3699" t="s">
        <v>8321</v>
      </c>
      <c r="T3699" t="s">
        <v>8340</v>
      </c>
    </row>
    <row r="3700" spans="1:20" x14ac:dyDescent="0.3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 s="11">
        <f>(I3700/86400)+25569</f>
        <v>41845.927106481482</v>
      </c>
      <c r="K3700">
        <v>1403734502</v>
      </c>
      <c r="L3700" s="11">
        <f>(K3700/86400)+25569</f>
        <v>41815.927106481482</v>
      </c>
      <c r="M3700" t="b">
        <v>0</v>
      </c>
      <c r="N3700">
        <v>1</v>
      </c>
      <c r="O3700" t="b">
        <v>0</v>
      </c>
      <c r="P3700" t="s">
        <v>8273</v>
      </c>
      <c r="Q3700" s="5">
        <f>E3700/D3700</f>
        <v>5.7142857142857145E-6</v>
      </c>
      <c r="R3700" s="7">
        <f>ROUND(E3700/N3700, 2)</f>
        <v>1</v>
      </c>
      <c r="S3700" t="s">
        <v>8318</v>
      </c>
      <c r="T3700" t="s">
        <v>8320</v>
      </c>
    </row>
    <row r="3701" spans="1:20" ht="28.8" x14ac:dyDescent="0.3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 s="11">
        <f>(I3701/86400)+25569</f>
        <v>42493.784050925926</v>
      </c>
      <c r="K3701">
        <v>1457120942</v>
      </c>
      <c r="L3701" s="11">
        <f>(K3701/86400)+25569</f>
        <v>42433.825717592597</v>
      </c>
      <c r="M3701" t="b">
        <v>0</v>
      </c>
      <c r="N3701">
        <v>1</v>
      </c>
      <c r="O3701" t="b">
        <v>0</v>
      </c>
      <c r="P3701" t="s">
        <v>8271</v>
      </c>
      <c r="Q3701" s="5">
        <f>E3701/D3701</f>
        <v>5.0000000000000004E-6</v>
      </c>
      <c r="R3701" s="7">
        <f>ROUND(E3701/N3701, 2)</f>
        <v>1</v>
      </c>
      <c r="S3701" t="s">
        <v>8316</v>
      </c>
      <c r="T3701" t="s">
        <v>8317</v>
      </c>
    </row>
    <row r="3702" spans="1:20" ht="28.8" x14ac:dyDescent="0.3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 s="11">
        <f>(I3702/86400)+25569</f>
        <v>42493.695787037039</v>
      </c>
      <c r="K3702">
        <v>1457113316</v>
      </c>
      <c r="L3702" s="11">
        <f>(K3702/86400)+25569</f>
        <v>42433.737453703703</v>
      </c>
      <c r="M3702" t="b">
        <v>0</v>
      </c>
      <c r="N3702">
        <v>1</v>
      </c>
      <c r="O3702" t="b">
        <v>0</v>
      </c>
      <c r="P3702" t="s">
        <v>8272</v>
      </c>
      <c r="Q3702" s="5">
        <f>E3702/D3702</f>
        <v>3.9999999999999998E-6</v>
      </c>
      <c r="R3702" s="7">
        <f>ROUND(E3702/N3702, 2)</f>
        <v>1</v>
      </c>
      <c r="S3702" t="s">
        <v>8318</v>
      </c>
      <c r="T3702" t="s">
        <v>8319</v>
      </c>
    </row>
    <row r="3703" spans="1:20" ht="28.8" x14ac:dyDescent="0.3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 s="11">
        <f>(I3703/86400)+25569</f>
        <v>42495.708333333328</v>
      </c>
      <c r="K3703">
        <v>1457403364</v>
      </c>
      <c r="L3703" s="11">
        <f>(K3703/86400)+25569</f>
        <v>42437.094490740739</v>
      </c>
      <c r="M3703" t="b">
        <v>0</v>
      </c>
      <c r="N3703">
        <v>2</v>
      </c>
      <c r="O3703" t="b">
        <v>0</v>
      </c>
      <c r="P3703" t="s">
        <v>8305</v>
      </c>
      <c r="Q3703" s="5">
        <f>E3703/D3703</f>
        <v>1.9999999999999999E-6</v>
      </c>
      <c r="R3703" s="7">
        <f>ROUND(E3703/N3703, 2)</f>
        <v>1</v>
      </c>
      <c r="S3703" t="s">
        <v>8316</v>
      </c>
      <c r="T3703" t="s">
        <v>8358</v>
      </c>
    </row>
    <row r="3704" spans="1:20" x14ac:dyDescent="0.3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 s="11">
        <f>(I3704/86400)+25569</f>
        <v>41925.583275462966</v>
      </c>
      <c r="K3704">
        <v>1408024795</v>
      </c>
      <c r="L3704" s="11">
        <f>(K3704/86400)+25569</f>
        <v>41865.583275462966</v>
      </c>
      <c r="M3704" t="b">
        <v>0</v>
      </c>
      <c r="N3704">
        <v>1</v>
      </c>
      <c r="O3704" t="b">
        <v>0</v>
      </c>
      <c r="P3704" t="s">
        <v>8272</v>
      </c>
      <c r="Q3704" s="5">
        <f>E3704/D3704</f>
        <v>9.9999999999999995E-7</v>
      </c>
      <c r="R3704" s="7">
        <f>ROUND(E3704/N3704, 2)</f>
        <v>1</v>
      </c>
      <c r="S3704" t="s">
        <v>8318</v>
      </c>
      <c r="T3704" t="s">
        <v>8319</v>
      </c>
    </row>
    <row r="3705" spans="1:20" x14ac:dyDescent="0.3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 s="11">
        <f>(I3705/86400)+25569</f>
        <v>41968.692013888889</v>
      </c>
      <c r="K3705">
        <v>1411745790</v>
      </c>
      <c r="L3705" s="11">
        <f>(K3705/86400)+25569</f>
        <v>41908.650347222225</v>
      </c>
      <c r="M3705" t="b">
        <v>0</v>
      </c>
      <c r="N3705">
        <v>1</v>
      </c>
      <c r="O3705" t="b">
        <v>0</v>
      </c>
      <c r="P3705" t="s">
        <v>8272</v>
      </c>
      <c r="Q3705" s="5">
        <f>E3705/D3705</f>
        <v>3.9999999999999998E-7</v>
      </c>
      <c r="R3705" s="7">
        <f>ROUND(E3705/N3705, 2)</f>
        <v>1</v>
      </c>
      <c r="S3705" t="s">
        <v>8318</v>
      </c>
      <c r="T3705" t="s">
        <v>8319</v>
      </c>
    </row>
    <row r="3706" spans="1:20" x14ac:dyDescent="0.3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 s="11">
        <f>(I3706/86400)+25569</f>
        <v>42653.431793981479</v>
      </c>
      <c r="K3706">
        <v>1470910907</v>
      </c>
      <c r="L3706" s="11">
        <f>(K3706/86400)+25569</f>
        <v>42593.431793981479</v>
      </c>
      <c r="M3706" t="b">
        <v>0</v>
      </c>
      <c r="N3706">
        <v>0</v>
      </c>
      <c r="O3706" t="b">
        <v>0</v>
      </c>
      <c r="P3706" t="s">
        <v>8267</v>
      </c>
      <c r="Q3706" s="5">
        <f>E3706/D3706</f>
        <v>0</v>
      </c>
      <c r="R3706" s="7" t="e">
        <f>ROUND(E3706/N3706, 2)</f>
        <v>#DIV/0!</v>
      </c>
      <c r="S3706" t="s">
        <v>8309</v>
      </c>
      <c r="T3706" t="s">
        <v>8312</v>
      </c>
    </row>
    <row r="3707" spans="1:20" ht="28.8" x14ac:dyDescent="0.3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 s="11">
        <f>(I3707/86400)+25569</f>
        <v>42139.928726851853</v>
      </c>
      <c r="K3707">
        <v>1429568242</v>
      </c>
      <c r="L3707" s="11">
        <f>(K3707/86400)+25569</f>
        <v>42114.928726851853</v>
      </c>
      <c r="M3707" t="b">
        <v>0</v>
      </c>
      <c r="N3707">
        <v>0</v>
      </c>
      <c r="O3707" t="b">
        <v>0</v>
      </c>
      <c r="P3707" t="s">
        <v>8267</v>
      </c>
      <c r="Q3707" s="5">
        <f>E3707/D3707</f>
        <v>0</v>
      </c>
      <c r="R3707" s="7" t="e">
        <f>ROUND(E3707/N3707, 2)</f>
        <v>#DIV/0!</v>
      </c>
      <c r="S3707" t="s">
        <v>8309</v>
      </c>
      <c r="T3707" t="s">
        <v>8312</v>
      </c>
    </row>
    <row r="3708" spans="1:20" ht="28.8" x14ac:dyDescent="0.3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 s="11">
        <f>(I3708/86400)+25569</f>
        <v>41942.937303240738</v>
      </c>
      <c r="K3708">
        <v>1409524183</v>
      </c>
      <c r="L3708" s="11">
        <f>(K3708/86400)+25569</f>
        <v>41882.937303240738</v>
      </c>
      <c r="M3708" t="b">
        <v>0</v>
      </c>
      <c r="N3708">
        <v>0</v>
      </c>
      <c r="O3708" t="b">
        <v>0</v>
      </c>
      <c r="P3708" t="s">
        <v>8267</v>
      </c>
      <c r="Q3708" s="5">
        <f>E3708/D3708</f>
        <v>0</v>
      </c>
      <c r="R3708" s="7" t="e">
        <f>ROUND(E3708/N3708, 2)</f>
        <v>#DIV/0!</v>
      </c>
      <c r="S3708" t="s">
        <v>8309</v>
      </c>
      <c r="T3708" t="s">
        <v>8312</v>
      </c>
    </row>
    <row r="3709" spans="1:20" ht="28.8" x14ac:dyDescent="0.3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 s="11">
        <f>(I3709/86400)+25569</f>
        <v>41806.844444444447</v>
      </c>
      <c r="K3709">
        <v>1400536692</v>
      </c>
      <c r="L3709" s="11">
        <f>(K3709/86400)+25569</f>
        <v>41778.91541666667</v>
      </c>
      <c r="M3709" t="b">
        <v>0</v>
      </c>
      <c r="N3709">
        <v>0</v>
      </c>
      <c r="O3709" t="b">
        <v>0</v>
      </c>
      <c r="P3709" t="s">
        <v>8267</v>
      </c>
      <c r="Q3709" s="5">
        <f>E3709/D3709</f>
        <v>0</v>
      </c>
      <c r="R3709" s="7" t="e">
        <f>ROUND(E3709/N3709, 2)</f>
        <v>#DIV/0!</v>
      </c>
      <c r="S3709" t="s">
        <v>8309</v>
      </c>
      <c r="T3709" t="s">
        <v>8312</v>
      </c>
    </row>
    <row r="3710" spans="1:20" x14ac:dyDescent="0.3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 s="11">
        <f>(I3710/86400)+25569</f>
        <v>42557</v>
      </c>
      <c r="K3710">
        <v>1466453161</v>
      </c>
      <c r="L3710" s="11">
        <f>(K3710/86400)+25569</f>
        <v>42541.837511574078</v>
      </c>
      <c r="M3710" t="b">
        <v>0</v>
      </c>
      <c r="N3710">
        <v>0</v>
      </c>
      <c r="O3710" t="b">
        <v>0</v>
      </c>
      <c r="P3710" t="s">
        <v>8267</v>
      </c>
      <c r="Q3710" s="5">
        <f>E3710/D3710</f>
        <v>0</v>
      </c>
      <c r="R3710" s="7" t="e">
        <f>ROUND(E3710/N3710, 2)</f>
        <v>#DIV/0!</v>
      </c>
      <c r="S3710" t="s">
        <v>8309</v>
      </c>
      <c r="T3710" t="s">
        <v>8312</v>
      </c>
    </row>
    <row r="3711" spans="1:20" x14ac:dyDescent="0.3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 s="11">
        <f>(I3711/86400)+25569</f>
        <v>42521.729861111111</v>
      </c>
      <c r="K3711">
        <v>1462130584</v>
      </c>
      <c r="L3711" s="11">
        <f>(K3711/86400)+25569</f>
        <v>42491.80768518518</v>
      </c>
      <c r="M3711" t="b">
        <v>0</v>
      </c>
      <c r="N3711">
        <v>0</v>
      </c>
      <c r="O3711" t="b">
        <v>0</v>
      </c>
      <c r="P3711" t="s">
        <v>8267</v>
      </c>
      <c r="Q3711" s="5">
        <f>E3711/D3711</f>
        <v>0</v>
      </c>
      <c r="R3711" s="7" t="e">
        <f>ROUND(E3711/N3711, 2)</f>
        <v>#DIV/0!</v>
      </c>
      <c r="S3711" t="s">
        <v>8309</v>
      </c>
      <c r="T3711" t="s">
        <v>8312</v>
      </c>
    </row>
    <row r="3712" spans="1:20" ht="28.8" x14ac:dyDescent="0.3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 s="11">
        <f>(I3712/86400)+25569</f>
        <v>42251.708333333328</v>
      </c>
      <c r="K3712">
        <v>1438811418</v>
      </c>
      <c r="L3712" s="11">
        <f>(K3712/86400)+25569</f>
        <v>42221.909930555557</v>
      </c>
      <c r="M3712" t="b">
        <v>0</v>
      </c>
      <c r="N3712">
        <v>0</v>
      </c>
      <c r="O3712" t="b">
        <v>0</v>
      </c>
      <c r="P3712" t="s">
        <v>8267</v>
      </c>
      <c r="Q3712" s="5">
        <f>E3712/D3712</f>
        <v>0</v>
      </c>
      <c r="R3712" s="7" t="e">
        <f>ROUND(E3712/N3712, 2)</f>
        <v>#DIV/0!</v>
      </c>
      <c r="S3712" t="s">
        <v>8309</v>
      </c>
      <c r="T3712" t="s">
        <v>8312</v>
      </c>
    </row>
    <row r="3713" spans="1:20" ht="28.8" x14ac:dyDescent="0.3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 s="11">
        <f>(I3713/86400)+25569</f>
        <v>42140.427777777775</v>
      </c>
      <c r="K3713">
        <v>1427968234</v>
      </c>
      <c r="L3713" s="11">
        <f>(K3713/86400)+25569</f>
        <v>42096.410115740742</v>
      </c>
      <c r="M3713" t="b">
        <v>0</v>
      </c>
      <c r="N3713">
        <v>0</v>
      </c>
      <c r="O3713" t="b">
        <v>0</v>
      </c>
      <c r="P3713" t="s">
        <v>8267</v>
      </c>
      <c r="Q3713" s="5">
        <f>E3713/D3713</f>
        <v>0</v>
      </c>
      <c r="R3713" s="7" t="e">
        <f>ROUND(E3713/N3713, 2)</f>
        <v>#DIV/0!</v>
      </c>
      <c r="S3713" t="s">
        <v>8309</v>
      </c>
      <c r="T3713" t="s">
        <v>8312</v>
      </c>
    </row>
    <row r="3714" spans="1:20" ht="28.8" x14ac:dyDescent="0.3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 s="11">
        <f>(I3714/86400)+25569</f>
        <v>42289.573993055557</v>
      </c>
      <c r="K3714">
        <v>1440337593</v>
      </c>
      <c r="L3714" s="11">
        <f>(K3714/86400)+25569</f>
        <v>42239.573993055557</v>
      </c>
      <c r="M3714" t="b">
        <v>0</v>
      </c>
      <c r="N3714">
        <v>0</v>
      </c>
      <c r="O3714" t="b">
        <v>0</v>
      </c>
      <c r="P3714" t="s">
        <v>8267</v>
      </c>
      <c r="Q3714" s="5">
        <f>E3714/D3714</f>
        <v>0</v>
      </c>
      <c r="R3714" s="7" t="e">
        <f>ROUND(E3714/N3714, 2)</f>
        <v>#DIV/0!</v>
      </c>
      <c r="S3714" t="s">
        <v>8309</v>
      </c>
      <c r="T3714" t="s">
        <v>8312</v>
      </c>
    </row>
    <row r="3715" spans="1:20" ht="28.8" x14ac:dyDescent="0.3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 s="11">
        <f>(I3715/86400)+25569</f>
        <v>42083.15662037037</v>
      </c>
      <c r="K3715">
        <v>1424234732</v>
      </c>
      <c r="L3715" s="11">
        <f>(K3715/86400)+25569</f>
        <v>42053.198287037041</v>
      </c>
      <c r="M3715" t="b">
        <v>0</v>
      </c>
      <c r="N3715">
        <v>0</v>
      </c>
      <c r="O3715" t="b">
        <v>0</v>
      </c>
      <c r="P3715" t="s">
        <v>8267</v>
      </c>
      <c r="Q3715" s="5">
        <f>E3715/D3715</f>
        <v>0</v>
      </c>
      <c r="R3715" s="7" t="e">
        <f>ROUND(E3715/N3715, 2)</f>
        <v>#DIV/0!</v>
      </c>
      <c r="S3715" t="s">
        <v>8309</v>
      </c>
      <c r="T3715" t="s">
        <v>8312</v>
      </c>
    </row>
    <row r="3716" spans="1:20" ht="28.8" x14ac:dyDescent="0.3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 s="11">
        <f>(I3716/86400)+25569</f>
        <v>42616.246527777781</v>
      </c>
      <c r="K3716">
        <v>1467941542</v>
      </c>
      <c r="L3716" s="11">
        <f>(K3716/86400)+25569</f>
        <v>42559.064143518517</v>
      </c>
      <c r="M3716" t="b">
        <v>0</v>
      </c>
      <c r="N3716">
        <v>0</v>
      </c>
      <c r="O3716" t="b">
        <v>0</v>
      </c>
      <c r="P3716" t="s">
        <v>8267</v>
      </c>
      <c r="Q3716" s="5">
        <f>E3716/D3716</f>
        <v>0</v>
      </c>
      <c r="R3716" s="7" t="e">
        <f>ROUND(E3716/N3716, 2)</f>
        <v>#DIV/0!</v>
      </c>
      <c r="S3716" t="s">
        <v>8309</v>
      </c>
      <c r="T3716" t="s">
        <v>8312</v>
      </c>
    </row>
    <row r="3717" spans="1:20" x14ac:dyDescent="0.3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 s="11">
        <f>(I3717/86400)+25569</f>
        <v>42012.762499999997</v>
      </c>
      <c r="K3717">
        <v>1417026340</v>
      </c>
      <c r="L3717" s="11">
        <f>(K3717/86400)+25569</f>
        <v>41969.767824074079</v>
      </c>
      <c r="M3717" t="b">
        <v>0</v>
      </c>
      <c r="N3717">
        <v>0</v>
      </c>
      <c r="O3717" t="b">
        <v>0</v>
      </c>
      <c r="P3717" t="s">
        <v>8267</v>
      </c>
      <c r="Q3717" s="5">
        <f>E3717/D3717</f>
        <v>0</v>
      </c>
      <c r="R3717" s="7" t="e">
        <f>ROUND(E3717/N3717, 2)</f>
        <v>#DIV/0!</v>
      </c>
      <c r="S3717" t="s">
        <v>8309</v>
      </c>
      <c r="T3717" t="s">
        <v>8312</v>
      </c>
    </row>
    <row r="3718" spans="1:20" ht="28.8" x14ac:dyDescent="0.3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 s="11">
        <f>(I3718/86400)+25569</f>
        <v>41934.07671296296</v>
      </c>
      <c r="K3718">
        <v>1411350628</v>
      </c>
      <c r="L3718" s="11">
        <f>(K3718/86400)+25569</f>
        <v>41904.07671296296</v>
      </c>
      <c r="M3718" t="b">
        <v>0</v>
      </c>
      <c r="N3718">
        <v>0</v>
      </c>
      <c r="O3718" t="b">
        <v>0</v>
      </c>
      <c r="P3718" t="s">
        <v>8267</v>
      </c>
      <c r="Q3718" s="5">
        <f>E3718/D3718</f>
        <v>0</v>
      </c>
      <c r="R3718" s="7" t="e">
        <f>ROUND(E3718/N3718, 2)</f>
        <v>#DIV/0!</v>
      </c>
      <c r="S3718" t="s">
        <v>8309</v>
      </c>
      <c r="T3718" t="s">
        <v>8312</v>
      </c>
    </row>
    <row r="3719" spans="1:20" ht="28.8" x14ac:dyDescent="0.3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 s="11">
        <f>(I3719/86400)+25569</f>
        <v>42231.913090277776</v>
      </c>
      <c r="K3719">
        <v>1434491691</v>
      </c>
      <c r="L3719" s="11">
        <f>(K3719/86400)+25569</f>
        <v>42171.913090277776</v>
      </c>
      <c r="M3719" t="b">
        <v>0</v>
      </c>
      <c r="N3719">
        <v>0</v>
      </c>
      <c r="O3719" t="b">
        <v>0</v>
      </c>
      <c r="P3719" t="s">
        <v>8268</v>
      </c>
      <c r="Q3719" s="5">
        <f>E3719/D3719</f>
        <v>0</v>
      </c>
      <c r="R3719" s="7" t="e">
        <f>ROUND(E3719/N3719, 2)</f>
        <v>#DIV/0!</v>
      </c>
      <c r="S3719" t="s">
        <v>8309</v>
      </c>
      <c r="T3719" t="s">
        <v>8313</v>
      </c>
    </row>
    <row r="3720" spans="1:20" ht="28.8" x14ac:dyDescent="0.3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 s="11">
        <f>(I3720/86400)+25569</f>
        <v>42278</v>
      </c>
      <c r="K3720">
        <v>1440716654</v>
      </c>
      <c r="L3720" s="11">
        <f>(K3720/86400)+25569</f>
        <v>42243.961273148147</v>
      </c>
      <c r="M3720" t="b">
        <v>0</v>
      </c>
      <c r="N3720">
        <v>0</v>
      </c>
      <c r="O3720" t="b">
        <v>0</v>
      </c>
      <c r="P3720" t="s">
        <v>8268</v>
      </c>
      <c r="Q3720" s="5">
        <f>E3720/D3720</f>
        <v>0</v>
      </c>
      <c r="R3720" s="7" t="e">
        <f>ROUND(E3720/N3720, 2)</f>
        <v>#DIV/0!</v>
      </c>
      <c r="S3720" t="s">
        <v>8309</v>
      </c>
      <c r="T3720" t="s">
        <v>8313</v>
      </c>
    </row>
    <row r="3721" spans="1:20" x14ac:dyDescent="0.3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 s="11">
        <f>(I3721/86400)+25569</f>
        <v>42381.658842592587</v>
      </c>
      <c r="K3721">
        <v>1450021724</v>
      </c>
      <c r="L3721" s="11">
        <f>(K3721/86400)+25569</f>
        <v>42351.658842592587</v>
      </c>
      <c r="M3721" t="b">
        <v>0</v>
      </c>
      <c r="N3721">
        <v>0</v>
      </c>
      <c r="O3721" t="b">
        <v>0</v>
      </c>
      <c r="P3721" t="s">
        <v>8268</v>
      </c>
      <c r="Q3721" s="5">
        <f>E3721/D3721</f>
        <v>0</v>
      </c>
      <c r="R3721" s="7" t="e">
        <f>ROUND(E3721/N3721, 2)</f>
        <v>#DIV/0!</v>
      </c>
      <c r="S3721" t="s">
        <v>8309</v>
      </c>
      <c r="T3721" t="s">
        <v>8313</v>
      </c>
    </row>
    <row r="3722" spans="1:20" ht="28.8" x14ac:dyDescent="0.3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 s="11">
        <f>(I3722/86400)+25569</f>
        <v>42082.353275462963</v>
      </c>
      <c r="K3722">
        <v>1423733323</v>
      </c>
      <c r="L3722" s="11">
        <f>(K3722/86400)+25569</f>
        <v>42047.394942129627</v>
      </c>
      <c r="M3722" t="b">
        <v>0</v>
      </c>
      <c r="N3722">
        <v>0</v>
      </c>
      <c r="O3722" t="b">
        <v>0</v>
      </c>
      <c r="P3722" t="s">
        <v>8268</v>
      </c>
      <c r="Q3722" s="5">
        <f>E3722/D3722</f>
        <v>0</v>
      </c>
      <c r="R3722" s="7" t="e">
        <f>ROUND(E3722/N3722, 2)</f>
        <v>#DIV/0!</v>
      </c>
      <c r="S3722" t="s">
        <v>8309</v>
      </c>
      <c r="T3722" t="s">
        <v>8313</v>
      </c>
    </row>
    <row r="3723" spans="1:20" ht="28.8" x14ac:dyDescent="0.3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 s="11">
        <f>(I3723/86400)+25569</f>
        <v>42063.573009259257</v>
      </c>
      <c r="K3723">
        <v>1422539108</v>
      </c>
      <c r="L3723" s="11">
        <f>(K3723/86400)+25569</f>
        <v>42033.573009259257</v>
      </c>
      <c r="M3723" t="b">
        <v>0</v>
      </c>
      <c r="N3723">
        <v>0</v>
      </c>
      <c r="O3723" t="b">
        <v>0</v>
      </c>
      <c r="P3723" t="s">
        <v>8268</v>
      </c>
      <c r="Q3723" s="5">
        <f>E3723/D3723</f>
        <v>0</v>
      </c>
      <c r="R3723" s="7" t="e">
        <f>ROUND(E3723/N3723, 2)</f>
        <v>#DIV/0!</v>
      </c>
      <c r="S3723" t="s">
        <v>8309</v>
      </c>
      <c r="T3723" t="s">
        <v>8313</v>
      </c>
    </row>
    <row r="3724" spans="1:20" ht="28.8" x14ac:dyDescent="0.3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 s="11">
        <f>(I3724/86400)+25569</f>
        <v>42132.758981481486</v>
      </c>
      <c r="K3724">
        <v>1425924776</v>
      </c>
      <c r="L3724" s="11">
        <f>(K3724/86400)+25569</f>
        <v>42072.758981481486</v>
      </c>
      <c r="M3724" t="b">
        <v>0</v>
      </c>
      <c r="N3724">
        <v>0</v>
      </c>
      <c r="O3724" t="b">
        <v>0</v>
      </c>
      <c r="P3724" t="s">
        <v>8268</v>
      </c>
      <c r="Q3724" s="5">
        <f>E3724/D3724</f>
        <v>0</v>
      </c>
      <c r="R3724" s="7" t="e">
        <f>ROUND(E3724/N3724, 2)</f>
        <v>#DIV/0!</v>
      </c>
      <c r="S3724" t="s">
        <v>8309</v>
      </c>
      <c r="T3724" t="s">
        <v>8313</v>
      </c>
    </row>
    <row r="3725" spans="1:20" ht="28.8" x14ac:dyDescent="0.3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 s="11">
        <f>(I3725/86400)+25569</f>
        <v>42221.824062500003</v>
      </c>
      <c r="K3725">
        <v>1436211999</v>
      </c>
      <c r="L3725" s="11">
        <f>(K3725/86400)+25569</f>
        <v>42191.824062500003</v>
      </c>
      <c r="M3725" t="b">
        <v>0</v>
      </c>
      <c r="N3725">
        <v>0</v>
      </c>
      <c r="O3725" t="b">
        <v>0</v>
      </c>
      <c r="P3725" t="s">
        <v>8268</v>
      </c>
      <c r="Q3725" s="5">
        <f>E3725/D3725</f>
        <v>0</v>
      </c>
      <c r="R3725" s="7" t="e">
        <f>ROUND(E3725/N3725, 2)</f>
        <v>#DIV/0!</v>
      </c>
      <c r="S3725" t="s">
        <v>8309</v>
      </c>
      <c r="T3725" t="s">
        <v>8313</v>
      </c>
    </row>
    <row r="3726" spans="1:20" x14ac:dyDescent="0.3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 s="11">
        <f>(I3726/86400)+25569</f>
        <v>42334.997048611112</v>
      </c>
      <c r="K3726">
        <v>1445986545</v>
      </c>
      <c r="L3726" s="11">
        <f>(K3726/86400)+25569</f>
        <v>42304.955381944441</v>
      </c>
      <c r="M3726" t="b">
        <v>0</v>
      </c>
      <c r="N3726">
        <v>0</v>
      </c>
      <c r="O3726" t="b">
        <v>0</v>
      </c>
      <c r="P3726" t="s">
        <v>8268</v>
      </c>
      <c r="Q3726" s="5">
        <f>E3726/D3726</f>
        <v>0</v>
      </c>
      <c r="R3726" s="7" t="e">
        <f>ROUND(E3726/N3726, 2)</f>
        <v>#DIV/0!</v>
      </c>
      <c r="S3726" t="s">
        <v>8309</v>
      </c>
      <c r="T3726" t="s">
        <v>8313</v>
      </c>
    </row>
    <row r="3727" spans="1:20" ht="28.8" x14ac:dyDescent="0.3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 s="11">
        <f>(I3727/86400)+25569</f>
        <v>42742.011944444443</v>
      </c>
      <c r="K3727">
        <v>1481156232</v>
      </c>
      <c r="L3727" s="11">
        <f>(K3727/86400)+25569</f>
        <v>42712.011944444443</v>
      </c>
      <c r="M3727" t="b">
        <v>0</v>
      </c>
      <c r="N3727">
        <v>0</v>
      </c>
      <c r="O3727" t="b">
        <v>0</v>
      </c>
      <c r="P3727" t="s">
        <v>8268</v>
      </c>
      <c r="Q3727" s="5">
        <f>E3727/D3727</f>
        <v>0</v>
      </c>
      <c r="R3727" s="7" t="e">
        <f>ROUND(E3727/N3727, 2)</f>
        <v>#DIV/0!</v>
      </c>
      <c r="S3727" t="s">
        <v>8309</v>
      </c>
      <c r="T3727" t="s">
        <v>8313</v>
      </c>
    </row>
    <row r="3728" spans="1:20" ht="28.8" x14ac:dyDescent="0.3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 s="11">
        <f>(I3728/86400)+25569</f>
        <v>42797.833333333328</v>
      </c>
      <c r="K3728">
        <v>1485977434</v>
      </c>
      <c r="L3728" s="11">
        <f>(K3728/86400)+25569</f>
        <v>42767.812893518523</v>
      </c>
      <c r="M3728" t="b">
        <v>0</v>
      </c>
      <c r="N3728">
        <v>0</v>
      </c>
      <c r="O3728" t="b">
        <v>0</v>
      </c>
      <c r="P3728" t="s">
        <v>8268</v>
      </c>
      <c r="Q3728" s="5">
        <f>E3728/D3728</f>
        <v>0</v>
      </c>
      <c r="R3728" s="7" t="e">
        <f>ROUND(E3728/N3728, 2)</f>
        <v>#DIV/0!</v>
      </c>
      <c r="S3728" t="s">
        <v>8309</v>
      </c>
      <c r="T3728" t="s">
        <v>8313</v>
      </c>
    </row>
    <row r="3729" spans="1:20" ht="28.8" x14ac:dyDescent="0.3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 s="11">
        <f>(I3729/86400)+25569</f>
        <v>41887.18304398148</v>
      </c>
      <c r="K3729">
        <v>1407299015</v>
      </c>
      <c r="L3729" s="11">
        <f>(K3729/86400)+25569</f>
        <v>41857.18304398148</v>
      </c>
      <c r="M3729" t="b">
        <v>0</v>
      </c>
      <c r="N3729">
        <v>0</v>
      </c>
      <c r="O3729" t="b">
        <v>0</v>
      </c>
      <c r="P3729" t="s">
        <v>8268</v>
      </c>
      <c r="Q3729" s="5">
        <f>E3729/D3729</f>
        <v>0</v>
      </c>
      <c r="R3729" s="7" t="e">
        <f>ROUND(E3729/N3729, 2)</f>
        <v>#DIV/0!</v>
      </c>
      <c r="S3729" t="s">
        <v>8309</v>
      </c>
      <c r="T3729" t="s">
        <v>8313</v>
      </c>
    </row>
    <row r="3730" spans="1:20" ht="28.8" x14ac:dyDescent="0.3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 s="11">
        <f>(I3730/86400)+25569</f>
        <v>41971.976458333331</v>
      </c>
      <c r="K3730">
        <v>1412029566</v>
      </c>
      <c r="L3730" s="11">
        <f>(K3730/86400)+25569</f>
        <v>41911.934791666667</v>
      </c>
      <c r="M3730" t="b">
        <v>0</v>
      </c>
      <c r="N3730">
        <v>0</v>
      </c>
      <c r="O3730" t="b">
        <v>0</v>
      </c>
      <c r="P3730" t="s">
        <v>8268</v>
      </c>
      <c r="Q3730" s="5">
        <f>E3730/D3730</f>
        <v>0</v>
      </c>
      <c r="R3730" s="7" t="e">
        <f>ROUND(E3730/N3730, 2)</f>
        <v>#DIV/0!</v>
      </c>
      <c r="S3730" t="s">
        <v>8309</v>
      </c>
      <c r="T3730" t="s">
        <v>8313</v>
      </c>
    </row>
    <row r="3731" spans="1:20" ht="28.8" x14ac:dyDescent="0.3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 s="11">
        <f>(I3731/86400)+25569</f>
        <v>42195.67050925926</v>
      </c>
      <c r="K3731">
        <v>1431360332</v>
      </c>
      <c r="L3731" s="11">
        <f>(K3731/86400)+25569</f>
        <v>42135.67050925926</v>
      </c>
      <c r="M3731" t="b">
        <v>0</v>
      </c>
      <c r="N3731">
        <v>0</v>
      </c>
      <c r="O3731" t="b">
        <v>0</v>
      </c>
      <c r="P3731" t="s">
        <v>8268</v>
      </c>
      <c r="Q3731" s="5">
        <f>E3731/D3731</f>
        <v>0</v>
      </c>
      <c r="R3731" s="7" t="e">
        <f>ROUND(E3731/N3731, 2)</f>
        <v>#DIV/0!</v>
      </c>
      <c r="S3731" t="s">
        <v>8309</v>
      </c>
      <c r="T3731" t="s">
        <v>8313</v>
      </c>
    </row>
    <row r="3732" spans="1:20" ht="28.8" x14ac:dyDescent="0.3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 s="11">
        <f>(I3732/86400)+25569</f>
        <v>42614.123865740738</v>
      </c>
      <c r="K3732">
        <v>1470106702</v>
      </c>
      <c r="L3732" s="11">
        <f>(K3732/86400)+25569</f>
        <v>42584.123865740738</v>
      </c>
      <c r="M3732" t="b">
        <v>0</v>
      </c>
      <c r="N3732">
        <v>0</v>
      </c>
      <c r="O3732" t="b">
        <v>0</v>
      </c>
      <c r="P3732" t="s">
        <v>8268</v>
      </c>
      <c r="Q3732" s="5">
        <f>E3732/D3732</f>
        <v>0</v>
      </c>
      <c r="R3732" s="7" t="e">
        <f>ROUND(E3732/N3732, 2)</f>
        <v>#DIV/0!</v>
      </c>
      <c r="S3732" t="s">
        <v>8309</v>
      </c>
      <c r="T3732" t="s">
        <v>8313</v>
      </c>
    </row>
    <row r="3733" spans="1:20" x14ac:dyDescent="0.3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 s="11">
        <f>(I3733/86400)+25569</f>
        <v>42285.874305555553</v>
      </c>
      <c r="K3733">
        <v>1441750564</v>
      </c>
      <c r="L3733" s="11">
        <f>(K3733/86400)+25569</f>
        <v>42255.927824074075</v>
      </c>
      <c r="M3733" t="b">
        <v>0</v>
      </c>
      <c r="N3733">
        <v>0</v>
      </c>
      <c r="O3733" t="b">
        <v>0</v>
      </c>
      <c r="P3733" t="s">
        <v>8268</v>
      </c>
      <c r="Q3733" s="5">
        <f>E3733/D3733</f>
        <v>0</v>
      </c>
      <c r="R3733" s="7" t="e">
        <f>ROUND(E3733/N3733, 2)</f>
        <v>#DIV/0!</v>
      </c>
      <c r="S3733" t="s">
        <v>8309</v>
      </c>
      <c r="T3733" t="s">
        <v>8313</v>
      </c>
    </row>
    <row r="3734" spans="1:20" x14ac:dyDescent="0.3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 s="11">
        <f>(I3734/86400)+25569</f>
        <v>42588.004432870366</v>
      </c>
      <c r="K3734">
        <v>1468627583</v>
      </c>
      <c r="L3734" s="11">
        <f>(K3734/86400)+25569</f>
        <v>42567.004432870366</v>
      </c>
      <c r="M3734" t="b">
        <v>0</v>
      </c>
      <c r="N3734">
        <v>0</v>
      </c>
      <c r="O3734" t="b">
        <v>0</v>
      </c>
      <c r="P3734" t="s">
        <v>8268</v>
      </c>
      <c r="Q3734" s="5">
        <f>E3734/D3734</f>
        <v>0</v>
      </c>
      <c r="R3734" s="7" t="e">
        <f>ROUND(E3734/N3734, 2)</f>
        <v>#DIV/0!</v>
      </c>
      <c r="S3734" t="s">
        <v>8309</v>
      </c>
      <c r="T3734" t="s">
        <v>8313</v>
      </c>
    </row>
    <row r="3735" spans="1:20" ht="28.8" x14ac:dyDescent="0.3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 s="11">
        <f>(I3735/86400)+25569</f>
        <v>41989.369988425926</v>
      </c>
      <c r="K3735">
        <v>1416127967</v>
      </c>
      <c r="L3735" s="11">
        <f>(K3735/86400)+25569</f>
        <v>41959.369988425926</v>
      </c>
      <c r="M3735" t="b">
        <v>0</v>
      </c>
      <c r="N3735">
        <v>0</v>
      </c>
      <c r="O3735" t="b">
        <v>0</v>
      </c>
      <c r="P3735" t="s">
        <v>8268</v>
      </c>
      <c r="Q3735" s="5">
        <f>E3735/D3735</f>
        <v>0</v>
      </c>
      <c r="R3735" s="7" t="e">
        <f>ROUND(E3735/N3735, 2)</f>
        <v>#DIV/0!</v>
      </c>
      <c r="S3735" t="s">
        <v>8309</v>
      </c>
      <c r="T3735" t="s">
        <v>8313</v>
      </c>
    </row>
    <row r="3736" spans="1:20" ht="28.8" x14ac:dyDescent="0.3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 s="11">
        <f>(I3736/86400)+25569</f>
        <v>42195.922858796301</v>
      </c>
      <c r="K3736">
        <v>1433974135</v>
      </c>
      <c r="L3736" s="11">
        <f>(K3736/86400)+25569</f>
        <v>42165.922858796301</v>
      </c>
      <c r="M3736" t="b">
        <v>0</v>
      </c>
      <c r="N3736">
        <v>0</v>
      </c>
      <c r="O3736" t="b">
        <v>0</v>
      </c>
      <c r="P3736" t="s">
        <v>8268</v>
      </c>
      <c r="Q3736" s="5">
        <f>E3736/D3736</f>
        <v>0</v>
      </c>
      <c r="R3736" s="7" t="e">
        <f>ROUND(E3736/N3736, 2)</f>
        <v>#DIV/0!</v>
      </c>
      <c r="S3736" t="s">
        <v>8309</v>
      </c>
      <c r="T3736" t="s">
        <v>8313</v>
      </c>
    </row>
    <row r="3737" spans="1:20" x14ac:dyDescent="0.3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 s="11">
        <f>(I3737/86400)+25569</f>
        <v>42091.79587962963</v>
      </c>
      <c r="K3737">
        <v>1422389164</v>
      </c>
      <c r="L3737" s="11">
        <f>(K3737/86400)+25569</f>
        <v>42031.837546296301</v>
      </c>
      <c r="M3737" t="b">
        <v>0</v>
      </c>
      <c r="N3737">
        <v>0</v>
      </c>
      <c r="O3737" t="b">
        <v>0</v>
      </c>
      <c r="P3737" t="s">
        <v>8268</v>
      </c>
      <c r="Q3737" s="5">
        <f>E3737/D3737</f>
        <v>0</v>
      </c>
      <c r="R3737" s="7" t="e">
        <f>ROUND(E3737/N3737, 2)</f>
        <v>#DIV/0!</v>
      </c>
      <c r="S3737" t="s">
        <v>8309</v>
      </c>
      <c r="T3737" t="s">
        <v>8313</v>
      </c>
    </row>
    <row r="3738" spans="1:20" ht="28.8" x14ac:dyDescent="0.3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 s="11">
        <f>(I3738/86400)+25569</f>
        <v>42512.045138888891</v>
      </c>
      <c r="K3738">
        <v>1461287350</v>
      </c>
      <c r="L3738" s="11">
        <f>(K3738/86400)+25569</f>
        <v>42482.048032407409</v>
      </c>
      <c r="M3738" t="b">
        <v>0</v>
      </c>
      <c r="N3738">
        <v>0</v>
      </c>
      <c r="O3738" t="b">
        <v>0</v>
      </c>
      <c r="P3738" t="s">
        <v>8268</v>
      </c>
      <c r="Q3738" s="5">
        <f>E3738/D3738</f>
        <v>0</v>
      </c>
      <c r="R3738" s="7" t="e">
        <f>ROUND(E3738/N3738, 2)</f>
        <v>#DIV/0!</v>
      </c>
      <c r="S3738" t="s">
        <v>8309</v>
      </c>
      <c r="T3738" t="s">
        <v>8313</v>
      </c>
    </row>
    <row r="3739" spans="1:20" ht="28.8" x14ac:dyDescent="0.3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 s="11">
        <f>(I3739/86400)+25569</f>
        <v>42195.235254629632</v>
      </c>
      <c r="K3739">
        <v>1431322726</v>
      </c>
      <c r="L3739" s="11">
        <f>(K3739/86400)+25569</f>
        <v>42135.235254629632</v>
      </c>
      <c r="M3739" t="b">
        <v>0</v>
      </c>
      <c r="N3739">
        <v>0</v>
      </c>
      <c r="O3739" t="b">
        <v>0</v>
      </c>
      <c r="P3739" t="s">
        <v>8268</v>
      </c>
      <c r="Q3739" s="5">
        <f>E3739/D3739</f>
        <v>0</v>
      </c>
      <c r="R3739" s="7" t="e">
        <f>ROUND(E3739/N3739, 2)</f>
        <v>#DIV/0!</v>
      </c>
      <c r="S3739" t="s">
        <v>8309</v>
      </c>
      <c r="T3739" t="s">
        <v>8313</v>
      </c>
    </row>
    <row r="3740" spans="1:20" ht="28.8" x14ac:dyDescent="0.3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 s="11">
        <f>(I3740/86400)+25569</f>
        <v>42468.919606481482</v>
      </c>
      <c r="K3740">
        <v>1457564654</v>
      </c>
      <c r="L3740" s="11">
        <f>(K3740/86400)+25569</f>
        <v>42438.961273148147</v>
      </c>
      <c r="M3740" t="b">
        <v>0</v>
      </c>
      <c r="N3740">
        <v>0</v>
      </c>
      <c r="O3740" t="b">
        <v>0</v>
      </c>
      <c r="P3740" t="s">
        <v>8268</v>
      </c>
      <c r="Q3740" s="5">
        <f>E3740/D3740</f>
        <v>0</v>
      </c>
      <c r="R3740" s="7" t="e">
        <f>ROUND(E3740/N3740, 2)</f>
        <v>#DIV/0!</v>
      </c>
      <c r="S3740" t="s">
        <v>8309</v>
      </c>
      <c r="T3740" t="s">
        <v>8313</v>
      </c>
    </row>
    <row r="3741" spans="1:20" ht="28.8" x14ac:dyDescent="0.3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 s="11">
        <f>(I3741/86400)+25569</f>
        <v>42194.893993055557</v>
      </c>
      <c r="K3741">
        <v>1433885241</v>
      </c>
      <c r="L3741" s="11">
        <f>(K3741/86400)+25569</f>
        <v>42164.893993055557</v>
      </c>
      <c r="M3741" t="b">
        <v>0</v>
      </c>
      <c r="N3741">
        <v>0</v>
      </c>
      <c r="O3741" t="b">
        <v>0</v>
      </c>
      <c r="P3741" t="s">
        <v>8268</v>
      </c>
      <c r="Q3741" s="5">
        <f>E3741/D3741</f>
        <v>0</v>
      </c>
      <c r="R3741" s="7" t="e">
        <f>ROUND(E3741/N3741, 2)</f>
        <v>#DIV/0!</v>
      </c>
      <c r="S3741" t="s">
        <v>8309</v>
      </c>
      <c r="T3741" t="s">
        <v>8313</v>
      </c>
    </row>
    <row r="3742" spans="1:20" x14ac:dyDescent="0.3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 s="11">
        <f>(I3742/86400)+25569</f>
        <v>42156.686400462961</v>
      </c>
      <c r="K3742">
        <v>1427992105</v>
      </c>
      <c r="L3742" s="11">
        <f>(K3742/86400)+25569</f>
        <v>42096.686400462961</v>
      </c>
      <c r="M3742" t="b">
        <v>0</v>
      </c>
      <c r="N3742">
        <v>0</v>
      </c>
      <c r="O3742" t="b">
        <v>0</v>
      </c>
      <c r="P3742" t="s">
        <v>8268</v>
      </c>
      <c r="Q3742" s="5">
        <f>E3742/D3742</f>
        <v>0</v>
      </c>
      <c r="R3742" s="7" t="e">
        <f>ROUND(E3742/N3742, 2)</f>
        <v>#DIV/0!</v>
      </c>
      <c r="S3742" t="s">
        <v>8309</v>
      </c>
      <c r="T3742" t="s">
        <v>8313</v>
      </c>
    </row>
    <row r="3743" spans="1:20" ht="28.8" x14ac:dyDescent="0.3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 s="11">
        <f>(I3743/86400)+25569</f>
        <v>42413.933993055558</v>
      </c>
      <c r="K3743">
        <v>1452810297</v>
      </c>
      <c r="L3743" s="11">
        <f>(K3743/86400)+25569</f>
        <v>42383.933993055558</v>
      </c>
      <c r="M3743" t="b">
        <v>0</v>
      </c>
      <c r="N3743">
        <v>0</v>
      </c>
      <c r="O3743" t="b">
        <v>0</v>
      </c>
      <c r="P3743" t="s">
        <v>8268</v>
      </c>
      <c r="Q3743" s="5">
        <f>E3743/D3743</f>
        <v>0</v>
      </c>
      <c r="R3743" s="7" t="e">
        <f>ROUND(E3743/N3743, 2)</f>
        <v>#DIV/0!</v>
      </c>
      <c r="S3743" t="s">
        <v>8309</v>
      </c>
      <c r="T3743" t="s">
        <v>8313</v>
      </c>
    </row>
    <row r="3744" spans="1:20" ht="28.8" x14ac:dyDescent="0.3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 s="11">
        <f>(I3744/86400)+25569</f>
        <v>42371.958923611106</v>
      </c>
      <c r="K3744">
        <v>1449183651</v>
      </c>
      <c r="L3744" s="11">
        <f>(K3744/86400)+25569</f>
        <v>42341.958923611106</v>
      </c>
      <c r="M3744" t="b">
        <v>0</v>
      </c>
      <c r="N3744">
        <v>0</v>
      </c>
      <c r="O3744" t="b">
        <v>0</v>
      </c>
      <c r="P3744" t="s">
        <v>8268</v>
      </c>
      <c r="Q3744" s="5">
        <f>E3744/D3744</f>
        <v>0</v>
      </c>
      <c r="R3744" s="7" t="e">
        <f>ROUND(E3744/N3744, 2)</f>
        <v>#DIV/0!</v>
      </c>
      <c r="S3744" t="s">
        <v>8309</v>
      </c>
      <c r="T3744" t="s">
        <v>8313</v>
      </c>
    </row>
    <row r="3745" spans="1:20" ht="28.8" x14ac:dyDescent="0.3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 s="11">
        <f>(I3745/86400)+25569</f>
        <v>42642.911712962959</v>
      </c>
      <c r="K3745">
        <v>1472593972</v>
      </c>
      <c r="L3745" s="11">
        <f>(K3745/86400)+25569</f>
        <v>42612.911712962959</v>
      </c>
      <c r="M3745" t="b">
        <v>0</v>
      </c>
      <c r="N3745">
        <v>0</v>
      </c>
      <c r="O3745" t="b">
        <v>0</v>
      </c>
      <c r="P3745" t="s">
        <v>8268</v>
      </c>
      <c r="Q3745" s="5">
        <f>E3745/D3745</f>
        <v>0</v>
      </c>
      <c r="R3745" s="7" t="e">
        <f>ROUND(E3745/N3745, 2)</f>
        <v>#DIV/0!</v>
      </c>
      <c r="S3745" t="s">
        <v>8309</v>
      </c>
      <c r="T3745" t="s">
        <v>8313</v>
      </c>
    </row>
    <row r="3746" spans="1:20" ht="28.8" x14ac:dyDescent="0.3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 s="11">
        <f>(I3746/86400)+25569</f>
        <v>42194.908530092594</v>
      </c>
      <c r="K3746">
        <v>1433886497</v>
      </c>
      <c r="L3746" s="11">
        <f>(K3746/86400)+25569</f>
        <v>42164.908530092594</v>
      </c>
      <c r="M3746" t="b">
        <v>0</v>
      </c>
      <c r="N3746">
        <v>0</v>
      </c>
      <c r="O3746" t="b">
        <v>0</v>
      </c>
      <c r="P3746" t="s">
        <v>8268</v>
      </c>
      <c r="Q3746" s="5">
        <f>E3746/D3746</f>
        <v>0</v>
      </c>
      <c r="R3746" s="7" t="e">
        <f>ROUND(E3746/N3746, 2)</f>
        <v>#DIV/0!</v>
      </c>
      <c r="S3746" t="s">
        <v>8309</v>
      </c>
      <c r="T3746" t="s">
        <v>8313</v>
      </c>
    </row>
    <row r="3747" spans="1:20" ht="28.8" x14ac:dyDescent="0.3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 s="11">
        <f>(I3747/86400)+25569</f>
        <v>42374</v>
      </c>
      <c r="K3747">
        <v>1447380099</v>
      </c>
      <c r="L3747" s="11">
        <f>(K3747/86400)+25569</f>
        <v>42321.084479166668</v>
      </c>
      <c r="M3747" t="b">
        <v>0</v>
      </c>
      <c r="N3747">
        <v>0</v>
      </c>
      <c r="O3747" t="b">
        <v>0</v>
      </c>
      <c r="P3747" t="s">
        <v>8268</v>
      </c>
      <c r="Q3747" s="5">
        <f>E3747/D3747</f>
        <v>0</v>
      </c>
      <c r="R3747" s="7" t="e">
        <f>ROUND(E3747/N3747, 2)</f>
        <v>#DIV/0!</v>
      </c>
      <c r="S3747" t="s">
        <v>8309</v>
      </c>
      <c r="T3747" t="s">
        <v>8313</v>
      </c>
    </row>
    <row r="3748" spans="1:20" ht="28.8" x14ac:dyDescent="0.3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 s="11">
        <f>(I3748/86400)+25569</f>
        <v>42734.375</v>
      </c>
      <c r="K3748">
        <v>1481324760</v>
      </c>
      <c r="L3748" s="11">
        <f>(K3748/86400)+25569</f>
        <v>42713.962500000001</v>
      </c>
      <c r="M3748" t="b">
        <v>0</v>
      </c>
      <c r="N3748">
        <v>0</v>
      </c>
      <c r="O3748" t="b">
        <v>0</v>
      </c>
      <c r="P3748" t="s">
        <v>8268</v>
      </c>
      <c r="Q3748" s="5">
        <f>E3748/D3748</f>
        <v>0</v>
      </c>
      <c r="R3748" s="7" t="e">
        <f>ROUND(E3748/N3748, 2)</f>
        <v>#DIV/0!</v>
      </c>
      <c r="S3748" t="s">
        <v>8309</v>
      </c>
      <c r="T3748" t="s">
        <v>8313</v>
      </c>
    </row>
    <row r="3749" spans="1:20" ht="28.8" x14ac:dyDescent="0.3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 s="11">
        <f>(I3749/86400)+25569</f>
        <v>42299.790972222225</v>
      </c>
      <c r="K3749">
        <v>1444340940</v>
      </c>
      <c r="L3749" s="11">
        <f>(K3749/86400)+25569</f>
        <v>42285.90902777778</v>
      </c>
      <c r="M3749" t="b">
        <v>0</v>
      </c>
      <c r="N3749">
        <v>0</v>
      </c>
      <c r="O3749" t="b">
        <v>0</v>
      </c>
      <c r="P3749" t="s">
        <v>8270</v>
      </c>
      <c r="Q3749" s="5">
        <f>E3749/D3749</f>
        <v>0</v>
      </c>
      <c r="R3749" s="7" t="e">
        <f>ROUND(E3749/N3749, 2)</f>
        <v>#DIV/0!</v>
      </c>
      <c r="S3749" t="s">
        <v>8309</v>
      </c>
      <c r="T3749" t="s">
        <v>8315</v>
      </c>
    </row>
    <row r="3750" spans="1:20" ht="28.8" x14ac:dyDescent="0.3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 s="11">
        <f>(I3750/86400)+25569</f>
        <v>40144.207638888889</v>
      </c>
      <c r="K3750">
        <v>1252964282</v>
      </c>
      <c r="L3750" s="11">
        <f>(K3750/86400)+25569</f>
        <v>40070.901412037041</v>
      </c>
      <c r="M3750" t="b">
        <v>0</v>
      </c>
      <c r="N3750">
        <v>0</v>
      </c>
      <c r="O3750" t="b">
        <v>0</v>
      </c>
      <c r="P3750" t="s">
        <v>8270</v>
      </c>
      <c r="Q3750" s="5">
        <f>E3750/D3750</f>
        <v>0</v>
      </c>
      <c r="R3750" s="7" t="e">
        <f>ROUND(E3750/N3750, 2)</f>
        <v>#DIV/0!</v>
      </c>
      <c r="S3750" t="s">
        <v>8309</v>
      </c>
      <c r="T3750" t="s">
        <v>8315</v>
      </c>
    </row>
    <row r="3751" spans="1:20" ht="57.6" x14ac:dyDescent="0.3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 s="11">
        <f>(I3751/86400)+25569</f>
        <v>42288.629884259259</v>
      </c>
      <c r="K3751">
        <v>1439392022</v>
      </c>
      <c r="L3751" s="11">
        <f>(K3751/86400)+25569</f>
        <v>42228.629884259259</v>
      </c>
      <c r="M3751" t="b">
        <v>0</v>
      </c>
      <c r="N3751">
        <v>0</v>
      </c>
      <c r="O3751" t="b">
        <v>0</v>
      </c>
      <c r="P3751" t="s">
        <v>8270</v>
      </c>
      <c r="Q3751" s="5">
        <f>E3751/D3751</f>
        <v>0</v>
      </c>
      <c r="R3751" s="7" t="e">
        <f>ROUND(E3751/N3751, 2)</f>
        <v>#DIV/0!</v>
      </c>
      <c r="S3751" t="s">
        <v>8309</v>
      </c>
      <c r="T3751" t="s">
        <v>8315</v>
      </c>
    </row>
    <row r="3752" spans="1:20" ht="28.8" x14ac:dyDescent="0.3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 s="11">
        <f>(I3752/86400)+25569</f>
        <v>41486.36241898148</v>
      </c>
      <c r="K3752">
        <v>1372668113</v>
      </c>
      <c r="L3752" s="11">
        <f>(K3752/86400)+25569</f>
        <v>41456.36241898148</v>
      </c>
      <c r="M3752" t="b">
        <v>0</v>
      </c>
      <c r="N3752">
        <v>0</v>
      </c>
      <c r="O3752" t="b">
        <v>0</v>
      </c>
      <c r="P3752" t="s">
        <v>8270</v>
      </c>
      <c r="Q3752" s="5">
        <f>E3752/D3752</f>
        <v>0</v>
      </c>
      <c r="R3752" s="7" t="e">
        <f>ROUND(E3752/N3752, 2)</f>
        <v>#DIV/0!</v>
      </c>
      <c r="S3752" t="s">
        <v>8309</v>
      </c>
      <c r="T3752" t="s">
        <v>8315</v>
      </c>
    </row>
    <row r="3753" spans="1:20" ht="28.8" x14ac:dyDescent="0.3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 s="11">
        <f>(I3753/86400)+25569</f>
        <v>42651.31858796296</v>
      </c>
      <c r="K3753">
        <v>1470728326</v>
      </c>
      <c r="L3753" s="11">
        <f>(K3753/86400)+25569</f>
        <v>42591.31858796296</v>
      </c>
      <c r="M3753" t="b">
        <v>0</v>
      </c>
      <c r="N3753">
        <v>0</v>
      </c>
      <c r="O3753" t="b">
        <v>0</v>
      </c>
      <c r="P3753" t="s">
        <v>8270</v>
      </c>
      <c r="Q3753" s="5">
        <f>E3753/D3753</f>
        <v>0</v>
      </c>
      <c r="R3753" s="7" t="e">
        <f>ROUND(E3753/N3753, 2)</f>
        <v>#DIV/0!</v>
      </c>
      <c r="S3753" t="s">
        <v>8309</v>
      </c>
      <c r="T3753" t="s">
        <v>8315</v>
      </c>
    </row>
    <row r="3754" spans="1:20" ht="28.8" x14ac:dyDescent="0.3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 s="11">
        <f>(I3754/86400)+25569</f>
        <v>41929.761782407411</v>
      </c>
      <c r="K3754">
        <v>1412705818</v>
      </c>
      <c r="L3754" s="11">
        <f>(K3754/86400)+25569</f>
        <v>41919.761782407411</v>
      </c>
      <c r="M3754" t="b">
        <v>0</v>
      </c>
      <c r="N3754">
        <v>0</v>
      </c>
      <c r="O3754" t="b">
        <v>0</v>
      </c>
      <c r="P3754" t="s">
        <v>8270</v>
      </c>
      <c r="Q3754" s="5">
        <f>E3754/D3754</f>
        <v>0</v>
      </c>
      <c r="R3754" s="7" t="e">
        <f>ROUND(E3754/N3754, 2)</f>
        <v>#DIV/0!</v>
      </c>
      <c r="S3754" t="s">
        <v>8309</v>
      </c>
      <c r="T3754" t="s">
        <v>8315</v>
      </c>
    </row>
    <row r="3755" spans="1:20" ht="28.8" x14ac:dyDescent="0.3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 s="11">
        <f>(I3755/86400)+25569</f>
        <v>41580.793935185182</v>
      </c>
      <c r="K3755">
        <v>1380826996</v>
      </c>
      <c r="L3755" s="11">
        <f>(K3755/86400)+25569</f>
        <v>41550.793935185182</v>
      </c>
      <c r="M3755" t="b">
        <v>0</v>
      </c>
      <c r="N3755">
        <v>0</v>
      </c>
      <c r="O3755" t="b">
        <v>0</v>
      </c>
      <c r="P3755" t="s">
        <v>8270</v>
      </c>
      <c r="Q3755" s="5">
        <f>E3755/D3755</f>
        <v>0</v>
      </c>
      <c r="R3755" s="7" t="e">
        <f>ROUND(E3755/N3755, 2)</f>
        <v>#DIV/0!</v>
      </c>
      <c r="S3755" t="s">
        <v>8309</v>
      </c>
      <c r="T3755" t="s">
        <v>8315</v>
      </c>
    </row>
    <row r="3756" spans="1:20" ht="28.8" x14ac:dyDescent="0.3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 s="11">
        <f>(I3756/86400)+25569</f>
        <v>41664.715173611112</v>
      </c>
      <c r="K3756">
        <v>1388077791</v>
      </c>
      <c r="L3756" s="11">
        <f>(K3756/86400)+25569</f>
        <v>41634.715173611112</v>
      </c>
      <c r="M3756" t="b">
        <v>0</v>
      </c>
      <c r="N3756">
        <v>0</v>
      </c>
      <c r="O3756" t="b">
        <v>0</v>
      </c>
      <c r="P3756" t="s">
        <v>8270</v>
      </c>
      <c r="Q3756" s="5">
        <f>E3756/D3756</f>
        <v>0</v>
      </c>
      <c r="R3756" s="7" t="e">
        <f>ROUND(E3756/N3756, 2)</f>
        <v>#DIV/0!</v>
      </c>
      <c r="S3756" t="s">
        <v>8309</v>
      </c>
      <c r="T3756" t="s">
        <v>8315</v>
      </c>
    </row>
    <row r="3757" spans="1:20" ht="28.8" x14ac:dyDescent="0.3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 s="11">
        <f>(I3757/86400)+25569</f>
        <v>41867.767500000002</v>
      </c>
      <c r="K3757">
        <v>1405621512</v>
      </c>
      <c r="L3757" s="11">
        <f>(K3757/86400)+25569</f>
        <v>41837.767500000002</v>
      </c>
      <c r="M3757" t="b">
        <v>0</v>
      </c>
      <c r="N3757">
        <v>0</v>
      </c>
      <c r="O3757" t="b">
        <v>0</v>
      </c>
      <c r="P3757" t="s">
        <v>8270</v>
      </c>
      <c r="Q3757" s="5">
        <f>E3757/D3757</f>
        <v>0</v>
      </c>
      <c r="R3757" s="7" t="e">
        <f>ROUND(E3757/N3757, 2)</f>
        <v>#DIV/0!</v>
      </c>
      <c r="S3757" t="s">
        <v>8309</v>
      </c>
      <c r="T3757" t="s">
        <v>8315</v>
      </c>
    </row>
    <row r="3758" spans="1:20" ht="28.8" x14ac:dyDescent="0.3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 s="11">
        <f>(I3758/86400)+25569</f>
        <v>41427.84684027778</v>
      </c>
      <c r="K3758">
        <v>1368476367</v>
      </c>
      <c r="L3758" s="11">
        <f>(K3758/86400)+25569</f>
        <v>41407.84684027778</v>
      </c>
      <c r="M3758" t="b">
        <v>0</v>
      </c>
      <c r="N3758">
        <v>0</v>
      </c>
      <c r="O3758" t="b">
        <v>0</v>
      </c>
      <c r="P3758" t="s">
        <v>8270</v>
      </c>
      <c r="Q3758" s="5">
        <f>E3758/D3758</f>
        <v>0</v>
      </c>
      <c r="R3758" s="7" t="e">
        <f>ROUND(E3758/N3758, 2)</f>
        <v>#DIV/0!</v>
      </c>
      <c r="S3758" t="s">
        <v>8309</v>
      </c>
      <c r="T3758" t="s">
        <v>8315</v>
      </c>
    </row>
    <row r="3759" spans="1:20" ht="28.8" x14ac:dyDescent="0.3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 s="11">
        <f>(I3759/86400)+25569</f>
        <v>40765.12663194444</v>
      </c>
      <c r="K3759">
        <v>1307761341</v>
      </c>
      <c r="L3759" s="11">
        <f>(K3759/86400)+25569</f>
        <v>40705.12663194444</v>
      </c>
      <c r="M3759" t="b">
        <v>0</v>
      </c>
      <c r="N3759">
        <v>0</v>
      </c>
      <c r="O3759" t="b">
        <v>0</v>
      </c>
      <c r="P3759" t="s">
        <v>8270</v>
      </c>
      <c r="Q3759" s="5">
        <f>E3759/D3759</f>
        <v>0</v>
      </c>
      <c r="R3759" s="7" t="e">
        <f>ROUND(E3759/N3759, 2)</f>
        <v>#DIV/0!</v>
      </c>
      <c r="S3759" t="s">
        <v>8309</v>
      </c>
      <c r="T3759" t="s">
        <v>8315</v>
      </c>
    </row>
    <row r="3760" spans="1:20" ht="28.8" x14ac:dyDescent="0.3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 s="11">
        <f>(I3760/86400)+25569</f>
        <v>41101.160474537035</v>
      </c>
      <c r="K3760">
        <v>1336795283</v>
      </c>
      <c r="L3760" s="11">
        <f>(K3760/86400)+25569</f>
        <v>41041.167627314819</v>
      </c>
      <c r="M3760" t="b">
        <v>0</v>
      </c>
      <c r="N3760">
        <v>0</v>
      </c>
      <c r="O3760" t="b">
        <v>0</v>
      </c>
      <c r="P3760" t="s">
        <v>8270</v>
      </c>
      <c r="Q3760" s="5">
        <f>E3760/D3760</f>
        <v>0</v>
      </c>
      <c r="R3760" s="7" t="e">
        <f>ROUND(E3760/N3760, 2)</f>
        <v>#DIV/0!</v>
      </c>
      <c r="S3760" t="s">
        <v>8309</v>
      </c>
      <c r="T3760" t="s">
        <v>8315</v>
      </c>
    </row>
    <row r="3761" spans="1:20" x14ac:dyDescent="0.3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 s="11">
        <f>(I3761/86400)+25569</f>
        <v>41887.989861111113</v>
      </c>
      <c r="K3761">
        <v>1404776724</v>
      </c>
      <c r="L3761" s="11">
        <f>(K3761/86400)+25569</f>
        <v>41827.989861111113</v>
      </c>
      <c r="M3761" t="b">
        <v>0</v>
      </c>
      <c r="N3761">
        <v>0</v>
      </c>
      <c r="O3761" t="b">
        <v>0</v>
      </c>
      <c r="P3761" t="s">
        <v>8270</v>
      </c>
      <c r="Q3761" s="5">
        <f>E3761/D3761</f>
        <v>0</v>
      </c>
      <c r="R3761" s="7" t="e">
        <f>ROUND(E3761/N3761, 2)</f>
        <v>#DIV/0!</v>
      </c>
      <c r="S3761" t="s">
        <v>8309</v>
      </c>
      <c r="T3761" t="s">
        <v>8315</v>
      </c>
    </row>
    <row r="3762" spans="1:20" ht="28.8" x14ac:dyDescent="0.3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 s="11">
        <f>(I3762/86400)+25569</f>
        <v>42130.086145833338</v>
      </c>
      <c r="K3762">
        <v>1428285843</v>
      </c>
      <c r="L3762" s="11">
        <f>(K3762/86400)+25569</f>
        <v>42100.086145833338</v>
      </c>
      <c r="M3762" t="b">
        <v>0</v>
      </c>
      <c r="N3762">
        <v>0</v>
      </c>
      <c r="O3762" t="b">
        <v>0</v>
      </c>
      <c r="P3762" t="s">
        <v>8270</v>
      </c>
      <c r="Q3762" s="5">
        <f>E3762/D3762</f>
        <v>0</v>
      </c>
      <c r="R3762" s="7" t="e">
        <f>ROUND(E3762/N3762, 2)</f>
        <v>#DIV/0!</v>
      </c>
      <c r="S3762" t="s">
        <v>8309</v>
      </c>
      <c r="T3762" t="s">
        <v>8315</v>
      </c>
    </row>
    <row r="3763" spans="1:20" ht="28.8" x14ac:dyDescent="0.3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 s="11">
        <f>(I3763/86400)+25569</f>
        <v>41047.83488425926</v>
      </c>
      <c r="K3763">
        <v>1332187334</v>
      </c>
      <c r="L3763" s="11">
        <f>(K3763/86400)+25569</f>
        <v>40987.83488425926</v>
      </c>
      <c r="M3763" t="b">
        <v>0</v>
      </c>
      <c r="N3763">
        <v>0</v>
      </c>
      <c r="O3763" t="b">
        <v>0</v>
      </c>
      <c r="P3763" t="s">
        <v>8270</v>
      </c>
      <c r="Q3763" s="5">
        <f>E3763/D3763</f>
        <v>0</v>
      </c>
      <c r="R3763" s="7" t="e">
        <f>ROUND(E3763/N3763, 2)</f>
        <v>#DIV/0!</v>
      </c>
      <c r="S3763" t="s">
        <v>8309</v>
      </c>
      <c r="T3763" t="s">
        <v>8315</v>
      </c>
    </row>
    <row r="3764" spans="1:20" ht="28.8" x14ac:dyDescent="0.3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 s="11">
        <f>(I3764/86400)+25569</f>
        <v>42095.869317129633</v>
      </c>
      <c r="K3764">
        <v>1425333109</v>
      </c>
      <c r="L3764" s="11">
        <f>(K3764/86400)+25569</f>
        <v>42065.910983796297</v>
      </c>
      <c r="M3764" t="b">
        <v>0</v>
      </c>
      <c r="N3764">
        <v>0</v>
      </c>
      <c r="O3764" t="b">
        <v>0</v>
      </c>
      <c r="P3764" t="s">
        <v>8270</v>
      </c>
      <c r="Q3764" s="5">
        <f>E3764/D3764</f>
        <v>0</v>
      </c>
      <c r="R3764" s="7" t="e">
        <f>ROUND(E3764/N3764, 2)</f>
        <v>#DIV/0!</v>
      </c>
      <c r="S3764" t="s">
        <v>8309</v>
      </c>
      <c r="T3764" t="s">
        <v>8315</v>
      </c>
    </row>
    <row r="3765" spans="1:20" ht="28.8" x14ac:dyDescent="0.3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 s="11">
        <f>(I3765/86400)+25569</f>
        <v>42729.636504629627</v>
      </c>
      <c r="K3765">
        <v>1477491394</v>
      </c>
      <c r="L3765" s="11">
        <f>(K3765/86400)+25569</f>
        <v>42669.594837962963</v>
      </c>
      <c r="M3765" t="b">
        <v>0</v>
      </c>
      <c r="N3765">
        <v>0</v>
      </c>
      <c r="O3765" t="b">
        <v>0</v>
      </c>
      <c r="P3765" t="s">
        <v>8270</v>
      </c>
      <c r="Q3765" s="5">
        <f>E3765/D3765</f>
        <v>0</v>
      </c>
      <c r="R3765" s="7" t="e">
        <f>ROUND(E3765/N3765, 2)</f>
        <v>#DIV/0!</v>
      </c>
      <c r="S3765" t="s">
        <v>8309</v>
      </c>
      <c r="T3765" t="s">
        <v>8315</v>
      </c>
    </row>
    <row r="3766" spans="1:20" x14ac:dyDescent="0.3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 s="11">
        <f>(I3766/86400)+25569</f>
        <v>42744.054398148146</v>
      </c>
      <c r="K3766">
        <v>1481332700</v>
      </c>
      <c r="L3766" s="11">
        <f>(K3766/86400)+25569</f>
        <v>42714.054398148146</v>
      </c>
      <c r="M3766" t="b">
        <v>0</v>
      </c>
      <c r="N3766">
        <v>0</v>
      </c>
      <c r="O3766" t="b">
        <v>0</v>
      </c>
      <c r="P3766" t="s">
        <v>8270</v>
      </c>
      <c r="Q3766" s="5">
        <f>E3766/D3766</f>
        <v>0</v>
      </c>
      <c r="R3766" s="7" t="e">
        <f>ROUND(E3766/N3766, 2)</f>
        <v>#DIV/0!</v>
      </c>
      <c r="S3766" t="s">
        <v>8309</v>
      </c>
      <c r="T3766" t="s">
        <v>8315</v>
      </c>
    </row>
    <row r="3767" spans="1:20" x14ac:dyDescent="0.3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 s="11">
        <f>(I3767/86400)+25569</f>
        <v>41143.968576388885</v>
      </c>
      <c r="K3767">
        <v>1343085285</v>
      </c>
      <c r="L3767" s="11">
        <f>(K3767/86400)+25569</f>
        <v>41113.968576388885</v>
      </c>
      <c r="M3767" t="b">
        <v>0</v>
      </c>
      <c r="N3767">
        <v>0</v>
      </c>
      <c r="O3767" t="b">
        <v>0</v>
      </c>
      <c r="P3767" t="s">
        <v>8270</v>
      </c>
      <c r="Q3767" s="5">
        <f>E3767/D3767</f>
        <v>0</v>
      </c>
      <c r="R3767" s="7" t="e">
        <f>ROUND(E3767/N3767, 2)</f>
        <v>#DIV/0!</v>
      </c>
      <c r="S3767" t="s">
        <v>8309</v>
      </c>
      <c r="T3767" t="s">
        <v>8315</v>
      </c>
    </row>
    <row r="3768" spans="1:20" ht="28.8" x14ac:dyDescent="0.3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 s="11">
        <f>(I3768/86400)+25569</f>
        <v>42396.982627314814</v>
      </c>
      <c r="K3768">
        <v>1451345699</v>
      </c>
      <c r="L3768" s="11">
        <f>(K3768/86400)+25569</f>
        <v>42366.982627314814</v>
      </c>
      <c r="M3768" t="b">
        <v>0</v>
      </c>
      <c r="N3768">
        <v>0</v>
      </c>
      <c r="O3768" t="b">
        <v>0</v>
      </c>
      <c r="P3768" t="s">
        <v>8270</v>
      </c>
      <c r="Q3768" s="5">
        <f>E3768/D3768</f>
        <v>0</v>
      </c>
      <c r="R3768" s="7" t="e">
        <f>ROUND(E3768/N3768, 2)</f>
        <v>#DIV/0!</v>
      </c>
      <c r="S3768" t="s">
        <v>8309</v>
      </c>
      <c r="T3768" t="s">
        <v>8315</v>
      </c>
    </row>
    <row r="3769" spans="1:20" ht="28.8" x14ac:dyDescent="0.3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 s="11">
        <f>(I3769/86400)+25569</f>
        <v>42656.03506944445</v>
      </c>
      <c r="K3769">
        <v>1471135830</v>
      </c>
      <c r="L3769" s="11">
        <f>(K3769/86400)+25569</f>
        <v>42596.03506944445</v>
      </c>
      <c r="M3769" t="b">
        <v>0</v>
      </c>
      <c r="N3769">
        <v>0</v>
      </c>
      <c r="O3769" t="b">
        <v>0</v>
      </c>
      <c r="P3769" t="s">
        <v>8270</v>
      </c>
      <c r="Q3769" s="5">
        <f>E3769/D3769</f>
        <v>0</v>
      </c>
      <c r="R3769" s="7" t="e">
        <f>ROUND(E3769/N3769, 2)</f>
        <v>#DIV/0!</v>
      </c>
      <c r="S3769" t="s">
        <v>8309</v>
      </c>
      <c r="T3769" t="s">
        <v>8315</v>
      </c>
    </row>
    <row r="3770" spans="1:20" ht="28.8" x14ac:dyDescent="0.3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 s="11">
        <f>(I3770/86400)+25569</f>
        <v>42144.726134259261</v>
      </c>
      <c r="K3770">
        <v>1429550738</v>
      </c>
      <c r="L3770" s="11">
        <f>(K3770/86400)+25569</f>
        <v>42114.726134259261</v>
      </c>
      <c r="M3770" t="b">
        <v>0</v>
      </c>
      <c r="N3770">
        <v>0</v>
      </c>
      <c r="O3770" t="b">
        <v>0</v>
      </c>
      <c r="P3770" t="s">
        <v>8270</v>
      </c>
      <c r="Q3770" s="5">
        <f>E3770/D3770</f>
        <v>0</v>
      </c>
      <c r="R3770" s="7" t="e">
        <f>ROUND(E3770/N3770, 2)</f>
        <v>#DIV/0!</v>
      </c>
      <c r="S3770" t="s">
        <v>8309</v>
      </c>
      <c r="T3770" t="s">
        <v>8315</v>
      </c>
    </row>
    <row r="3771" spans="1:20" ht="28.8" x14ac:dyDescent="0.3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 s="11">
        <f>(I3771/86400)+25569</f>
        <v>42201.827604166669</v>
      </c>
      <c r="K3771">
        <v>1434484305</v>
      </c>
      <c r="L3771" s="11">
        <f>(K3771/86400)+25569</f>
        <v>42171.827604166669</v>
      </c>
      <c r="M3771" t="b">
        <v>0</v>
      </c>
      <c r="N3771">
        <v>0</v>
      </c>
      <c r="O3771" t="b">
        <v>0</v>
      </c>
      <c r="P3771" t="s">
        <v>8270</v>
      </c>
      <c r="Q3771" s="5">
        <f>E3771/D3771</f>
        <v>0</v>
      </c>
      <c r="R3771" s="7" t="e">
        <f>ROUND(E3771/N3771, 2)</f>
        <v>#DIV/0!</v>
      </c>
      <c r="S3771" t="s">
        <v>8309</v>
      </c>
      <c r="T3771" t="s">
        <v>8315</v>
      </c>
    </row>
    <row r="3772" spans="1:20" ht="28.8" x14ac:dyDescent="0.3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 s="11">
        <f>(I3772/86400)+25569</f>
        <v>40733.234386574077</v>
      </c>
      <c r="K3772">
        <v>1307597851</v>
      </c>
      <c r="L3772" s="11">
        <f>(K3772/86400)+25569</f>
        <v>40703.234386574077</v>
      </c>
      <c r="M3772" t="b">
        <v>0</v>
      </c>
      <c r="N3772">
        <v>0</v>
      </c>
      <c r="O3772" t="b">
        <v>0</v>
      </c>
      <c r="P3772" t="s">
        <v>8270</v>
      </c>
      <c r="Q3772" s="5">
        <f>E3772/D3772</f>
        <v>0</v>
      </c>
      <c r="R3772" s="7" t="e">
        <f>ROUND(E3772/N3772, 2)</f>
        <v>#DIV/0!</v>
      </c>
      <c r="S3772" t="s">
        <v>8309</v>
      </c>
      <c r="T3772" t="s">
        <v>8315</v>
      </c>
    </row>
    <row r="3773" spans="1:20" ht="28.8" x14ac:dyDescent="0.3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 s="11">
        <f>(I3773/86400)+25569</f>
        <v>42430.176377314812</v>
      </c>
      <c r="K3773">
        <v>1454213639</v>
      </c>
      <c r="L3773" s="11">
        <f>(K3773/86400)+25569</f>
        <v>42400.176377314812</v>
      </c>
      <c r="M3773" t="b">
        <v>0</v>
      </c>
      <c r="N3773">
        <v>0</v>
      </c>
      <c r="O3773" t="b">
        <v>0</v>
      </c>
      <c r="P3773" t="s">
        <v>8270</v>
      </c>
      <c r="Q3773" s="5">
        <f>E3773/D3773</f>
        <v>0</v>
      </c>
      <c r="R3773" s="7" t="e">
        <f>ROUND(E3773/N3773, 2)</f>
        <v>#DIV/0!</v>
      </c>
      <c r="S3773" t="s">
        <v>8309</v>
      </c>
      <c r="T3773" t="s">
        <v>8315</v>
      </c>
    </row>
    <row r="3774" spans="1:20" x14ac:dyDescent="0.3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 s="11">
        <f>(I3774/86400)+25569</f>
        <v>42151.778703703705</v>
      </c>
      <c r="K3774">
        <v>1427568080</v>
      </c>
      <c r="L3774" s="11">
        <f>(K3774/86400)+25569</f>
        <v>42091.778703703705</v>
      </c>
      <c r="M3774" t="b">
        <v>0</v>
      </c>
      <c r="N3774">
        <v>0</v>
      </c>
      <c r="O3774" t="b">
        <v>0</v>
      </c>
      <c r="P3774" t="s">
        <v>8270</v>
      </c>
      <c r="Q3774" s="5">
        <f>E3774/D3774</f>
        <v>0</v>
      </c>
      <c r="R3774" s="7" t="e">
        <f>ROUND(E3774/N3774, 2)</f>
        <v>#DIV/0!</v>
      </c>
      <c r="S3774" t="s">
        <v>8309</v>
      </c>
      <c r="T3774" t="s">
        <v>8315</v>
      </c>
    </row>
    <row r="3775" spans="1:20" ht="28.8" x14ac:dyDescent="0.3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 s="11">
        <f>(I3775/86400)+25569</f>
        <v>42253.615277777775</v>
      </c>
      <c r="K3775">
        <v>1438958824</v>
      </c>
      <c r="L3775" s="11">
        <f>(K3775/86400)+25569</f>
        <v>42223.616018518514</v>
      </c>
      <c r="M3775" t="b">
        <v>0</v>
      </c>
      <c r="N3775">
        <v>0</v>
      </c>
      <c r="O3775" t="b">
        <v>0</v>
      </c>
      <c r="P3775" t="s">
        <v>8270</v>
      </c>
      <c r="Q3775" s="5">
        <f>E3775/D3775</f>
        <v>0</v>
      </c>
      <c r="R3775" s="7" t="e">
        <f>ROUND(E3775/N3775, 2)</f>
        <v>#DIV/0!</v>
      </c>
      <c r="S3775" t="s">
        <v>8309</v>
      </c>
      <c r="T3775" t="s">
        <v>8315</v>
      </c>
    </row>
    <row r="3776" spans="1:20" ht="28.8" x14ac:dyDescent="0.3">
      <c r="A3776">
        <v>1144</v>
      </c>
      <c r="B3776" s="3" t="s">
        <v>1145</v>
      </c>
      <c r="C3776" s="3" t="s">
        <v>5254</v>
      </c>
      <c r="D3776">
        <v>9300</v>
      </c>
      <c r="E3776">
        <v>0</v>
      </c>
      <c r="F3776" t="s">
        <v>8221</v>
      </c>
      <c r="G3776" t="s">
        <v>8224</v>
      </c>
      <c r="H3776" t="s">
        <v>8246</v>
      </c>
      <c r="I3776">
        <v>1430281320</v>
      </c>
      <c r="J3776" s="11">
        <f>(I3776/86400)+25569</f>
        <v>42123.181944444441</v>
      </c>
      <c r="K3776">
        <v>1427689320</v>
      </c>
      <c r="L3776" s="11">
        <f>(K3776/86400)+25569</f>
        <v>42093.181944444441</v>
      </c>
      <c r="M3776" t="b">
        <v>0</v>
      </c>
      <c r="N3776">
        <v>0</v>
      </c>
      <c r="O3776" t="b">
        <v>0</v>
      </c>
      <c r="P3776" t="s">
        <v>8284</v>
      </c>
      <c r="Q3776" s="5">
        <f>E3776/D3776</f>
        <v>0</v>
      </c>
      <c r="R3776" s="7" t="e">
        <f>ROUND(E3776/N3776, 2)</f>
        <v>#DIV/0!</v>
      </c>
      <c r="S3776" t="s">
        <v>8335</v>
      </c>
      <c r="T3776" t="s">
        <v>8336</v>
      </c>
    </row>
    <row r="3777" spans="1:20" ht="28.8" x14ac:dyDescent="0.3">
      <c r="A3777">
        <v>1147</v>
      </c>
      <c r="B3777" s="3" t="s">
        <v>1148</v>
      </c>
      <c r="C3777" s="3" t="s">
        <v>5257</v>
      </c>
      <c r="D3777">
        <v>25000</v>
      </c>
      <c r="E3777">
        <v>0</v>
      </c>
      <c r="F3777" t="s">
        <v>8221</v>
      </c>
      <c r="G3777" t="s">
        <v>8229</v>
      </c>
      <c r="H3777" t="s">
        <v>8251</v>
      </c>
      <c r="I3777">
        <v>1413760783</v>
      </c>
      <c r="J3777" s="11">
        <f>(I3777/86400)+25569</f>
        <v>41931.972025462965</v>
      </c>
      <c r="K3777">
        <v>1408576783</v>
      </c>
      <c r="L3777" s="11">
        <f>(K3777/86400)+25569</f>
        <v>41871.972025462965</v>
      </c>
      <c r="M3777" t="b">
        <v>0</v>
      </c>
      <c r="N3777">
        <v>0</v>
      </c>
      <c r="O3777" t="b">
        <v>0</v>
      </c>
      <c r="P3777" t="s">
        <v>8284</v>
      </c>
      <c r="Q3777" s="5">
        <f>E3777/D3777</f>
        <v>0</v>
      </c>
      <c r="R3777" s="7" t="e">
        <f>ROUND(E3777/N3777, 2)</f>
        <v>#DIV/0!</v>
      </c>
      <c r="S3777" t="s">
        <v>8335</v>
      </c>
      <c r="T3777" t="s">
        <v>8336</v>
      </c>
    </row>
    <row r="3778" spans="1:20" ht="28.8" x14ac:dyDescent="0.3">
      <c r="A3778">
        <v>1151</v>
      </c>
      <c r="B3778" s="3" t="s">
        <v>1152</v>
      </c>
      <c r="C3778" s="3" t="s">
        <v>5261</v>
      </c>
      <c r="D3778">
        <v>25000</v>
      </c>
      <c r="E3778">
        <v>0</v>
      </c>
      <c r="F3778" t="s">
        <v>8221</v>
      </c>
      <c r="G3778" t="s">
        <v>8224</v>
      </c>
      <c r="H3778" t="s">
        <v>8246</v>
      </c>
      <c r="I3778">
        <v>1441592863</v>
      </c>
      <c r="J3778" s="11">
        <f>(I3778/86400)+25569</f>
        <v>42254.102581018524</v>
      </c>
      <c r="K3778">
        <v>1439000863</v>
      </c>
      <c r="L3778" s="11">
        <f>(K3778/86400)+25569</f>
        <v>42224.102581018524</v>
      </c>
      <c r="M3778" t="b">
        <v>0</v>
      </c>
      <c r="N3778">
        <v>0</v>
      </c>
      <c r="O3778" t="b">
        <v>0</v>
      </c>
      <c r="P3778" t="s">
        <v>8284</v>
      </c>
      <c r="Q3778" s="5">
        <f>E3778/D3778</f>
        <v>0</v>
      </c>
      <c r="R3778" s="7" t="e">
        <f>ROUND(E3778/N3778, 2)</f>
        <v>#DIV/0!</v>
      </c>
      <c r="S3778" t="s">
        <v>8335</v>
      </c>
      <c r="T3778" t="s">
        <v>8336</v>
      </c>
    </row>
    <row r="3779" spans="1:20" ht="28.8" x14ac:dyDescent="0.3">
      <c r="A3779">
        <v>1156</v>
      </c>
      <c r="B3779" s="3" t="s">
        <v>1157</v>
      </c>
      <c r="C3779" s="3" t="s">
        <v>5266</v>
      </c>
      <c r="D3779">
        <v>6500</v>
      </c>
      <c r="E3779">
        <v>0</v>
      </c>
      <c r="F3779" t="s">
        <v>8221</v>
      </c>
      <c r="G3779" t="s">
        <v>8224</v>
      </c>
      <c r="H3779" t="s">
        <v>8246</v>
      </c>
      <c r="I3779">
        <v>1424742162</v>
      </c>
      <c r="J3779" s="11">
        <f>(I3779/86400)+25569</f>
        <v>42059.07131944444</v>
      </c>
      <c r="K3779">
        <v>1422150162</v>
      </c>
      <c r="L3779" s="11">
        <f>(K3779/86400)+25569</f>
        <v>42029.07131944444</v>
      </c>
      <c r="M3779" t="b">
        <v>0</v>
      </c>
      <c r="N3779">
        <v>0</v>
      </c>
      <c r="O3779" t="b">
        <v>0</v>
      </c>
      <c r="P3779" t="s">
        <v>8284</v>
      </c>
      <c r="Q3779" s="5">
        <f>E3779/D3779</f>
        <v>0</v>
      </c>
      <c r="R3779" s="7" t="e">
        <f>ROUND(E3779/N3779, 2)</f>
        <v>#DIV/0!</v>
      </c>
      <c r="S3779" t="s">
        <v>8335</v>
      </c>
      <c r="T3779" t="s">
        <v>8336</v>
      </c>
    </row>
    <row r="3780" spans="1:20" ht="28.8" x14ac:dyDescent="0.3">
      <c r="A3780">
        <v>1159</v>
      </c>
      <c r="B3780" s="3" t="s">
        <v>1160</v>
      </c>
      <c r="C3780" s="3" t="s">
        <v>5269</v>
      </c>
      <c r="D3780">
        <v>6750</v>
      </c>
      <c r="E3780">
        <v>0</v>
      </c>
      <c r="F3780" t="s">
        <v>8221</v>
      </c>
      <c r="G3780" t="s">
        <v>8224</v>
      </c>
      <c r="H3780" t="s">
        <v>8246</v>
      </c>
      <c r="I3780">
        <v>1435679100</v>
      </c>
      <c r="J3780" s="11">
        <f>(I3780/86400)+25569</f>
        <v>42185.65625</v>
      </c>
      <c r="K3780">
        <v>1433006765</v>
      </c>
      <c r="L3780" s="11">
        <f>(K3780/86400)+25569</f>
        <v>42154.726446759261</v>
      </c>
      <c r="M3780" t="b">
        <v>0</v>
      </c>
      <c r="N3780">
        <v>0</v>
      </c>
      <c r="O3780" t="b">
        <v>0</v>
      </c>
      <c r="P3780" t="s">
        <v>8284</v>
      </c>
      <c r="Q3780" s="5">
        <f>E3780/D3780</f>
        <v>0</v>
      </c>
      <c r="R3780" s="7" t="e">
        <f>ROUND(E3780/N3780, 2)</f>
        <v>#DIV/0!</v>
      </c>
      <c r="S3780" t="s">
        <v>8335</v>
      </c>
      <c r="T3780" t="s">
        <v>8336</v>
      </c>
    </row>
    <row r="3781" spans="1:20" ht="28.8" x14ac:dyDescent="0.3">
      <c r="A3781">
        <v>1161</v>
      </c>
      <c r="B3781" s="3" t="s">
        <v>1162</v>
      </c>
      <c r="C3781" s="3" t="s">
        <v>5271</v>
      </c>
      <c r="D3781">
        <v>18000</v>
      </c>
      <c r="E3781">
        <v>0</v>
      </c>
      <c r="F3781" t="s">
        <v>8221</v>
      </c>
      <c r="G3781" t="s">
        <v>8224</v>
      </c>
      <c r="H3781" t="s">
        <v>8246</v>
      </c>
      <c r="I3781">
        <v>1432047989</v>
      </c>
      <c r="J3781" s="11">
        <f>(I3781/86400)+25569</f>
        <v>42143.629502314812</v>
      </c>
      <c r="K3781">
        <v>1430233589</v>
      </c>
      <c r="L3781" s="11">
        <f>(K3781/86400)+25569</f>
        <v>42122.629502314812</v>
      </c>
      <c r="M3781" t="b">
        <v>0</v>
      </c>
      <c r="N3781">
        <v>0</v>
      </c>
      <c r="O3781" t="b">
        <v>0</v>
      </c>
      <c r="P3781" t="s">
        <v>8284</v>
      </c>
      <c r="Q3781" s="5">
        <f>E3781/D3781</f>
        <v>0</v>
      </c>
      <c r="R3781" s="7" t="e">
        <f>ROUND(E3781/N3781, 2)</f>
        <v>#DIV/0!</v>
      </c>
      <c r="S3781" t="s">
        <v>8335</v>
      </c>
      <c r="T3781" t="s">
        <v>8336</v>
      </c>
    </row>
    <row r="3782" spans="1:20" ht="28.8" x14ac:dyDescent="0.3">
      <c r="A3782">
        <v>1163</v>
      </c>
      <c r="B3782" s="3" t="s">
        <v>1164</v>
      </c>
      <c r="C3782" s="3" t="s">
        <v>5273</v>
      </c>
      <c r="D3782">
        <v>5200</v>
      </c>
      <c r="E3782">
        <v>0</v>
      </c>
      <c r="F3782" t="s">
        <v>8221</v>
      </c>
      <c r="G3782" t="s">
        <v>8224</v>
      </c>
      <c r="H3782" t="s">
        <v>8246</v>
      </c>
      <c r="I3782">
        <v>1407604920</v>
      </c>
      <c r="J3782" s="11">
        <f>(I3782/86400)+25569</f>
        <v>41860.723611111112</v>
      </c>
      <c r="K3782">
        <v>1405012920</v>
      </c>
      <c r="L3782" s="11">
        <f>(K3782/86400)+25569</f>
        <v>41830.723611111112</v>
      </c>
      <c r="M3782" t="b">
        <v>0</v>
      </c>
      <c r="N3782">
        <v>0</v>
      </c>
      <c r="O3782" t="b">
        <v>0</v>
      </c>
      <c r="P3782" t="s">
        <v>8284</v>
      </c>
      <c r="Q3782" s="5">
        <f>E3782/D3782</f>
        <v>0</v>
      </c>
      <c r="R3782" s="7" t="e">
        <f>ROUND(E3782/N3782, 2)</f>
        <v>#DIV/0!</v>
      </c>
      <c r="S3782" t="s">
        <v>8335</v>
      </c>
      <c r="T3782" t="s">
        <v>8336</v>
      </c>
    </row>
    <row r="3783" spans="1:20" ht="57.6" x14ac:dyDescent="0.3">
      <c r="A3783">
        <v>1164</v>
      </c>
      <c r="B3783" s="3" t="s">
        <v>1165</v>
      </c>
      <c r="C3783" s="3" t="s">
        <v>5274</v>
      </c>
      <c r="D3783">
        <v>10000</v>
      </c>
      <c r="E3783">
        <v>0</v>
      </c>
      <c r="F3783" t="s">
        <v>8221</v>
      </c>
      <c r="G3783" t="s">
        <v>8224</v>
      </c>
      <c r="H3783" t="s">
        <v>8246</v>
      </c>
      <c r="I3783">
        <v>1466270582</v>
      </c>
      <c r="J3783" s="11">
        <f>(I3783/86400)+25569</f>
        <v>42539.724328703705</v>
      </c>
      <c r="K3783">
        <v>1463678582</v>
      </c>
      <c r="L3783" s="11">
        <f>(K3783/86400)+25569</f>
        <v>42509.724328703705</v>
      </c>
      <c r="M3783" t="b">
        <v>0</v>
      </c>
      <c r="N3783">
        <v>0</v>
      </c>
      <c r="O3783" t="b">
        <v>0</v>
      </c>
      <c r="P3783" t="s">
        <v>8284</v>
      </c>
      <c r="Q3783" s="5">
        <f>E3783/D3783</f>
        <v>0</v>
      </c>
      <c r="R3783" s="7" t="e">
        <f>ROUND(E3783/N3783, 2)</f>
        <v>#DIV/0!</v>
      </c>
      <c r="S3783" t="s">
        <v>8335</v>
      </c>
      <c r="T3783" t="s">
        <v>8336</v>
      </c>
    </row>
    <row r="3784" spans="1:20" x14ac:dyDescent="0.3">
      <c r="A3784">
        <v>1172</v>
      </c>
      <c r="B3784" s="3" t="s">
        <v>1173</v>
      </c>
      <c r="C3784" s="3" t="s">
        <v>5282</v>
      </c>
      <c r="D3784">
        <v>9000</v>
      </c>
      <c r="E3784">
        <v>0</v>
      </c>
      <c r="F3784" t="s">
        <v>8221</v>
      </c>
      <c r="G3784" t="s">
        <v>8224</v>
      </c>
      <c r="H3784" t="s">
        <v>8246</v>
      </c>
      <c r="I3784">
        <v>1408551752</v>
      </c>
      <c r="J3784" s="11">
        <f>(I3784/86400)+25569</f>
        <v>41871.682314814811</v>
      </c>
      <c r="K3784">
        <v>1405959752</v>
      </c>
      <c r="L3784" s="11">
        <f>(K3784/86400)+25569</f>
        <v>41841.682314814811</v>
      </c>
      <c r="M3784" t="b">
        <v>0</v>
      </c>
      <c r="N3784">
        <v>0</v>
      </c>
      <c r="O3784" t="b">
        <v>0</v>
      </c>
      <c r="P3784" t="s">
        <v>8284</v>
      </c>
      <c r="Q3784" s="5">
        <f>E3784/D3784</f>
        <v>0</v>
      </c>
      <c r="R3784" s="7" t="e">
        <f>ROUND(E3784/N3784, 2)</f>
        <v>#DIV/0!</v>
      </c>
      <c r="S3784" t="s">
        <v>8335</v>
      </c>
      <c r="T3784" t="s">
        <v>8336</v>
      </c>
    </row>
    <row r="3785" spans="1:20" ht="28.8" x14ac:dyDescent="0.3">
      <c r="A3785">
        <v>1177</v>
      </c>
      <c r="B3785" s="3" t="s">
        <v>1178</v>
      </c>
      <c r="C3785" s="3" t="s">
        <v>5287</v>
      </c>
      <c r="D3785">
        <v>6000</v>
      </c>
      <c r="E3785">
        <v>0</v>
      </c>
      <c r="F3785" t="s">
        <v>8221</v>
      </c>
      <c r="G3785" t="s">
        <v>8225</v>
      </c>
      <c r="H3785" t="s">
        <v>8247</v>
      </c>
      <c r="I3785">
        <v>1413388296</v>
      </c>
      <c r="J3785" s="11">
        <f>(I3785/86400)+25569</f>
        <v>41927.660833333335</v>
      </c>
      <c r="K3785">
        <v>1410796296</v>
      </c>
      <c r="L3785" s="11">
        <f>(K3785/86400)+25569</f>
        <v>41897.660833333335</v>
      </c>
      <c r="M3785" t="b">
        <v>0</v>
      </c>
      <c r="N3785">
        <v>0</v>
      </c>
      <c r="O3785" t="b">
        <v>0</v>
      </c>
      <c r="P3785" t="s">
        <v>8284</v>
      </c>
      <c r="Q3785" s="5">
        <f>E3785/D3785</f>
        <v>0</v>
      </c>
      <c r="R3785" s="7" t="e">
        <f>ROUND(E3785/N3785, 2)</f>
        <v>#DIV/0!</v>
      </c>
      <c r="S3785" t="s">
        <v>8335</v>
      </c>
      <c r="T3785" t="s">
        <v>8336</v>
      </c>
    </row>
    <row r="3786" spans="1:20" ht="28.8" x14ac:dyDescent="0.3">
      <c r="A3786">
        <v>2404</v>
      </c>
      <c r="B3786" s="3" t="s">
        <v>2405</v>
      </c>
      <c r="C3786" s="3" t="s">
        <v>6514</v>
      </c>
      <c r="D3786">
        <v>15000</v>
      </c>
      <c r="E3786">
        <v>0</v>
      </c>
      <c r="F3786" t="s">
        <v>8221</v>
      </c>
      <c r="G3786" t="s">
        <v>8224</v>
      </c>
      <c r="H3786" t="s">
        <v>8246</v>
      </c>
      <c r="I3786">
        <v>1451782607</v>
      </c>
      <c r="J3786" s="11">
        <f>(I3786/86400)+25569</f>
        <v>42372.03943287037</v>
      </c>
      <c r="K3786">
        <v>1449190607</v>
      </c>
      <c r="L3786" s="11">
        <f>(K3786/86400)+25569</f>
        <v>42342.03943287037</v>
      </c>
      <c r="M3786" t="b">
        <v>0</v>
      </c>
      <c r="N3786">
        <v>0</v>
      </c>
      <c r="O3786" t="b">
        <v>0</v>
      </c>
      <c r="P3786" t="s">
        <v>8284</v>
      </c>
      <c r="Q3786" s="5">
        <f>E3786/D3786</f>
        <v>0</v>
      </c>
      <c r="R3786" s="7" t="e">
        <f>ROUND(E3786/N3786, 2)</f>
        <v>#DIV/0!</v>
      </c>
      <c r="S3786" t="s">
        <v>8335</v>
      </c>
      <c r="T3786" t="s">
        <v>8336</v>
      </c>
    </row>
    <row r="3787" spans="1:20" ht="28.8" x14ac:dyDescent="0.3">
      <c r="A3787">
        <v>2410</v>
      </c>
      <c r="B3787" s="3" t="s">
        <v>2411</v>
      </c>
      <c r="C3787" s="3" t="s">
        <v>6520</v>
      </c>
      <c r="D3787">
        <v>15000</v>
      </c>
      <c r="E3787">
        <v>0</v>
      </c>
      <c r="F3787" t="s">
        <v>8221</v>
      </c>
      <c r="G3787" t="s">
        <v>8226</v>
      </c>
      <c r="H3787" t="s">
        <v>8248</v>
      </c>
      <c r="I3787">
        <v>1441619275</v>
      </c>
      <c r="J3787" s="11">
        <f>(I3787/86400)+25569</f>
        <v>42254.408275462964</v>
      </c>
      <c r="K3787">
        <v>1439027275</v>
      </c>
      <c r="L3787" s="11">
        <f>(K3787/86400)+25569</f>
        <v>42224.408275462964</v>
      </c>
      <c r="M3787" t="b">
        <v>0</v>
      </c>
      <c r="N3787">
        <v>0</v>
      </c>
      <c r="O3787" t="b">
        <v>0</v>
      </c>
      <c r="P3787" t="s">
        <v>8284</v>
      </c>
      <c r="Q3787" s="5">
        <f>E3787/D3787</f>
        <v>0</v>
      </c>
      <c r="R3787" s="7" t="e">
        <f>ROUND(E3787/N3787, 2)</f>
        <v>#DIV/0!</v>
      </c>
      <c r="S3787" t="s">
        <v>8335</v>
      </c>
      <c r="T3787" t="s">
        <v>8336</v>
      </c>
    </row>
    <row r="3788" spans="1:20" ht="28.8" x14ac:dyDescent="0.3">
      <c r="A3788">
        <v>2412</v>
      </c>
      <c r="B3788" s="3" t="s">
        <v>2413</v>
      </c>
      <c r="C3788" s="3" t="s">
        <v>6522</v>
      </c>
      <c r="D3788">
        <v>8000</v>
      </c>
      <c r="E3788">
        <v>0</v>
      </c>
      <c r="F3788" t="s">
        <v>8221</v>
      </c>
      <c r="G3788" t="s">
        <v>8230</v>
      </c>
      <c r="H3788" t="s">
        <v>8249</v>
      </c>
      <c r="I3788">
        <v>1480185673</v>
      </c>
      <c r="J3788" s="11">
        <f>(I3788/86400)+25569</f>
        <v>42700.778622685189</v>
      </c>
      <c r="K3788">
        <v>1476294073</v>
      </c>
      <c r="L3788" s="11">
        <f>(K3788/86400)+25569</f>
        <v>42655.736956018518</v>
      </c>
      <c r="M3788" t="b">
        <v>0</v>
      </c>
      <c r="N3788">
        <v>0</v>
      </c>
      <c r="O3788" t="b">
        <v>0</v>
      </c>
      <c r="P3788" t="s">
        <v>8284</v>
      </c>
      <c r="Q3788" s="5">
        <f>E3788/D3788</f>
        <v>0</v>
      </c>
      <c r="R3788" s="7" t="e">
        <f>ROUND(E3788/N3788, 2)</f>
        <v>#DIV/0!</v>
      </c>
      <c r="S3788" t="s">
        <v>8335</v>
      </c>
      <c r="T3788" t="s">
        <v>8336</v>
      </c>
    </row>
    <row r="3789" spans="1:20" ht="28.8" x14ac:dyDescent="0.3">
      <c r="A3789">
        <v>2417</v>
      </c>
      <c r="B3789" s="3" t="s">
        <v>2418</v>
      </c>
      <c r="C3789" s="3" t="s">
        <v>6527</v>
      </c>
      <c r="D3789">
        <v>1000</v>
      </c>
      <c r="E3789">
        <v>0</v>
      </c>
      <c r="F3789" t="s">
        <v>8221</v>
      </c>
      <c r="G3789" t="s">
        <v>8224</v>
      </c>
      <c r="H3789" t="s">
        <v>8246</v>
      </c>
      <c r="I3789">
        <v>1407705187</v>
      </c>
      <c r="J3789" s="11">
        <f>(I3789/86400)+25569</f>
        <v>41861.884108796294</v>
      </c>
      <c r="K3789">
        <v>1405113187</v>
      </c>
      <c r="L3789" s="11">
        <f>(K3789/86400)+25569</f>
        <v>41831.884108796294</v>
      </c>
      <c r="M3789" t="b">
        <v>0</v>
      </c>
      <c r="N3789">
        <v>0</v>
      </c>
      <c r="O3789" t="b">
        <v>0</v>
      </c>
      <c r="P3789" t="s">
        <v>8284</v>
      </c>
      <c r="Q3789" s="5">
        <f>E3789/D3789</f>
        <v>0</v>
      </c>
      <c r="R3789" s="7" t="e">
        <f>ROUND(E3789/N3789, 2)</f>
        <v>#DIV/0!</v>
      </c>
      <c r="S3789" t="s">
        <v>8335</v>
      </c>
      <c r="T3789" t="s">
        <v>8336</v>
      </c>
    </row>
    <row r="3790" spans="1:20" ht="28.8" x14ac:dyDescent="0.3">
      <c r="A3790">
        <v>2419</v>
      </c>
      <c r="B3790" s="3" t="s">
        <v>2420</v>
      </c>
      <c r="C3790" s="3" t="s">
        <v>6529</v>
      </c>
      <c r="D3790">
        <v>3000</v>
      </c>
      <c r="E3790">
        <v>0</v>
      </c>
      <c r="F3790" t="s">
        <v>8221</v>
      </c>
      <c r="G3790" t="s">
        <v>8224</v>
      </c>
      <c r="H3790" t="s">
        <v>8246</v>
      </c>
      <c r="I3790">
        <v>1424281389</v>
      </c>
      <c r="J3790" s="11">
        <f>(I3790/86400)+25569</f>
        <v>42053.738298611112</v>
      </c>
      <c r="K3790">
        <v>1419097389</v>
      </c>
      <c r="L3790" s="11">
        <f>(K3790/86400)+25569</f>
        <v>41993.738298611112</v>
      </c>
      <c r="M3790" t="b">
        <v>0</v>
      </c>
      <c r="N3790">
        <v>0</v>
      </c>
      <c r="O3790" t="b">
        <v>0</v>
      </c>
      <c r="P3790" t="s">
        <v>8284</v>
      </c>
      <c r="Q3790" s="5">
        <f>E3790/D3790</f>
        <v>0</v>
      </c>
      <c r="R3790" s="7" t="e">
        <f>ROUND(E3790/N3790, 2)</f>
        <v>#DIV/0!</v>
      </c>
      <c r="S3790" t="s">
        <v>8335</v>
      </c>
      <c r="T3790" t="s">
        <v>8336</v>
      </c>
    </row>
    <row r="3791" spans="1:20" ht="28.8" x14ac:dyDescent="0.3">
      <c r="A3791">
        <v>2426</v>
      </c>
      <c r="B3791" s="3" t="s">
        <v>2427</v>
      </c>
      <c r="C3791" s="3" t="s">
        <v>6536</v>
      </c>
      <c r="D3791">
        <v>20000</v>
      </c>
      <c r="E3791">
        <v>0</v>
      </c>
      <c r="F3791" t="s">
        <v>8221</v>
      </c>
      <c r="G3791" t="s">
        <v>8224</v>
      </c>
      <c r="H3791" t="s">
        <v>8246</v>
      </c>
      <c r="I3791">
        <v>1439006692</v>
      </c>
      <c r="J3791" s="11">
        <f>(I3791/86400)+25569</f>
        <v>42224.170046296298</v>
      </c>
      <c r="K3791">
        <v>1433822692</v>
      </c>
      <c r="L3791" s="11">
        <f>(K3791/86400)+25569</f>
        <v>42164.170046296298</v>
      </c>
      <c r="M3791" t="b">
        <v>0</v>
      </c>
      <c r="N3791">
        <v>0</v>
      </c>
      <c r="O3791" t="b">
        <v>0</v>
      </c>
      <c r="P3791" t="s">
        <v>8284</v>
      </c>
      <c r="Q3791" s="5">
        <f>E3791/D3791</f>
        <v>0</v>
      </c>
      <c r="R3791" s="7" t="e">
        <f>ROUND(E3791/N3791, 2)</f>
        <v>#DIV/0!</v>
      </c>
      <c r="S3791" t="s">
        <v>8335</v>
      </c>
      <c r="T3791" t="s">
        <v>8336</v>
      </c>
    </row>
    <row r="3792" spans="1:20" ht="28.8" x14ac:dyDescent="0.3">
      <c r="A3792">
        <v>2433</v>
      </c>
      <c r="B3792" s="3" t="s">
        <v>2434</v>
      </c>
      <c r="C3792" s="3" t="s">
        <v>6543</v>
      </c>
      <c r="D3792">
        <v>10000</v>
      </c>
      <c r="E3792">
        <v>0</v>
      </c>
      <c r="F3792" t="s">
        <v>8221</v>
      </c>
      <c r="G3792" t="s">
        <v>8224</v>
      </c>
      <c r="H3792" t="s">
        <v>8246</v>
      </c>
      <c r="I3792">
        <v>1456608943</v>
      </c>
      <c r="J3792" s="11">
        <f>(I3792/86400)+25569</f>
        <v>42427.89980324074</v>
      </c>
      <c r="K3792">
        <v>1454016943</v>
      </c>
      <c r="L3792" s="11">
        <f>(K3792/86400)+25569</f>
        <v>42397.89980324074</v>
      </c>
      <c r="M3792" t="b">
        <v>0</v>
      </c>
      <c r="N3792">
        <v>0</v>
      </c>
      <c r="O3792" t="b">
        <v>0</v>
      </c>
      <c r="P3792" t="s">
        <v>8284</v>
      </c>
      <c r="Q3792" s="5">
        <f>E3792/D3792</f>
        <v>0</v>
      </c>
      <c r="R3792" s="7" t="e">
        <f>ROUND(E3792/N3792, 2)</f>
        <v>#DIV/0!</v>
      </c>
      <c r="S3792" t="s">
        <v>8335</v>
      </c>
      <c r="T3792" t="s">
        <v>8336</v>
      </c>
    </row>
    <row r="3793" spans="1:20" ht="28.8" x14ac:dyDescent="0.3">
      <c r="A3793">
        <v>2437</v>
      </c>
      <c r="B3793" s="3" t="s">
        <v>2438</v>
      </c>
      <c r="C3793" s="3" t="s">
        <v>6547</v>
      </c>
      <c r="D3793">
        <v>8000</v>
      </c>
      <c r="E3793">
        <v>0</v>
      </c>
      <c r="F3793" t="s">
        <v>8221</v>
      </c>
      <c r="G3793" t="s">
        <v>8224</v>
      </c>
      <c r="H3793" t="s">
        <v>8246</v>
      </c>
      <c r="I3793">
        <v>1426615200</v>
      </c>
      <c r="J3793" s="11">
        <f>(I3793/86400)+25569</f>
        <v>42080.75</v>
      </c>
      <c r="K3793">
        <v>1422400188</v>
      </c>
      <c r="L3793" s="11">
        <f>(K3793/86400)+25569</f>
        <v>42031.965138888889</v>
      </c>
      <c r="M3793" t="b">
        <v>0</v>
      </c>
      <c r="N3793">
        <v>0</v>
      </c>
      <c r="O3793" t="b">
        <v>0</v>
      </c>
      <c r="P3793" t="s">
        <v>8284</v>
      </c>
      <c r="Q3793" s="5">
        <f>E3793/D3793</f>
        <v>0</v>
      </c>
      <c r="R3793" s="7" t="e">
        <f>ROUND(E3793/N3793, 2)</f>
        <v>#DIV/0!</v>
      </c>
      <c r="S3793" t="s">
        <v>8335</v>
      </c>
      <c r="T3793" t="s">
        <v>8336</v>
      </c>
    </row>
    <row r="3794" spans="1:20" ht="28.8" x14ac:dyDescent="0.3">
      <c r="A3794">
        <v>2439</v>
      </c>
      <c r="B3794" s="3" t="s">
        <v>2440</v>
      </c>
      <c r="C3794" s="3" t="s">
        <v>6549</v>
      </c>
      <c r="D3794">
        <v>10000</v>
      </c>
      <c r="E3794">
        <v>0</v>
      </c>
      <c r="F3794" t="s">
        <v>8221</v>
      </c>
      <c r="G3794" t="s">
        <v>8224</v>
      </c>
      <c r="H3794" t="s">
        <v>8246</v>
      </c>
      <c r="I3794">
        <v>1445197129</v>
      </c>
      <c r="J3794" s="11">
        <f>(I3794/86400)+25569</f>
        <v>42295.818622685183</v>
      </c>
      <c r="K3794">
        <v>1442605129</v>
      </c>
      <c r="L3794" s="11">
        <f>(K3794/86400)+25569</f>
        <v>42265.818622685183</v>
      </c>
      <c r="M3794" t="b">
        <v>0</v>
      </c>
      <c r="N3794">
        <v>0</v>
      </c>
      <c r="O3794" t="b">
        <v>0</v>
      </c>
      <c r="P3794" t="s">
        <v>8284</v>
      </c>
      <c r="Q3794" s="5">
        <f>E3794/D3794</f>
        <v>0</v>
      </c>
      <c r="R3794" s="7" t="e">
        <f>ROUND(E3794/N3794, 2)</f>
        <v>#DIV/0!</v>
      </c>
      <c r="S3794" t="s">
        <v>8335</v>
      </c>
      <c r="T3794" t="s">
        <v>8336</v>
      </c>
    </row>
    <row r="3795" spans="1:20" ht="28.8" x14ac:dyDescent="0.3">
      <c r="A3795">
        <v>2503</v>
      </c>
      <c r="B3795" s="3" t="s">
        <v>2503</v>
      </c>
      <c r="C3795" s="3" t="s">
        <v>6613</v>
      </c>
      <c r="D3795">
        <v>10000</v>
      </c>
      <c r="E3795">
        <v>0</v>
      </c>
      <c r="F3795" t="s">
        <v>8221</v>
      </c>
      <c r="G3795" t="s">
        <v>8224</v>
      </c>
      <c r="H3795" t="s">
        <v>8246</v>
      </c>
      <c r="I3795">
        <v>1465333560</v>
      </c>
      <c r="J3795" s="11">
        <f>(I3795/86400)+25569</f>
        <v>42528.879166666666</v>
      </c>
      <c r="K3795">
        <v>1462743308</v>
      </c>
      <c r="L3795" s="11">
        <f>(K3795/86400)+25569</f>
        <v>42498.899398148147</v>
      </c>
      <c r="M3795" t="b">
        <v>0</v>
      </c>
      <c r="N3795">
        <v>0</v>
      </c>
      <c r="O3795" t="b">
        <v>0</v>
      </c>
      <c r="P3795" t="s">
        <v>8299</v>
      </c>
      <c r="Q3795" s="5">
        <f>E3795/D3795</f>
        <v>0</v>
      </c>
      <c r="R3795" s="7" t="e">
        <f>ROUND(E3795/N3795, 2)</f>
        <v>#DIV/0!</v>
      </c>
      <c r="S3795" t="s">
        <v>8335</v>
      </c>
      <c r="T3795" t="s">
        <v>8352</v>
      </c>
    </row>
    <row r="3796" spans="1:20" x14ac:dyDescent="0.3">
      <c r="A3796">
        <v>2504</v>
      </c>
      <c r="B3796" s="3" t="s">
        <v>2504</v>
      </c>
      <c r="C3796" s="3" t="s">
        <v>6614</v>
      </c>
      <c r="D3796">
        <v>35000</v>
      </c>
      <c r="E3796">
        <v>0</v>
      </c>
      <c r="F3796" t="s">
        <v>8221</v>
      </c>
      <c r="G3796" t="s">
        <v>8224</v>
      </c>
      <c r="H3796" t="s">
        <v>8246</v>
      </c>
      <c r="I3796">
        <v>1416014534</v>
      </c>
      <c r="J3796" s="11">
        <f>(I3796/86400)+25569</f>
        <v>41958.057106481487</v>
      </c>
      <c r="K3796">
        <v>1413418934</v>
      </c>
      <c r="L3796" s="11">
        <f>(K3796/86400)+25569</f>
        <v>41928.015439814815</v>
      </c>
      <c r="M3796" t="b">
        <v>0</v>
      </c>
      <c r="N3796">
        <v>0</v>
      </c>
      <c r="O3796" t="b">
        <v>0</v>
      </c>
      <c r="P3796" t="s">
        <v>8299</v>
      </c>
      <c r="Q3796" s="5">
        <f>E3796/D3796</f>
        <v>0</v>
      </c>
      <c r="R3796" s="7" t="e">
        <f>ROUND(E3796/N3796, 2)</f>
        <v>#DIV/0!</v>
      </c>
      <c r="S3796" t="s">
        <v>8335</v>
      </c>
      <c r="T3796" t="s">
        <v>8352</v>
      </c>
    </row>
    <row r="3797" spans="1:20" ht="43.2" x14ac:dyDescent="0.3">
      <c r="A3797">
        <v>2505</v>
      </c>
      <c r="B3797" s="3" t="s">
        <v>2505</v>
      </c>
      <c r="C3797" s="3" t="s">
        <v>6615</v>
      </c>
      <c r="D3797">
        <v>7000</v>
      </c>
      <c r="E3797">
        <v>0</v>
      </c>
      <c r="F3797" t="s">
        <v>8221</v>
      </c>
      <c r="G3797" t="s">
        <v>8224</v>
      </c>
      <c r="H3797" t="s">
        <v>8246</v>
      </c>
      <c r="I3797">
        <v>1426292416</v>
      </c>
      <c r="J3797" s="11">
        <f>(I3797/86400)+25569</f>
        <v>42077.014074074075</v>
      </c>
      <c r="K3797">
        <v>1423704016</v>
      </c>
      <c r="L3797" s="11">
        <f>(K3797/86400)+25569</f>
        <v>42047.05574074074</v>
      </c>
      <c r="M3797" t="b">
        <v>0</v>
      </c>
      <c r="N3797">
        <v>0</v>
      </c>
      <c r="O3797" t="b">
        <v>0</v>
      </c>
      <c r="P3797" t="s">
        <v>8299</v>
      </c>
      <c r="Q3797" s="5">
        <f>E3797/D3797</f>
        <v>0</v>
      </c>
      <c r="R3797" s="7" t="e">
        <f>ROUND(E3797/N3797, 2)</f>
        <v>#DIV/0!</v>
      </c>
      <c r="S3797" t="s">
        <v>8335</v>
      </c>
      <c r="T3797" t="s">
        <v>8352</v>
      </c>
    </row>
    <row r="3798" spans="1:20" x14ac:dyDescent="0.3">
      <c r="A3798">
        <v>2507</v>
      </c>
      <c r="B3798" s="3" t="s">
        <v>2507</v>
      </c>
      <c r="C3798" s="3" t="s">
        <v>6617</v>
      </c>
      <c r="D3798">
        <v>42850</v>
      </c>
      <c r="E3798">
        <v>0</v>
      </c>
      <c r="F3798" t="s">
        <v>8221</v>
      </c>
      <c r="G3798" t="s">
        <v>8224</v>
      </c>
      <c r="H3798" t="s">
        <v>8246</v>
      </c>
      <c r="I3798">
        <v>1431308704</v>
      </c>
      <c r="J3798" s="11">
        <f>(I3798/86400)+25569</f>
        <v>42135.072962962964</v>
      </c>
      <c r="K3798">
        <v>1428716704</v>
      </c>
      <c r="L3798" s="11">
        <f>(K3798/86400)+25569</f>
        <v>42105.072962962964</v>
      </c>
      <c r="M3798" t="b">
        <v>0</v>
      </c>
      <c r="N3798">
        <v>0</v>
      </c>
      <c r="O3798" t="b">
        <v>0</v>
      </c>
      <c r="P3798" t="s">
        <v>8299</v>
      </c>
      <c r="Q3798" s="5">
        <f>E3798/D3798</f>
        <v>0</v>
      </c>
      <c r="R3798" s="7" t="e">
        <f>ROUND(E3798/N3798, 2)</f>
        <v>#DIV/0!</v>
      </c>
      <c r="S3798" t="s">
        <v>8335</v>
      </c>
      <c r="T3798" t="s">
        <v>8352</v>
      </c>
    </row>
    <row r="3799" spans="1:20" ht="28.8" x14ac:dyDescent="0.3">
      <c r="A3799">
        <v>2508</v>
      </c>
      <c r="B3799" s="3" t="s">
        <v>2508</v>
      </c>
      <c r="C3799" s="3" t="s">
        <v>6618</v>
      </c>
      <c r="D3799">
        <v>20000</v>
      </c>
      <c r="E3799">
        <v>0</v>
      </c>
      <c r="F3799" t="s">
        <v>8221</v>
      </c>
      <c r="G3799" t="s">
        <v>8224</v>
      </c>
      <c r="H3799" t="s">
        <v>8246</v>
      </c>
      <c r="I3799">
        <v>1408056634</v>
      </c>
      <c r="J3799" s="11">
        <f>(I3799/86400)+25569</f>
        <v>41865.951782407406</v>
      </c>
      <c r="K3799">
        <v>1405464634</v>
      </c>
      <c r="L3799" s="11">
        <f>(K3799/86400)+25569</f>
        <v>41835.951782407406</v>
      </c>
      <c r="M3799" t="b">
        <v>0</v>
      </c>
      <c r="N3799">
        <v>0</v>
      </c>
      <c r="O3799" t="b">
        <v>0</v>
      </c>
      <c r="P3799" t="s">
        <v>8299</v>
      </c>
      <c r="Q3799" s="5">
        <f>E3799/D3799</f>
        <v>0</v>
      </c>
      <c r="R3799" s="7" t="e">
        <f>ROUND(E3799/N3799, 2)</f>
        <v>#DIV/0!</v>
      </c>
      <c r="S3799" t="s">
        <v>8335</v>
      </c>
      <c r="T3799" t="s">
        <v>8352</v>
      </c>
    </row>
    <row r="3800" spans="1:20" ht="28.8" x14ac:dyDescent="0.3">
      <c r="A3800">
        <v>2511</v>
      </c>
      <c r="B3800" s="3" t="s">
        <v>2511</v>
      </c>
      <c r="C3800" s="3" t="s">
        <v>6621</v>
      </c>
      <c r="D3800">
        <v>100000</v>
      </c>
      <c r="E3800">
        <v>0</v>
      </c>
      <c r="F3800" t="s">
        <v>8221</v>
      </c>
      <c r="G3800" t="s">
        <v>8225</v>
      </c>
      <c r="H3800" t="s">
        <v>8247</v>
      </c>
      <c r="I3800">
        <v>1454323413</v>
      </c>
      <c r="J3800" s="11">
        <f>(I3800/86400)+25569</f>
        <v>42401.446909722217</v>
      </c>
      <c r="K3800">
        <v>1451731413</v>
      </c>
      <c r="L3800" s="11">
        <f>(K3800/86400)+25569</f>
        <v>42371.446909722217</v>
      </c>
      <c r="M3800" t="b">
        <v>0</v>
      </c>
      <c r="N3800">
        <v>0</v>
      </c>
      <c r="O3800" t="b">
        <v>0</v>
      </c>
      <c r="P3800" t="s">
        <v>8299</v>
      </c>
      <c r="Q3800" s="5">
        <f>E3800/D3800</f>
        <v>0</v>
      </c>
      <c r="R3800" s="7" t="e">
        <f>ROUND(E3800/N3800, 2)</f>
        <v>#DIV/0!</v>
      </c>
      <c r="S3800" t="s">
        <v>8335</v>
      </c>
      <c r="T3800" t="s">
        <v>8352</v>
      </c>
    </row>
    <row r="3801" spans="1:20" ht="28.8" x14ac:dyDescent="0.3">
      <c r="A3801">
        <v>2512</v>
      </c>
      <c r="B3801" s="3" t="s">
        <v>2512</v>
      </c>
      <c r="C3801" s="3" t="s">
        <v>6622</v>
      </c>
      <c r="D3801">
        <v>1150</v>
      </c>
      <c r="E3801">
        <v>0</v>
      </c>
      <c r="F3801" t="s">
        <v>8221</v>
      </c>
      <c r="G3801" t="s">
        <v>8224</v>
      </c>
      <c r="H3801" t="s">
        <v>8246</v>
      </c>
      <c r="I3801">
        <v>1418504561</v>
      </c>
      <c r="J3801" s="11">
        <f>(I3801/86400)+25569</f>
        <v>41986.876863425925</v>
      </c>
      <c r="K3801">
        <v>1417208561</v>
      </c>
      <c r="L3801" s="11">
        <f>(K3801/86400)+25569</f>
        <v>41971.876863425925</v>
      </c>
      <c r="M3801" t="b">
        <v>0</v>
      </c>
      <c r="N3801">
        <v>0</v>
      </c>
      <c r="O3801" t="b">
        <v>0</v>
      </c>
      <c r="P3801" t="s">
        <v>8299</v>
      </c>
      <c r="Q3801" s="5">
        <f>E3801/D3801</f>
        <v>0</v>
      </c>
      <c r="R3801" s="7" t="e">
        <f>ROUND(E3801/N3801, 2)</f>
        <v>#DIV/0!</v>
      </c>
      <c r="S3801" t="s">
        <v>8335</v>
      </c>
      <c r="T3801" t="s">
        <v>8352</v>
      </c>
    </row>
    <row r="3802" spans="1:20" ht="28.8" x14ac:dyDescent="0.3">
      <c r="A3802">
        <v>2513</v>
      </c>
      <c r="B3802" s="3" t="s">
        <v>2513</v>
      </c>
      <c r="C3802" s="3" t="s">
        <v>6623</v>
      </c>
      <c r="D3802">
        <v>180000</v>
      </c>
      <c r="E3802">
        <v>0</v>
      </c>
      <c r="F3802" t="s">
        <v>8221</v>
      </c>
      <c r="G3802" t="s">
        <v>8236</v>
      </c>
      <c r="H3802" t="s">
        <v>8249</v>
      </c>
      <c r="I3802">
        <v>1488067789</v>
      </c>
      <c r="J3802" s="11">
        <f>(I3802/86400)+25569</f>
        <v>42792.00681712963</v>
      </c>
      <c r="K3802">
        <v>1482883789</v>
      </c>
      <c r="L3802" s="11">
        <f>(K3802/86400)+25569</f>
        <v>42732.00681712963</v>
      </c>
      <c r="M3802" t="b">
        <v>0</v>
      </c>
      <c r="N3802">
        <v>0</v>
      </c>
      <c r="O3802" t="b">
        <v>0</v>
      </c>
      <c r="P3802" t="s">
        <v>8299</v>
      </c>
      <c r="Q3802" s="5">
        <f>E3802/D3802</f>
        <v>0</v>
      </c>
      <c r="R3802" s="7" t="e">
        <f>ROUND(E3802/N3802, 2)</f>
        <v>#DIV/0!</v>
      </c>
      <c r="S3802" t="s">
        <v>8335</v>
      </c>
      <c r="T3802" t="s">
        <v>8352</v>
      </c>
    </row>
    <row r="3803" spans="1:20" ht="28.8" x14ac:dyDescent="0.3">
      <c r="A3803">
        <v>2516</v>
      </c>
      <c r="B3803" s="3" t="s">
        <v>2516</v>
      </c>
      <c r="C3803" s="3" t="s">
        <v>6626</v>
      </c>
      <c r="D3803">
        <v>22000</v>
      </c>
      <c r="E3803">
        <v>0</v>
      </c>
      <c r="F3803" t="s">
        <v>8221</v>
      </c>
      <c r="G3803" t="s">
        <v>8224</v>
      </c>
      <c r="H3803" t="s">
        <v>8246</v>
      </c>
      <c r="I3803">
        <v>1417279252</v>
      </c>
      <c r="J3803" s="11">
        <f>(I3803/86400)+25569</f>
        <v>41972.6950462963</v>
      </c>
      <c r="K3803">
        <v>1414683652</v>
      </c>
      <c r="L3803" s="11">
        <f>(K3803/86400)+25569</f>
        <v>41942.653379629628</v>
      </c>
      <c r="M3803" t="b">
        <v>0</v>
      </c>
      <c r="N3803">
        <v>0</v>
      </c>
      <c r="O3803" t="b">
        <v>0</v>
      </c>
      <c r="P3803" t="s">
        <v>8299</v>
      </c>
      <c r="Q3803" s="5">
        <f>E3803/D3803</f>
        <v>0</v>
      </c>
      <c r="R3803" s="7" t="e">
        <f>ROUND(E3803/N3803, 2)</f>
        <v>#DIV/0!</v>
      </c>
      <c r="S3803" t="s">
        <v>8335</v>
      </c>
      <c r="T3803" t="s">
        <v>8352</v>
      </c>
    </row>
    <row r="3804" spans="1:20" ht="28.8" x14ac:dyDescent="0.3">
      <c r="A3804">
        <v>2518</v>
      </c>
      <c r="B3804" s="3" t="s">
        <v>2518</v>
      </c>
      <c r="C3804" s="3" t="s">
        <v>6628</v>
      </c>
      <c r="D3804">
        <v>5000</v>
      </c>
      <c r="E3804">
        <v>0</v>
      </c>
      <c r="F3804" t="s">
        <v>8221</v>
      </c>
      <c r="G3804" t="s">
        <v>8224</v>
      </c>
      <c r="H3804" t="s">
        <v>8246</v>
      </c>
      <c r="I3804">
        <v>1415899228</v>
      </c>
      <c r="J3804" s="11">
        <f>(I3804/86400)+25569</f>
        <v>41956.722546296296</v>
      </c>
      <c r="K3804">
        <v>1413303628</v>
      </c>
      <c r="L3804" s="11">
        <f>(K3804/86400)+25569</f>
        <v>41926.680879629632</v>
      </c>
      <c r="M3804" t="b">
        <v>0</v>
      </c>
      <c r="N3804">
        <v>0</v>
      </c>
      <c r="O3804" t="b">
        <v>0</v>
      </c>
      <c r="P3804" t="s">
        <v>8299</v>
      </c>
      <c r="Q3804" s="5">
        <f>E3804/D3804</f>
        <v>0</v>
      </c>
      <c r="R3804" s="7" t="e">
        <f>ROUND(E3804/N3804, 2)</f>
        <v>#DIV/0!</v>
      </c>
      <c r="S3804" t="s">
        <v>8335</v>
      </c>
      <c r="T3804" t="s">
        <v>8352</v>
      </c>
    </row>
    <row r="3805" spans="1:20" ht="28.8" x14ac:dyDescent="0.3">
      <c r="A3805">
        <v>2520</v>
      </c>
      <c r="B3805" s="3" t="s">
        <v>2520</v>
      </c>
      <c r="C3805" s="3" t="s">
        <v>6630</v>
      </c>
      <c r="D3805">
        <v>100000</v>
      </c>
      <c r="E3805">
        <v>0</v>
      </c>
      <c r="F3805" t="s">
        <v>8221</v>
      </c>
      <c r="G3805" t="s">
        <v>8224</v>
      </c>
      <c r="H3805" t="s">
        <v>8246</v>
      </c>
      <c r="I3805">
        <v>1476559260</v>
      </c>
      <c r="J3805" s="11">
        <f>(I3805/86400)+25569</f>
        <v>42658.806250000001</v>
      </c>
      <c r="K3805">
        <v>1472567085</v>
      </c>
      <c r="L3805" s="11">
        <f>(K3805/86400)+25569</f>
        <v>42612.600520833337</v>
      </c>
      <c r="M3805" t="b">
        <v>0</v>
      </c>
      <c r="N3805">
        <v>0</v>
      </c>
      <c r="O3805" t="b">
        <v>0</v>
      </c>
      <c r="P3805" t="s">
        <v>8299</v>
      </c>
      <c r="Q3805" s="5">
        <f>E3805/D3805</f>
        <v>0</v>
      </c>
      <c r="R3805" s="7" t="e">
        <f>ROUND(E3805/N3805, 2)</f>
        <v>#DIV/0!</v>
      </c>
      <c r="S3805" t="s">
        <v>8335</v>
      </c>
      <c r="T3805" t="s">
        <v>8352</v>
      </c>
    </row>
    <row r="3806" spans="1:20" ht="28.8" x14ac:dyDescent="0.3">
      <c r="A3806">
        <v>2561</v>
      </c>
      <c r="B3806" s="3" t="s">
        <v>2561</v>
      </c>
      <c r="C3806" s="3" t="s">
        <v>6671</v>
      </c>
      <c r="D3806">
        <v>100000</v>
      </c>
      <c r="E3806">
        <v>0</v>
      </c>
      <c r="F3806" t="s">
        <v>8220</v>
      </c>
      <c r="G3806" t="s">
        <v>8229</v>
      </c>
      <c r="H3806" t="s">
        <v>8251</v>
      </c>
      <c r="I3806">
        <v>1444740089</v>
      </c>
      <c r="J3806" s="11">
        <f>(I3806/86400)+25569</f>
        <v>42290.528807870374</v>
      </c>
      <c r="K3806">
        <v>1442148089</v>
      </c>
      <c r="L3806" s="11">
        <f>(K3806/86400)+25569</f>
        <v>42260.528807870374</v>
      </c>
      <c r="M3806" t="b">
        <v>0</v>
      </c>
      <c r="N3806">
        <v>0</v>
      </c>
      <c r="O3806" t="b">
        <v>0</v>
      </c>
      <c r="P3806" t="s">
        <v>8284</v>
      </c>
      <c r="Q3806" s="5">
        <f>E3806/D3806</f>
        <v>0</v>
      </c>
      <c r="R3806" s="7" t="e">
        <f>ROUND(E3806/N3806, 2)</f>
        <v>#DIV/0!</v>
      </c>
      <c r="S3806" t="s">
        <v>8335</v>
      </c>
      <c r="T3806" t="s">
        <v>8336</v>
      </c>
    </row>
    <row r="3807" spans="1:20" x14ac:dyDescent="0.3">
      <c r="A3807">
        <v>2563</v>
      </c>
      <c r="B3807" s="3" t="s">
        <v>2563</v>
      </c>
      <c r="C3807" s="3" t="s">
        <v>6673</v>
      </c>
      <c r="D3807">
        <v>20000</v>
      </c>
      <c r="E3807">
        <v>0</v>
      </c>
      <c r="F3807" t="s">
        <v>8220</v>
      </c>
      <c r="G3807" t="s">
        <v>8224</v>
      </c>
      <c r="H3807" t="s">
        <v>8246</v>
      </c>
      <c r="I3807">
        <v>1438226451</v>
      </c>
      <c r="J3807" s="11">
        <f>(I3807/86400)+25569</f>
        <v>42215.139479166668</v>
      </c>
      <c r="K3807">
        <v>1433042451</v>
      </c>
      <c r="L3807" s="11">
        <f>(K3807/86400)+25569</f>
        <v>42155.139479166668</v>
      </c>
      <c r="M3807" t="b">
        <v>0</v>
      </c>
      <c r="N3807">
        <v>0</v>
      </c>
      <c r="O3807" t="b">
        <v>0</v>
      </c>
      <c r="P3807" t="s">
        <v>8284</v>
      </c>
      <c r="Q3807" s="5">
        <f>E3807/D3807</f>
        <v>0</v>
      </c>
      <c r="R3807" s="7" t="e">
        <f>ROUND(E3807/N3807, 2)</f>
        <v>#DIV/0!</v>
      </c>
      <c r="S3807" t="s">
        <v>8335</v>
      </c>
      <c r="T3807" t="s">
        <v>8336</v>
      </c>
    </row>
    <row r="3808" spans="1:20" ht="28.8" x14ac:dyDescent="0.3">
      <c r="A3808">
        <v>2564</v>
      </c>
      <c r="B3808" s="3" t="s">
        <v>2564</v>
      </c>
      <c r="C3808" s="3" t="s">
        <v>6674</v>
      </c>
      <c r="D3808">
        <v>40000</v>
      </c>
      <c r="E3808">
        <v>0</v>
      </c>
      <c r="F3808" t="s">
        <v>8220</v>
      </c>
      <c r="G3808" t="s">
        <v>8229</v>
      </c>
      <c r="H3808" t="s">
        <v>8251</v>
      </c>
      <c r="I3808">
        <v>1406854699</v>
      </c>
      <c r="J3808" s="11">
        <f>(I3808/86400)+25569</f>
        <v>41852.040497685186</v>
      </c>
      <c r="K3808">
        <v>1404262699</v>
      </c>
      <c r="L3808" s="11">
        <f>(K3808/86400)+25569</f>
        <v>41822.040497685186</v>
      </c>
      <c r="M3808" t="b">
        <v>0</v>
      </c>
      <c r="N3808">
        <v>0</v>
      </c>
      <c r="O3808" t="b">
        <v>0</v>
      </c>
      <c r="P3808" t="s">
        <v>8284</v>
      </c>
      <c r="Q3808" s="5">
        <f>E3808/D3808</f>
        <v>0</v>
      </c>
      <c r="R3808" s="7" t="e">
        <f>ROUND(E3808/N3808, 2)</f>
        <v>#DIV/0!</v>
      </c>
      <c r="S3808" t="s">
        <v>8335</v>
      </c>
      <c r="T3808" t="s">
        <v>8336</v>
      </c>
    </row>
    <row r="3809" spans="1:20" ht="28.8" x14ac:dyDescent="0.3">
      <c r="A3809">
        <v>2566</v>
      </c>
      <c r="B3809" s="3" t="s">
        <v>2566</v>
      </c>
      <c r="C3809" s="3" t="s">
        <v>6676</v>
      </c>
      <c r="D3809">
        <v>35000</v>
      </c>
      <c r="E3809">
        <v>0</v>
      </c>
      <c r="F3809" t="s">
        <v>8220</v>
      </c>
      <c r="G3809" t="s">
        <v>8224</v>
      </c>
      <c r="H3809" t="s">
        <v>8246</v>
      </c>
      <c r="I3809">
        <v>1408663948</v>
      </c>
      <c r="J3809" s="11">
        <f>(I3809/86400)+25569</f>
        <v>41872.980879629627</v>
      </c>
      <c r="K3809">
        <v>1406071948</v>
      </c>
      <c r="L3809" s="11">
        <f>(K3809/86400)+25569</f>
        <v>41842.980879629627</v>
      </c>
      <c r="M3809" t="b">
        <v>0</v>
      </c>
      <c r="N3809">
        <v>0</v>
      </c>
      <c r="O3809" t="b">
        <v>0</v>
      </c>
      <c r="P3809" t="s">
        <v>8284</v>
      </c>
      <c r="Q3809" s="5">
        <f>E3809/D3809</f>
        <v>0</v>
      </c>
      <c r="R3809" s="7" t="e">
        <f>ROUND(E3809/N3809, 2)</f>
        <v>#DIV/0!</v>
      </c>
      <c r="S3809" t="s">
        <v>8335</v>
      </c>
      <c r="T3809" t="s">
        <v>8336</v>
      </c>
    </row>
    <row r="3810" spans="1:20" ht="28.8" x14ac:dyDescent="0.3">
      <c r="A3810">
        <v>2572</v>
      </c>
      <c r="B3810" s="3" t="s">
        <v>2572</v>
      </c>
      <c r="C3810" s="3" t="s">
        <v>6682</v>
      </c>
      <c r="D3810">
        <v>30000</v>
      </c>
      <c r="E3810">
        <v>0</v>
      </c>
      <c r="F3810" t="s">
        <v>8220</v>
      </c>
      <c r="G3810" t="s">
        <v>8224</v>
      </c>
      <c r="H3810" t="s">
        <v>8246</v>
      </c>
      <c r="I3810">
        <v>1428893517</v>
      </c>
      <c r="J3810" s="11">
        <f>(I3810/86400)+25569</f>
        <v>42107.119409722218</v>
      </c>
      <c r="K3810">
        <v>1426301517</v>
      </c>
      <c r="L3810" s="11">
        <f>(K3810/86400)+25569</f>
        <v>42077.119409722218</v>
      </c>
      <c r="M3810" t="b">
        <v>0</v>
      </c>
      <c r="N3810">
        <v>0</v>
      </c>
      <c r="O3810" t="b">
        <v>0</v>
      </c>
      <c r="P3810" t="s">
        <v>8284</v>
      </c>
      <c r="Q3810" s="5">
        <f>E3810/D3810</f>
        <v>0</v>
      </c>
      <c r="R3810" s="7" t="e">
        <f>ROUND(E3810/N3810, 2)</f>
        <v>#DIV/0!</v>
      </c>
      <c r="S3810" t="s">
        <v>8335</v>
      </c>
      <c r="T3810" t="s">
        <v>8336</v>
      </c>
    </row>
    <row r="3811" spans="1:20" ht="28.8" x14ac:dyDescent="0.3">
      <c r="A3811">
        <v>2573</v>
      </c>
      <c r="B3811" s="3" t="s">
        <v>2573</v>
      </c>
      <c r="C3811" s="3" t="s">
        <v>6683</v>
      </c>
      <c r="D3811">
        <v>8000</v>
      </c>
      <c r="E3811">
        <v>0</v>
      </c>
      <c r="F3811" t="s">
        <v>8220</v>
      </c>
      <c r="G3811" t="s">
        <v>8224</v>
      </c>
      <c r="H3811" t="s">
        <v>8246</v>
      </c>
      <c r="I3811">
        <v>1408803149</v>
      </c>
      <c r="J3811" s="11">
        <f>(I3811/86400)+25569</f>
        <v>41874.592002314814</v>
      </c>
      <c r="K3811">
        <v>1404915149</v>
      </c>
      <c r="L3811" s="11">
        <f>(K3811/86400)+25569</f>
        <v>41829.592002314814</v>
      </c>
      <c r="M3811" t="b">
        <v>0</v>
      </c>
      <c r="N3811">
        <v>0</v>
      </c>
      <c r="O3811" t="b">
        <v>0</v>
      </c>
      <c r="P3811" t="s">
        <v>8284</v>
      </c>
      <c r="Q3811" s="5">
        <f>E3811/D3811</f>
        <v>0</v>
      </c>
      <c r="R3811" s="7" t="e">
        <f>ROUND(E3811/N3811, 2)</f>
        <v>#DIV/0!</v>
      </c>
      <c r="S3811" t="s">
        <v>8335</v>
      </c>
      <c r="T3811" t="s">
        <v>8336</v>
      </c>
    </row>
    <row r="3812" spans="1:20" ht="28.8" x14ac:dyDescent="0.3">
      <c r="A3812">
        <v>2574</v>
      </c>
      <c r="B3812" s="3" t="s">
        <v>2574</v>
      </c>
      <c r="C3812" s="3" t="s">
        <v>6684</v>
      </c>
      <c r="D3812">
        <v>10000</v>
      </c>
      <c r="E3812">
        <v>0</v>
      </c>
      <c r="F3812" t="s">
        <v>8220</v>
      </c>
      <c r="G3812" t="s">
        <v>8224</v>
      </c>
      <c r="H3812" t="s">
        <v>8246</v>
      </c>
      <c r="I3812">
        <v>1463600945</v>
      </c>
      <c r="J3812" s="11">
        <f>(I3812/86400)+25569</f>
        <v>42508.825752314813</v>
      </c>
      <c r="K3812">
        <v>1461786545</v>
      </c>
      <c r="L3812" s="11">
        <f>(K3812/86400)+25569</f>
        <v>42487.825752314813</v>
      </c>
      <c r="M3812" t="b">
        <v>0</v>
      </c>
      <c r="N3812">
        <v>0</v>
      </c>
      <c r="O3812" t="b">
        <v>0</v>
      </c>
      <c r="P3812" t="s">
        <v>8284</v>
      </c>
      <c r="Q3812" s="5">
        <f>E3812/D3812</f>
        <v>0</v>
      </c>
      <c r="R3812" s="7" t="e">
        <f>ROUND(E3812/N3812, 2)</f>
        <v>#DIV/0!</v>
      </c>
      <c r="S3812" t="s">
        <v>8335</v>
      </c>
      <c r="T3812" t="s">
        <v>8336</v>
      </c>
    </row>
    <row r="3813" spans="1:20" ht="28.8" x14ac:dyDescent="0.3">
      <c r="A3813">
        <v>2575</v>
      </c>
      <c r="B3813" s="3" t="s">
        <v>2575</v>
      </c>
      <c r="C3813" s="3" t="s">
        <v>6685</v>
      </c>
      <c r="D3813">
        <v>85000</v>
      </c>
      <c r="E3813">
        <v>0</v>
      </c>
      <c r="F3813" t="s">
        <v>8220</v>
      </c>
      <c r="G3813" t="s">
        <v>8224</v>
      </c>
      <c r="H3813" t="s">
        <v>8246</v>
      </c>
      <c r="I3813">
        <v>1421030194</v>
      </c>
      <c r="J3813" s="11">
        <f>(I3813/86400)+25569</f>
        <v>42016.108726851853</v>
      </c>
      <c r="K3813">
        <v>1418438194</v>
      </c>
      <c r="L3813" s="11">
        <f>(K3813/86400)+25569</f>
        <v>41986.108726851853</v>
      </c>
      <c r="M3813" t="b">
        <v>0</v>
      </c>
      <c r="N3813">
        <v>0</v>
      </c>
      <c r="O3813" t="b">
        <v>0</v>
      </c>
      <c r="P3813" t="s">
        <v>8284</v>
      </c>
      <c r="Q3813" s="5">
        <f>E3813/D3813</f>
        <v>0</v>
      </c>
      <c r="R3813" s="7" t="e">
        <f>ROUND(E3813/N3813, 2)</f>
        <v>#DIV/0!</v>
      </c>
      <c r="S3813" t="s">
        <v>8335</v>
      </c>
      <c r="T3813" t="s">
        <v>8336</v>
      </c>
    </row>
    <row r="3814" spans="1:20" x14ac:dyDescent="0.3">
      <c r="A3814">
        <v>2576</v>
      </c>
      <c r="B3814" s="3" t="s">
        <v>2576</v>
      </c>
      <c r="C3814" s="3" t="s">
        <v>6686</v>
      </c>
      <c r="D3814">
        <v>10000</v>
      </c>
      <c r="E3814">
        <v>0</v>
      </c>
      <c r="F3814" t="s">
        <v>8220</v>
      </c>
      <c r="G3814" t="s">
        <v>8224</v>
      </c>
      <c r="H3814" t="s">
        <v>8246</v>
      </c>
      <c r="I3814">
        <v>1428707647</v>
      </c>
      <c r="J3814" s="11">
        <f>(I3814/86400)+25569</f>
        <v>42104.968136574069</v>
      </c>
      <c r="K3814">
        <v>1424823247</v>
      </c>
      <c r="L3814" s="11">
        <f>(K3814/86400)+25569</f>
        <v>42060.00980324074</v>
      </c>
      <c r="M3814" t="b">
        <v>0</v>
      </c>
      <c r="N3814">
        <v>0</v>
      </c>
      <c r="O3814" t="b">
        <v>0</v>
      </c>
      <c r="P3814" t="s">
        <v>8284</v>
      </c>
      <c r="Q3814" s="5">
        <f>E3814/D3814</f>
        <v>0</v>
      </c>
      <c r="R3814" s="7" t="e">
        <f>ROUND(E3814/N3814, 2)</f>
        <v>#DIV/0!</v>
      </c>
      <c r="S3814" t="s">
        <v>8335</v>
      </c>
      <c r="T3814" t="s">
        <v>8336</v>
      </c>
    </row>
    <row r="3815" spans="1:20" ht="28.8" x14ac:dyDescent="0.3">
      <c r="A3815">
        <v>2577</v>
      </c>
      <c r="B3815" s="3" t="s">
        <v>2577</v>
      </c>
      <c r="C3815" s="3" t="s">
        <v>6687</v>
      </c>
      <c r="D3815">
        <v>15000</v>
      </c>
      <c r="E3815">
        <v>0</v>
      </c>
      <c r="F3815" t="s">
        <v>8220</v>
      </c>
      <c r="G3815" t="s">
        <v>8224</v>
      </c>
      <c r="H3815" t="s">
        <v>8246</v>
      </c>
      <c r="I3815">
        <v>1407181297</v>
      </c>
      <c r="J3815" s="11">
        <f>(I3815/86400)+25569</f>
        <v>41855.820567129631</v>
      </c>
      <c r="K3815">
        <v>1405021297</v>
      </c>
      <c r="L3815" s="11">
        <f>(K3815/86400)+25569</f>
        <v>41830.820567129631</v>
      </c>
      <c r="M3815" t="b">
        <v>0</v>
      </c>
      <c r="N3815">
        <v>0</v>
      </c>
      <c r="O3815" t="b">
        <v>0</v>
      </c>
      <c r="P3815" t="s">
        <v>8284</v>
      </c>
      <c r="Q3815" s="5">
        <f>E3815/D3815</f>
        <v>0</v>
      </c>
      <c r="R3815" s="7" t="e">
        <f>ROUND(E3815/N3815, 2)</f>
        <v>#DIV/0!</v>
      </c>
      <c r="S3815" t="s">
        <v>8335</v>
      </c>
      <c r="T3815" t="s">
        <v>8336</v>
      </c>
    </row>
    <row r="3816" spans="1:20" ht="28.8" x14ac:dyDescent="0.3">
      <c r="A3816">
        <v>2578</v>
      </c>
      <c r="B3816" s="3" t="s">
        <v>2578</v>
      </c>
      <c r="C3816" s="3" t="s">
        <v>6688</v>
      </c>
      <c r="D3816">
        <v>6000</v>
      </c>
      <c r="E3816">
        <v>0</v>
      </c>
      <c r="F3816" t="s">
        <v>8220</v>
      </c>
      <c r="G3816" t="s">
        <v>8224</v>
      </c>
      <c r="H3816" t="s">
        <v>8246</v>
      </c>
      <c r="I3816">
        <v>1444410000</v>
      </c>
      <c r="J3816" s="11">
        <f>(I3816/86400)+25569</f>
        <v>42286.708333333328</v>
      </c>
      <c r="K3816">
        <v>1440203579</v>
      </c>
      <c r="L3816" s="11">
        <f>(K3816/86400)+25569</f>
        <v>42238.022905092592</v>
      </c>
      <c r="M3816" t="b">
        <v>0</v>
      </c>
      <c r="N3816">
        <v>0</v>
      </c>
      <c r="O3816" t="b">
        <v>0</v>
      </c>
      <c r="P3816" t="s">
        <v>8284</v>
      </c>
      <c r="Q3816" s="5">
        <f>E3816/D3816</f>
        <v>0</v>
      </c>
      <c r="R3816" s="7" t="e">
        <f>ROUND(E3816/N3816, 2)</f>
        <v>#DIV/0!</v>
      </c>
      <c r="S3816" t="s">
        <v>8335</v>
      </c>
      <c r="T3816" t="s">
        <v>8336</v>
      </c>
    </row>
    <row r="3817" spans="1:20" x14ac:dyDescent="0.3">
      <c r="A3817">
        <v>2584</v>
      </c>
      <c r="B3817" s="3" t="s">
        <v>2584</v>
      </c>
      <c r="C3817" s="3" t="s">
        <v>6694</v>
      </c>
      <c r="D3817">
        <v>10000</v>
      </c>
      <c r="E3817">
        <v>0</v>
      </c>
      <c r="F3817" t="s">
        <v>8221</v>
      </c>
      <c r="G3817" t="s">
        <v>8224</v>
      </c>
      <c r="H3817" t="s">
        <v>8246</v>
      </c>
      <c r="I3817">
        <v>1434341369</v>
      </c>
      <c r="J3817" s="11">
        <f>(I3817/86400)+25569</f>
        <v>42170.173252314809</v>
      </c>
      <c r="K3817">
        <v>1431749369</v>
      </c>
      <c r="L3817" s="11">
        <f>(K3817/86400)+25569</f>
        <v>42140.173252314809</v>
      </c>
      <c r="M3817" t="b">
        <v>0</v>
      </c>
      <c r="N3817">
        <v>0</v>
      </c>
      <c r="O3817" t="b">
        <v>0</v>
      </c>
      <c r="P3817" t="s">
        <v>8284</v>
      </c>
      <c r="Q3817" s="5">
        <f>E3817/D3817</f>
        <v>0</v>
      </c>
      <c r="R3817" s="7" t="e">
        <f>ROUND(E3817/N3817, 2)</f>
        <v>#DIV/0!</v>
      </c>
      <c r="S3817" t="s">
        <v>8335</v>
      </c>
      <c r="T3817" t="s">
        <v>8336</v>
      </c>
    </row>
    <row r="3818" spans="1:20" ht="28.8" x14ac:dyDescent="0.3">
      <c r="A3818">
        <v>2590</v>
      </c>
      <c r="B3818" s="3" t="s">
        <v>2590</v>
      </c>
      <c r="C3818" s="3" t="s">
        <v>6700</v>
      </c>
      <c r="D3818">
        <v>3000</v>
      </c>
      <c r="E3818">
        <v>0</v>
      </c>
      <c r="F3818" t="s">
        <v>8221</v>
      </c>
      <c r="G3818" t="s">
        <v>8226</v>
      </c>
      <c r="H3818" t="s">
        <v>8248</v>
      </c>
      <c r="I3818">
        <v>1453817297</v>
      </c>
      <c r="J3818" s="11">
        <f>(I3818/86400)+25569</f>
        <v>42395.589085648149</v>
      </c>
      <c r="K3818">
        <v>1453212497</v>
      </c>
      <c r="L3818" s="11">
        <f>(K3818/86400)+25569</f>
        <v>42388.589085648149</v>
      </c>
      <c r="M3818" t="b">
        <v>0</v>
      </c>
      <c r="N3818">
        <v>0</v>
      </c>
      <c r="O3818" t="b">
        <v>0</v>
      </c>
      <c r="P3818" t="s">
        <v>8284</v>
      </c>
      <c r="Q3818" s="5">
        <f>E3818/D3818</f>
        <v>0</v>
      </c>
      <c r="R3818" s="7" t="e">
        <f>ROUND(E3818/N3818, 2)</f>
        <v>#DIV/0!</v>
      </c>
      <c r="S3818" t="s">
        <v>8335</v>
      </c>
      <c r="T3818" t="s">
        <v>8336</v>
      </c>
    </row>
    <row r="3819" spans="1:20" ht="28.8" x14ac:dyDescent="0.3">
      <c r="A3819">
        <v>2593</v>
      </c>
      <c r="B3819" s="3" t="s">
        <v>2593</v>
      </c>
      <c r="C3819" s="3" t="s">
        <v>6703</v>
      </c>
      <c r="D3819">
        <v>10000</v>
      </c>
      <c r="E3819">
        <v>0</v>
      </c>
      <c r="F3819" t="s">
        <v>8221</v>
      </c>
      <c r="G3819" t="s">
        <v>8224</v>
      </c>
      <c r="H3819" t="s">
        <v>8246</v>
      </c>
      <c r="I3819">
        <v>1429993026</v>
      </c>
      <c r="J3819" s="11">
        <f>(I3819/86400)+25569</f>
        <v>42119.845208333332</v>
      </c>
      <c r="K3819">
        <v>1427401026</v>
      </c>
      <c r="L3819" s="11">
        <f>(K3819/86400)+25569</f>
        <v>42089.845208333332</v>
      </c>
      <c r="M3819" t="b">
        <v>0</v>
      </c>
      <c r="N3819">
        <v>0</v>
      </c>
      <c r="O3819" t="b">
        <v>0</v>
      </c>
      <c r="P3819" t="s">
        <v>8284</v>
      </c>
      <c r="Q3819" s="5">
        <f>E3819/D3819</f>
        <v>0</v>
      </c>
      <c r="R3819" s="7" t="e">
        <f>ROUND(E3819/N3819, 2)</f>
        <v>#DIV/0!</v>
      </c>
      <c r="S3819" t="s">
        <v>8335</v>
      </c>
      <c r="T3819" t="s">
        <v>8336</v>
      </c>
    </row>
    <row r="3820" spans="1:20" ht="28.8" x14ac:dyDescent="0.3">
      <c r="A3820">
        <v>2686</v>
      </c>
      <c r="B3820" s="3" t="s">
        <v>2686</v>
      </c>
      <c r="C3820" s="3" t="s">
        <v>6796</v>
      </c>
      <c r="D3820">
        <v>30000</v>
      </c>
      <c r="E3820">
        <v>0</v>
      </c>
      <c r="F3820" t="s">
        <v>8221</v>
      </c>
      <c r="G3820" t="s">
        <v>8224</v>
      </c>
      <c r="H3820" t="s">
        <v>8246</v>
      </c>
      <c r="I3820">
        <v>1412119423</v>
      </c>
      <c r="J3820" s="11">
        <f>(I3820/86400)+25569</f>
        <v>41912.974803240737</v>
      </c>
      <c r="K3820">
        <v>1410391423</v>
      </c>
      <c r="L3820" s="11">
        <f>(K3820/86400)+25569</f>
        <v>41892.974803240737</v>
      </c>
      <c r="M3820" t="b">
        <v>0</v>
      </c>
      <c r="N3820">
        <v>0</v>
      </c>
      <c r="O3820" t="b">
        <v>0</v>
      </c>
      <c r="P3820" t="s">
        <v>8284</v>
      </c>
      <c r="Q3820" s="5">
        <f>E3820/D3820</f>
        <v>0</v>
      </c>
      <c r="R3820" s="7" t="e">
        <f>ROUND(E3820/N3820, 2)</f>
        <v>#DIV/0!</v>
      </c>
      <c r="S3820" t="s">
        <v>8335</v>
      </c>
      <c r="T3820" t="s">
        <v>8336</v>
      </c>
    </row>
    <row r="3821" spans="1:20" ht="28.8" x14ac:dyDescent="0.3">
      <c r="A3821">
        <v>2687</v>
      </c>
      <c r="B3821" s="3" t="s">
        <v>2687</v>
      </c>
      <c r="C3821" s="3" t="s">
        <v>6797</v>
      </c>
      <c r="D3821">
        <v>15000</v>
      </c>
      <c r="E3821">
        <v>0</v>
      </c>
      <c r="F3821" t="s">
        <v>8221</v>
      </c>
      <c r="G3821" t="s">
        <v>8224</v>
      </c>
      <c r="H3821" t="s">
        <v>8246</v>
      </c>
      <c r="I3821">
        <v>1435591318</v>
      </c>
      <c r="J3821" s="11">
        <f>(I3821/86400)+25569</f>
        <v>42184.64025462963</v>
      </c>
      <c r="K3821">
        <v>1432999318</v>
      </c>
      <c r="L3821" s="11">
        <f>(K3821/86400)+25569</f>
        <v>42154.64025462963</v>
      </c>
      <c r="M3821" t="b">
        <v>0</v>
      </c>
      <c r="N3821">
        <v>0</v>
      </c>
      <c r="O3821" t="b">
        <v>0</v>
      </c>
      <c r="P3821" t="s">
        <v>8284</v>
      </c>
      <c r="Q3821" s="5">
        <f>E3821/D3821</f>
        <v>0</v>
      </c>
      <c r="R3821" s="7" t="e">
        <f>ROUND(E3821/N3821, 2)</f>
        <v>#DIV/0!</v>
      </c>
      <c r="S3821" t="s">
        <v>8335</v>
      </c>
      <c r="T3821" t="s">
        <v>8336</v>
      </c>
    </row>
    <row r="3822" spans="1:20" ht="28.8" x14ac:dyDescent="0.3">
      <c r="A3822">
        <v>2699</v>
      </c>
      <c r="B3822" s="3" t="s">
        <v>2699</v>
      </c>
      <c r="C3822" s="3" t="s">
        <v>6809</v>
      </c>
      <c r="D3822">
        <v>2</v>
      </c>
      <c r="E3822">
        <v>0</v>
      </c>
      <c r="F3822" t="s">
        <v>8221</v>
      </c>
      <c r="G3822" t="s">
        <v>8229</v>
      </c>
      <c r="H3822" t="s">
        <v>8251</v>
      </c>
      <c r="I3822">
        <v>1407533463</v>
      </c>
      <c r="J3822" s="11">
        <f>(I3822/86400)+25569</f>
        <v>41859.896562499998</v>
      </c>
      <c r="K3822">
        <v>1404941463</v>
      </c>
      <c r="L3822" s="11">
        <f>(K3822/86400)+25569</f>
        <v>41829.896562499998</v>
      </c>
      <c r="M3822" t="b">
        <v>0</v>
      </c>
      <c r="N3822">
        <v>0</v>
      </c>
      <c r="O3822" t="b">
        <v>0</v>
      </c>
      <c r="P3822" t="s">
        <v>8284</v>
      </c>
      <c r="Q3822" s="5">
        <f>E3822/D3822</f>
        <v>0</v>
      </c>
      <c r="R3822" s="7" t="e">
        <f>ROUND(E3822/N3822, 2)</f>
        <v>#DIV/0!</v>
      </c>
      <c r="S3822" t="s">
        <v>8335</v>
      </c>
      <c r="T3822" t="s">
        <v>8336</v>
      </c>
    </row>
    <row r="3823" spans="1:20" ht="28.8" x14ac:dyDescent="0.3">
      <c r="A3823">
        <v>1071</v>
      </c>
      <c r="B3823" s="3" t="s">
        <v>1072</v>
      </c>
      <c r="C3823" s="3" t="s">
        <v>5181</v>
      </c>
      <c r="D3823">
        <v>100</v>
      </c>
      <c r="E3823">
        <v>0</v>
      </c>
      <c r="F3823" t="s">
        <v>8221</v>
      </c>
      <c r="G3823" t="s">
        <v>8234</v>
      </c>
      <c r="H3823" t="s">
        <v>8254</v>
      </c>
      <c r="I3823">
        <v>1447787093</v>
      </c>
      <c r="J3823" s="11">
        <f>(I3823/86400)+25569</f>
        <v>42325.795057870375</v>
      </c>
      <c r="K3823">
        <v>1445191493</v>
      </c>
      <c r="L3823" s="11">
        <f>(K3823/86400)+25569</f>
        <v>42295.753391203703</v>
      </c>
      <c r="M3823" t="b">
        <v>0</v>
      </c>
      <c r="N3823">
        <v>0</v>
      </c>
      <c r="O3823" t="b">
        <v>0</v>
      </c>
      <c r="P3823" t="s">
        <v>8282</v>
      </c>
      <c r="Q3823" s="5">
        <f>E3823/D3823</f>
        <v>0</v>
      </c>
      <c r="R3823" s="7" t="e">
        <f>ROUND(E3823/N3823, 2)</f>
        <v>#DIV/0!</v>
      </c>
      <c r="S3823" t="s">
        <v>8332</v>
      </c>
      <c r="T3823" t="s">
        <v>8333</v>
      </c>
    </row>
    <row r="3824" spans="1:20" x14ac:dyDescent="0.3">
      <c r="A3824">
        <v>1084</v>
      </c>
      <c r="B3824" s="3" t="s">
        <v>1085</v>
      </c>
      <c r="C3824" s="3" t="s">
        <v>5194</v>
      </c>
      <c r="D3824">
        <v>550</v>
      </c>
      <c r="E3824">
        <v>0</v>
      </c>
      <c r="F3824" t="s">
        <v>8221</v>
      </c>
      <c r="G3824" t="s">
        <v>8224</v>
      </c>
      <c r="H3824" t="s">
        <v>8246</v>
      </c>
      <c r="I3824">
        <v>1407534804</v>
      </c>
      <c r="J3824" s="11">
        <f>(I3824/86400)+25569</f>
        <v>41859.912083333329</v>
      </c>
      <c r="K3824">
        <v>1404942804</v>
      </c>
      <c r="L3824" s="11">
        <f>(K3824/86400)+25569</f>
        <v>41829.912083333329</v>
      </c>
      <c r="M3824" t="b">
        <v>0</v>
      </c>
      <c r="N3824">
        <v>0</v>
      </c>
      <c r="O3824" t="b">
        <v>0</v>
      </c>
      <c r="P3824" t="s">
        <v>8282</v>
      </c>
      <c r="Q3824" s="5">
        <f>E3824/D3824</f>
        <v>0</v>
      </c>
      <c r="R3824" s="7" t="e">
        <f>ROUND(E3824/N3824, 2)</f>
        <v>#DIV/0!</v>
      </c>
      <c r="S3824" t="s">
        <v>8332</v>
      </c>
      <c r="T3824" t="s">
        <v>8333</v>
      </c>
    </row>
    <row r="3825" spans="1:20" ht="28.8" x14ac:dyDescent="0.3">
      <c r="A3825">
        <v>1087</v>
      </c>
      <c r="B3825" s="3" t="s">
        <v>1088</v>
      </c>
      <c r="C3825" s="3" t="s">
        <v>5197</v>
      </c>
      <c r="D3825">
        <v>1100</v>
      </c>
      <c r="E3825">
        <v>0</v>
      </c>
      <c r="F3825" t="s">
        <v>8221</v>
      </c>
      <c r="G3825" t="s">
        <v>8224</v>
      </c>
      <c r="H3825" t="s">
        <v>8246</v>
      </c>
      <c r="I3825">
        <v>1402852087</v>
      </c>
      <c r="J3825" s="11">
        <f>(I3825/86400)+25569</f>
        <v>41805.713969907403</v>
      </c>
      <c r="K3825">
        <v>1400260087</v>
      </c>
      <c r="L3825" s="11">
        <f>(K3825/86400)+25569</f>
        <v>41775.713969907403</v>
      </c>
      <c r="M3825" t="b">
        <v>0</v>
      </c>
      <c r="N3825">
        <v>0</v>
      </c>
      <c r="O3825" t="b">
        <v>0</v>
      </c>
      <c r="P3825" t="s">
        <v>8282</v>
      </c>
      <c r="Q3825" s="5">
        <f>E3825/D3825</f>
        <v>0</v>
      </c>
      <c r="R3825" s="7" t="e">
        <f>ROUND(E3825/N3825, 2)</f>
        <v>#DIV/0!</v>
      </c>
      <c r="S3825" t="s">
        <v>8332</v>
      </c>
      <c r="T3825" t="s">
        <v>8333</v>
      </c>
    </row>
    <row r="3826" spans="1:20" ht="28.8" x14ac:dyDescent="0.3">
      <c r="A3826">
        <v>1107</v>
      </c>
      <c r="B3826" s="3" t="s">
        <v>1108</v>
      </c>
      <c r="C3826" s="3" t="s">
        <v>5217</v>
      </c>
      <c r="D3826">
        <v>10000</v>
      </c>
      <c r="E3826">
        <v>0</v>
      </c>
      <c r="F3826" t="s">
        <v>8221</v>
      </c>
      <c r="G3826" t="s">
        <v>8224</v>
      </c>
      <c r="H3826" t="s">
        <v>8246</v>
      </c>
      <c r="I3826">
        <v>1406148024</v>
      </c>
      <c r="J3826" s="11">
        <f>(I3826/86400)+25569</f>
        <v>41843.861388888887</v>
      </c>
      <c r="K3826">
        <v>1403556024</v>
      </c>
      <c r="L3826" s="11">
        <f>(K3826/86400)+25569</f>
        <v>41813.861388888887</v>
      </c>
      <c r="M3826" t="b">
        <v>0</v>
      </c>
      <c r="N3826">
        <v>0</v>
      </c>
      <c r="O3826" t="b">
        <v>0</v>
      </c>
      <c r="P3826" t="s">
        <v>8282</v>
      </c>
      <c r="Q3826" s="5">
        <f>E3826/D3826</f>
        <v>0</v>
      </c>
      <c r="R3826" s="7" t="e">
        <f>ROUND(E3826/N3826, 2)</f>
        <v>#DIV/0!</v>
      </c>
      <c r="S3826" t="s">
        <v>8332</v>
      </c>
      <c r="T3826" t="s">
        <v>8333</v>
      </c>
    </row>
    <row r="3827" spans="1:20" x14ac:dyDescent="0.3">
      <c r="A3827">
        <v>1120</v>
      </c>
      <c r="B3827" s="3" t="s">
        <v>1121</v>
      </c>
      <c r="C3827" s="3" t="s">
        <v>5230</v>
      </c>
      <c r="D3827">
        <v>25000</v>
      </c>
      <c r="E3827">
        <v>0</v>
      </c>
      <c r="F3827" t="s">
        <v>8221</v>
      </c>
      <c r="G3827" t="s">
        <v>8224</v>
      </c>
      <c r="H3827" t="s">
        <v>8246</v>
      </c>
      <c r="I3827">
        <v>1319835400</v>
      </c>
      <c r="J3827" s="11">
        <f>(I3827/86400)+25569</f>
        <v>40844.872685185182</v>
      </c>
      <c r="K3827">
        <v>1315947400</v>
      </c>
      <c r="L3827" s="11">
        <f>(K3827/86400)+25569</f>
        <v>40799.872685185182</v>
      </c>
      <c r="M3827" t="b">
        <v>0</v>
      </c>
      <c r="N3827">
        <v>0</v>
      </c>
      <c r="O3827" t="b">
        <v>0</v>
      </c>
      <c r="P3827" t="s">
        <v>8282</v>
      </c>
      <c r="Q3827" s="5">
        <f>E3827/D3827</f>
        <v>0</v>
      </c>
      <c r="R3827" s="7" t="e">
        <f>ROUND(E3827/N3827, 2)</f>
        <v>#DIV/0!</v>
      </c>
      <c r="S3827" t="s">
        <v>8332</v>
      </c>
      <c r="T3827" t="s">
        <v>8333</v>
      </c>
    </row>
    <row r="3828" spans="1:20" ht="28.8" x14ac:dyDescent="0.3">
      <c r="A3828">
        <v>1122</v>
      </c>
      <c r="B3828" s="3" t="s">
        <v>1123</v>
      </c>
      <c r="C3828" s="3" t="s">
        <v>5232</v>
      </c>
      <c r="D3828">
        <v>3200</v>
      </c>
      <c r="E3828">
        <v>0</v>
      </c>
      <c r="F3828" t="s">
        <v>8221</v>
      </c>
      <c r="G3828" t="s">
        <v>8225</v>
      </c>
      <c r="H3828" t="s">
        <v>8247</v>
      </c>
      <c r="I3828">
        <v>1369932825</v>
      </c>
      <c r="J3828" s="11">
        <f>(I3828/86400)+25569</f>
        <v>41424.703993055555</v>
      </c>
      <c r="K3828">
        <v>1368723225</v>
      </c>
      <c r="L3828" s="11">
        <f>(K3828/86400)+25569</f>
        <v>41410.703993055555</v>
      </c>
      <c r="M3828" t="b">
        <v>0</v>
      </c>
      <c r="N3828">
        <v>0</v>
      </c>
      <c r="O3828" t="b">
        <v>0</v>
      </c>
      <c r="P3828" t="s">
        <v>8282</v>
      </c>
      <c r="Q3828" s="5">
        <f>E3828/D3828</f>
        <v>0</v>
      </c>
      <c r="R3828" s="7" t="e">
        <f>ROUND(E3828/N3828, 2)</f>
        <v>#DIV/0!</v>
      </c>
      <c r="S3828" t="s">
        <v>8332</v>
      </c>
      <c r="T3828" t="s">
        <v>8333</v>
      </c>
    </row>
    <row r="3829" spans="1:20" ht="28.8" x14ac:dyDescent="0.3">
      <c r="A3829">
        <v>1125</v>
      </c>
      <c r="B3829" s="3" t="s">
        <v>1126</v>
      </c>
      <c r="C3829" s="3" t="s">
        <v>5235</v>
      </c>
      <c r="D3829">
        <v>3000</v>
      </c>
      <c r="E3829">
        <v>0</v>
      </c>
      <c r="F3829" t="s">
        <v>8221</v>
      </c>
      <c r="G3829" t="s">
        <v>8225</v>
      </c>
      <c r="H3829" t="s">
        <v>8247</v>
      </c>
      <c r="I3829">
        <v>1443193130</v>
      </c>
      <c r="J3829" s="11">
        <f>(I3829/86400)+25569</f>
        <v>42272.624189814815</v>
      </c>
      <c r="K3829">
        <v>1438009130</v>
      </c>
      <c r="L3829" s="11">
        <f>(K3829/86400)+25569</f>
        <v>42212.624189814815</v>
      </c>
      <c r="M3829" t="b">
        <v>0</v>
      </c>
      <c r="N3829">
        <v>0</v>
      </c>
      <c r="O3829" t="b">
        <v>0</v>
      </c>
      <c r="P3829" t="s">
        <v>8283</v>
      </c>
      <c r="Q3829" s="5">
        <f>E3829/D3829</f>
        <v>0</v>
      </c>
      <c r="R3829" s="7" t="e">
        <f>ROUND(E3829/N3829, 2)</f>
        <v>#DIV/0!</v>
      </c>
      <c r="S3829" t="s">
        <v>8332</v>
      </c>
      <c r="T3829" t="s">
        <v>8334</v>
      </c>
    </row>
    <row r="3830" spans="1:20" ht="28.8" x14ac:dyDescent="0.3">
      <c r="A3830">
        <v>1131</v>
      </c>
      <c r="B3830" s="3" t="s">
        <v>1132</v>
      </c>
      <c r="C3830" s="3" t="s">
        <v>5241</v>
      </c>
      <c r="D3830">
        <v>40000</v>
      </c>
      <c r="E3830">
        <v>0</v>
      </c>
      <c r="F3830" t="s">
        <v>8221</v>
      </c>
      <c r="G3830" t="s">
        <v>8226</v>
      </c>
      <c r="H3830" t="s">
        <v>8248</v>
      </c>
      <c r="I3830">
        <v>1450993668</v>
      </c>
      <c r="J3830" s="11">
        <f>(I3830/86400)+25569</f>
        <v>42362.908194444448</v>
      </c>
      <c r="K3830">
        <v>1448401668</v>
      </c>
      <c r="L3830" s="11">
        <f>(K3830/86400)+25569</f>
        <v>42332.908194444448</v>
      </c>
      <c r="M3830" t="b">
        <v>0</v>
      </c>
      <c r="N3830">
        <v>0</v>
      </c>
      <c r="O3830" t="b">
        <v>0</v>
      </c>
      <c r="P3830" t="s">
        <v>8283</v>
      </c>
      <c r="Q3830" s="5">
        <f>E3830/D3830</f>
        <v>0</v>
      </c>
      <c r="R3830" s="7" t="e">
        <f>ROUND(E3830/N3830, 2)</f>
        <v>#DIV/0!</v>
      </c>
      <c r="S3830" t="s">
        <v>8332</v>
      </c>
      <c r="T3830" t="s">
        <v>8334</v>
      </c>
    </row>
    <row r="3831" spans="1:20" ht="28.8" x14ac:dyDescent="0.3">
      <c r="A3831">
        <v>1140</v>
      </c>
      <c r="B3831" s="3" t="s">
        <v>1141</v>
      </c>
      <c r="C3831" s="3" t="s">
        <v>5250</v>
      </c>
      <c r="D3831">
        <v>5000</v>
      </c>
      <c r="E3831">
        <v>0</v>
      </c>
      <c r="F3831" t="s">
        <v>8221</v>
      </c>
      <c r="G3831" t="s">
        <v>8225</v>
      </c>
      <c r="H3831" t="s">
        <v>8247</v>
      </c>
      <c r="I3831">
        <v>1438859121</v>
      </c>
      <c r="J3831" s="11">
        <f>(I3831/86400)+25569</f>
        <v>42222.462048611109</v>
      </c>
      <c r="K3831">
        <v>1436267121</v>
      </c>
      <c r="L3831" s="11">
        <f>(K3831/86400)+25569</f>
        <v>42192.462048611109</v>
      </c>
      <c r="M3831" t="b">
        <v>0</v>
      </c>
      <c r="N3831">
        <v>0</v>
      </c>
      <c r="O3831" t="b">
        <v>0</v>
      </c>
      <c r="P3831" t="s">
        <v>8283</v>
      </c>
      <c r="Q3831" s="5">
        <f>E3831/D3831</f>
        <v>0</v>
      </c>
      <c r="R3831" s="7" t="e">
        <f>ROUND(E3831/N3831, 2)</f>
        <v>#DIV/0!</v>
      </c>
      <c r="S3831" t="s">
        <v>8332</v>
      </c>
      <c r="T3831" t="s">
        <v>8334</v>
      </c>
    </row>
    <row r="3832" spans="1:20" x14ac:dyDescent="0.3">
      <c r="A3832">
        <v>1141</v>
      </c>
      <c r="B3832" s="3" t="s">
        <v>1142</v>
      </c>
      <c r="C3832" s="3" t="s">
        <v>5251</v>
      </c>
      <c r="D3832">
        <v>500</v>
      </c>
      <c r="E3832">
        <v>0</v>
      </c>
      <c r="F3832" t="s">
        <v>8221</v>
      </c>
      <c r="G3832" t="s">
        <v>8236</v>
      </c>
      <c r="H3832" t="s">
        <v>8249</v>
      </c>
      <c r="I3832">
        <v>1436460450</v>
      </c>
      <c r="J3832" s="11">
        <f>(I3832/86400)+25569</f>
        <v>42194.699652777781</v>
      </c>
      <c r="K3832">
        <v>1433868450</v>
      </c>
      <c r="L3832" s="11">
        <f>(K3832/86400)+25569</f>
        <v>42164.699652777781</v>
      </c>
      <c r="M3832" t="b">
        <v>0</v>
      </c>
      <c r="N3832">
        <v>0</v>
      </c>
      <c r="O3832" t="b">
        <v>0</v>
      </c>
      <c r="P3832" t="s">
        <v>8283</v>
      </c>
      <c r="Q3832" s="5">
        <f>E3832/D3832</f>
        <v>0</v>
      </c>
      <c r="R3832" s="7" t="e">
        <f>ROUND(E3832/N3832, 2)</f>
        <v>#DIV/0!</v>
      </c>
      <c r="S3832" t="s">
        <v>8332</v>
      </c>
      <c r="T3832" t="s">
        <v>8334</v>
      </c>
    </row>
    <row r="3833" spans="1:20" ht="28.8" x14ac:dyDescent="0.3">
      <c r="A3833">
        <v>1142</v>
      </c>
      <c r="B3833" s="3" t="s">
        <v>1143</v>
      </c>
      <c r="C3833" s="3" t="s">
        <v>5252</v>
      </c>
      <c r="D3833">
        <v>4000</v>
      </c>
      <c r="E3833">
        <v>0</v>
      </c>
      <c r="F3833" t="s">
        <v>8221</v>
      </c>
      <c r="G3833" t="s">
        <v>8224</v>
      </c>
      <c r="H3833" t="s">
        <v>8246</v>
      </c>
      <c r="I3833">
        <v>1424131727</v>
      </c>
      <c r="J3833" s="11">
        <f>(I3833/86400)+25569</f>
        <v>42052.006099537037</v>
      </c>
      <c r="K3833">
        <v>1421539727</v>
      </c>
      <c r="L3833" s="11">
        <f>(K3833/86400)+25569</f>
        <v>42022.006099537037</v>
      </c>
      <c r="M3833" t="b">
        <v>0</v>
      </c>
      <c r="N3833">
        <v>0</v>
      </c>
      <c r="O3833" t="b">
        <v>0</v>
      </c>
      <c r="P3833" t="s">
        <v>8283</v>
      </c>
      <c r="Q3833" s="5">
        <f>E3833/D3833</f>
        <v>0</v>
      </c>
      <c r="R3833" s="7" t="e">
        <f>ROUND(E3833/N3833, 2)</f>
        <v>#DIV/0!</v>
      </c>
      <c r="S3833" t="s">
        <v>8332</v>
      </c>
      <c r="T3833" t="s">
        <v>8334</v>
      </c>
    </row>
    <row r="3834" spans="1:20" ht="28.8" x14ac:dyDescent="0.3">
      <c r="A3834">
        <v>1861</v>
      </c>
      <c r="B3834" s="3" t="s">
        <v>1862</v>
      </c>
      <c r="C3834" s="3" t="s">
        <v>5971</v>
      </c>
      <c r="D3834">
        <v>250000</v>
      </c>
      <c r="E3834">
        <v>0</v>
      </c>
      <c r="F3834" t="s">
        <v>8221</v>
      </c>
      <c r="G3834" t="s">
        <v>8225</v>
      </c>
      <c r="H3834" t="s">
        <v>8247</v>
      </c>
      <c r="I3834">
        <v>1422256341</v>
      </c>
      <c r="J3834" s="11">
        <f>(I3834/86400)+25569</f>
        <v>42030.300243055557</v>
      </c>
      <c r="K3834">
        <v>1419664341</v>
      </c>
      <c r="L3834" s="11">
        <f>(K3834/86400)+25569</f>
        <v>42000.300243055557</v>
      </c>
      <c r="M3834" t="b">
        <v>0</v>
      </c>
      <c r="N3834">
        <v>0</v>
      </c>
      <c r="O3834" t="b">
        <v>0</v>
      </c>
      <c r="P3834" t="s">
        <v>8283</v>
      </c>
      <c r="Q3834" s="5">
        <f>E3834/D3834</f>
        <v>0</v>
      </c>
      <c r="R3834" s="7" t="e">
        <f>ROUND(E3834/N3834, 2)</f>
        <v>#DIV/0!</v>
      </c>
      <c r="S3834" t="s">
        <v>8332</v>
      </c>
      <c r="T3834" t="s">
        <v>8334</v>
      </c>
    </row>
    <row r="3835" spans="1:20" ht="28.8" x14ac:dyDescent="0.3">
      <c r="A3835">
        <v>1869</v>
      </c>
      <c r="B3835" s="3" t="s">
        <v>1870</v>
      </c>
      <c r="C3835" s="3" t="s">
        <v>5979</v>
      </c>
      <c r="D3835">
        <v>10000</v>
      </c>
      <c r="E3835">
        <v>0</v>
      </c>
      <c r="F3835" t="s">
        <v>8221</v>
      </c>
      <c r="G3835" t="s">
        <v>8224</v>
      </c>
      <c r="H3835" t="s">
        <v>8246</v>
      </c>
      <c r="I3835">
        <v>1483488249</v>
      </c>
      <c r="J3835" s="11">
        <f>(I3835/86400)+25569</f>
        <v>42739.002881944441</v>
      </c>
      <c r="K3835">
        <v>1480896249</v>
      </c>
      <c r="L3835" s="11">
        <f>(K3835/86400)+25569</f>
        <v>42709.002881944441</v>
      </c>
      <c r="M3835" t="b">
        <v>0</v>
      </c>
      <c r="N3835">
        <v>0</v>
      </c>
      <c r="O3835" t="b">
        <v>0</v>
      </c>
      <c r="P3835" t="s">
        <v>8283</v>
      </c>
      <c r="Q3835" s="5">
        <f>E3835/D3835</f>
        <v>0</v>
      </c>
      <c r="R3835" s="7" t="e">
        <f>ROUND(E3835/N3835, 2)</f>
        <v>#DIV/0!</v>
      </c>
      <c r="S3835" t="s">
        <v>8332</v>
      </c>
      <c r="T3835" t="s">
        <v>8334</v>
      </c>
    </row>
    <row r="3836" spans="1:20" ht="28.8" x14ac:dyDescent="0.3">
      <c r="A3836">
        <v>1876</v>
      </c>
      <c r="B3836" s="3" t="s">
        <v>1877</v>
      </c>
      <c r="C3836" s="3" t="s">
        <v>5986</v>
      </c>
      <c r="D3836">
        <v>280</v>
      </c>
      <c r="E3836">
        <v>0</v>
      </c>
      <c r="F3836" t="s">
        <v>8221</v>
      </c>
      <c r="G3836" t="s">
        <v>8226</v>
      </c>
      <c r="H3836" t="s">
        <v>8248</v>
      </c>
      <c r="I3836">
        <v>1402901405</v>
      </c>
      <c r="J3836" s="11">
        <f>(I3836/86400)+25569</f>
        <v>41806.284780092596</v>
      </c>
      <c r="K3836">
        <v>1400309405</v>
      </c>
      <c r="L3836" s="11">
        <f>(K3836/86400)+25569</f>
        <v>41776.284780092596</v>
      </c>
      <c r="M3836" t="b">
        <v>0</v>
      </c>
      <c r="N3836">
        <v>0</v>
      </c>
      <c r="O3836" t="b">
        <v>0</v>
      </c>
      <c r="P3836" t="s">
        <v>8283</v>
      </c>
      <c r="Q3836" s="5">
        <f>E3836/D3836</f>
        <v>0</v>
      </c>
      <c r="R3836" s="7" t="e">
        <f>ROUND(E3836/N3836, 2)</f>
        <v>#DIV/0!</v>
      </c>
      <c r="S3836" t="s">
        <v>8332</v>
      </c>
      <c r="T3836" t="s">
        <v>8334</v>
      </c>
    </row>
    <row r="3837" spans="1:20" ht="28.8" x14ac:dyDescent="0.3">
      <c r="A3837">
        <v>1877</v>
      </c>
      <c r="B3837" s="3" t="s">
        <v>1878</v>
      </c>
      <c r="C3837" s="3" t="s">
        <v>5987</v>
      </c>
      <c r="D3837">
        <v>60</v>
      </c>
      <c r="E3837">
        <v>0</v>
      </c>
      <c r="F3837" t="s">
        <v>8221</v>
      </c>
      <c r="G3837" t="s">
        <v>8224</v>
      </c>
      <c r="H3837" t="s">
        <v>8246</v>
      </c>
      <c r="I3837">
        <v>1425170525</v>
      </c>
      <c r="J3837" s="11">
        <f>(I3837/86400)+25569</f>
        <v>42064.029224537036</v>
      </c>
      <c r="K3837">
        <v>1422664925</v>
      </c>
      <c r="L3837" s="11">
        <f>(K3837/86400)+25569</f>
        <v>42035.029224537036</v>
      </c>
      <c r="M3837" t="b">
        <v>0</v>
      </c>
      <c r="N3837">
        <v>0</v>
      </c>
      <c r="O3837" t="b">
        <v>0</v>
      </c>
      <c r="P3837" t="s">
        <v>8283</v>
      </c>
      <c r="Q3837" s="5">
        <f>E3837/D3837</f>
        <v>0</v>
      </c>
      <c r="R3837" s="7" t="e">
        <f>ROUND(E3837/N3837, 2)</f>
        <v>#DIV/0!</v>
      </c>
      <c r="S3837" t="s">
        <v>8332</v>
      </c>
      <c r="T3837" t="s">
        <v>8334</v>
      </c>
    </row>
    <row r="3838" spans="1:20" ht="28.8" x14ac:dyDescent="0.3">
      <c r="A3838">
        <v>1878</v>
      </c>
      <c r="B3838" s="3" t="s">
        <v>1879</v>
      </c>
      <c r="C3838" s="3" t="s">
        <v>5988</v>
      </c>
      <c r="D3838">
        <v>8000</v>
      </c>
      <c r="E3838">
        <v>0</v>
      </c>
      <c r="F3838" t="s">
        <v>8221</v>
      </c>
      <c r="G3838" t="s">
        <v>8226</v>
      </c>
      <c r="H3838" t="s">
        <v>8248</v>
      </c>
      <c r="I3838">
        <v>1402618355</v>
      </c>
      <c r="J3838" s="11">
        <f>(I3838/86400)+25569</f>
        <v>41803.008738425924</v>
      </c>
      <c r="K3838">
        <v>1400026355</v>
      </c>
      <c r="L3838" s="11">
        <f>(K3838/86400)+25569</f>
        <v>41773.008738425924</v>
      </c>
      <c r="M3838" t="b">
        <v>0</v>
      </c>
      <c r="N3838">
        <v>0</v>
      </c>
      <c r="O3838" t="b">
        <v>0</v>
      </c>
      <c r="P3838" t="s">
        <v>8283</v>
      </c>
      <c r="Q3838" s="5">
        <f>E3838/D3838</f>
        <v>0</v>
      </c>
      <c r="R3838" s="7" t="e">
        <f>ROUND(E3838/N3838, 2)</f>
        <v>#DIV/0!</v>
      </c>
      <c r="S3838" t="s">
        <v>8332</v>
      </c>
      <c r="T3838" t="s">
        <v>8334</v>
      </c>
    </row>
    <row r="3839" spans="1:20" ht="28.8" x14ac:dyDescent="0.3">
      <c r="A3839">
        <v>2141</v>
      </c>
      <c r="B3839" s="3" t="s">
        <v>2142</v>
      </c>
      <c r="C3839" s="3" t="s">
        <v>6251</v>
      </c>
      <c r="D3839">
        <v>15000</v>
      </c>
      <c r="E3839">
        <v>0</v>
      </c>
      <c r="F3839" t="s">
        <v>8221</v>
      </c>
      <c r="G3839" t="s">
        <v>8224</v>
      </c>
      <c r="H3839" t="s">
        <v>8246</v>
      </c>
      <c r="I3839">
        <v>1415947159</v>
      </c>
      <c r="J3839" s="11">
        <f>(I3839/86400)+25569</f>
        <v>41957.277303240742</v>
      </c>
      <c r="K3839">
        <v>1413351559</v>
      </c>
      <c r="L3839" s="11">
        <f>(K3839/86400)+25569</f>
        <v>41927.235636574071</v>
      </c>
      <c r="M3839" t="b">
        <v>0</v>
      </c>
      <c r="N3839">
        <v>0</v>
      </c>
      <c r="O3839" t="b">
        <v>0</v>
      </c>
      <c r="P3839" t="s">
        <v>8282</v>
      </c>
      <c r="Q3839" s="5">
        <f>E3839/D3839</f>
        <v>0</v>
      </c>
      <c r="R3839" s="7" t="e">
        <f>ROUND(E3839/N3839, 2)</f>
        <v>#DIV/0!</v>
      </c>
      <c r="S3839" t="s">
        <v>8332</v>
      </c>
      <c r="T3839" t="s">
        <v>8333</v>
      </c>
    </row>
    <row r="3840" spans="1:20" ht="28.8" x14ac:dyDescent="0.3">
      <c r="A3840">
        <v>2149</v>
      </c>
      <c r="B3840" s="3" t="s">
        <v>2150</v>
      </c>
      <c r="C3840" s="3" t="s">
        <v>6259</v>
      </c>
      <c r="D3840">
        <v>2000</v>
      </c>
      <c r="E3840">
        <v>0</v>
      </c>
      <c r="F3840" t="s">
        <v>8221</v>
      </c>
      <c r="G3840" t="s">
        <v>8224</v>
      </c>
      <c r="H3840" t="s">
        <v>8246</v>
      </c>
      <c r="I3840">
        <v>1280534400</v>
      </c>
      <c r="J3840" s="11">
        <f>(I3840/86400)+25569</f>
        <v>40390</v>
      </c>
      <c r="K3840">
        <v>1277512556</v>
      </c>
      <c r="L3840" s="11">
        <f>(K3840/86400)+25569</f>
        <v>40355.024953703702</v>
      </c>
      <c r="M3840" t="b">
        <v>0</v>
      </c>
      <c r="N3840">
        <v>0</v>
      </c>
      <c r="O3840" t="b">
        <v>0</v>
      </c>
      <c r="P3840" t="s">
        <v>8282</v>
      </c>
      <c r="Q3840" s="5">
        <f>E3840/D3840</f>
        <v>0</v>
      </c>
      <c r="R3840" s="7" t="e">
        <f>ROUND(E3840/N3840, 2)</f>
        <v>#DIV/0!</v>
      </c>
      <c r="S3840" t="s">
        <v>8332</v>
      </c>
      <c r="T3840" t="s">
        <v>8333</v>
      </c>
    </row>
    <row r="3841" spans="1:20" x14ac:dyDescent="0.3">
      <c r="A3841">
        <v>1041</v>
      </c>
      <c r="B3841" s="3" t="s">
        <v>1042</v>
      </c>
      <c r="C3841" s="3" t="s">
        <v>5151</v>
      </c>
      <c r="D3841">
        <v>50</v>
      </c>
      <c r="E3841">
        <v>0</v>
      </c>
      <c r="F3841" t="s">
        <v>8220</v>
      </c>
      <c r="G3841" t="s">
        <v>8224</v>
      </c>
      <c r="H3841" t="s">
        <v>8246</v>
      </c>
      <c r="I3841">
        <v>1406769992</v>
      </c>
      <c r="J3841" s="11">
        <f>(I3841/86400)+25569</f>
        <v>41851.06009259259</v>
      </c>
      <c r="K3841">
        <v>1405041992</v>
      </c>
      <c r="L3841" s="11">
        <f>(K3841/86400)+25569</f>
        <v>41831.06009259259</v>
      </c>
      <c r="M3841" t="b">
        <v>0</v>
      </c>
      <c r="N3841">
        <v>0</v>
      </c>
      <c r="O3841" t="b">
        <v>0</v>
      </c>
      <c r="P3841" t="s">
        <v>8281</v>
      </c>
      <c r="Q3841" s="5">
        <f>E3841/D3841</f>
        <v>0</v>
      </c>
      <c r="R3841" s="7" t="e">
        <f>ROUND(E3841/N3841, 2)</f>
        <v>#DIV/0!</v>
      </c>
      <c r="S3841" t="s">
        <v>8330</v>
      </c>
      <c r="T3841" t="s">
        <v>8331</v>
      </c>
    </row>
    <row r="3842" spans="1:20" ht="28.8" x14ac:dyDescent="0.3">
      <c r="A3842">
        <v>1046</v>
      </c>
      <c r="B3842" s="3" t="s">
        <v>1047</v>
      </c>
      <c r="C3842" s="3" t="s">
        <v>5156</v>
      </c>
      <c r="D3842">
        <v>3000</v>
      </c>
      <c r="E3842">
        <v>0</v>
      </c>
      <c r="F3842" t="s">
        <v>8220</v>
      </c>
      <c r="G3842" t="s">
        <v>8236</v>
      </c>
      <c r="H3842" t="s">
        <v>8249</v>
      </c>
      <c r="I3842">
        <v>1451161560</v>
      </c>
      <c r="J3842" s="11">
        <f>(I3842/86400)+25569</f>
        <v>42364.851388888885</v>
      </c>
      <c r="K3842">
        <v>1447273560</v>
      </c>
      <c r="L3842" s="11">
        <f>(K3842/86400)+25569</f>
        <v>42319.851388888885</v>
      </c>
      <c r="M3842" t="b">
        <v>0</v>
      </c>
      <c r="N3842">
        <v>0</v>
      </c>
      <c r="O3842" t="b">
        <v>0</v>
      </c>
      <c r="P3842" t="s">
        <v>8281</v>
      </c>
      <c r="Q3842" s="5">
        <f>E3842/D3842</f>
        <v>0</v>
      </c>
      <c r="R3842" s="7" t="e">
        <f>ROUND(E3842/N3842, 2)</f>
        <v>#DIV/0!</v>
      </c>
      <c r="S3842" t="s">
        <v>8330</v>
      </c>
      <c r="T3842" t="s">
        <v>8331</v>
      </c>
    </row>
    <row r="3843" spans="1:20" x14ac:dyDescent="0.3">
      <c r="A3843">
        <v>1049</v>
      </c>
      <c r="B3843" s="3" t="s">
        <v>1050</v>
      </c>
      <c r="C3843" s="3" t="s">
        <v>5159</v>
      </c>
      <c r="D3843">
        <v>12000</v>
      </c>
      <c r="E3843">
        <v>0</v>
      </c>
      <c r="F3843" t="s">
        <v>8220</v>
      </c>
      <c r="G3843" t="s">
        <v>8224</v>
      </c>
      <c r="H3843" t="s">
        <v>8246</v>
      </c>
      <c r="I3843">
        <v>1455272445</v>
      </c>
      <c r="J3843" s="11">
        <f>(I3843/86400)+25569</f>
        <v>42412.431076388893</v>
      </c>
      <c r="K3843">
        <v>1452680445</v>
      </c>
      <c r="L3843" s="11">
        <f>(K3843/86400)+25569</f>
        <v>42382.431076388893</v>
      </c>
      <c r="M3843" t="b">
        <v>0</v>
      </c>
      <c r="N3843">
        <v>0</v>
      </c>
      <c r="O3843" t="b">
        <v>0</v>
      </c>
      <c r="P3843" t="s">
        <v>8281</v>
      </c>
      <c r="Q3843" s="5">
        <f>E3843/D3843</f>
        <v>0</v>
      </c>
      <c r="R3843" s="7" t="e">
        <f>ROUND(E3843/N3843, 2)</f>
        <v>#DIV/0!</v>
      </c>
      <c r="S3843" t="s">
        <v>8330</v>
      </c>
      <c r="T3843" t="s">
        <v>8331</v>
      </c>
    </row>
    <row r="3844" spans="1:20" x14ac:dyDescent="0.3">
      <c r="A3844">
        <v>1050</v>
      </c>
      <c r="B3844" s="3" t="s">
        <v>1051</v>
      </c>
      <c r="C3844" s="3" t="s">
        <v>5160</v>
      </c>
      <c r="D3844">
        <v>2500</v>
      </c>
      <c r="E3844">
        <v>0</v>
      </c>
      <c r="F3844" t="s">
        <v>8220</v>
      </c>
      <c r="G3844" t="s">
        <v>8224</v>
      </c>
      <c r="H3844" t="s">
        <v>8246</v>
      </c>
      <c r="I3844">
        <v>1442257677</v>
      </c>
      <c r="J3844" s="11">
        <f>(I3844/86400)+25569</f>
        <v>42261.7971875</v>
      </c>
      <c r="K3844">
        <v>1439665677</v>
      </c>
      <c r="L3844" s="11">
        <f>(K3844/86400)+25569</f>
        <v>42231.7971875</v>
      </c>
      <c r="M3844" t="b">
        <v>0</v>
      </c>
      <c r="N3844">
        <v>0</v>
      </c>
      <c r="O3844" t="b">
        <v>0</v>
      </c>
      <c r="P3844" t="s">
        <v>8281</v>
      </c>
      <c r="Q3844" s="5">
        <f>E3844/D3844</f>
        <v>0</v>
      </c>
      <c r="R3844" s="7" t="e">
        <f>ROUND(E3844/N3844, 2)</f>
        <v>#DIV/0!</v>
      </c>
      <c r="S3844" t="s">
        <v>8330</v>
      </c>
      <c r="T3844" t="s">
        <v>8331</v>
      </c>
    </row>
    <row r="3845" spans="1:20" ht="28.8" x14ac:dyDescent="0.3">
      <c r="A3845">
        <v>1051</v>
      </c>
      <c r="B3845" s="3" t="s">
        <v>1052</v>
      </c>
      <c r="C3845" s="3" t="s">
        <v>5161</v>
      </c>
      <c r="D3845">
        <v>500</v>
      </c>
      <c r="E3845">
        <v>0</v>
      </c>
      <c r="F3845" t="s">
        <v>8220</v>
      </c>
      <c r="G3845" t="s">
        <v>8224</v>
      </c>
      <c r="H3845" t="s">
        <v>8246</v>
      </c>
      <c r="I3845">
        <v>1409098825</v>
      </c>
      <c r="J3845" s="11">
        <f>(I3845/86400)+25569</f>
        <v>41878.014178240745</v>
      </c>
      <c r="K3845">
        <v>1406679625</v>
      </c>
      <c r="L3845" s="11">
        <f>(K3845/86400)+25569</f>
        <v>41850.014178240745</v>
      </c>
      <c r="M3845" t="b">
        <v>0</v>
      </c>
      <c r="N3845">
        <v>0</v>
      </c>
      <c r="O3845" t="b">
        <v>0</v>
      </c>
      <c r="P3845" t="s">
        <v>8281</v>
      </c>
      <c r="Q3845" s="5">
        <f>E3845/D3845</f>
        <v>0</v>
      </c>
      <c r="R3845" s="7" t="e">
        <f>ROUND(E3845/N3845, 2)</f>
        <v>#DIV/0!</v>
      </c>
      <c r="S3845" t="s">
        <v>8330</v>
      </c>
      <c r="T3845" t="s">
        <v>8331</v>
      </c>
    </row>
    <row r="3846" spans="1:20" ht="28.8" x14ac:dyDescent="0.3">
      <c r="A3846">
        <v>1052</v>
      </c>
      <c r="B3846" s="3" t="s">
        <v>1053</v>
      </c>
      <c r="C3846" s="3" t="s">
        <v>5162</v>
      </c>
      <c r="D3846">
        <v>4336</v>
      </c>
      <c r="E3846">
        <v>0</v>
      </c>
      <c r="F3846" t="s">
        <v>8220</v>
      </c>
      <c r="G3846" t="s">
        <v>8224</v>
      </c>
      <c r="H3846" t="s">
        <v>8246</v>
      </c>
      <c r="I3846">
        <v>1465243740</v>
      </c>
      <c r="J3846" s="11">
        <f>(I3846/86400)+25569</f>
        <v>42527.839583333334</v>
      </c>
      <c r="K3846">
        <v>1461438495</v>
      </c>
      <c r="L3846" s="11">
        <f>(K3846/86400)+25569</f>
        <v>42483.797395833331</v>
      </c>
      <c r="M3846" t="b">
        <v>0</v>
      </c>
      <c r="N3846">
        <v>0</v>
      </c>
      <c r="O3846" t="b">
        <v>0</v>
      </c>
      <c r="P3846" t="s">
        <v>8281</v>
      </c>
      <c r="Q3846" s="5">
        <f>E3846/D3846</f>
        <v>0</v>
      </c>
      <c r="R3846" s="7" t="e">
        <f>ROUND(E3846/N3846, 2)</f>
        <v>#DIV/0!</v>
      </c>
      <c r="S3846" t="s">
        <v>8330</v>
      </c>
      <c r="T3846" t="s">
        <v>8331</v>
      </c>
    </row>
    <row r="3847" spans="1:20" ht="28.8" x14ac:dyDescent="0.3">
      <c r="A3847">
        <v>1054</v>
      </c>
      <c r="B3847" s="3" t="s">
        <v>1055</v>
      </c>
      <c r="C3847" s="3" t="s">
        <v>5164</v>
      </c>
      <c r="D3847">
        <v>2500</v>
      </c>
      <c r="E3847">
        <v>0</v>
      </c>
      <c r="F3847" t="s">
        <v>8220</v>
      </c>
      <c r="G3847" t="s">
        <v>8224</v>
      </c>
      <c r="H3847" t="s">
        <v>8246</v>
      </c>
      <c r="I3847">
        <v>1407708000</v>
      </c>
      <c r="J3847" s="11">
        <f>(I3847/86400)+25569</f>
        <v>41861.916666666664</v>
      </c>
      <c r="K3847">
        <v>1405110399</v>
      </c>
      <c r="L3847" s="11">
        <f>(K3847/86400)+25569</f>
        <v>41831.851840277777</v>
      </c>
      <c r="M3847" t="b">
        <v>0</v>
      </c>
      <c r="N3847">
        <v>0</v>
      </c>
      <c r="O3847" t="b">
        <v>0</v>
      </c>
      <c r="P3847" t="s">
        <v>8281</v>
      </c>
      <c r="Q3847" s="5">
        <f>E3847/D3847</f>
        <v>0</v>
      </c>
      <c r="R3847" s="7" t="e">
        <f>ROUND(E3847/N3847, 2)</f>
        <v>#DIV/0!</v>
      </c>
      <c r="S3847" t="s">
        <v>8330</v>
      </c>
      <c r="T3847" t="s">
        <v>8331</v>
      </c>
    </row>
    <row r="3848" spans="1:20" ht="28.8" x14ac:dyDescent="0.3">
      <c r="A3848">
        <v>1055</v>
      </c>
      <c r="B3848" s="3" t="s">
        <v>1056</v>
      </c>
      <c r="C3848" s="3" t="s">
        <v>5165</v>
      </c>
      <c r="D3848">
        <v>3500</v>
      </c>
      <c r="E3848">
        <v>0</v>
      </c>
      <c r="F3848" t="s">
        <v>8220</v>
      </c>
      <c r="G3848" t="s">
        <v>8224</v>
      </c>
      <c r="H3848" t="s">
        <v>8246</v>
      </c>
      <c r="I3848">
        <v>1457394545</v>
      </c>
      <c r="J3848" s="11">
        <f>(I3848/86400)+25569</f>
        <v>42436.992418981477</v>
      </c>
      <c r="K3848">
        <v>1454802545</v>
      </c>
      <c r="L3848" s="11">
        <f>(K3848/86400)+25569</f>
        <v>42406.992418981477</v>
      </c>
      <c r="M3848" t="b">
        <v>0</v>
      </c>
      <c r="N3848">
        <v>0</v>
      </c>
      <c r="O3848" t="b">
        <v>0</v>
      </c>
      <c r="P3848" t="s">
        <v>8281</v>
      </c>
      <c r="Q3848" s="5">
        <f>E3848/D3848</f>
        <v>0</v>
      </c>
      <c r="R3848" s="7" t="e">
        <f>ROUND(E3848/N3848, 2)</f>
        <v>#DIV/0!</v>
      </c>
      <c r="S3848" t="s">
        <v>8330</v>
      </c>
      <c r="T3848" t="s">
        <v>8331</v>
      </c>
    </row>
    <row r="3849" spans="1:20" ht="28.8" x14ac:dyDescent="0.3">
      <c r="A3849">
        <v>1056</v>
      </c>
      <c r="B3849" s="3" t="s">
        <v>1057</v>
      </c>
      <c r="C3849" s="3" t="s">
        <v>5166</v>
      </c>
      <c r="D3849">
        <v>10000</v>
      </c>
      <c r="E3849">
        <v>0</v>
      </c>
      <c r="F3849" t="s">
        <v>8220</v>
      </c>
      <c r="G3849" t="s">
        <v>8224</v>
      </c>
      <c r="H3849" t="s">
        <v>8246</v>
      </c>
      <c r="I3849">
        <v>1429892177</v>
      </c>
      <c r="J3849" s="11">
        <f>(I3849/86400)+25569</f>
        <v>42118.677974537037</v>
      </c>
      <c r="K3849">
        <v>1424711777</v>
      </c>
      <c r="L3849" s="11">
        <f>(K3849/86400)+25569</f>
        <v>42058.719641203701</v>
      </c>
      <c r="M3849" t="b">
        <v>0</v>
      </c>
      <c r="N3849">
        <v>0</v>
      </c>
      <c r="O3849" t="b">
        <v>0</v>
      </c>
      <c r="P3849" t="s">
        <v>8281</v>
      </c>
      <c r="Q3849" s="5">
        <f>E3849/D3849</f>
        <v>0</v>
      </c>
      <c r="R3849" s="7" t="e">
        <f>ROUND(E3849/N3849, 2)</f>
        <v>#DIV/0!</v>
      </c>
      <c r="S3849" t="s">
        <v>8330</v>
      </c>
      <c r="T3849" t="s">
        <v>8331</v>
      </c>
    </row>
    <row r="3850" spans="1:20" x14ac:dyDescent="0.3">
      <c r="A3850">
        <v>1057</v>
      </c>
      <c r="B3850" s="3" t="s">
        <v>1058</v>
      </c>
      <c r="C3850" s="3" t="s">
        <v>5167</v>
      </c>
      <c r="D3850">
        <v>10000</v>
      </c>
      <c r="E3850">
        <v>0</v>
      </c>
      <c r="F3850" t="s">
        <v>8220</v>
      </c>
      <c r="G3850" t="s">
        <v>8224</v>
      </c>
      <c r="H3850" t="s">
        <v>8246</v>
      </c>
      <c r="I3850">
        <v>1480888483</v>
      </c>
      <c r="J3850" s="11">
        <f>(I3850/86400)+25569</f>
        <v>42708.912997685184</v>
      </c>
      <c r="K3850">
        <v>1478292883</v>
      </c>
      <c r="L3850" s="11">
        <f>(K3850/86400)+25569</f>
        <v>42678.871331018519</v>
      </c>
      <c r="M3850" t="b">
        <v>0</v>
      </c>
      <c r="N3850">
        <v>0</v>
      </c>
      <c r="O3850" t="b">
        <v>0</v>
      </c>
      <c r="P3850" t="s">
        <v>8281</v>
      </c>
      <c r="Q3850" s="5">
        <f>E3850/D3850</f>
        <v>0</v>
      </c>
      <c r="R3850" s="7" t="e">
        <f>ROUND(E3850/N3850, 2)</f>
        <v>#DIV/0!</v>
      </c>
      <c r="S3850" t="s">
        <v>8330</v>
      </c>
      <c r="T3850" t="s">
        <v>8331</v>
      </c>
    </row>
    <row r="3851" spans="1:20" ht="28.8" x14ac:dyDescent="0.3">
      <c r="A3851">
        <v>1058</v>
      </c>
      <c r="B3851" s="3" t="s">
        <v>1059</v>
      </c>
      <c r="C3851" s="3" t="s">
        <v>5168</v>
      </c>
      <c r="D3851">
        <v>40000</v>
      </c>
      <c r="E3851">
        <v>0</v>
      </c>
      <c r="F3851" t="s">
        <v>8220</v>
      </c>
      <c r="G3851" t="s">
        <v>8224</v>
      </c>
      <c r="H3851" t="s">
        <v>8246</v>
      </c>
      <c r="I3851">
        <v>1427328000</v>
      </c>
      <c r="J3851" s="11">
        <f>(I3851/86400)+25569</f>
        <v>42089</v>
      </c>
      <c r="K3851">
        <v>1423777043</v>
      </c>
      <c r="L3851" s="11">
        <f>(K3851/86400)+25569</f>
        <v>42047.900960648149</v>
      </c>
      <c r="M3851" t="b">
        <v>0</v>
      </c>
      <c r="N3851">
        <v>0</v>
      </c>
      <c r="O3851" t="b">
        <v>0</v>
      </c>
      <c r="P3851" t="s">
        <v>8281</v>
      </c>
      <c r="Q3851" s="5">
        <f>E3851/D3851</f>
        <v>0</v>
      </c>
      <c r="R3851" s="7" t="e">
        <f>ROUND(E3851/N3851, 2)</f>
        <v>#DIV/0!</v>
      </c>
      <c r="S3851" t="s">
        <v>8330</v>
      </c>
      <c r="T3851" t="s">
        <v>8331</v>
      </c>
    </row>
    <row r="3852" spans="1:20" x14ac:dyDescent="0.3">
      <c r="A3852">
        <v>1059</v>
      </c>
      <c r="B3852" s="3" t="s">
        <v>1060</v>
      </c>
      <c r="C3852" s="3" t="s">
        <v>5169</v>
      </c>
      <c r="D3852">
        <v>1100</v>
      </c>
      <c r="E3852">
        <v>0</v>
      </c>
      <c r="F3852" t="s">
        <v>8220</v>
      </c>
      <c r="G3852" t="s">
        <v>8224</v>
      </c>
      <c r="H3852" t="s">
        <v>8246</v>
      </c>
      <c r="I3852">
        <v>1426269456</v>
      </c>
      <c r="J3852" s="11">
        <f>(I3852/86400)+25569</f>
        <v>42076.748333333337</v>
      </c>
      <c r="K3852">
        <v>1423681056</v>
      </c>
      <c r="L3852" s="11">
        <f>(K3852/86400)+25569</f>
        <v>42046.79</v>
      </c>
      <c r="M3852" t="b">
        <v>0</v>
      </c>
      <c r="N3852">
        <v>0</v>
      </c>
      <c r="O3852" t="b">
        <v>0</v>
      </c>
      <c r="P3852" t="s">
        <v>8281</v>
      </c>
      <c r="Q3852" s="5">
        <f>E3852/D3852</f>
        <v>0</v>
      </c>
      <c r="R3852" s="7" t="e">
        <f>ROUND(E3852/N3852, 2)</f>
        <v>#DIV/0!</v>
      </c>
      <c r="S3852" t="s">
        <v>8330</v>
      </c>
      <c r="T3852" t="s">
        <v>8331</v>
      </c>
    </row>
    <row r="3853" spans="1:20" x14ac:dyDescent="0.3">
      <c r="A3853">
        <v>1061</v>
      </c>
      <c r="B3853" s="3" t="s">
        <v>1062</v>
      </c>
      <c r="C3853" s="3" t="s">
        <v>5171</v>
      </c>
      <c r="D3853">
        <v>4000</v>
      </c>
      <c r="E3853">
        <v>0</v>
      </c>
      <c r="F3853" t="s">
        <v>8220</v>
      </c>
      <c r="G3853" t="s">
        <v>8224</v>
      </c>
      <c r="H3853" t="s">
        <v>8246</v>
      </c>
      <c r="I3853">
        <v>1462150800</v>
      </c>
      <c r="J3853" s="11">
        <f>(I3853/86400)+25569</f>
        <v>42492.041666666672</v>
      </c>
      <c r="K3853">
        <v>1456987108</v>
      </c>
      <c r="L3853" s="11">
        <f>(K3853/86400)+25569</f>
        <v>42432.276712962965</v>
      </c>
      <c r="M3853" t="b">
        <v>0</v>
      </c>
      <c r="N3853">
        <v>0</v>
      </c>
      <c r="O3853" t="b">
        <v>0</v>
      </c>
      <c r="P3853" t="s">
        <v>8281</v>
      </c>
      <c r="Q3853" s="5">
        <f>E3853/D3853</f>
        <v>0</v>
      </c>
      <c r="R3853" s="7" t="e">
        <f>ROUND(E3853/N3853, 2)</f>
        <v>#DIV/0!</v>
      </c>
      <c r="S3853" t="s">
        <v>8330</v>
      </c>
      <c r="T3853" t="s">
        <v>8331</v>
      </c>
    </row>
    <row r="3854" spans="1:20" ht="28.8" x14ac:dyDescent="0.3">
      <c r="A3854">
        <v>1063</v>
      </c>
      <c r="B3854" s="3" t="s">
        <v>1064</v>
      </c>
      <c r="C3854" s="3" t="s">
        <v>5173</v>
      </c>
      <c r="D3854">
        <v>1000</v>
      </c>
      <c r="E3854">
        <v>0</v>
      </c>
      <c r="F3854" t="s">
        <v>8220</v>
      </c>
      <c r="G3854" t="s">
        <v>8224</v>
      </c>
      <c r="H3854" t="s">
        <v>8246</v>
      </c>
      <c r="I3854">
        <v>1472604262</v>
      </c>
      <c r="J3854" s="11">
        <f>(I3854/86400)+25569</f>
        <v>42613.030810185184</v>
      </c>
      <c r="K3854">
        <v>1470012262</v>
      </c>
      <c r="L3854" s="11">
        <f>(K3854/86400)+25569</f>
        <v>42583.030810185184</v>
      </c>
      <c r="M3854" t="b">
        <v>0</v>
      </c>
      <c r="N3854">
        <v>0</v>
      </c>
      <c r="O3854" t="b">
        <v>0</v>
      </c>
      <c r="P3854" t="s">
        <v>8281</v>
      </c>
      <c r="Q3854" s="5">
        <f>E3854/D3854</f>
        <v>0</v>
      </c>
      <c r="R3854" s="7" t="e">
        <f>ROUND(E3854/N3854, 2)</f>
        <v>#DIV/0!</v>
      </c>
      <c r="S3854" t="s">
        <v>8330</v>
      </c>
      <c r="T3854" t="s">
        <v>8331</v>
      </c>
    </row>
    <row r="3855" spans="1:20" ht="28.8" x14ac:dyDescent="0.3">
      <c r="A3855">
        <v>875</v>
      </c>
      <c r="B3855" s="3" t="s">
        <v>876</v>
      </c>
      <c r="C3855" s="3" t="s">
        <v>4985</v>
      </c>
      <c r="D3855">
        <v>5000</v>
      </c>
      <c r="E3855">
        <v>0</v>
      </c>
      <c r="F3855" t="s">
        <v>8221</v>
      </c>
      <c r="G3855" t="s">
        <v>8224</v>
      </c>
      <c r="H3855" t="s">
        <v>8246</v>
      </c>
      <c r="I3855">
        <v>1442856131</v>
      </c>
      <c r="J3855" s="11">
        <f>(I3855/86400)+25569</f>
        <v>42268.723738425921</v>
      </c>
      <c r="K3855">
        <v>1441128131</v>
      </c>
      <c r="L3855" s="11">
        <f>(K3855/86400)+25569</f>
        <v>42248.723738425921</v>
      </c>
      <c r="M3855" t="b">
        <v>0</v>
      </c>
      <c r="N3855">
        <v>0</v>
      </c>
      <c r="O3855" t="b">
        <v>0</v>
      </c>
      <c r="P3855" t="s">
        <v>8278</v>
      </c>
      <c r="Q3855" s="5">
        <f>E3855/D3855</f>
        <v>0</v>
      </c>
      <c r="R3855" s="7" t="e">
        <f>ROUND(E3855/N3855, 2)</f>
        <v>#DIV/0!</v>
      </c>
      <c r="S3855" t="s">
        <v>8324</v>
      </c>
      <c r="T3855" t="s">
        <v>8327</v>
      </c>
    </row>
    <row r="3856" spans="1:20" ht="28.8" x14ac:dyDescent="0.3">
      <c r="A3856">
        <v>887</v>
      </c>
      <c r="B3856" s="3" t="s">
        <v>888</v>
      </c>
      <c r="C3856" s="3" t="s">
        <v>4997</v>
      </c>
      <c r="D3856">
        <v>1000</v>
      </c>
      <c r="E3856">
        <v>0</v>
      </c>
      <c r="F3856" t="s">
        <v>8221</v>
      </c>
      <c r="G3856" t="s">
        <v>8224</v>
      </c>
      <c r="H3856" t="s">
        <v>8246</v>
      </c>
      <c r="I3856">
        <v>1338159655</v>
      </c>
      <c r="J3856" s="11">
        <f>(I3856/86400)+25569</f>
        <v>41056.958969907406</v>
      </c>
      <c r="K3856">
        <v>1335567655</v>
      </c>
      <c r="L3856" s="11">
        <f>(K3856/86400)+25569</f>
        <v>41026.958969907406</v>
      </c>
      <c r="M3856" t="b">
        <v>0</v>
      </c>
      <c r="N3856">
        <v>0</v>
      </c>
      <c r="O3856" t="b">
        <v>0</v>
      </c>
      <c r="P3856" t="s">
        <v>8279</v>
      </c>
      <c r="Q3856" s="5">
        <f>E3856/D3856</f>
        <v>0</v>
      </c>
      <c r="R3856" s="7" t="e">
        <f>ROUND(E3856/N3856, 2)</f>
        <v>#DIV/0!</v>
      </c>
      <c r="S3856" t="s">
        <v>8324</v>
      </c>
      <c r="T3856" t="s">
        <v>8328</v>
      </c>
    </row>
    <row r="3857" spans="1:20" ht="28.8" x14ac:dyDescent="0.3">
      <c r="A3857">
        <v>897</v>
      </c>
      <c r="B3857" s="3" t="s">
        <v>898</v>
      </c>
      <c r="C3857" s="3" t="s">
        <v>5007</v>
      </c>
      <c r="D3857">
        <v>3000</v>
      </c>
      <c r="E3857">
        <v>0</v>
      </c>
      <c r="F3857" t="s">
        <v>8221</v>
      </c>
      <c r="G3857" t="s">
        <v>8224</v>
      </c>
      <c r="H3857" t="s">
        <v>8246</v>
      </c>
      <c r="I3857">
        <v>1354123908</v>
      </c>
      <c r="J3857" s="11">
        <f>(I3857/86400)+25569</f>
        <v>41241.730416666665</v>
      </c>
      <c r="K3857">
        <v>1351528308</v>
      </c>
      <c r="L3857" s="11">
        <f>(K3857/86400)+25569</f>
        <v>41211.688750000001</v>
      </c>
      <c r="M3857" t="b">
        <v>0</v>
      </c>
      <c r="N3857">
        <v>0</v>
      </c>
      <c r="O3857" t="b">
        <v>0</v>
      </c>
      <c r="P3857" t="s">
        <v>8279</v>
      </c>
      <c r="Q3857" s="5">
        <f>E3857/D3857</f>
        <v>0</v>
      </c>
      <c r="R3857" s="7" t="e">
        <f>ROUND(E3857/N3857, 2)</f>
        <v>#DIV/0!</v>
      </c>
      <c r="S3857" t="s">
        <v>8324</v>
      </c>
      <c r="T3857" t="s">
        <v>8328</v>
      </c>
    </row>
    <row r="3858" spans="1:20" ht="28.8" x14ac:dyDescent="0.3">
      <c r="A3858">
        <v>901</v>
      </c>
      <c r="B3858" s="3" t="s">
        <v>902</v>
      </c>
      <c r="C3858" s="3" t="s">
        <v>5011</v>
      </c>
      <c r="D3858">
        <v>6500</v>
      </c>
      <c r="E3858">
        <v>0</v>
      </c>
      <c r="F3858" t="s">
        <v>8221</v>
      </c>
      <c r="G3858" t="s">
        <v>8224</v>
      </c>
      <c r="H3858" t="s">
        <v>8246</v>
      </c>
      <c r="I3858">
        <v>1276024260</v>
      </c>
      <c r="J3858" s="11">
        <f>(I3858/86400)+25569</f>
        <v>40337.799305555556</v>
      </c>
      <c r="K3858">
        <v>1272050914</v>
      </c>
      <c r="L3858" s="11">
        <f>(K3858/86400)+25569</f>
        <v>40291.81150462963</v>
      </c>
      <c r="M3858" t="b">
        <v>0</v>
      </c>
      <c r="N3858">
        <v>0</v>
      </c>
      <c r="O3858" t="b">
        <v>0</v>
      </c>
      <c r="P3858" t="s">
        <v>8278</v>
      </c>
      <c r="Q3858" s="5">
        <f>E3858/D3858</f>
        <v>0</v>
      </c>
      <c r="R3858" s="7" t="e">
        <f>ROUND(E3858/N3858, 2)</f>
        <v>#DIV/0!</v>
      </c>
      <c r="S3858" t="s">
        <v>8324</v>
      </c>
      <c r="T3858" t="s">
        <v>8327</v>
      </c>
    </row>
    <row r="3859" spans="1:20" x14ac:dyDescent="0.3">
      <c r="A3859">
        <v>906</v>
      </c>
      <c r="B3859" s="3" t="s">
        <v>907</v>
      </c>
      <c r="C3859" s="3" t="s">
        <v>5016</v>
      </c>
      <c r="D3859">
        <v>15000</v>
      </c>
      <c r="E3859">
        <v>0</v>
      </c>
      <c r="F3859" t="s">
        <v>8221</v>
      </c>
      <c r="G3859" t="s">
        <v>8224</v>
      </c>
      <c r="H3859" t="s">
        <v>8246</v>
      </c>
      <c r="I3859">
        <v>1394681590</v>
      </c>
      <c r="J3859" s="11">
        <f>(I3859/86400)+25569</f>
        <v>41711.148032407407</v>
      </c>
      <c r="K3859">
        <v>1392093190</v>
      </c>
      <c r="L3859" s="11">
        <f>(K3859/86400)+25569</f>
        <v>41681.189699074072</v>
      </c>
      <c r="M3859" t="b">
        <v>0</v>
      </c>
      <c r="N3859">
        <v>0</v>
      </c>
      <c r="O3859" t="b">
        <v>0</v>
      </c>
      <c r="P3859" t="s">
        <v>8278</v>
      </c>
      <c r="Q3859" s="5">
        <f>E3859/D3859</f>
        <v>0</v>
      </c>
      <c r="R3859" s="7" t="e">
        <f>ROUND(E3859/N3859, 2)</f>
        <v>#DIV/0!</v>
      </c>
      <c r="S3859" t="s">
        <v>8324</v>
      </c>
      <c r="T3859" t="s">
        <v>8327</v>
      </c>
    </row>
    <row r="3860" spans="1:20" x14ac:dyDescent="0.3">
      <c r="A3860">
        <v>907</v>
      </c>
      <c r="B3860" s="3" t="s">
        <v>908</v>
      </c>
      <c r="C3860" s="3" t="s">
        <v>5017</v>
      </c>
      <c r="D3860">
        <v>2900</v>
      </c>
      <c r="E3860">
        <v>0</v>
      </c>
      <c r="F3860" t="s">
        <v>8221</v>
      </c>
      <c r="G3860" t="s">
        <v>8224</v>
      </c>
      <c r="H3860" t="s">
        <v>8246</v>
      </c>
      <c r="I3860">
        <v>1315715823</v>
      </c>
      <c r="J3860" s="11">
        <f>(I3860/86400)+25569</f>
        <v>40797.192395833335</v>
      </c>
      <c r="K3860">
        <v>1313123823</v>
      </c>
      <c r="L3860" s="11">
        <f>(K3860/86400)+25569</f>
        <v>40767.192395833335</v>
      </c>
      <c r="M3860" t="b">
        <v>0</v>
      </c>
      <c r="N3860">
        <v>0</v>
      </c>
      <c r="O3860" t="b">
        <v>0</v>
      </c>
      <c r="P3860" t="s">
        <v>8278</v>
      </c>
      <c r="Q3860" s="5">
        <f>E3860/D3860</f>
        <v>0</v>
      </c>
      <c r="R3860" s="7" t="e">
        <f>ROUND(E3860/N3860, 2)</f>
        <v>#DIV/0!</v>
      </c>
      <c r="S3860" t="s">
        <v>8324</v>
      </c>
      <c r="T3860" t="s">
        <v>8327</v>
      </c>
    </row>
    <row r="3861" spans="1:20" x14ac:dyDescent="0.3">
      <c r="A3861">
        <v>908</v>
      </c>
      <c r="B3861" s="3" t="s">
        <v>909</v>
      </c>
      <c r="C3861" s="3" t="s">
        <v>5018</v>
      </c>
      <c r="D3861">
        <v>2500</v>
      </c>
      <c r="E3861">
        <v>0</v>
      </c>
      <c r="F3861" t="s">
        <v>8221</v>
      </c>
      <c r="G3861" t="s">
        <v>8224</v>
      </c>
      <c r="H3861" t="s">
        <v>8246</v>
      </c>
      <c r="I3861">
        <v>1280206740</v>
      </c>
      <c r="J3861" s="11">
        <f>(I3861/86400)+25569</f>
        <v>40386.207638888889</v>
      </c>
      <c r="K3861">
        <v>1276283655</v>
      </c>
      <c r="L3861" s="11">
        <f>(K3861/86400)+25569</f>
        <v>40340.801562499997</v>
      </c>
      <c r="M3861" t="b">
        <v>0</v>
      </c>
      <c r="N3861">
        <v>0</v>
      </c>
      <c r="O3861" t="b">
        <v>0</v>
      </c>
      <c r="P3861" t="s">
        <v>8278</v>
      </c>
      <c r="Q3861" s="5">
        <f>E3861/D3861</f>
        <v>0</v>
      </c>
      <c r="R3861" s="7" t="e">
        <f>ROUND(E3861/N3861, 2)</f>
        <v>#DIV/0!</v>
      </c>
      <c r="S3861" t="s">
        <v>8324</v>
      </c>
      <c r="T3861" t="s">
        <v>8327</v>
      </c>
    </row>
    <row r="3862" spans="1:20" ht="28.8" x14ac:dyDescent="0.3">
      <c r="A3862">
        <v>911</v>
      </c>
      <c r="B3862" s="3" t="s">
        <v>912</v>
      </c>
      <c r="C3862" s="3" t="s">
        <v>5021</v>
      </c>
      <c r="D3862">
        <v>100000</v>
      </c>
      <c r="E3862">
        <v>0</v>
      </c>
      <c r="F3862" t="s">
        <v>8221</v>
      </c>
      <c r="G3862" t="s">
        <v>8224</v>
      </c>
      <c r="H3862" t="s">
        <v>8246</v>
      </c>
      <c r="I3862">
        <v>1390522045</v>
      </c>
      <c r="J3862" s="11">
        <f>(I3862/86400)+25569</f>
        <v>41663.005150462966</v>
      </c>
      <c r="K3862">
        <v>1388707645</v>
      </c>
      <c r="L3862" s="11">
        <f>(K3862/86400)+25569</f>
        <v>41642.005150462966</v>
      </c>
      <c r="M3862" t="b">
        <v>0</v>
      </c>
      <c r="N3862">
        <v>0</v>
      </c>
      <c r="O3862" t="b">
        <v>0</v>
      </c>
      <c r="P3862" t="s">
        <v>8278</v>
      </c>
      <c r="Q3862" s="5">
        <f>E3862/D3862</f>
        <v>0</v>
      </c>
      <c r="R3862" s="7" t="e">
        <f>ROUND(E3862/N3862, 2)</f>
        <v>#DIV/0!</v>
      </c>
      <c r="S3862" t="s">
        <v>8324</v>
      </c>
      <c r="T3862" t="s">
        <v>8327</v>
      </c>
    </row>
    <row r="3863" spans="1:20" ht="28.8" x14ac:dyDescent="0.3">
      <c r="A3863">
        <v>914</v>
      </c>
      <c r="B3863" s="3" t="s">
        <v>915</v>
      </c>
      <c r="C3863" s="3" t="s">
        <v>5024</v>
      </c>
      <c r="D3863">
        <v>1500</v>
      </c>
      <c r="E3863">
        <v>0</v>
      </c>
      <c r="F3863" t="s">
        <v>8221</v>
      </c>
      <c r="G3863" t="s">
        <v>8224</v>
      </c>
      <c r="H3863" t="s">
        <v>8246</v>
      </c>
      <c r="I3863">
        <v>1345918747</v>
      </c>
      <c r="J3863" s="11">
        <f>(I3863/86400)+25569</f>
        <v>41146.763275462959</v>
      </c>
      <c r="K3863">
        <v>1343326747</v>
      </c>
      <c r="L3863" s="11">
        <f>(K3863/86400)+25569</f>
        <v>41116.763275462959</v>
      </c>
      <c r="M3863" t="b">
        <v>0</v>
      </c>
      <c r="N3863">
        <v>0</v>
      </c>
      <c r="O3863" t="b">
        <v>0</v>
      </c>
      <c r="P3863" t="s">
        <v>8278</v>
      </c>
      <c r="Q3863" s="5">
        <f>E3863/D3863</f>
        <v>0</v>
      </c>
      <c r="R3863" s="7" t="e">
        <f>ROUND(E3863/N3863, 2)</f>
        <v>#DIV/0!</v>
      </c>
      <c r="S3863" t="s">
        <v>8324</v>
      </c>
      <c r="T3863" t="s">
        <v>8327</v>
      </c>
    </row>
    <row r="3864" spans="1:20" ht="28.8" x14ac:dyDescent="0.3">
      <c r="A3864">
        <v>916</v>
      </c>
      <c r="B3864" s="3" t="s">
        <v>917</v>
      </c>
      <c r="C3864" s="3" t="s">
        <v>5026</v>
      </c>
      <c r="D3864">
        <v>3300</v>
      </c>
      <c r="E3864">
        <v>0</v>
      </c>
      <c r="F3864" t="s">
        <v>8221</v>
      </c>
      <c r="G3864" t="s">
        <v>8224</v>
      </c>
      <c r="H3864" t="s">
        <v>8246</v>
      </c>
      <c r="I3864">
        <v>1287723600</v>
      </c>
      <c r="J3864" s="11">
        <f>(I3864/86400)+25569</f>
        <v>40473.208333333336</v>
      </c>
      <c r="K3864">
        <v>1284409734</v>
      </c>
      <c r="L3864" s="11">
        <f>(K3864/86400)+25569</f>
        <v>40434.853402777779</v>
      </c>
      <c r="M3864" t="b">
        <v>0</v>
      </c>
      <c r="N3864">
        <v>0</v>
      </c>
      <c r="O3864" t="b">
        <v>0</v>
      </c>
      <c r="P3864" t="s">
        <v>8278</v>
      </c>
      <c r="Q3864" s="5">
        <f>E3864/D3864</f>
        <v>0</v>
      </c>
      <c r="R3864" s="7" t="e">
        <f>ROUND(E3864/N3864, 2)</f>
        <v>#DIV/0!</v>
      </c>
      <c r="S3864" t="s">
        <v>8324</v>
      </c>
      <c r="T3864" t="s">
        <v>8327</v>
      </c>
    </row>
    <row r="3865" spans="1:20" ht="28.8" x14ac:dyDescent="0.3">
      <c r="A3865">
        <v>920</v>
      </c>
      <c r="B3865" s="3" t="s">
        <v>921</v>
      </c>
      <c r="C3865" s="3" t="s">
        <v>5030</v>
      </c>
      <c r="D3865">
        <v>5500</v>
      </c>
      <c r="E3865">
        <v>0</v>
      </c>
      <c r="F3865" t="s">
        <v>8221</v>
      </c>
      <c r="G3865" t="s">
        <v>8224</v>
      </c>
      <c r="H3865" t="s">
        <v>8246</v>
      </c>
      <c r="I3865">
        <v>1384448822</v>
      </c>
      <c r="J3865" s="11">
        <f>(I3865/86400)+25569</f>
        <v>41592.713217592594</v>
      </c>
      <c r="K3865">
        <v>1381853222</v>
      </c>
      <c r="L3865" s="11">
        <f>(K3865/86400)+25569</f>
        <v>41562.671550925923</v>
      </c>
      <c r="M3865" t="b">
        <v>0</v>
      </c>
      <c r="N3865">
        <v>0</v>
      </c>
      <c r="O3865" t="b">
        <v>0</v>
      </c>
      <c r="P3865" t="s">
        <v>8278</v>
      </c>
      <c r="Q3865" s="5">
        <f>E3865/D3865</f>
        <v>0</v>
      </c>
      <c r="R3865" s="7" t="e">
        <f>ROUND(E3865/N3865, 2)</f>
        <v>#DIV/0!</v>
      </c>
      <c r="S3865" t="s">
        <v>8324</v>
      </c>
      <c r="T3865" t="s">
        <v>8327</v>
      </c>
    </row>
    <row r="3866" spans="1:20" ht="28.8" x14ac:dyDescent="0.3">
      <c r="A3866">
        <v>926</v>
      </c>
      <c r="B3866" s="3" t="s">
        <v>927</v>
      </c>
      <c r="C3866" s="3" t="s">
        <v>5036</v>
      </c>
      <c r="D3866">
        <v>7000</v>
      </c>
      <c r="E3866">
        <v>0</v>
      </c>
      <c r="F3866" t="s">
        <v>8221</v>
      </c>
      <c r="G3866" t="s">
        <v>8224</v>
      </c>
      <c r="H3866" t="s">
        <v>8246</v>
      </c>
      <c r="I3866">
        <v>1278628800</v>
      </c>
      <c r="J3866" s="11">
        <f>(I3866/86400)+25569</f>
        <v>40367.944444444445</v>
      </c>
      <c r="K3866">
        <v>1276043330</v>
      </c>
      <c r="L3866" s="11">
        <f>(K3866/86400)+25569</f>
        <v>40338.02002314815</v>
      </c>
      <c r="M3866" t="b">
        <v>0</v>
      </c>
      <c r="N3866">
        <v>0</v>
      </c>
      <c r="O3866" t="b">
        <v>0</v>
      </c>
      <c r="P3866" t="s">
        <v>8278</v>
      </c>
      <c r="Q3866" s="5">
        <f>E3866/D3866</f>
        <v>0</v>
      </c>
      <c r="R3866" s="7" t="e">
        <f>ROUND(E3866/N3866, 2)</f>
        <v>#DIV/0!</v>
      </c>
      <c r="S3866" t="s">
        <v>8324</v>
      </c>
      <c r="T3866" t="s">
        <v>8327</v>
      </c>
    </row>
    <row r="3867" spans="1:20" x14ac:dyDescent="0.3">
      <c r="A3867">
        <v>927</v>
      </c>
      <c r="B3867" s="3" t="s">
        <v>928</v>
      </c>
      <c r="C3867" s="3" t="s">
        <v>5037</v>
      </c>
      <c r="D3867">
        <v>20000</v>
      </c>
      <c r="E3867">
        <v>0</v>
      </c>
      <c r="F3867" t="s">
        <v>8221</v>
      </c>
      <c r="G3867" t="s">
        <v>8224</v>
      </c>
      <c r="H3867" t="s">
        <v>8246</v>
      </c>
      <c r="I3867">
        <v>1337024695</v>
      </c>
      <c r="J3867" s="11">
        <f>(I3867/86400)+25569</f>
        <v>41043.822858796295</v>
      </c>
      <c r="K3867">
        <v>1334432695</v>
      </c>
      <c r="L3867" s="11">
        <f>(K3867/86400)+25569</f>
        <v>41013.822858796295</v>
      </c>
      <c r="M3867" t="b">
        <v>0</v>
      </c>
      <c r="N3867">
        <v>0</v>
      </c>
      <c r="O3867" t="b">
        <v>0</v>
      </c>
      <c r="P3867" t="s">
        <v>8278</v>
      </c>
      <c r="Q3867" s="5">
        <f>E3867/D3867</f>
        <v>0</v>
      </c>
      <c r="R3867" s="7" t="e">
        <f>ROUND(E3867/N3867, 2)</f>
        <v>#DIV/0!</v>
      </c>
      <c r="S3867" t="s">
        <v>8324</v>
      </c>
      <c r="T3867" t="s">
        <v>8327</v>
      </c>
    </row>
    <row r="3868" spans="1:20" ht="28.8" x14ac:dyDescent="0.3">
      <c r="A3868">
        <v>929</v>
      </c>
      <c r="B3868" s="3" t="s">
        <v>930</v>
      </c>
      <c r="C3868" s="3" t="s">
        <v>5039</v>
      </c>
      <c r="D3868">
        <v>500</v>
      </c>
      <c r="E3868">
        <v>0</v>
      </c>
      <c r="F3868" t="s">
        <v>8221</v>
      </c>
      <c r="G3868" t="s">
        <v>8224</v>
      </c>
      <c r="H3868" t="s">
        <v>8246</v>
      </c>
      <c r="I3868">
        <v>1333946569</v>
      </c>
      <c r="J3868" s="11">
        <f>(I3868/86400)+25569</f>
        <v>41008.196400462963</v>
      </c>
      <c r="K3868">
        <v>1331358169</v>
      </c>
      <c r="L3868" s="11">
        <f>(K3868/86400)+25569</f>
        <v>40978.238067129627</v>
      </c>
      <c r="M3868" t="b">
        <v>0</v>
      </c>
      <c r="N3868">
        <v>0</v>
      </c>
      <c r="O3868" t="b">
        <v>0</v>
      </c>
      <c r="P3868" t="s">
        <v>8278</v>
      </c>
      <c r="Q3868" s="5">
        <f>E3868/D3868</f>
        <v>0</v>
      </c>
      <c r="R3868" s="7" t="e">
        <f>ROUND(E3868/N3868, 2)</f>
        <v>#DIV/0!</v>
      </c>
      <c r="S3868" t="s">
        <v>8324</v>
      </c>
      <c r="T3868" t="s">
        <v>8327</v>
      </c>
    </row>
    <row r="3869" spans="1:20" ht="28.8" x14ac:dyDescent="0.3">
      <c r="A3869">
        <v>936</v>
      </c>
      <c r="B3869" s="3" t="s">
        <v>937</v>
      </c>
      <c r="C3869" s="3" t="s">
        <v>5046</v>
      </c>
      <c r="D3869">
        <v>1400</v>
      </c>
      <c r="E3869">
        <v>0</v>
      </c>
      <c r="F3869" t="s">
        <v>8221</v>
      </c>
      <c r="G3869" t="s">
        <v>8224</v>
      </c>
      <c r="H3869" t="s">
        <v>8246</v>
      </c>
      <c r="I3869">
        <v>1326916800</v>
      </c>
      <c r="J3869" s="11">
        <f>(I3869/86400)+25569</f>
        <v>40926.833333333336</v>
      </c>
      <c r="K3869">
        <v>1323131689</v>
      </c>
      <c r="L3869" s="11">
        <f>(K3869/86400)+25569</f>
        <v>40883.024178240739</v>
      </c>
      <c r="M3869" t="b">
        <v>0</v>
      </c>
      <c r="N3869">
        <v>0</v>
      </c>
      <c r="O3869" t="b">
        <v>0</v>
      </c>
      <c r="P3869" t="s">
        <v>8278</v>
      </c>
      <c r="Q3869" s="5">
        <f>E3869/D3869</f>
        <v>0</v>
      </c>
      <c r="R3869" s="7" t="e">
        <f>ROUND(E3869/N3869, 2)</f>
        <v>#DIV/0!</v>
      </c>
      <c r="S3869" t="s">
        <v>8324</v>
      </c>
      <c r="T3869" t="s">
        <v>8327</v>
      </c>
    </row>
    <row r="3870" spans="1:20" ht="28.8" x14ac:dyDescent="0.3">
      <c r="A3870">
        <v>1227</v>
      </c>
      <c r="B3870" s="3" t="s">
        <v>1228</v>
      </c>
      <c r="C3870" s="3" t="s">
        <v>5337</v>
      </c>
      <c r="D3870">
        <v>2000</v>
      </c>
      <c r="E3870">
        <v>0</v>
      </c>
      <c r="F3870" t="s">
        <v>8220</v>
      </c>
      <c r="G3870" t="s">
        <v>8224</v>
      </c>
      <c r="H3870" t="s">
        <v>8246</v>
      </c>
      <c r="I3870">
        <v>1407394800</v>
      </c>
      <c r="J3870" s="11">
        <f>(I3870/86400)+25569</f>
        <v>41858.291666666664</v>
      </c>
      <c r="K3870">
        <v>1404770616</v>
      </c>
      <c r="L3870" s="11">
        <f>(K3870/86400)+25569</f>
        <v>41827.919166666667</v>
      </c>
      <c r="M3870" t="b">
        <v>0</v>
      </c>
      <c r="N3870">
        <v>0</v>
      </c>
      <c r="O3870" t="b">
        <v>0</v>
      </c>
      <c r="P3870" t="s">
        <v>8286</v>
      </c>
      <c r="Q3870" s="5">
        <f>E3870/D3870</f>
        <v>0</v>
      </c>
      <c r="R3870" s="7" t="e">
        <f>ROUND(E3870/N3870, 2)</f>
        <v>#DIV/0!</v>
      </c>
      <c r="S3870" t="s">
        <v>8324</v>
      </c>
      <c r="T3870" t="s">
        <v>8339</v>
      </c>
    </row>
    <row r="3871" spans="1:20" ht="28.8" x14ac:dyDescent="0.3">
      <c r="A3871">
        <v>1230</v>
      </c>
      <c r="B3871" s="3" t="s">
        <v>1231</v>
      </c>
      <c r="C3871" s="3" t="s">
        <v>5340</v>
      </c>
      <c r="D3871">
        <v>500000</v>
      </c>
      <c r="E3871">
        <v>0</v>
      </c>
      <c r="F3871" t="s">
        <v>8220</v>
      </c>
      <c r="G3871" t="s">
        <v>8224</v>
      </c>
      <c r="H3871" t="s">
        <v>8246</v>
      </c>
      <c r="I3871">
        <v>1298589630</v>
      </c>
      <c r="J3871" s="11">
        <f>(I3871/86400)+25569</f>
        <v>40598.972569444442</v>
      </c>
      <c r="K3871">
        <v>1295997630</v>
      </c>
      <c r="L3871" s="11">
        <f>(K3871/86400)+25569</f>
        <v>40568.972569444442</v>
      </c>
      <c r="M3871" t="b">
        <v>0</v>
      </c>
      <c r="N3871">
        <v>0</v>
      </c>
      <c r="O3871" t="b">
        <v>0</v>
      </c>
      <c r="P3871" t="s">
        <v>8286</v>
      </c>
      <c r="Q3871" s="5">
        <f>E3871/D3871</f>
        <v>0</v>
      </c>
      <c r="R3871" s="7" t="e">
        <f>ROUND(E3871/N3871, 2)</f>
        <v>#DIV/0!</v>
      </c>
      <c r="S3871" t="s">
        <v>8324</v>
      </c>
      <c r="T3871" t="s">
        <v>8339</v>
      </c>
    </row>
    <row r="3872" spans="1:20" ht="28.8" x14ac:dyDescent="0.3">
      <c r="A3872">
        <v>1231</v>
      </c>
      <c r="B3872" s="3" t="s">
        <v>1232</v>
      </c>
      <c r="C3872" s="3" t="s">
        <v>5341</v>
      </c>
      <c r="D3872">
        <v>5000</v>
      </c>
      <c r="E3872">
        <v>0</v>
      </c>
      <c r="F3872" t="s">
        <v>8220</v>
      </c>
      <c r="G3872" t="s">
        <v>8224</v>
      </c>
      <c r="H3872" t="s">
        <v>8246</v>
      </c>
      <c r="I3872">
        <v>1440723600</v>
      </c>
      <c r="J3872" s="11">
        <f>(I3872/86400)+25569</f>
        <v>42244.041666666672</v>
      </c>
      <c r="K3872">
        <v>1436394968</v>
      </c>
      <c r="L3872" s="11">
        <f>(K3872/86400)+25569</f>
        <v>42193.941759259258</v>
      </c>
      <c r="M3872" t="b">
        <v>0</v>
      </c>
      <c r="N3872">
        <v>0</v>
      </c>
      <c r="O3872" t="b">
        <v>0</v>
      </c>
      <c r="P3872" t="s">
        <v>8286</v>
      </c>
      <c r="Q3872" s="5">
        <f>E3872/D3872</f>
        <v>0</v>
      </c>
      <c r="R3872" s="7" t="e">
        <f>ROUND(E3872/N3872, 2)</f>
        <v>#DIV/0!</v>
      </c>
      <c r="S3872" t="s">
        <v>8324</v>
      </c>
      <c r="T3872" t="s">
        <v>8339</v>
      </c>
    </row>
    <row r="3873" spans="1:20" ht="28.8" x14ac:dyDescent="0.3">
      <c r="A3873">
        <v>1234</v>
      </c>
      <c r="B3873" s="3" t="s">
        <v>1235</v>
      </c>
      <c r="C3873" s="3" t="s">
        <v>5344</v>
      </c>
      <c r="D3873">
        <v>50000</v>
      </c>
      <c r="E3873">
        <v>0</v>
      </c>
      <c r="F3873" t="s">
        <v>8220</v>
      </c>
      <c r="G3873" t="s">
        <v>8225</v>
      </c>
      <c r="H3873" t="s">
        <v>8247</v>
      </c>
      <c r="I3873">
        <v>1422903342</v>
      </c>
      <c r="J3873" s="11">
        <f>(I3873/86400)+25569</f>
        <v>42037.788680555561</v>
      </c>
      <c r="K3873">
        <v>1420311342</v>
      </c>
      <c r="L3873" s="11">
        <f>(K3873/86400)+25569</f>
        <v>42007.788680555561</v>
      </c>
      <c r="M3873" t="b">
        <v>0</v>
      </c>
      <c r="N3873">
        <v>0</v>
      </c>
      <c r="O3873" t="b">
        <v>0</v>
      </c>
      <c r="P3873" t="s">
        <v>8286</v>
      </c>
      <c r="Q3873" s="5">
        <f>E3873/D3873</f>
        <v>0</v>
      </c>
      <c r="R3873" s="7" t="e">
        <f>ROUND(E3873/N3873, 2)</f>
        <v>#DIV/0!</v>
      </c>
      <c r="S3873" t="s">
        <v>8324</v>
      </c>
      <c r="T3873" t="s">
        <v>8339</v>
      </c>
    </row>
    <row r="3874" spans="1:20" x14ac:dyDescent="0.3">
      <c r="A3874">
        <v>1236</v>
      </c>
      <c r="B3874" s="3" t="s">
        <v>1237</v>
      </c>
      <c r="C3874" s="3" t="s">
        <v>5346</v>
      </c>
      <c r="D3874">
        <v>2500</v>
      </c>
      <c r="E3874">
        <v>0</v>
      </c>
      <c r="F3874" t="s">
        <v>8220</v>
      </c>
      <c r="G3874" t="s">
        <v>8224</v>
      </c>
      <c r="H3874" t="s">
        <v>8246</v>
      </c>
      <c r="I3874">
        <v>1343491200</v>
      </c>
      <c r="J3874" s="11">
        <f>(I3874/86400)+25569</f>
        <v>41118.666666666664</v>
      </c>
      <c r="K3874">
        <v>1342801164</v>
      </c>
      <c r="L3874" s="11">
        <f>(K3874/86400)+25569</f>
        <v>41110.680138888885</v>
      </c>
      <c r="M3874" t="b">
        <v>0</v>
      </c>
      <c r="N3874">
        <v>0</v>
      </c>
      <c r="O3874" t="b">
        <v>0</v>
      </c>
      <c r="P3874" t="s">
        <v>8286</v>
      </c>
      <c r="Q3874" s="5">
        <f>E3874/D3874</f>
        <v>0</v>
      </c>
      <c r="R3874" s="7" t="e">
        <f>ROUND(E3874/N3874, 2)</f>
        <v>#DIV/0!</v>
      </c>
      <c r="S3874" t="s">
        <v>8324</v>
      </c>
      <c r="T3874" t="s">
        <v>8339</v>
      </c>
    </row>
    <row r="3875" spans="1:20" ht="28.8" x14ac:dyDescent="0.3">
      <c r="A3875">
        <v>1237</v>
      </c>
      <c r="B3875" s="3" t="s">
        <v>1238</v>
      </c>
      <c r="C3875" s="3" t="s">
        <v>5347</v>
      </c>
      <c r="D3875">
        <v>25000</v>
      </c>
      <c r="E3875">
        <v>0</v>
      </c>
      <c r="F3875" t="s">
        <v>8220</v>
      </c>
      <c r="G3875" t="s">
        <v>8224</v>
      </c>
      <c r="H3875" t="s">
        <v>8246</v>
      </c>
      <c r="I3875">
        <v>1345790865</v>
      </c>
      <c r="J3875" s="11">
        <f>(I3875/86400)+25569</f>
        <v>41145.283159722225</v>
      </c>
      <c r="K3875">
        <v>1344062865</v>
      </c>
      <c r="L3875" s="11">
        <f>(K3875/86400)+25569</f>
        <v>41125.283159722225</v>
      </c>
      <c r="M3875" t="b">
        <v>0</v>
      </c>
      <c r="N3875">
        <v>0</v>
      </c>
      <c r="O3875" t="b">
        <v>0</v>
      </c>
      <c r="P3875" t="s">
        <v>8286</v>
      </c>
      <c r="Q3875" s="5">
        <f>E3875/D3875</f>
        <v>0</v>
      </c>
      <c r="R3875" s="7" t="e">
        <f>ROUND(E3875/N3875, 2)</f>
        <v>#DIV/0!</v>
      </c>
      <c r="S3875" t="s">
        <v>8324</v>
      </c>
      <c r="T3875" t="s">
        <v>8339</v>
      </c>
    </row>
    <row r="3876" spans="1:20" ht="28.8" x14ac:dyDescent="0.3">
      <c r="A3876">
        <v>1239</v>
      </c>
      <c r="B3876" s="3" t="s">
        <v>1240</v>
      </c>
      <c r="C3876" s="3" t="s">
        <v>5349</v>
      </c>
      <c r="D3876">
        <v>2500</v>
      </c>
      <c r="E3876">
        <v>0</v>
      </c>
      <c r="F3876" t="s">
        <v>8220</v>
      </c>
      <c r="G3876" t="s">
        <v>8224</v>
      </c>
      <c r="H3876" t="s">
        <v>8246</v>
      </c>
      <c r="I3876">
        <v>1325804767</v>
      </c>
      <c r="J3876" s="11">
        <f>(I3876/86400)+25569</f>
        <v>40913.962581018517</v>
      </c>
      <c r="K3876">
        <v>1323212767</v>
      </c>
      <c r="L3876" s="11">
        <f>(K3876/86400)+25569</f>
        <v>40883.962581018517</v>
      </c>
      <c r="M3876" t="b">
        <v>0</v>
      </c>
      <c r="N3876">
        <v>0</v>
      </c>
      <c r="O3876" t="b">
        <v>0</v>
      </c>
      <c r="P3876" t="s">
        <v>8286</v>
      </c>
      <c r="Q3876" s="5">
        <f>E3876/D3876</f>
        <v>0</v>
      </c>
      <c r="R3876" s="7" t="e">
        <f>ROUND(E3876/N3876, 2)</f>
        <v>#DIV/0!</v>
      </c>
      <c r="S3876" t="s">
        <v>8324</v>
      </c>
      <c r="T3876" t="s">
        <v>8339</v>
      </c>
    </row>
    <row r="3877" spans="1:20" ht="28.8" x14ac:dyDescent="0.3">
      <c r="A3877">
        <v>1682</v>
      </c>
      <c r="B3877" s="3" t="s">
        <v>1683</v>
      </c>
      <c r="C3877" s="3" t="s">
        <v>5792</v>
      </c>
      <c r="D3877">
        <v>6000</v>
      </c>
      <c r="E3877">
        <v>0</v>
      </c>
      <c r="F3877" t="s">
        <v>8222</v>
      </c>
      <c r="G3877" t="s">
        <v>8224</v>
      </c>
      <c r="H3877" t="s">
        <v>8246</v>
      </c>
      <c r="I3877">
        <v>1492142860</v>
      </c>
      <c r="J3877" s="11">
        <f>(I3877/86400)+25569</f>
        <v>42839.171990740739</v>
      </c>
      <c r="K3877">
        <v>1486962460</v>
      </c>
      <c r="L3877" s="11">
        <f>(K3877/86400)+25569</f>
        <v>42779.21365740741</v>
      </c>
      <c r="M3877" t="b">
        <v>0</v>
      </c>
      <c r="N3877">
        <v>0</v>
      </c>
      <c r="O3877" t="b">
        <v>0</v>
      </c>
      <c r="P3877" t="s">
        <v>8293</v>
      </c>
      <c r="Q3877" s="5">
        <f>E3877/D3877</f>
        <v>0</v>
      </c>
      <c r="R3877" s="7" t="e">
        <f>ROUND(E3877/N3877, 2)</f>
        <v>#DIV/0!</v>
      </c>
      <c r="S3877" t="s">
        <v>8324</v>
      </c>
      <c r="T3877" t="s">
        <v>8346</v>
      </c>
    </row>
    <row r="3878" spans="1:20" ht="28.8" x14ac:dyDescent="0.3">
      <c r="A3878">
        <v>1696</v>
      </c>
      <c r="B3878" s="3" t="s">
        <v>1697</v>
      </c>
      <c r="C3878" s="3" t="s">
        <v>5806</v>
      </c>
      <c r="D3878">
        <v>300000</v>
      </c>
      <c r="E3878">
        <v>0</v>
      </c>
      <c r="F3878" t="s">
        <v>8222</v>
      </c>
      <c r="G3878" t="s">
        <v>8224</v>
      </c>
      <c r="H3878" t="s">
        <v>8246</v>
      </c>
      <c r="I3878">
        <v>1491007211</v>
      </c>
      <c r="J3878" s="11">
        <f>(I3878/86400)+25569</f>
        <v>42826.027905092589</v>
      </c>
      <c r="K3878">
        <v>1488418811</v>
      </c>
      <c r="L3878" s="11">
        <f>(K3878/86400)+25569</f>
        <v>42796.069571759261</v>
      </c>
      <c r="M3878" t="b">
        <v>0</v>
      </c>
      <c r="N3878">
        <v>0</v>
      </c>
      <c r="O3878" t="b">
        <v>0</v>
      </c>
      <c r="P3878" t="s">
        <v>8293</v>
      </c>
      <c r="Q3878" s="5">
        <f>E3878/D3878</f>
        <v>0</v>
      </c>
      <c r="R3878" s="7" t="e">
        <f>ROUND(E3878/N3878, 2)</f>
        <v>#DIV/0!</v>
      </c>
      <c r="S3878" t="s">
        <v>8324</v>
      </c>
      <c r="T3878" t="s">
        <v>8346</v>
      </c>
    </row>
    <row r="3879" spans="1:20" ht="43.2" x14ac:dyDescent="0.3">
      <c r="A3879">
        <v>1698</v>
      </c>
      <c r="B3879" s="3" t="s">
        <v>1699</v>
      </c>
      <c r="C3879" s="3" t="s">
        <v>5808</v>
      </c>
      <c r="D3879">
        <v>125000</v>
      </c>
      <c r="E3879">
        <v>0</v>
      </c>
      <c r="F3879" t="s">
        <v>8222</v>
      </c>
      <c r="G3879" t="s">
        <v>8224</v>
      </c>
      <c r="H3879" t="s">
        <v>8246</v>
      </c>
      <c r="I3879">
        <v>1490499180</v>
      </c>
      <c r="J3879" s="11">
        <f>(I3879/86400)+25569</f>
        <v>42820.147916666669</v>
      </c>
      <c r="K3879">
        <v>1488430760</v>
      </c>
      <c r="L3879" s="11">
        <f>(K3879/86400)+25569</f>
        <v>42796.207870370374</v>
      </c>
      <c r="M3879" t="b">
        <v>0</v>
      </c>
      <c r="N3879">
        <v>0</v>
      </c>
      <c r="O3879" t="b">
        <v>0</v>
      </c>
      <c r="P3879" t="s">
        <v>8293</v>
      </c>
      <c r="Q3879" s="5">
        <f>E3879/D3879</f>
        <v>0</v>
      </c>
      <c r="R3879" s="7" t="e">
        <f>ROUND(E3879/N3879, 2)</f>
        <v>#DIV/0!</v>
      </c>
      <c r="S3879" t="s">
        <v>8324</v>
      </c>
      <c r="T3879" t="s">
        <v>8346</v>
      </c>
    </row>
    <row r="3880" spans="1:20" ht="28.8" x14ac:dyDescent="0.3">
      <c r="A3880">
        <v>1705</v>
      </c>
      <c r="B3880" s="3" t="s">
        <v>1706</v>
      </c>
      <c r="C3880" s="3" t="s">
        <v>5815</v>
      </c>
      <c r="D3880">
        <v>2000</v>
      </c>
      <c r="E3880">
        <v>0</v>
      </c>
      <c r="F3880" t="s">
        <v>8221</v>
      </c>
      <c r="G3880" t="s">
        <v>8224</v>
      </c>
      <c r="H3880" t="s">
        <v>8246</v>
      </c>
      <c r="I3880">
        <v>1441814400</v>
      </c>
      <c r="J3880" s="11">
        <f>(I3880/86400)+25569</f>
        <v>42256.666666666672</v>
      </c>
      <c r="K3880">
        <v>1440807846</v>
      </c>
      <c r="L3880" s="11">
        <f>(K3880/86400)+25569</f>
        <v>42245.016736111109</v>
      </c>
      <c r="M3880" t="b">
        <v>0</v>
      </c>
      <c r="N3880">
        <v>0</v>
      </c>
      <c r="O3880" t="b">
        <v>0</v>
      </c>
      <c r="P3880" t="s">
        <v>8293</v>
      </c>
      <c r="Q3880" s="5">
        <f>E3880/D3880</f>
        <v>0</v>
      </c>
      <c r="R3880" s="7" t="e">
        <f>ROUND(E3880/N3880, 2)</f>
        <v>#DIV/0!</v>
      </c>
      <c r="S3880" t="s">
        <v>8324</v>
      </c>
      <c r="T3880" t="s">
        <v>8346</v>
      </c>
    </row>
    <row r="3881" spans="1:20" ht="28.8" x14ac:dyDescent="0.3">
      <c r="A3881">
        <v>1706</v>
      </c>
      <c r="B3881" s="3" t="s">
        <v>1707</v>
      </c>
      <c r="C3881" s="3" t="s">
        <v>5816</v>
      </c>
      <c r="D3881">
        <v>5500</v>
      </c>
      <c r="E3881">
        <v>0</v>
      </c>
      <c r="F3881" t="s">
        <v>8221</v>
      </c>
      <c r="G3881" t="s">
        <v>8236</v>
      </c>
      <c r="H3881" t="s">
        <v>8249</v>
      </c>
      <c r="I3881">
        <v>1440314472</v>
      </c>
      <c r="J3881" s="11">
        <f>(I3881/86400)+25569</f>
        <v>42239.306388888886</v>
      </c>
      <c r="K3881">
        <v>1435130472</v>
      </c>
      <c r="L3881" s="11">
        <f>(K3881/86400)+25569</f>
        <v>42179.306388888886</v>
      </c>
      <c r="M3881" t="b">
        <v>0</v>
      </c>
      <c r="N3881">
        <v>0</v>
      </c>
      <c r="O3881" t="b">
        <v>0</v>
      </c>
      <c r="P3881" t="s">
        <v>8293</v>
      </c>
      <c r="Q3881" s="5">
        <f>E3881/D3881</f>
        <v>0</v>
      </c>
      <c r="R3881" s="7" t="e">
        <f>ROUND(E3881/N3881, 2)</f>
        <v>#DIV/0!</v>
      </c>
      <c r="S3881" t="s">
        <v>8324</v>
      </c>
      <c r="T3881" t="s">
        <v>8346</v>
      </c>
    </row>
    <row r="3882" spans="1:20" ht="28.8" x14ac:dyDescent="0.3">
      <c r="A3882">
        <v>1708</v>
      </c>
      <c r="B3882" s="3" t="s">
        <v>1709</v>
      </c>
      <c r="C3882" s="3" t="s">
        <v>5818</v>
      </c>
      <c r="D3882">
        <v>7000</v>
      </c>
      <c r="E3882">
        <v>0</v>
      </c>
      <c r="F3882" t="s">
        <v>8221</v>
      </c>
      <c r="G3882" t="s">
        <v>8224</v>
      </c>
      <c r="H3882" t="s">
        <v>8246</v>
      </c>
      <c r="I3882">
        <v>1462135706</v>
      </c>
      <c r="J3882" s="11">
        <f>(I3882/86400)+25569</f>
        <v>42491.866967592592</v>
      </c>
      <c r="K3882">
        <v>1458679706</v>
      </c>
      <c r="L3882" s="11">
        <f>(K3882/86400)+25569</f>
        <v>42451.866967592592</v>
      </c>
      <c r="M3882" t="b">
        <v>0</v>
      </c>
      <c r="N3882">
        <v>0</v>
      </c>
      <c r="O3882" t="b">
        <v>0</v>
      </c>
      <c r="P3882" t="s">
        <v>8293</v>
      </c>
      <c r="Q3882" s="5">
        <f>E3882/D3882</f>
        <v>0</v>
      </c>
      <c r="R3882" s="7" t="e">
        <f>ROUND(E3882/N3882, 2)</f>
        <v>#DIV/0!</v>
      </c>
      <c r="S3882" t="s">
        <v>8324</v>
      </c>
      <c r="T3882" t="s">
        <v>8346</v>
      </c>
    </row>
    <row r="3883" spans="1:20" ht="28.8" x14ac:dyDescent="0.3">
      <c r="A3883">
        <v>1712</v>
      </c>
      <c r="B3883" s="3" t="s">
        <v>1713</v>
      </c>
      <c r="C3883" s="3" t="s">
        <v>5822</v>
      </c>
      <c r="D3883">
        <v>5000</v>
      </c>
      <c r="E3883">
        <v>0</v>
      </c>
      <c r="F3883" t="s">
        <v>8221</v>
      </c>
      <c r="G3883" t="s">
        <v>8224</v>
      </c>
      <c r="H3883" t="s">
        <v>8246</v>
      </c>
      <c r="I3883">
        <v>1435701353</v>
      </c>
      <c r="J3883" s="11">
        <f>(I3883/86400)+25569</f>
        <v>42185.913807870369</v>
      </c>
      <c r="K3883">
        <v>1430517353</v>
      </c>
      <c r="L3883" s="11">
        <f>(K3883/86400)+25569</f>
        <v>42125.913807870369</v>
      </c>
      <c r="M3883" t="b">
        <v>0</v>
      </c>
      <c r="N3883">
        <v>0</v>
      </c>
      <c r="O3883" t="b">
        <v>0</v>
      </c>
      <c r="P3883" t="s">
        <v>8293</v>
      </c>
      <c r="Q3883" s="5">
        <f>E3883/D3883</f>
        <v>0</v>
      </c>
      <c r="R3883" s="7" t="e">
        <f>ROUND(E3883/N3883, 2)</f>
        <v>#DIV/0!</v>
      </c>
      <c r="S3883" t="s">
        <v>8324</v>
      </c>
      <c r="T3883" t="s">
        <v>8346</v>
      </c>
    </row>
    <row r="3884" spans="1:20" ht="28.8" x14ac:dyDescent="0.3">
      <c r="A3884">
        <v>1721</v>
      </c>
      <c r="B3884" s="3" t="s">
        <v>1722</v>
      </c>
      <c r="C3884" s="3" t="s">
        <v>5831</v>
      </c>
      <c r="D3884">
        <v>5000</v>
      </c>
      <c r="E3884">
        <v>0</v>
      </c>
      <c r="F3884" t="s">
        <v>8221</v>
      </c>
      <c r="G3884" t="s">
        <v>8224</v>
      </c>
      <c r="H3884" t="s">
        <v>8246</v>
      </c>
      <c r="I3884">
        <v>1449831863</v>
      </c>
      <c r="J3884" s="11">
        <f>(I3884/86400)+25569</f>
        <v>42349.461377314816</v>
      </c>
      <c r="K3884">
        <v>1447239863</v>
      </c>
      <c r="L3884" s="11">
        <f>(K3884/86400)+25569</f>
        <v>42319.461377314816</v>
      </c>
      <c r="M3884" t="b">
        <v>0</v>
      </c>
      <c r="N3884">
        <v>0</v>
      </c>
      <c r="O3884" t="b">
        <v>0</v>
      </c>
      <c r="P3884" t="s">
        <v>8293</v>
      </c>
      <c r="Q3884" s="5">
        <f>E3884/D3884</f>
        <v>0</v>
      </c>
      <c r="R3884" s="7" t="e">
        <f>ROUND(E3884/N3884, 2)</f>
        <v>#DIV/0!</v>
      </c>
      <c r="S3884" t="s">
        <v>8324</v>
      </c>
      <c r="T3884" t="s">
        <v>8346</v>
      </c>
    </row>
    <row r="3885" spans="1:20" ht="28.8" x14ac:dyDescent="0.3">
      <c r="A3885">
        <v>1729</v>
      </c>
      <c r="B3885" s="3" t="s">
        <v>1730</v>
      </c>
      <c r="C3885" s="3" t="s">
        <v>5839</v>
      </c>
      <c r="D3885">
        <v>10000</v>
      </c>
      <c r="E3885">
        <v>0</v>
      </c>
      <c r="F3885" t="s">
        <v>8221</v>
      </c>
      <c r="G3885" t="s">
        <v>8224</v>
      </c>
      <c r="H3885" t="s">
        <v>8246</v>
      </c>
      <c r="I3885">
        <v>1465521306</v>
      </c>
      <c r="J3885" s="11">
        <f>(I3885/86400)+25569</f>
        <v>42531.052152777775</v>
      </c>
      <c r="K3885">
        <v>1460337306</v>
      </c>
      <c r="L3885" s="11">
        <f>(K3885/86400)+25569</f>
        <v>42471.052152777775</v>
      </c>
      <c r="M3885" t="b">
        <v>0</v>
      </c>
      <c r="N3885">
        <v>0</v>
      </c>
      <c r="O3885" t="b">
        <v>0</v>
      </c>
      <c r="P3885" t="s">
        <v>8293</v>
      </c>
      <c r="Q3885" s="5">
        <f>E3885/D3885</f>
        <v>0</v>
      </c>
      <c r="R3885" s="7" t="e">
        <f>ROUND(E3885/N3885, 2)</f>
        <v>#DIV/0!</v>
      </c>
      <c r="S3885" t="s">
        <v>8324</v>
      </c>
      <c r="T3885" t="s">
        <v>8346</v>
      </c>
    </row>
    <row r="3886" spans="1:20" ht="28.8" x14ac:dyDescent="0.3">
      <c r="A3886">
        <v>1730</v>
      </c>
      <c r="B3886" s="3" t="s">
        <v>1731</v>
      </c>
      <c r="C3886" s="3" t="s">
        <v>5840</v>
      </c>
      <c r="D3886">
        <v>3000</v>
      </c>
      <c r="E3886">
        <v>0</v>
      </c>
      <c r="F3886" t="s">
        <v>8221</v>
      </c>
      <c r="G3886" t="s">
        <v>8224</v>
      </c>
      <c r="H3886" t="s">
        <v>8246</v>
      </c>
      <c r="I3886">
        <v>1445738783</v>
      </c>
      <c r="J3886" s="11">
        <f>(I3886/86400)+25569</f>
        <v>42302.087766203702</v>
      </c>
      <c r="K3886">
        <v>1443146783</v>
      </c>
      <c r="L3886" s="11">
        <f>(K3886/86400)+25569</f>
        <v>42272.087766203702</v>
      </c>
      <c r="M3886" t="b">
        <v>0</v>
      </c>
      <c r="N3886">
        <v>0</v>
      </c>
      <c r="O3886" t="b">
        <v>0</v>
      </c>
      <c r="P3886" t="s">
        <v>8293</v>
      </c>
      <c r="Q3886" s="5">
        <f>E3886/D3886</f>
        <v>0</v>
      </c>
      <c r="R3886" s="7" t="e">
        <f>ROUND(E3886/N3886, 2)</f>
        <v>#DIV/0!</v>
      </c>
      <c r="S3886" t="s">
        <v>8324</v>
      </c>
      <c r="T3886" t="s">
        <v>8346</v>
      </c>
    </row>
    <row r="3887" spans="1:20" x14ac:dyDescent="0.3">
      <c r="A3887">
        <v>1731</v>
      </c>
      <c r="B3887" s="3" t="s">
        <v>1732</v>
      </c>
      <c r="C3887" s="3" t="s">
        <v>5841</v>
      </c>
      <c r="D3887">
        <v>1000</v>
      </c>
      <c r="E3887">
        <v>0</v>
      </c>
      <c r="F3887" t="s">
        <v>8221</v>
      </c>
      <c r="G3887" t="s">
        <v>8224</v>
      </c>
      <c r="H3887" t="s">
        <v>8246</v>
      </c>
      <c r="I3887">
        <v>1434034800</v>
      </c>
      <c r="J3887" s="11">
        <f>(I3887/86400)+25569</f>
        <v>42166.625</v>
      </c>
      <c r="K3887">
        <v>1432849552</v>
      </c>
      <c r="L3887" s="11">
        <f>(K3887/86400)+25569</f>
        <v>42152.906851851847</v>
      </c>
      <c r="M3887" t="b">
        <v>0</v>
      </c>
      <c r="N3887">
        <v>0</v>
      </c>
      <c r="O3887" t="b">
        <v>0</v>
      </c>
      <c r="P3887" t="s">
        <v>8293</v>
      </c>
      <c r="Q3887" s="5">
        <f>E3887/D3887</f>
        <v>0</v>
      </c>
      <c r="R3887" s="7" t="e">
        <f>ROUND(E3887/N3887, 2)</f>
        <v>#DIV/0!</v>
      </c>
      <c r="S3887" t="s">
        <v>8324</v>
      </c>
      <c r="T3887" t="s">
        <v>8346</v>
      </c>
    </row>
    <row r="3888" spans="1:20" ht="28.8" x14ac:dyDescent="0.3">
      <c r="A3888">
        <v>1732</v>
      </c>
      <c r="B3888" s="3" t="s">
        <v>1733</v>
      </c>
      <c r="C3888" s="3" t="s">
        <v>5842</v>
      </c>
      <c r="D3888">
        <v>4000</v>
      </c>
      <c r="E3888">
        <v>0</v>
      </c>
      <c r="F3888" t="s">
        <v>8221</v>
      </c>
      <c r="G3888" t="s">
        <v>8224</v>
      </c>
      <c r="H3888" t="s">
        <v>8246</v>
      </c>
      <c r="I3888">
        <v>1452920400</v>
      </c>
      <c r="J3888" s="11">
        <f>(I3888/86400)+25569</f>
        <v>42385.208333333328</v>
      </c>
      <c r="K3888">
        <v>1447777481</v>
      </c>
      <c r="L3888" s="11">
        <f>(K3888/86400)+25569</f>
        <v>42325.683807870373</v>
      </c>
      <c r="M3888" t="b">
        <v>0</v>
      </c>
      <c r="N3888">
        <v>0</v>
      </c>
      <c r="O3888" t="b">
        <v>0</v>
      </c>
      <c r="P3888" t="s">
        <v>8293</v>
      </c>
      <c r="Q3888" s="5">
        <f>E3888/D3888</f>
        <v>0</v>
      </c>
      <c r="R3888" s="7" t="e">
        <f>ROUND(E3888/N3888, 2)</f>
        <v>#DIV/0!</v>
      </c>
      <c r="S3888" t="s">
        <v>8324</v>
      </c>
      <c r="T3888" t="s">
        <v>8346</v>
      </c>
    </row>
    <row r="3889" spans="1:20" ht="28.8" x14ac:dyDescent="0.3">
      <c r="A3889">
        <v>1733</v>
      </c>
      <c r="B3889" s="3" t="s">
        <v>1734</v>
      </c>
      <c r="C3889" s="3" t="s">
        <v>5843</v>
      </c>
      <c r="D3889">
        <v>10000</v>
      </c>
      <c r="E3889">
        <v>0</v>
      </c>
      <c r="F3889" t="s">
        <v>8221</v>
      </c>
      <c r="G3889" t="s">
        <v>8224</v>
      </c>
      <c r="H3889" t="s">
        <v>8246</v>
      </c>
      <c r="I3889">
        <v>1473802200</v>
      </c>
      <c r="J3889" s="11">
        <f>(I3889/86400)+25569</f>
        <v>42626.895833333328</v>
      </c>
      <c r="K3889">
        <v>1472746374</v>
      </c>
      <c r="L3889" s="11">
        <f>(K3889/86400)+25569</f>
        <v>42614.675625000003</v>
      </c>
      <c r="M3889" t="b">
        <v>0</v>
      </c>
      <c r="N3889">
        <v>0</v>
      </c>
      <c r="O3889" t="b">
        <v>0</v>
      </c>
      <c r="P3889" t="s">
        <v>8293</v>
      </c>
      <c r="Q3889" s="5">
        <f>E3889/D3889</f>
        <v>0</v>
      </c>
      <c r="R3889" s="7" t="e">
        <f>ROUND(E3889/N3889, 2)</f>
        <v>#DIV/0!</v>
      </c>
      <c r="S3889" t="s">
        <v>8324</v>
      </c>
      <c r="T3889" t="s">
        <v>8346</v>
      </c>
    </row>
    <row r="3890" spans="1:20" ht="28.8" x14ac:dyDescent="0.3">
      <c r="A3890">
        <v>1740</v>
      </c>
      <c r="B3890" s="3" t="s">
        <v>1741</v>
      </c>
      <c r="C3890" s="3" t="s">
        <v>5850</v>
      </c>
      <c r="D3890">
        <v>3000</v>
      </c>
      <c r="E3890">
        <v>0</v>
      </c>
      <c r="F3890" t="s">
        <v>8221</v>
      </c>
      <c r="G3890" t="s">
        <v>8224</v>
      </c>
      <c r="H3890" t="s">
        <v>8246</v>
      </c>
      <c r="I3890">
        <v>1437075422</v>
      </c>
      <c r="J3890" s="11">
        <f>(I3890/86400)+25569</f>
        <v>42201.817384259259</v>
      </c>
      <c r="K3890">
        <v>1434483422</v>
      </c>
      <c r="L3890" s="11">
        <f>(K3890/86400)+25569</f>
        <v>42171.817384259259</v>
      </c>
      <c r="M3890" t="b">
        <v>0</v>
      </c>
      <c r="N3890">
        <v>0</v>
      </c>
      <c r="O3890" t="b">
        <v>0</v>
      </c>
      <c r="P3890" t="s">
        <v>8293</v>
      </c>
      <c r="Q3890" s="5">
        <f>E3890/D3890</f>
        <v>0</v>
      </c>
      <c r="R3890" s="7" t="e">
        <f>ROUND(E3890/N3890, 2)</f>
        <v>#DIV/0!</v>
      </c>
      <c r="S3890" t="s">
        <v>8324</v>
      </c>
      <c r="T3890" t="s">
        <v>8346</v>
      </c>
    </row>
    <row r="3891" spans="1:20" ht="28.8" x14ac:dyDescent="0.3">
      <c r="A3891">
        <v>1544</v>
      </c>
      <c r="B3891" s="3" t="s">
        <v>1545</v>
      </c>
      <c r="C3891" s="3" t="s">
        <v>5654</v>
      </c>
      <c r="D3891">
        <v>1000</v>
      </c>
      <c r="E3891">
        <v>0</v>
      </c>
      <c r="F3891" t="s">
        <v>8221</v>
      </c>
      <c r="G3891" t="s">
        <v>8224</v>
      </c>
      <c r="H3891" t="s">
        <v>8246</v>
      </c>
      <c r="I3891">
        <v>1427847480</v>
      </c>
      <c r="J3891" s="11">
        <f>(I3891/86400)+25569</f>
        <v>42095.012499999997</v>
      </c>
      <c r="K3891">
        <v>1424222024</v>
      </c>
      <c r="L3891" s="11">
        <f>(K3891/86400)+25569</f>
        <v>42053.051203703704</v>
      </c>
      <c r="M3891" t="b">
        <v>0</v>
      </c>
      <c r="N3891">
        <v>0</v>
      </c>
      <c r="O3891" t="b">
        <v>0</v>
      </c>
      <c r="P3891" t="s">
        <v>8289</v>
      </c>
      <c r="Q3891" s="5">
        <f>E3891/D3891</f>
        <v>0</v>
      </c>
      <c r="R3891" s="7" t="e">
        <f>ROUND(E3891/N3891, 2)</f>
        <v>#DIV/0!</v>
      </c>
      <c r="S3891" t="s">
        <v>8337</v>
      </c>
      <c r="T3891" t="s">
        <v>8342</v>
      </c>
    </row>
    <row r="3892" spans="1:20" ht="28.8" x14ac:dyDescent="0.3">
      <c r="A3892">
        <v>1547</v>
      </c>
      <c r="B3892" s="3" t="s">
        <v>1548</v>
      </c>
      <c r="C3892" s="3" t="s">
        <v>5657</v>
      </c>
      <c r="D3892">
        <v>20</v>
      </c>
      <c r="E3892">
        <v>0</v>
      </c>
      <c r="F3892" t="s">
        <v>8221</v>
      </c>
      <c r="G3892" t="s">
        <v>8224</v>
      </c>
      <c r="H3892" t="s">
        <v>8246</v>
      </c>
      <c r="I3892">
        <v>1487844882</v>
      </c>
      <c r="J3892" s="11">
        <f>(I3892/86400)+25569</f>
        <v>42789.426875000005</v>
      </c>
      <c r="K3892">
        <v>1487240082</v>
      </c>
      <c r="L3892" s="11">
        <f>(K3892/86400)+25569</f>
        <v>42782.426875000005</v>
      </c>
      <c r="M3892" t="b">
        <v>0</v>
      </c>
      <c r="N3892">
        <v>0</v>
      </c>
      <c r="O3892" t="b">
        <v>0</v>
      </c>
      <c r="P3892" t="s">
        <v>8289</v>
      </c>
      <c r="Q3892" s="5">
        <f>E3892/D3892</f>
        <v>0</v>
      </c>
      <c r="R3892" s="7" t="e">
        <f>ROUND(E3892/N3892, 2)</f>
        <v>#DIV/0!</v>
      </c>
      <c r="S3892" t="s">
        <v>8337</v>
      </c>
      <c r="T3892" t="s">
        <v>8342</v>
      </c>
    </row>
    <row r="3893" spans="1:20" ht="28.8" x14ac:dyDescent="0.3">
      <c r="A3893">
        <v>1551</v>
      </c>
      <c r="B3893" s="3" t="s">
        <v>1552</v>
      </c>
      <c r="C3893" s="3" t="s">
        <v>5661</v>
      </c>
      <c r="D3893">
        <v>3500</v>
      </c>
      <c r="E3893">
        <v>0</v>
      </c>
      <c r="F3893" t="s">
        <v>8221</v>
      </c>
      <c r="G3893" t="s">
        <v>8224</v>
      </c>
      <c r="H3893" t="s">
        <v>8246</v>
      </c>
      <c r="I3893">
        <v>1432756039</v>
      </c>
      <c r="J3893" s="11">
        <f>(I3893/86400)+25569</f>
        <v>42151.824525462958</v>
      </c>
      <c r="K3893">
        <v>1430164039</v>
      </c>
      <c r="L3893" s="11">
        <f>(K3893/86400)+25569</f>
        <v>42121.824525462958</v>
      </c>
      <c r="M3893" t="b">
        <v>0</v>
      </c>
      <c r="N3893">
        <v>0</v>
      </c>
      <c r="O3893" t="b">
        <v>0</v>
      </c>
      <c r="P3893" t="s">
        <v>8289</v>
      </c>
      <c r="Q3893" s="5">
        <f>E3893/D3893</f>
        <v>0</v>
      </c>
      <c r="R3893" s="7" t="e">
        <f>ROUND(E3893/N3893, 2)</f>
        <v>#DIV/0!</v>
      </c>
      <c r="S3893" t="s">
        <v>8337</v>
      </c>
      <c r="T3893" t="s">
        <v>8342</v>
      </c>
    </row>
    <row r="3894" spans="1:20" ht="28.8" x14ac:dyDescent="0.3">
      <c r="A3894">
        <v>1553</v>
      </c>
      <c r="B3894" s="3" t="s">
        <v>1554</v>
      </c>
      <c r="C3894" s="3" t="s">
        <v>5663</v>
      </c>
      <c r="D3894">
        <v>6000</v>
      </c>
      <c r="E3894">
        <v>0</v>
      </c>
      <c r="F3894" t="s">
        <v>8221</v>
      </c>
      <c r="G3894" t="s">
        <v>8224</v>
      </c>
      <c r="H3894" t="s">
        <v>8246</v>
      </c>
      <c r="I3894">
        <v>1441176447</v>
      </c>
      <c r="J3894" s="11">
        <f>(I3894/86400)+25569</f>
        <v>42249.282951388886</v>
      </c>
      <c r="K3894">
        <v>1438584447</v>
      </c>
      <c r="L3894" s="11">
        <f>(K3894/86400)+25569</f>
        <v>42219.282951388886</v>
      </c>
      <c r="M3894" t="b">
        <v>0</v>
      </c>
      <c r="N3894">
        <v>0</v>
      </c>
      <c r="O3894" t="b">
        <v>0</v>
      </c>
      <c r="P3894" t="s">
        <v>8289</v>
      </c>
      <c r="Q3894" s="5">
        <f>E3894/D3894</f>
        <v>0</v>
      </c>
      <c r="R3894" s="7" t="e">
        <f>ROUND(E3894/N3894, 2)</f>
        <v>#DIV/0!</v>
      </c>
      <c r="S3894" t="s">
        <v>8337</v>
      </c>
      <c r="T3894" t="s">
        <v>8342</v>
      </c>
    </row>
    <row r="3895" spans="1:20" ht="28.8" x14ac:dyDescent="0.3">
      <c r="A3895">
        <v>1554</v>
      </c>
      <c r="B3895" s="3" t="s">
        <v>1555</v>
      </c>
      <c r="C3895" s="3" t="s">
        <v>5664</v>
      </c>
      <c r="D3895">
        <v>20000</v>
      </c>
      <c r="E3895">
        <v>0</v>
      </c>
      <c r="F3895" t="s">
        <v>8221</v>
      </c>
      <c r="G3895" t="s">
        <v>8226</v>
      </c>
      <c r="H3895" t="s">
        <v>8248</v>
      </c>
      <c r="I3895">
        <v>1438495390</v>
      </c>
      <c r="J3895" s="11">
        <f>(I3895/86400)+25569</f>
        <v>42218.252199074079</v>
      </c>
      <c r="K3895">
        <v>1435903390</v>
      </c>
      <c r="L3895" s="11">
        <f>(K3895/86400)+25569</f>
        <v>42188.252199074079</v>
      </c>
      <c r="M3895" t="b">
        <v>0</v>
      </c>
      <c r="N3895">
        <v>0</v>
      </c>
      <c r="O3895" t="b">
        <v>0</v>
      </c>
      <c r="P3895" t="s">
        <v>8289</v>
      </c>
      <c r="Q3895" s="5">
        <f>E3895/D3895</f>
        <v>0</v>
      </c>
      <c r="R3895" s="7" t="e">
        <f>ROUND(E3895/N3895, 2)</f>
        <v>#DIV/0!</v>
      </c>
      <c r="S3895" t="s">
        <v>8337</v>
      </c>
      <c r="T3895" t="s">
        <v>8342</v>
      </c>
    </row>
    <row r="3896" spans="1:20" ht="28.8" x14ac:dyDescent="0.3">
      <c r="A3896">
        <v>1555</v>
      </c>
      <c r="B3896" s="3" t="s">
        <v>1556</v>
      </c>
      <c r="C3896" s="3" t="s">
        <v>5665</v>
      </c>
      <c r="D3896">
        <v>750</v>
      </c>
      <c r="E3896">
        <v>0</v>
      </c>
      <c r="F3896" t="s">
        <v>8221</v>
      </c>
      <c r="G3896" t="s">
        <v>8224</v>
      </c>
      <c r="H3896" t="s">
        <v>8246</v>
      </c>
      <c r="I3896">
        <v>1442509200</v>
      </c>
      <c r="J3896" s="11">
        <f>(I3896/86400)+25569</f>
        <v>42264.708333333328</v>
      </c>
      <c r="K3896">
        <v>1440513832</v>
      </c>
      <c r="L3896" s="11">
        <f>(K3896/86400)+25569</f>
        <v>42241.613796296297</v>
      </c>
      <c r="M3896" t="b">
        <v>0</v>
      </c>
      <c r="N3896">
        <v>0</v>
      </c>
      <c r="O3896" t="b">
        <v>0</v>
      </c>
      <c r="P3896" t="s">
        <v>8289</v>
      </c>
      <c r="Q3896" s="5">
        <f>E3896/D3896</f>
        <v>0</v>
      </c>
      <c r="R3896" s="7" t="e">
        <f>ROUND(E3896/N3896, 2)</f>
        <v>#DIV/0!</v>
      </c>
      <c r="S3896" t="s">
        <v>8337</v>
      </c>
      <c r="T3896" t="s">
        <v>8342</v>
      </c>
    </row>
    <row r="3897" spans="1:20" ht="28.8" x14ac:dyDescent="0.3">
      <c r="A3897">
        <v>1584</v>
      </c>
      <c r="B3897" s="3" t="s">
        <v>1585</v>
      </c>
      <c r="C3897" s="3" t="s">
        <v>5694</v>
      </c>
      <c r="D3897">
        <v>1200</v>
      </c>
      <c r="E3897">
        <v>0</v>
      </c>
      <c r="F3897" t="s">
        <v>8221</v>
      </c>
      <c r="G3897" t="s">
        <v>8224</v>
      </c>
      <c r="H3897" t="s">
        <v>8246</v>
      </c>
      <c r="I3897">
        <v>1401464101</v>
      </c>
      <c r="J3897" s="11">
        <f>(I3897/86400)+25569</f>
        <v>41789.649317129632</v>
      </c>
      <c r="K3897">
        <v>1400600101</v>
      </c>
      <c r="L3897" s="11">
        <f>(K3897/86400)+25569</f>
        <v>41779.649317129632</v>
      </c>
      <c r="M3897" t="b">
        <v>0</v>
      </c>
      <c r="N3897">
        <v>0</v>
      </c>
      <c r="O3897" t="b">
        <v>0</v>
      </c>
      <c r="P3897" t="s">
        <v>8291</v>
      </c>
      <c r="Q3897" s="5">
        <f>E3897/D3897</f>
        <v>0</v>
      </c>
      <c r="R3897" s="7" t="e">
        <f>ROUND(E3897/N3897, 2)</f>
        <v>#DIV/0!</v>
      </c>
      <c r="S3897" t="s">
        <v>8337</v>
      </c>
      <c r="T3897" t="s">
        <v>8344</v>
      </c>
    </row>
    <row r="3898" spans="1:20" x14ac:dyDescent="0.3">
      <c r="A3898">
        <v>1586</v>
      </c>
      <c r="B3898" s="3" t="s">
        <v>1587</v>
      </c>
      <c r="C3898" s="3" t="s">
        <v>5696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1428197422</v>
      </c>
      <c r="J3898" s="11">
        <f>(I3898/86400)+25569</f>
        <v>42099.062754629631</v>
      </c>
      <c r="K3898">
        <v>1425609022</v>
      </c>
      <c r="L3898" s="11">
        <f>(K3898/86400)+25569</f>
        <v>42069.104421296295</v>
      </c>
      <c r="M3898" t="b">
        <v>0</v>
      </c>
      <c r="N3898">
        <v>0</v>
      </c>
      <c r="O3898" t="b">
        <v>0</v>
      </c>
      <c r="P3898" t="s">
        <v>8291</v>
      </c>
      <c r="Q3898" s="5">
        <f>E3898/D3898</f>
        <v>0</v>
      </c>
      <c r="R3898" s="7" t="e">
        <f>ROUND(E3898/N3898, 2)</f>
        <v>#DIV/0!</v>
      </c>
      <c r="S3898" t="s">
        <v>8337</v>
      </c>
      <c r="T3898" t="s">
        <v>8344</v>
      </c>
    </row>
    <row r="3899" spans="1:20" x14ac:dyDescent="0.3">
      <c r="A3899">
        <v>1588</v>
      </c>
      <c r="B3899" s="3" t="s">
        <v>1589</v>
      </c>
      <c r="C3899" s="3" t="s">
        <v>5698</v>
      </c>
      <c r="D3899">
        <v>516</v>
      </c>
      <c r="E3899">
        <v>0</v>
      </c>
      <c r="F3899" t="s">
        <v>8221</v>
      </c>
      <c r="G3899" t="s">
        <v>8224</v>
      </c>
      <c r="H3899" t="s">
        <v>8246</v>
      </c>
      <c r="I3899">
        <v>1422735120</v>
      </c>
      <c r="J3899" s="11">
        <f>(I3899/86400)+25569</f>
        <v>42035.841666666667</v>
      </c>
      <c r="K3899">
        <v>1420091999</v>
      </c>
      <c r="L3899" s="11">
        <f>(K3899/86400)+25569</f>
        <v>42005.24998842593</v>
      </c>
      <c r="M3899" t="b">
        <v>0</v>
      </c>
      <c r="N3899">
        <v>0</v>
      </c>
      <c r="O3899" t="b">
        <v>0</v>
      </c>
      <c r="P3899" t="s">
        <v>8291</v>
      </c>
      <c r="Q3899" s="5">
        <f>E3899/D3899</f>
        <v>0</v>
      </c>
      <c r="R3899" s="7" t="e">
        <f>ROUND(E3899/N3899, 2)</f>
        <v>#DIV/0!</v>
      </c>
      <c r="S3899" t="s">
        <v>8337</v>
      </c>
      <c r="T3899" t="s">
        <v>8344</v>
      </c>
    </row>
    <row r="3900" spans="1:20" x14ac:dyDescent="0.3">
      <c r="A3900">
        <v>1589</v>
      </c>
      <c r="B3900" s="3" t="s">
        <v>1590</v>
      </c>
      <c r="C3900" s="3" t="s">
        <v>5699</v>
      </c>
      <c r="D3900">
        <v>1200</v>
      </c>
      <c r="E3900">
        <v>0</v>
      </c>
      <c r="F3900" t="s">
        <v>8221</v>
      </c>
      <c r="G3900" t="s">
        <v>8224</v>
      </c>
      <c r="H3900" t="s">
        <v>8246</v>
      </c>
      <c r="I3900">
        <v>1444433886</v>
      </c>
      <c r="J3900" s="11">
        <f>(I3900/86400)+25569</f>
        <v>42286.984791666662</v>
      </c>
      <c r="K3900">
        <v>1441841886</v>
      </c>
      <c r="L3900" s="11">
        <f>(K3900/86400)+25569</f>
        <v>42256.984791666662</v>
      </c>
      <c r="M3900" t="b">
        <v>0</v>
      </c>
      <c r="N3900">
        <v>0</v>
      </c>
      <c r="O3900" t="b">
        <v>0</v>
      </c>
      <c r="P3900" t="s">
        <v>8291</v>
      </c>
      <c r="Q3900" s="5">
        <f>E3900/D3900</f>
        <v>0</v>
      </c>
      <c r="R3900" s="7" t="e">
        <f>ROUND(E3900/N3900, 2)</f>
        <v>#DIV/0!</v>
      </c>
      <c r="S3900" t="s">
        <v>8337</v>
      </c>
      <c r="T3900" t="s">
        <v>8344</v>
      </c>
    </row>
    <row r="3901" spans="1:20" x14ac:dyDescent="0.3">
      <c r="A3901">
        <v>1592</v>
      </c>
      <c r="B3901" s="3" t="s">
        <v>1593</v>
      </c>
      <c r="C3901" s="3" t="s">
        <v>5702</v>
      </c>
      <c r="D3901">
        <v>25</v>
      </c>
      <c r="E3901">
        <v>0</v>
      </c>
      <c r="F3901" t="s">
        <v>8221</v>
      </c>
      <c r="G3901" t="s">
        <v>8224</v>
      </c>
      <c r="H3901" t="s">
        <v>8246</v>
      </c>
      <c r="I3901">
        <v>1427503485</v>
      </c>
      <c r="J3901" s="11">
        <f>(I3901/86400)+25569</f>
        <v>42091.031076388885</v>
      </c>
      <c r="K3901">
        <v>1423619085</v>
      </c>
      <c r="L3901" s="11">
        <f>(K3901/86400)+25569</f>
        <v>42046.072743055556</v>
      </c>
      <c r="M3901" t="b">
        <v>0</v>
      </c>
      <c r="N3901">
        <v>0</v>
      </c>
      <c r="O3901" t="b">
        <v>0</v>
      </c>
      <c r="P3901" t="s">
        <v>8291</v>
      </c>
      <c r="Q3901" s="5">
        <f>E3901/D3901</f>
        <v>0</v>
      </c>
      <c r="R3901" s="7" t="e">
        <f>ROUND(E3901/N3901, 2)</f>
        <v>#DIV/0!</v>
      </c>
      <c r="S3901" t="s">
        <v>8337</v>
      </c>
      <c r="T3901" t="s">
        <v>8344</v>
      </c>
    </row>
    <row r="3902" spans="1:20" ht="28.8" x14ac:dyDescent="0.3">
      <c r="A3902">
        <v>1597</v>
      </c>
      <c r="B3902" s="3" t="s">
        <v>1598</v>
      </c>
      <c r="C3902" s="3" t="s">
        <v>5707</v>
      </c>
      <c r="D3902">
        <v>15000</v>
      </c>
      <c r="E3902">
        <v>0</v>
      </c>
      <c r="F3902" t="s">
        <v>8221</v>
      </c>
      <c r="G3902" t="s">
        <v>8224</v>
      </c>
      <c r="H3902" t="s">
        <v>8246</v>
      </c>
      <c r="I3902">
        <v>1474360197</v>
      </c>
      <c r="J3902" s="11">
        <f>(I3902/86400)+25569</f>
        <v>42633.354131944448</v>
      </c>
      <c r="K3902">
        <v>1471768197</v>
      </c>
      <c r="L3902" s="11">
        <f>(K3902/86400)+25569</f>
        <v>42603.354131944448</v>
      </c>
      <c r="M3902" t="b">
        <v>0</v>
      </c>
      <c r="N3902">
        <v>0</v>
      </c>
      <c r="O3902" t="b">
        <v>0</v>
      </c>
      <c r="P3902" t="s">
        <v>8291</v>
      </c>
      <c r="Q3902" s="5">
        <f>E3902/D3902</f>
        <v>0</v>
      </c>
      <c r="R3902" s="7" t="e">
        <f>ROUND(E3902/N3902, 2)</f>
        <v>#DIV/0!</v>
      </c>
      <c r="S3902" t="s">
        <v>8337</v>
      </c>
      <c r="T3902" t="s">
        <v>8344</v>
      </c>
    </row>
    <row r="3903" spans="1:20" x14ac:dyDescent="0.3">
      <c r="A3903">
        <v>1599</v>
      </c>
      <c r="B3903" s="3" t="s">
        <v>1600</v>
      </c>
      <c r="C3903" s="3" t="s">
        <v>5709</v>
      </c>
      <c r="D3903">
        <v>500</v>
      </c>
      <c r="E3903">
        <v>0</v>
      </c>
      <c r="F3903" t="s">
        <v>8221</v>
      </c>
      <c r="G3903" t="s">
        <v>8225</v>
      </c>
      <c r="H3903" t="s">
        <v>8247</v>
      </c>
      <c r="I3903">
        <v>1460116576</v>
      </c>
      <c r="J3903" s="11">
        <f>(I3903/86400)+25569</f>
        <v>42468.497407407413</v>
      </c>
      <c r="K3903">
        <v>1457528176</v>
      </c>
      <c r="L3903" s="11">
        <f>(K3903/86400)+25569</f>
        <v>42438.53907407407</v>
      </c>
      <c r="M3903" t="b">
        <v>0</v>
      </c>
      <c r="N3903">
        <v>0</v>
      </c>
      <c r="O3903" t="b">
        <v>0</v>
      </c>
      <c r="P3903" t="s">
        <v>8291</v>
      </c>
      <c r="Q3903" s="5">
        <f>E3903/D3903</f>
        <v>0</v>
      </c>
      <c r="R3903" s="7" t="e">
        <f>ROUND(E3903/N3903, 2)</f>
        <v>#DIV/0!</v>
      </c>
      <c r="S3903" t="s">
        <v>8337</v>
      </c>
      <c r="T3903" t="s">
        <v>8344</v>
      </c>
    </row>
    <row r="3904" spans="1:20" x14ac:dyDescent="0.3">
      <c r="A3904">
        <v>1766</v>
      </c>
      <c r="B3904" s="3" t="s">
        <v>1767</v>
      </c>
      <c r="C3904" s="3" t="s">
        <v>5876</v>
      </c>
      <c r="D3904">
        <v>1500</v>
      </c>
      <c r="E3904">
        <v>0</v>
      </c>
      <c r="F3904" t="s">
        <v>8221</v>
      </c>
      <c r="G3904" t="s">
        <v>8226</v>
      </c>
      <c r="H3904" t="s">
        <v>8248</v>
      </c>
      <c r="I3904">
        <v>1408999088</v>
      </c>
      <c r="J3904" s="11">
        <f>(I3904/86400)+25569</f>
        <v>41876.859814814816</v>
      </c>
      <c r="K3904">
        <v>1407184688</v>
      </c>
      <c r="L3904" s="11">
        <f>(K3904/86400)+25569</f>
        <v>41855.859814814816</v>
      </c>
      <c r="M3904" t="b">
        <v>1</v>
      </c>
      <c r="N3904">
        <v>0</v>
      </c>
      <c r="O3904" t="b">
        <v>0</v>
      </c>
      <c r="P3904" t="s">
        <v>8285</v>
      </c>
      <c r="Q3904" s="5">
        <f>E3904/D3904</f>
        <v>0</v>
      </c>
      <c r="R3904" s="7" t="e">
        <f>ROUND(E3904/N3904, 2)</f>
        <v>#DIV/0!</v>
      </c>
      <c r="S3904" t="s">
        <v>8337</v>
      </c>
      <c r="T3904" t="s">
        <v>8338</v>
      </c>
    </row>
    <row r="3905" spans="1:20" x14ac:dyDescent="0.3">
      <c r="A3905">
        <v>1813</v>
      </c>
      <c r="B3905" s="3" t="s">
        <v>1814</v>
      </c>
      <c r="C3905" s="3" t="s">
        <v>5923</v>
      </c>
      <c r="D3905">
        <v>8750</v>
      </c>
      <c r="E3905">
        <v>0</v>
      </c>
      <c r="F3905" t="s">
        <v>8221</v>
      </c>
      <c r="G3905" t="s">
        <v>8225</v>
      </c>
      <c r="H3905" t="s">
        <v>8247</v>
      </c>
      <c r="I3905">
        <v>1407532812</v>
      </c>
      <c r="J3905" s="11">
        <f>(I3905/86400)+25569</f>
        <v>41859.889027777775</v>
      </c>
      <c r="K3905">
        <v>1404940812</v>
      </c>
      <c r="L3905" s="11">
        <f>(K3905/86400)+25569</f>
        <v>41829.889027777775</v>
      </c>
      <c r="M3905" t="b">
        <v>0</v>
      </c>
      <c r="N3905">
        <v>0</v>
      </c>
      <c r="O3905" t="b">
        <v>0</v>
      </c>
      <c r="P3905" t="s">
        <v>8285</v>
      </c>
      <c r="Q3905" s="5">
        <f>E3905/D3905</f>
        <v>0</v>
      </c>
      <c r="R3905" s="7" t="e">
        <f>ROUND(E3905/N3905, 2)</f>
        <v>#DIV/0!</v>
      </c>
      <c r="S3905" t="s">
        <v>8337</v>
      </c>
      <c r="T3905" t="s">
        <v>8338</v>
      </c>
    </row>
    <row r="3906" spans="1:20" ht="28.8" x14ac:dyDescent="0.3">
      <c r="A3906">
        <v>1815</v>
      </c>
      <c r="B3906" s="3" t="s">
        <v>1816</v>
      </c>
      <c r="C3906" s="3" t="s">
        <v>5925</v>
      </c>
      <c r="D3906">
        <v>3000</v>
      </c>
      <c r="E3906">
        <v>0</v>
      </c>
      <c r="F3906" t="s">
        <v>8221</v>
      </c>
      <c r="G3906" t="s">
        <v>8224</v>
      </c>
      <c r="H3906" t="s">
        <v>8246</v>
      </c>
      <c r="I3906">
        <v>1435787137</v>
      </c>
      <c r="J3906" s="11">
        <f>(I3906/86400)+25569</f>
        <v>42186.906678240739</v>
      </c>
      <c r="K3906">
        <v>1434577537</v>
      </c>
      <c r="L3906" s="11">
        <f>(K3906/86400)+25569</f>
        <v>42172.906678240739</v>
      </c>
      <c r="M3906" t="b">
        <v>0</v>
      </c>
      <c r="N3906">
        <v>0</v>
      </c>
      <c r="O3906" t="b">
        <v>0</v>
      </c>
      <c r="P3906" t="s">
        <v>8285</v>
      </c>
      <c r="Q3906" s="5">
        <f>E3906/D3906</f>
        <v>0</v>
      </c>
      <c r="R3906" s="7" t="e">
        <f>ROUND(E3906/N3906, 2)</f>
        <v>#DIV/0!</v>
      </c>
      <c r="S3906" t="s">
        <v>8337</v>
      </c>
      <c r="T3906" t="s">
        <v>8338</v>
      </c>
    </row>
    <row r="3907" spans="1:20" x14ac:dyDescent="0.3">
      <c r="A3907">
        <v>1818</v>
      </c>
      <c r="B3907" s="3" t="s">
        <v>1819</v>
      </c>
      <c r="C3907" s="3" t="s">
        <v>5928</v>
      </c>
      <c r="D3907">
        <v>15000</v>
      </c>
      <c r="E3907">
        <v>0</v>
      </c>
      <c r="F3907" t="s">
        <v>8221</v>
      </c>
      <c r="G3907" t="s">
        <v>8224</v>
      </c>
      <c r="H3907" t="s">
        <v>8246</v>
      </c>
      <c r="I3907">
        <v>1428035850</v>
      </c>
      <c r="J3907" s="11">
        <f>(I3907/86400)+25569</f>
        <v>42097.192708333328</v>
      </c>
      <c r="K3907">
        <v>1425447450</v>
      </c>
      <c r="L3907" s="11">
        <f>(K3907/86400)+25569</f>
        <v>42067.234375</v>
      </c>
      <c r="M3907" t="b">
        <v>0</v>
      </c>
      <c r="N3907">
        <v>0</v>
      </c>
      <c r="O3907" t="b">
        <v>0</v>
      </c>
      <c r="P3907" t="s">
        <v>8285</v>
      </c>
      <c r="Q3907" s="5">
        <f>E3907/D3907</f>
        <v>0</v>
      </c>
      <c r="R3907" s="7" t="e">
        <f>ROUND(E3907/N3907, 2)</f>
        <v>#DIV/0!</v>
      </c>
      <c r="S3907" t="s">
        <v>8337</v>
      </c>
      <c r="T3907" t="s">
        <v>8338</v>
      </c>
    </row>
    <row r="3908" spans="1:20" ht="28.8" x14ac:dyDescent="0.3">
      <c r="A3908">
        <v>1982</v>
      </c>
      <c r="B3908" s="3" t="s">
        <v>1983</v>
      </c>
      <c r="C3908" s="3" t="s">
        <v>6092</v>
      </c>
      <c r="D3908">
        <v>180000</v>
      </c>
      <c r="E3908">
        <v>0</v>
      </c>
      <c r="F3908" t="s">
        <v>8221</v>
      </c>
      <c r="G3908" t="s">
        <v>8231</v>
      </c>
      <c r="H3908" t="s">
        <v>8252</v>
      </c>
      <c r="I3908">
        <v>1480863887</v>
      </c>
      <c r="J3908" s="11">
        <f>(I3908/86400)+25569</f>
        <v>42708.628321759257</v>
      </c>
      <c r="K3908">
        <v>1478268287</v>
      </c>
      <c r="L3908" s="11">
        <f>(K3908/86400)+25569</f>
        <v>42678.586655092593</v>
      </c>
      <c r="M3908" t="b">
        <v>0</v>
      </c>
      <c r="N3908">
        <v>0</v>
      </c>
      <c r="O3908" t="b">
        <v>0</v>
      </c>
      <c r="P3908" t="s">
        <v>8296</v>
      </c>
      <c r="Q3908" s="5">
        <f>E3908/D3908</f>
        <v>0</v>
      </c>
      <c r="R3908" s="7" t="e">
        <f>ROUND(E3908/N3908, 2)</f>
        <v>#DIV/0!</v>
      </c>
      <c r="S3908" t="s">
        <v>8337</v>
      </c>
      <c r="T3908" t="s">
        <v>8349</v>
      </c>
    </row>
    <row r="3909" spans="1:20" ht="28.8" x14ac:dyDescent="0.3">
      <c r="A3909">
        <v>1993</v>
      </c>
      <c r="B3909" s="3" t="s">
        <v>1994</v>
      </c>
      <c r="C3909" s="3" t="s">
        <v>6103</v>
      </c>
      <c r="D3909">
        <v>2000</v>
      </c>
      <c r="E3909">
        <v>0</v>
      </c>
      <c r="F3909" t="s">
        <v>8221</v>
      </c>
      <c r="G3909" t="s">
        <v>8225</v>
      </c>
      <c r="H3909" t="s">
        <v>8247</v>
      </c>
      <c r="I3909">
        <v>1450706837</v>
      </c>
      <c r="J3909" s="11">
        <f>(I3909/86400)+25569</f>
        <v>42359.588391203702</v>
      </c>
      <c r="K3909">
        <v>1448114837</v>
      </c>
      <c r="L3909" s="11">
        <f>(K3909/86400)+25569</f>
        <v>42329.588391203702</v>
      </c>
      <c r="M3909" t="b">
        <v>0</v>
      </c>
      <c r="N3909">
        <v>0</v>
      </c>
      <c r="O3909" t="b">
        <v>0</v>
      </c>
      <c r="P3909" t="s">
        <v>8296</v>
      </c>
      <c r="Q3909" s="5">
        <f>E3909/D3909</f>
        <v>0</v>
      </c>
      <c r="R3909" s="7" t="e">
        <f>ROUND(E3909/N3909, 2)</f>
        <v>#DIV/0!</v>
      </c>
      <c r="S3909" t="s">
        <v>8337</v>
      </c>
      <c r="T3909" t="s">
        <v>8349</v>
      </c>
    </row>
    <row r="3910" spans="1:20" ht="28.8" x14ac:dyDescent="0.3">
      <c r="A3910">
        <v>1994</v>
      </c>
      <c r="B3910" s="3" t="s">
        <v>1995</v>
      </c>
      <c r="C3910" s="3" t="s">
        <v>6104</v>
      </c>
      <c r="D3910">
        <v>3200</v>
      </c>
      <c r="E3910">
        <v>0</v>
      </c>
      <c r="F3910" t="s">
        <v>8221</v>
      </c>
      <c r="G3910" t="s">
        <v>8224</v>
      </c>
      <c r="H3910" t="s">
        <v>8246</v>
      </c>
      <c r="I3910">
        <v>1481072942</v>
      </c>
      <c r="J3910" s="11">
        <f>(I3910/86400)+25569</f>
        <v>42711.047939814816</v>
      </c>
      <c r="K3910">
        <v>1475885342</v>
      </c>
      <c r="L3910" s="11">
        <f>(K3910/86400)+25569</f>
        <v>42651.006273148145</v>
      </c>
      <c r="M3910" t="b">
        <v>0</v>
      </c>
      <c r="N3910">
        <v>0</v>
      </c>
      <c r="O3910" t="b">
        <v>0</v>
      </c>
      <c r="P3910" t="s">
        <v>8296</v>
      </c>
      <c r="Q3910" s="5">
        <f>E3910/D3910</f>
        <v>0</v>
      </c>
      <c r="R3910" s="7" t="e">
        <f>ROUND(E3910/N3910, 2)</f>
        <v>#DIV/0!</v>
      </c>
      <c r="S3910" t="s">
        <v>8337</v>
      </c>
      <c r="T3910" t="s">
        <v>8349</v>
      </c>
    </row>
    <row r="3911" spans="1:20" ht="28.8" x14ac:dyDescent="0.3">
      <c r="A3911">
        <v>1996</v>
      </c>
      <c r="B3911" s="3" t="s">
        <v>1997</v>
      </c>
      <c r="C3911" s="3" t="s">
        <v>6106</v>
      </c>
      <c r="D3911">
        <v>133800</v>
      </c>
      <c r="E3911">
        <v>0</v>
      </c>
      <c r="F3911" t="s">
        <v>8221</v>
      </c>
      <c r="G3911" t="s">
        <v>8224</v>
      </c>
      <c r="H3911" t="s">
        <v>8246</v>
      </c>
      <c r="I3911">
        <v>1405021211</v>
      </c>
      <c r="J3911" s="11">
        <f>(I3911/86400)+25569</f>
        <v>41830.819571759261</v>
      </c>
      <c r="K3911">
        <v>1402429211</v>
      </c>
      <c r="L3911" s="11">
        <f>(K3911/86400)+25569</f>
        <v>41800.819571759261</v>
      </c>
      <c r="M3911" t="b">
        <v>0</v>
      </c>
      <c r="N3911">
        <v>0</v>
      </c>
      <c r="O3911" t="b">
        <v>0</v>
      </c>
      <c r="P3911" t="s">
        <v>8296</v>
      </c>
      <c r="Q3911" s="5">
        <f>E3911/D3911</f>
        <v>0</v>
      </c>
      <c r="R3911" s="7" t="e">
        <f>ROUND(E3911/N3911, 2)</f>
        <v>#DIV/0!</v>
      </c>
      <c r="S3911" t="s">
        <v>8337</v>
      </c>
      <c r="T3911" t="s">
        <v>8349</v>
      </c>
    </row>
    <row r="3912" spans="1:20" ht="28.8" x14ac:dyDescent="0.3">
      <c r="A3912">
        <v>1997</v>
      </c>
      <c r="B3912" s="3" t="s">
        <v>1998</v>
      </c>
      <c r="C3912" s="3" t="s">
        <v>6107</v>
      </c>
      <c r="D3912">
        <v>6500</v>
      </c>
      <c r="E3912">
        <v>0</v>
      </c>
      <c r="F3912" t="s">
        <v>8221</v>
      </c>
      <c r="G3912" t="s">
        <v>8224</v>
      </c>
      <c r="H3912" t="s">
        <v>8246</v>
      </c>
      <c r="I3912">
        <v>1409091612</v>
      </c>
      <c r="J3912" s="11">
        <f>(I3912/86400)+25569</f>
        <v>41877.930694444447</v>
      </c>
      <c r="K3912">
        <v>1406499612</v>
      </c>
      <c r="L3912" s="11">
        <f>(K3912/86400)+25569</f>
        <v>41847.930694444447</v>
      </c>
      <c r="M3912" t="b">
        <v>0</v>
      </c>
      <c r="N3912">
        <v>0</v>
      </c>
      <c r="O3912" t="b">
        <v>0</v>
      </c>
      <c r="P3912" t="s">
        <v>8296</v>
      </c>
      <c r="Q3912" s="5">
        <f>E3912/D3912</f>
        <v>0</v>
      </c>
      <c r="R3912" s="7" t="e">
        <f>ROUND(E3912/N3912, 2)</f>
        <v>#DIV/0!</v>
      </c>
      <c r="S3912" t="s">
        <v>8337</v>
      </c>
      <c r="T3912" t="s">
        <v>8349</v>
      </c>
    </row>
    <row r="3913" spans="1:20" ht="28.8" x14ac:dyDescent="0.3">
      <c r="A3913">
        <v>760</v>
      </c>
      <c r="B3913" s="3" t="s">
        <v>761</v>
      </c>
      <c r="C3913" s="3" t="s">
        <v>4870</v>
      </c>
      <c r="D3913">
        <v>2200</v>
      </c>
      <c r="E3913">
        <v>0</v>
      </c>
      <c r="F3913" t="s">
        <v>8221</v>
      </c>
      <c r="G3913" t="s">
        <v>8224</v>
      </c>
      <c r="H3913" t="s">
        <v>8246</v>
      </c>
      <c r="I3913">
        <v>1480188013</v>
      </c>
      <c r="J3913" s="11">
        <f>(I3913/86400)+25569</f>
        <v>42700.805706018524</v>
      </c>
      <c r="K3913">
        <v>1477592413</v>
      </c>
      <c r="L3913" s="11">
        <f>(K3913/86400)+25569</f>
        <v>42670.764039351852</v>
      </c>
      <c r="M3913" t="b">
        <v>0</v>
      </c>
      <c r="N3913">
        <v>0</v>
      </c>
      <c r="O3913" t="b">
        <v>0</v>
      </c>
      <c r="P3913" t="s">
        <v>8275</v>
      </c>
      <c r="Q3913" s="5">
        <f>E3913/D3913</f>
        <v>0</v>
      </c>
      <c r="R3913" s="7" t="e">
        <f>ROUND(E3913/N3913, 2)</f>
        <v>#DIV/0!</v>
      </c>
      <c r="S3913" t="s">
        <v>8321</v>
      </c>
      <c r="T3913" t="s">
        <v>8323</v>
      </c>
    </row>
    <row r="3914" spans="1:20" ht="28.8" x14ac:dyDescent="0.3">
      <c r="A3914">
        <v>762</v>
      </c>
      <c r="B3914" s="3" t="s">
        <v>763</v>
      </c>
      <c r="C3914" s="3" t="s">
        <v>4872</v>
      </c>
      <c r="D3914">
        <v>3500</v>
      </c>
      <c r="E3914">
        <v>0</v>
      </c>
      <c r="F3914" t="s">
        <v>8221</v>
      </c>
      <c r="G3914" t="s">
        <v>8238</v>
      </c>
      <c r="H3914" t="s">
        <v>8256</v>
      </c>
      <c r="I3914">
        <v>1480831200</v>
      </c>
      <c r="J3914" s="11">
        <f>(I3914/86400)+25569</f>
        <v>42708.25</v>
      </c>
      <c r="K3914">
        <v>1479328570</v>
      </c>
      <c r="L3914" s="11">
        <f>(K3914/86400)+25569</f>
        <v>42690.858449074076</v>
      </c>
      <c r="M3914" t="b">
        <v>0</v>
      </c>
      <c r="N3914">
        <v>0</v>
      </c>
      <c r="O3914" t="b">
        <v>0</v>
      </c>
      <c r="P3914" t="s">
        <v>8275</v>
      </c>
      <c r="Q3914" s="5">
        <f>E3914/D3914</f>
        <v>0</v>
      </c>
      <c r="R3914" s="7" t="e">
        <f>ROUND(E3914/N3914, 2)</f>
        <v>#DIV/0!</v>
      </c>
      <c r="S3914" t="s">
        <v>8321</v>
      </c>
      <c r="T3914" t="s">
        <v>8323</v>
      </c>
    </row>
    <row r="3915" spans="1:20" ht="28.8" x14ac:dyDescent="0.3">
      <c r="A3915">
        <v>764</v>
      </c>
      <c r="B3915" s="3" t="s">
        <v>765</v>
      </c>
      <c r="C3915" s="3" t="s">
        <v>4874</v>
      </c>
      <c r="D3915">
        <v>5000</v>
      </c>
      <c r="E3915">
        <v>0</v>
      </c>
      <c r="F3915" t="s">
        <v>8221</v>
      </c>
      <c r="G3915" t="s">
        <v>8224</v>
      </c>
      <c r="H3915" t="s">
        <v>8246</v>
      </c>
      <c r="I3915">
        <v>1441858161</v>
      </c>
      <c r="J3915" s="11">
        <f>(I3915/86400)+25569</f>
        <v>42257.173159722224</v>
      </c>
      <c r="K3915">
        <v>1439266161</v>
      </c>
      <c r="L3915" s="11">
        <f>(K3915/86400)+25569</f>
        <v>42227.173159722224</v>
      </c>
      <c r="M3915" t="b">
        <v>0</v>
      </c>
      <c r="N3915">
        <v>0</v>
      </c>
      <c r="O3915" t="b">
        <v>0</v>
      </c>
      <c r="P3915" t="s">
        <v>8275</v>
      </c>
      <c r="Q3915" s="5">
        <f>E3915/D3915</f>
        <v>0</v>
      </c>
      <c r="R3915" s="7" t="e">
        <f>ROUND(E3915/N3915, 2)</f>
        <v>#DIV/0!</v>
      </c>
      <c r="S3915" t="s">
        <v>8321</v>
      </c>
      <c r="T3915" t="s">
        <v>8323</v>
      </c>
    </row>
    <row r="3916" spans="1:20" ht="28.8" x14ac:dyDescent="0.3">
      <c r="A3916">
        <v>766</v>
      </c>
      <c r="B3916" s="3" t="s">
        <v>767</v>
      </c>
      <c r="C3916" s="3" t="s">
        <v>4876</v>
      </c>
      <c r="D3916">
        <v>4000</v>
      </c>
      <c r="E3916">
        <v>0</v>
      </c>
      <c r="F3916" t="s">
        <v>8221</v>
      </c>
      <c r="G3916" t="s">
        <v>8229</v>
      </c>
      <c r="H3916" t="s">
        <v>8251</v>
      </c>
      <c r="I3916">
        <v>1424112483</v>
      </c>
      <c r="J3916" s="11">
        <f>(I3916/86400)+25569</f>
        <v>42051.783368055556</v>
      </c>
      <c r="K3916">
        <v>1421520483</v>
      </c>
      <c r="L3916" s="11">
        <f>(K3916/86400)+25569</f>
        <v>42021.783368055556</v>
      </c>
      <c r="M3916" t="b">
        <v>0</v>
      </c>
      <c r="N3916">
        <v>0</v>
      </c>
      <c r="O3916" t="b">
        <v>0</v>
      </c>
      <c r="P3916" t="s">
        <v>8275</v>
      </c>
      <c r="Q3916" s="5">
        <f>E3916/D3916</f>
        <v>0</v>
      </c>
      <c r="R3916" s="7" t="e">
        <f>ROUND(E3916/N3916, 2)</f>
        <v>#DIV/0!</v>
      </c>
      <c r="S3916" t="s">
        <v>8321</v>
      </c>
      <c r="T3916" t="s">
        <v>8323</v>
      </c>
    </row>
    <row r="3917" spans="1:20" ht="28.8" x14ac:dyDescent="0.3">
      <c r="A3917">
        <v>768</v>
      </c>
      <c r="B3917" s="3" t="s">
        <v>769</v>
      </c>
      <c r="C3917" s="3" t="s">
        <v>4878</v>
      </c>
      <c r="D3917">
        <v>2500</v>
      </c>
      <c r="E3917">
        <v>0</v>
      </c>
      <c r="F3917" t="s">
        <v>8221</v>
      </c>
      <c r="G3917" t="s">
        <v>8224</v>
      </c>
      <c r="H3917" t="s">
        <v>8246</v>
      </c>
      <c r="I3917">
        <v>1387169890</v>
      </c>
      <c r="J3917" s="11">
        <f>(I3917/86400)+25569</f>
        <v>41624.207060185188</v>
      </c>
      <c r="K3917">
        <v>1384577890</v>
      </c>
      <c r="L3917" s="11">
        <f>(K3917/86400)+25569</f>
        <v>41594.207060185188</v>
      </c>
      <c r="M3917" t="b">
        <v>0</v>
      </c>
      <c r="N3917">
        <v>0</v>
      </c>
      <c r="O3917" t="b">
        <v>0</v>
      </c>
      <c r="P3917" t="s">
        <v>8275</v>
      </c>
      <c r="Q3917" s="5">
        <f>E3917/D3917</f>
        <v>0</v>
      </c>
      <c r="R3917" s="7" t="e">
        <f>ROUND(E3917/N3917, 2)</f>
        <v>#DIV/0!</v>
      </c>
      <c r="S3917" t="s">
        <v>8321</v>
      </c>
      <c r="T3917" t="s">
        <v>8323</v>
      </c>
    </row>
    <row r="3918" spans="1:20" ht="28.8" x14ac:dyDescent="0.3">
      <c r="A3918">
        <v>770</v>
      </c>
      <c r="B3918" s="3" t="s">
        <v>771</v>
      </c>
      <c r="C3918" s="3" t="s">
        <v>4880</v>
      </c>
      <c r="D3918">
        <v>17500</v>
      </c>
      <c r="E3918">
        <v>0</v>
      </c>
      <c r="F3918" t="s">
        <v>8221</v>
      </c>
      <c r="G3918" t="s">
        <v>8224</v>
      </c>
      <c r="H3918" t="s">
        <v>8246</v>
      </c>
      <c r="I3918">
        <v>1361750369</v>
      </c>
      <c r="J3918" s="11">
        <f>(I3918/86400)+25569</f>
        <v>41329.9996412037</v>
      </c>
      <c r="K3918">
        <v>1358294369</v>
      </c>
      <c r="L3918" s="11">
        <f>(K3918/86400)+25569</f>
        <v>41289.9996412037</v>
      </c>
      <c r="M3918" t="b">
        <v>0</v>
      </c>
      <c r="N3918">
        <v>0</v>
      </c>
      <c r="O3918" t="b">
        <v>0</v>
      </c>
      <c r="P3918" t="s">
        <v>8275</v>
      </c>
      <c r="Q3918" s="5">
        <f>E3918/D3918</f>
        <v>0</v>
      </c>
      <c r="R3918" s="7" t="e">
        <f>ROUND(E3918/N3918, 2)</f>
        <v>#DIV/0!</v>
      </c>
      <c r="S3918" t="s">
        <v>8321</v>
      </c>
      <c r="T3918" t="s">
        <v>8323</v>
      </c>
    </row>
    <row r="3919" spans="1:20" ht="28.8" x14ac:dyDescent="0.3">
      <c r="A3919">
        <v>1409</v>
      </c>
      <c r="B3919" s="3" t="s">
        <v>1410</v>
      </c>
      <c r="C3919" s="3" t="s">
        <v>5519</v>
      </c>
      <c r="D3919">
        <v>4000</v>
      </c>
      <c r="E3919">
        <v>0</v>
      </c>
      <c r="F3919" t="s">
        <v>8221</v>
      </c>
      <c r="G3919" t="s">
        <v>8224</v>
      </c>
      <c r="H3919" t="s">
        <v>8246</v>
      </c>
      <c r="I3919">
        <v>1420085535</v>
      </c>
      <c r="J3919" s="11">
        <f>(I3919/86400)+25569</f>
        <v>42005.175173611111</v>
      </c>
      <c r="K3919">
        <v>1414897935</v>
      </c>
      <c r="L3919" s="11">
        <f>(K3919/86400)+25569</f>
        <v>41945.133506944447</v>
      </c>
      <c r="M3919" t="b">
        <v>0</v>
      </c>
      <c r="N3919">
        <v>0</v>
      </c>
      <c r="O3919" t="b">
        <v>0</v>
      </c>
      <c r="P3919" t="s">
        <v>8287</v>
      </c>
      <c r="Q3919" s="5">
        <f>E3919/D3919</f>
        <v>0</v>
      </c>
      <c r="R3919" s="7" t="e">
        <f>ROUND(E3919/N3919, 2)</f>
        <v>#DIV/0!</v>
      </c>
      <c r="S3919" t="s">
        <v>8321</v>
      </c>
      <c r="T3919" t="s">
        <v>8340</v>
      </c>
    </row>
    <row r="3920" spans="1:20" ht="28.8" x14ac:dyDescent="0.3">
      <c r="A3920">
        <v>1416</v>
      </c>
      <c r="B3920" s="3" t="s">
        <v>1417</v>
      </c>
      <c r="C3920" s="3" t="s">
        <v>5526</v>
      </c>
      <c r="D3920">
        <v>50000</v>
      </c>
      <c r="E3920">
        <v>0</v>
      </c>
      <c r="F3920" t="s">
        <v>8221</v>
      </c>
      <c r="G3920" t="s">
        <v>8224</v>
      </c>
      <c r="H3920" t="s">
        <v>8246</v>
      </c>
      <c r="I3920">
        <v>1448147619</v>
      </c>
      <c r="J3920" s="11">
        <f>(I3920/86400)+25569</f>
        <v>42329.967812499999</v>
      </c>
      <c r="K3920">
        <v>1445552019</v>
      </c>
      <c r="L3920" s="11">
        <f>(K3920/86400)+25569</f>
        <v>42299.926145833335</v>
      </c>
      <c r="M3920" t="b">
        <v>0</v>
      </c>
      <c r="N3920">
        <v>0</v>
      </c>
      <c r="O3920" t="b">
        <v>0</v>
      </c>
      <c r="P3920" t="s">
        <v>8287</v>
      </c>
      <c r="Q3920" s="5">
        <f>E3920/D3920</f>
        <v>0</v>
      </c>
      <c r="R3920" s="7" t="e">
        <f>ROUND(E3920/N3920, 2)</f>
        <v>#DIV/0!</v>
      </c>
      <c r="S3920" t="s">
        <v>8321</v>
      </c>
      <c r="T3920" t="s">
        <v>8340</v>
      </c>
    </row>
    <row r="3921" spans="1:20" ht="28.8" x14ac:dyDescent="0.3">
      <c r="A3921">
        <v>1425</v>
      </c>
      <c r="B3921" s="3" t="s">
        <v>1426</v>
      </c>
      <c r="C3921" s="3" t="s">
        <v>5535</v>
      </c>
      <c r="D3921">
        <v>13000</v>
      </c>
      <c r="E3921">
        <v>0</v>
      </c>
      <c r="F3921" t="s">
        <v>8221</v>
      </c>
      <c r="G3921" t="s">
        <v>8224</v>
      </c>
      <c r="H3921" t="s">
        <v>8246</v>
      </c>
      <c r="I3921">
        <v>1430276959</v>
      </c>
      <c r="J3921" s="11">
        <f>(I3921/86400)+25569</f>
        <v>42123.131469907406</v>
      </c>
      <c r="K3921">
        <v>1427684959</v>
      </c>
      <c r="L3921" s="11">
        <f>(K3921/86400)+25569</f>
        <v>42093.131469907406</v>
      </c>
      <c r="M3921" t="b">
        <v>0</v>
      </c>
      <c r="N3921">
        <v>0</v>
      </c>
      <c r="O3921" t="b">
        <v>0</v>
      </c>
      <c r="P3921" t="s">
        <v>8287</v>
      </c>
      <c r="Q3921" s="5">
        <f>E3921/D3921</f>
        <v>0</v>
      </c>
      <c r="R3921" s="7" t="e">
        <f>ROUND(E3921/N3921, 2)</f>
        <v>#DIV/0!</v>
      </c>
      <c r="S3921" t="s">
        <v>8321</v>
      </c>
      <c r="T3921" t="s">
        <v>8340</v>
      </c>
    </row>
    <row r="3922" spans="1:20" ht="28.8" x14ac:dyDescent="0.3">
      <c r="A3922">
        <v>1426</v>
      </c>
      <c r="B3922" s="3" t="s">
        <v>1427</v>
      </c>
      <c r="C3922" s="3" t="s">
        <v>5536</v>
      </c>
      <c r="D3922">
        <v>1000</v>
      </c>
      <c r="E3922">
        <v>0</v>
      </c>
      <c r="F3922" t="s">
        <v>8221</v>
      </c>
      <c r="G3922" t="s">
        <v>8236</v>
      </c>
      <c r="H3922" t="s">
        <v>8249</v>
      </c>
      <c r="I3922">
        <v>1440408120</v>
      </c>
      <c r="J3922" s="11">
        <f>(I3922/86400)+25569</f>
        <v>42240.390277777777</v>
      </c>
      <c r="K3922">
        <v>1435224120</v>
      </c>
      <c r="L3922" s="11">
        <f>(K3922/86400)+25569</f>
        <v>42180.390277777777</v>
      </c>
      <c r="M3922" t="b">
        <v>0</v>
      </c>
      <c r="N3922">
        <v>0</v>
      </c>
      <c r="O3922" t="b">
        <v>0</v>
      </c>
      <c r="P3922" t="s">
        <v>8287</v>
      </c>
      <c r="Q3922" s="5">
        <f>E3922/D3922</f>
        <v>0</v>
      </c>
      <c r="R3922" s="7" t="e">
        <f>ROUND(E3922/N3922, 2)</f>
        <v>#DIV/0!</v>
      </c>
      <c r="S3922" t="s">
        <v>8321</v>
      </c>
      <c r="T3922" t="s">
        <v>8340</v>
      </c>
    </row>
    <row r="3923" spans="1:20" x14ac:dyDescent="0.3">
      <c r="A3923">
        <v>1429</v>
      </c>
      <c r="B3923" s="3" t="s">
        <v>1430</v>
      </c>
      <c r="C3923" s="3" t="s">
        <v>5539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1428629242</v>
      </c>
      <c r="J3923" s="11">
        <f>(I3923/86400)+25569</f>
        <v>42104.060671296298</v>
      </c>
      <c r="K3923">
        <v>1426037242</v>
      </c>
      <c r="L3923" s="11">
        <f>(K3923/86400)+25569</f>
        <v>42074.060671296298</v>
      </c>
      <c r="M3923" t="b">
        <v>0</v>
      </c>
      <c r="N3923">
        <v>0</v>
      </c>
      <c r="O3923" t="b">
        <v>0</v>
      </c>
      <c r="P3923" t="s">
        <v>8287</v>
      </c>
      <c r="Q3923" s="5">
        <f>E3923/D3923</f>
        <v>0</v>
      </c>
      <c r="R3923" s="7" t="e">
        <f>ROUND(E3923/N3923, 2)</f>
        <v>#DIV/0!</v>
      </c>
      <c r="S3923" t="s">
        <v>8321</v>
      </c>
      <c r="T3923" t="s">
        <v>8340</v>
      </c>
    </row>
    <row r="3924" spans="1:20" ht="28.8" x14ac:dyDescent="0.3">
      <c r="A3924">
        <v>1432</v>
      </c>
      <c r="B3924" s="3" t="s">
        <v>1433</v>
      </c>
      <c r="C3924" s="3" t="s">
        <v>5542</v>
      </c>
      <c r="D3924">
        <v>40000</v>
      </c>
      <c r="E3924">
        <v>0</v>
      </c>
      <c r="F3924" t="s">
        <v>8221</v>
      </c>
      <c r="G3924" t="s">
        <v>8224</v>
      </c>
      <c r="H3924" t="s">
        <v>8246</v>
      </c>
      <c r="I3924">
        <v>1437417828</v>
      </c>
      <c r="J3924" s="11">
        <f>(I3924/86400)+25569</f>
        <v>42205.780416666668</v>
      </c>
      <c r="K3924">
        <v>1434825828</v>
      </c>
      <c r="L3924" s="11">
        <f>(K3924/86400)+25569</f>
        <v>42175.780416666668</v>
      </c>
      <c r="M3924" t="b">
        <v>0</v>
      </c>
      <c r="N3924">
        <v>0</v>
      </c>
      <c r="O3924" t="b">
        <v>0</v>
      </c>
      <c r="P3924" t="s">
        <v>8287</v>
      </c>
      <c r="Q3924" s="5">
        <f>E3924/D3924</f>
        <v>0</v>
      </c>
      <c r="R3924" s="7" t="e">
        <f>ROUND(E3924/N3924, 2)</f>
        <v>#DIV/0!</v>
      </c>
      <c r="S3924" t="s">
        <v>8321</v>
      </c>
      <c r="T3924" t="s">
        <v>8340</v>
      </c>
    </row>
    <row r="3925" spans="1:20" ht="28.8" x14ac:dyDescent="0.3">
      <c r="A3925">
        <v>1442</v>
      </c>
      <c r="B3925" s="3" t="s">
        <v>1443</v>
      </c>
      <c r="C3925" s="3" t="s">
        <v>5552</v>
      </c>
      <c r="D3925">
        <v>1500</v>
      </c>
      <c r="E3925">
        <v>0</v>
      </c>
      <c r="F3925" t="s">
        <v>8221</v>
      </c>
      <c r="G3925" t="s">
        <v>8224</v>
      </c>
      <c r="H3925" t="s">
        <v>8246</v>
      </c>
      <c r="I3925">
        <v>1464190158</v>
      </c>
      <c r="J3925" s="11">
        <f>(I3925/86400)+25569</f>
        <v>42515.64534722222</v>
      </c>
      <c r="K3925">
        <v>1461598158</v>
      </c>
      <c r="L3925" s="11">
        <f>(K3925/86400)+25569</f>
        <v>42485.64534722222</v>
      </c>
      <c r="M3925" t="b">
        <v>0</v>
      </c>
      <c r="N3925">
        <v>0</v>
      </c>
      <c r="O3925" t="b">
        <v>0</v>
      </c>
      <c r="P3925" t="s">
        <v>8287</v>
      </c>
      <c r="Q3925" s="5">
        <f>E3925/D3925</f>
        <v>0</v>
      </c>
      <c r="R3925" s="7" t="e">
        <f>ROUND(E3925/N3925, 2)</f>
        <v>#DIV/0!</v>
      </c>
      <c r="S3925" t="s">
        <v>8321</v>
      </c>
      <c r="T3925" t="s">
        <v>8340</v>
      </c>
    </row>
    <row r="3926" spans="1:20" ht="28.8" x14ac:dyDescent="0.3">
      <c r="A3926">
        <v>1443</v>
      </c>
      <c r="B3926" s="3" t="s">
        <v>1444</v>
      </c>
      <c r="C3926" s="3" t="s">
        <v>5553</v>
      </c>
      <c r="D3926">
        <v>13000</v>
      </c>
      <c r="E3926">
        <v>0</v>
      </c>
      <c r="F3926" t="s">
        <v>8221</v>
      </c>
      <c r="G3926" t="s">
        <v>8230</v>
      </c>
      <c r="H3926" t="s">
        <v>8249</v>
      </c>
      <c r="I3926">
        <v>1483395209</v>
      </c>
      <c r="J3926" s="11">
        <f>(I3926/86400)+25569</f>
        <v>42737.926030092596</v>
      </c>
      <c r="K3926">
        <v>1480803209</v>
      </c>
      <c r="L3926" s="11">
        <f>(K3926/86400)+25569</f>
        <v>42707.926030092596</v>
      </c>
      <c r="M3926" t="b">
        <v>0</v>
      </c>
      <c r="N3926">
        <v>0</v>
      </c>
      <c r="O3926" t="b">
        <v>0</v>
      </c>
      <c r="P3926" t="s">
        <v>8287</v>
      </c>
      <c r="Q3926" s="5">
        <f>E3926/D3926</f>
        <v>0</v>
      </c>
      <c r="R3926" s="7" t="e">
        <f>ROUND(E3926/N3926, 2)</f>
        <v>#DIV/0!</v>
      </c>
      <c r="S3926" t="s">
        <v>8321</v>
      </c>
      <c r="T3926" t="s">
        <v>8340</v>
      </c>
    </row>
    <row r="3927" spans="1:20" x14ac:dyDescent="0.3">
      <c r="A3927">
        <v>1444</v>
      </c>
      <c r="B3927" s="3" t="s">
        <v>1445</v>
      </c>
      <c r="C3927" s="3" t="s">
        <v>5554</v>
      </c>
      <c r="D3927">
        <v>4950</v>
      </c>
      <c r="E3927">
        <v>0</v>
      </c>
      <c r="F3927" t="s">
        <v>8221</v>
      </c>
      <c r="G3927" t="s">
        <v>8236</v>
      </c>
      <c r="H3927" t="s">
        <v>8249</v>
      </c>
      <c r="I3927">
        <v>1442091462</v>
      </c>
      <c r="J3927" s="11">
        <f>(I3927/86400)+25569</f>
        <v>42259.873402777783</v>
      </c>
      <c r="K3927">
        <v>1436907462</v>
      </c>
      <c r="L3927" s="11">
        <f>(K3927/86400)+25569</f>
        <v>42199.873402777783</v>
      </c>
      <c r="M3927" t="b">
        <v>0</v>
      </c>
      <c r="N3927">
        <v>0</v>
      </c>
      <c r="O3927" t="b">
        <v>0</v>
      </c>
      <c r="P3927" t="s">
        <v>8287</v>
      </c>
      <c r="Q3927" s="5">
        <f>E3927/D3927</f>
        <v>0</v>
      </c>
      <c r="R3927" s="7" t="e">
        <f>ROUND(E3927/N3927, 2)</f>
        <v>#DIV/0!</v>
      </c>
      <c r="S3927" t="s">
        <v>8321</v>
      </c>
      <c r="T3927" t="s">
        <v>8340</v>
      </c>
    </row>
    <row r="3928" spans="1:20" ht="28.8" x14ac:dyDescent="0.3">
      <c r="A3928">
        <v>1445</v>
      </c>
      <c r="B3928" s="3" t="s">
        <v>1446</v>
      </c>
      <c r="C3928" s="3" t="s">
        <v>5555</v>
      </c>
      <c r="D3928">
        <v>130000</v>
      </c>
      <c r="E3928">
        <v>0</v>
      </c>
      <c r="F3928" t="s">
        <v>8221</v>
      </c>
      <c r="G3928" t="s">
        <v>8236</v>
      </c>
      <c r="H3928" t="s">
        <v>8249</v>
      </c>
      <c r="I3928">
        <v>1434286855</v>
      </c>
      <c r="J3928" s="11">
        <f>(I3928/86400)+25569</f>
        <v>42169.542303240742</v>
      </c>
      <c r="K3928">
        <v>1431694855</v>
      </c>
      <c r="L3928" s="11">
        <f>(K3928/86400)+25569</f>
        <v>42139.542303240742</v>
      </c>
      <c r="M3928" t="b">
        <v>0</v>
      </c>
      <c r="N3928">
        <v>0</v>
      </c>
      <c r="O3928" t="b">
        <v>0</v>
      </c>
      <c r="P3928" t="s">
        <v>8287</v>
      </c>
      <c r="Q3928" s="5">
        <f>E3928/D3928</f>
        <v>0</v>
      </c>
      <c r="R3928" s="7" t="e">
        <f>ROUND(E3928/N3928, 2)</f>
        <v>#DIV/0!</v>
      </c>
      <c r="S3928" t="s">
        <v>8321</v>
      </c>
      <c r="T3928" t="s">
        <v>8340</v>
      </c>
    </row>
    <row r="3929" spans="1:20" ht="28.8" x14ac:dyDescent="0.3">
      <c r="A3929">
        <v>1446</v>
      </c>
      <c r="B3929" s="3" t="s">
        <v>1447</v>
      </c>
      <c r="C3929" s="3" t="s">
        <v>5556</v>
      </c>
      <c r="D3929">
        <v>900</v>
      </c>
      <c r="E3929">
        <v>0</v>
      </c>
      <c r="F3929" t="s">
        <v>8221</v>
      </c>
      <c r="G3929" t="s">
        <v>8237</v>
      </c>
      <c r="H3929" t="s">
        <v>8249</v>
      </c>
      <c r="I3929">
        <v>1461235478</v>
      </c>
      <c r="J3929" s="11">
        <f>(I3929/86400)+25569</f>
        <v>42481.447662037041</v>
      </c>
      <c r="K3929">
        <v>1459507478</v>
      </c>
      <c r="L3929" s="11">
        <f>(K3929/86400)+25569</f>
        <v>42461.447662037041</v>
      </c>
      <c r="M3929" t="b">
        <v>0</v>
      </c>
      <c r="N3929">
        <v>0</v>
      </c>
      <c r="O3929" t="b">
        <v>0</v>
      </c>
      <c r="P3929" t="s">
        <v>8287</v>
      </c>
      <c r="Q3929" s="5">
        <f>E3929/D3929</f>
        <v>0</v>
      </c>
      <c r="R3929" s="7" t="e">
        <f>ROUND(E3929/N3929, 2)</f>
        <v>#DIV/0!</v>
      </c>
      <c r="S3929" t="s">
        <v>8321</v>
      </c>
      <c r="T3929" t="s">
        <v>8340</v>
      </c>
    </row>
    <row r="3930" spans="1:20" ht="28.8" x14ac:dyDescent="0.3">
      <c r="A3930">
        <v>1448</v>
      </c>
      <c r="B3930" s="3" t="s">
        <v>1449</v>
      </c>
      <c r="C3930" s="3" t="s">
        <v>5558</v>
      </c>
      <c r="D3930">
        <v>200000</v>
      </c>
      <c r="E3930">
        <v>0</v>
      </c>
      <c r="F3930" t="s">
        <v>8221</v>
      </c>
      <c r="G3930" t="s">
        <v>8226</v>
      </c>
      <c r="H3930" t="s">
        <v>8248</v>
      </c>
      <c r="I3930">
        <v>1432272300</v>
      </c>
      <c r="J3930" s="11">
        <f>(I3930/86400)+25569</f>
        <v>42146.225694444445</v>
      </c>
      <c r="K3930">
        <v>1429655318</v>
      </c>
      <c r="L3930" s="11">
        <f>(K3930/86400)+25569</f>
        <v>42115.936550925922</v>
      </c>
      <c r="M3930" t="b">
        <v>0</v>
      </c>
      <c r="N3930">
        <v>0</v>
      </c>
      <c r="O3930" t="b">
        <v>0</v>
      </c>
      <c r="P3930" t="s">
        <v>8287</v>
      </c>
      <c r="Q3930" s="5">
        <f>E3930/D3930</f>
        <v>0</v>
      </c>
      <c r="R3930" s="7" t="e">
        <f>ROUND(E3930/N3930, 2)</f>
        <v>#DIV/0!</v>
      </c>
      <c r="S3930" t="s">
        <v>8321</v>
      </c>
      <c r="T3930" t="s">
        <v>8340</v>
      </c>
    </row>
    <row r="3931" spans="1:20" ht="28.8" x14ac:dyDescent="0.3">
      <c r="A3931">
        <v>1449</v>
      </c>
      <c r="B3931" s="3" t="s">
        <v>1450</v>
      </c>
      <c r="C3931" s="3" t="s">
        <v>5559</v>
      </c>
      <c r="D3931">
        <v>8888</v>
      </c>
      <c r="E3931">
        <v>0</v>
      </c>
      <c r="F3931" t="s">
        <v>8221</v>
      </c>
      <c r="G3931" t="s">
        <v>8224</v>
      </c>
      <c r="H3931" t="s">
        <v>8246</v>
      </c>
      <c r="I3931">
        <v>1431286105</v>
      </c>
      <c r="J3931" s="11">
        <f>(I3931/86400)+25569</f>
        <v>42134.811400462961</v>
      </c>
      <c r="K3931">
        <v>1427138905</v>
      </c>
      <c r="L3931" s="11">
        <f>(K3931/86400)+25569</f>
        <v>42086.811400462961</v>
      </c>
      <c r="M3931" t="b">
        <v>0</v>
      </c>
      <c r="N3931">
        <v>0</v>
      </c>
      <c r="O3931" t="b">
        <v>0</v>
      </c>
      <c r="P3931" t="s">
        <v>8287</v>
      </c>
      <c r="Q3931" s="5">
        <f>E3931/D3931</f>
        <v>0</v>
      </c>
      <c r="R3931" s="7" t="e">
        <f>ROUND(E3931/N3931, 2)</f>
        <v>#DIV/0!</v>
      </c>
      <c r="S3931" t="s">
        <v>8321</v>
      </c>
      <c r="T3931" t="s">
        <v>8340</v>
      </c>
    </row>
    <row r="3932" spans="1:20" x14ac:dyDescent="0.3">
      <c r="A3932">
        <v>1452</v>
      </c>
      <c r="B3932" s="3" t="s">
        <v>1453</v>
      </c>
      <c r="C3932" s="3" t="s">
        <v>5562</v>
      </c>
      <c r="D3932">
        <v>14000</v>
      </c>
      <c r="E3932">
        <v>0</v>
      </c>
      <c r="F3932" t="s">
        <v>8220</v>
      </c>
      <c r="G3932" t="s">
        <v>8224</v>
      </c>
      <c r="H3932" t="s">
        <v>8246</v>
      </c>
      <c r="I3932">
        <v>1406566363</v>
      </c>
      <c r="J3932" s="11">
        <f>(I3932/86400)+25569</f>
        <v>41848.703275462962</v>
      </c>
      <c r="K3932">
        <v>1403974363</v>
      </c>
      <c r="L3932" s="11">
        <f>(K3932/86400)+25569</f>
        <v>41818.703275462962</v>
      </c>
      <c r="M3932" t="b">
        <v>0</v>
      </c>
      <c r="N3932">
        <v>0</v>
      </c>
      <c r="O3932" t="b">
        <v>0</v>
      </c>
      <c r="P3932" t="s">
        <v>8287</v>
      </c>
      <c r="Q3932" s="5">
        <f>E3932/D3932</f>
        <v>0</v>
      </c>
      <c r="R3932" s="7" t="e">
        <f>ROUND(E3932/N3932, 2)</f>
        <v>#DIV/0!</v>
      </c>
      <c r="S3932" t="s">
        <v>8321</v>
      </c>
      <c r="T3932" t="s">
        <v>8340</v>
      </c>
    </row>
    <row r="3933" spans="1:20" ht="28.8" x14ac:dyDescent="0.3">
      <c r="A3933">
        <v>1453</v>
      </c>
      <c r="B3933" s="3" t="s">
        <v>1454</v>
      </c>
      <c r="C3933" s="3" t="s">
        <v>5563</v>
      </c>
      <c r="D3933">
        <v>25000</v>
      </c>
      <c r="E3933">
        <v>0</v>
      </c>
      <c r="F3933" t="s">
        <v>8220</v>
      </c>
      <c r="G3933" t="s">
        <v>8230</v>
      </c>
      <c r="H3933" t="s">
        <v>8249</v>
      </c>
      <c r="I3933">
        <v>1492270947</v>
      </c>
      <c r="J3933" s="11">
        <f>(I3933/86400)+25569</f>
        <v>42840.654479166667</v>
      </c>
      <c r="K3933">
        <v>1488386547</v>
      </c>
      <c r="L3933" s="11">
        <f>(K3933/86400)+25569</f>
        <v>42795.696145833332</v>
      </c>
      <c r="M3933" t="b">
        <v>0</v>
      </c>
      <c r="N3933">
        <v>0</v>
      </c>
      <c r="O3933" t="b">
        <v>0</v>
      </c>
      <c r="P3933" t="s">
        <v>8287</v>
      </c>
      <c r="Q3933" s="5">
        <f>E3933/D3933</f>
        <v>0</v>
      </c>
      <c r="R3933" s="7" t="e">
        <f>ROUND(E3933/N3933, 2)</f>
        <v>#DIV/0!</v>
      </c>
      <c r="S3933" t="s">
        <v>8321</v>
      </c>
      <c r="T3933" t="s">
        <v>8340</v>
      </c>
    </row>
    <row r="3934" spans="1:20" x14ac:dyDescent="0.3">
      <c r="A3934">
        <v>1457</v>
      </c>
      <c r="B3934" s="3" t="s">
        <v>1458</v>
      </c>
      <c r="C3934" s="3" t="s">
        <v>5567</v>
      </c>
      <c r="D3934">
        <v>6000</v>
      </c>
      <c r="E3934">
        <v>0</v>
      </c>
      <c r="F3934" t="s">
        <v>8220</v>
      </c>
      <c r="G3934" t="s">
        <v>8224</v>
      </c>
      <c r="H3934" t="s">
        <v>8246</v>
      </c>
      <c r="I3934">
        <v>1447281044</v>
      </c>
      <c r="J3934" s="11">
        <f>(I3934/86400)+25569</f>
        <v>42319.938009259262</v>
      </c>
      <c r="K3934">
        <v>1444685444</v>
      </c>
      <c r="L3934" s="11">
        <f>(K3934/86400)+25569</f>
        <v>42289.89634259259</v>
      </c>
      <c r="M3934" t="b">
        <v>0</v>
      </c>
      <c r="N3934">
        <v>0</v>
      </c>
      <c r="O3934" t="b">
        <v>0</v>
      </c>
      <c r="P3934" t="s">
        <v>8287</v>
      </c>
      <c r="Q3934" s="5">
        <f>E3934/D3934</f>
        <v>0</v>
      </c>
      <c r="R3934" s="7" t="e">
        <f>ROUND(E3934/N3934, 2)</f>
        <v>#DIV/0!</v>
      </c>
      <c r="S3934" t="s">
        <v>8321</v>
      </c>
      <c r="T3934" t="s">
        <v>8340</v>
      </c>
    </row>
    <row r="3935" spans="1:20" ht="28.8" x14ac:dyDescent="0.3">
      <c r="A3935">
        <v>1458</v>
      </c>
      <c r="B3935" s="3" t="s">
        <v>1459</v>
      </c>
      <c r="C3935" s="3" t="s">
        <v>5568</v>
      </c>
      <c r="D3935">
        <v>5000</v>
      </c>
      <c r="E3935">
        <v>0</v>
      </c>
      <c r="F3935" t="s">
        <v>8220</v>
      </c>
      <c r="G3935" t="s">
        <v>8224</v>
      </c>
      <c r="H3935" t="s">
        <v>8246</v>
      </c>
      <c r="I3935">
        <v>1407729600</v>
      </c>
      <c r="J3935" s="11">
        <f>(I3935/86400)+25569</f>
        <v>41862.166666666664</v>
      </c>
      <c r="K3935">
        <v>1405097760</v>
      </c>
      <c r="L3935" s="11">
        <f>(K3935/86400)+25569</f>
        <v>41831.705555555556</v>
      </c>
      <c r="M3935" t="b">
        <v>0</v>
      </c>
      <c r="N3935">
        <v>0</v>
      </c>
      <c r="O3935" t="b">
        <v>0</v>
      </c>
      <c r="P3935" t="s">
        <v>8287</v>
      </c>
      <c r="Q3935" s="5">
        <f>E3935/D3935</f>
        <v>0</v>
      </c>
      <c r="R3935" s="7" t="e">
        <f>ROUND(E3935/N3935, 2)</f>
        <v>#DIV/0!</v>
      </c>
      <c r="S3935" t="s">
        <v>8321</v>
      </c>
      <c r="T3935" t="s">
        <v>8340</v>
      </c>
    </row>
    <row r="3936" spans="1:20" ht="28.8" x14ac:dyDescent="0.3">
      <c r="A3936">
        <v>1459</v>
      </c>
      <c r="B3936" s="3" t="s">
        <v>1460</v>
      </c>
      <c r="C3936" s="3" t="s">
        <v>5569</v>
      </c>
      <c r="D3936">
        <v>37000</v>
      </c>
      <c r="E3936">
        <v>0</v>
      </c>
      <c r="F3936" t="s">
        <v>8220</v>
      </c>
      <c r="G3936" t="s">
        <v>8232</v>
      </c>
      <c r="H3936" t="s">
        <v>8253</v>
      </c>
      <c r="I3936">
        <v>1449077100</v>
      </c>
      <c r="J3936" s="11">
        <f>(I3936/86400)+25569</f>
        <v>42340.725694444445</v>
      </c>
      <c r="K3936">
        <v>1446612896</v>
      </c>
      <c r="L3936" s="11">
        <f>(K3936/86400)+25569</f>
        <v>42312.204814814817</v>
      </c>
      <c r="M3936" t="b">
        <v>0</v>
      </c>
      <c r="N3936">
        <v>0</v>
      </c>
      <c r="O3936" t="b">
        <v>0</v>
      </c>
      <c r="P3936" t="s">
        <v>8287</v>
      </c>
      <c r="Q3936" s="5">
        <f>E3936/D3936</f>
        <v>0</v>
      </c>
      <c r="R3936" s="7" t="e">
        <f>ROUND(E3936/N3936, 2)</f>
        <v>#DIV/0!</v>
      </c>
      <c r="S3936" t="s">
        <v>8321</v>
      </c>
      <c r="T3936" t="s">
        <v>8340</v>
      </c>
    </row>
    <row r="3937" spans="1:20" ht="28.8" x14ac:dyDescent="0.3">
      <c r="A3937">
        <v>1460</v>
      </c>
      <c r="B3937" s="3" t="s">
        <v>1461</v>
      </c>
      <c r="C3937" s="3" t="s">
        <v>5570</v>
      </c>
      <c r="D3937">
        <v>25000000</v>
      </c>
      <c r="E3937">
        <v>0</v>
      </c>
      <c r="F3937" t="s">
        <v>8220</v>
      </c>
      <c r="G3937" t="s">
        <v>8224</v>
      </c>
      <c r="H3937" t="s">
        <v>8246</v>
      </c>
      <c r="I3937">
        <v>1417391100</v>
      </c>
      <c r="J3937" s="11">
        <f>(I3937/86400)+25569</f>
        <v>41973.989583333328</v>
      </c>
      <c r="K3937">
        <v>1412371898</v>
      </c>
      <c r="L3937" s="11">
        <f>(K3937/86400)+25569</f>
        <v>41915.896967592591</v>
      </c>
      <c r="M3937" t="b">
        <v>0</v>
      </c>
      <c r="N3937">
        <v>0</v>
      </c>
      <c r="O3937" t="b">
        <v>0</v>
      </c>
      <c r="P3937" t="s">
        <v>8287</v>
      </c>
      <c r="Q3937" s="5">
        <f>E3937/D3937</f>
        <v>0</v>
      </c>
      <c r="R3937" s="7" t="e">
        <f>ROUND(E3937/N3937, 2)</f>
        <v>#DIV/0!</v>
      </c>
      <c r="S3937" t="s">
        <v>8321</v>
      </c>
      <c r="T3937" t="s">
        <v>8340</v>
      </c>
    </row>
    <row r="3938" spans="1:20" x14ac:dyDescent="0.3">
      <c r="A3938">
        <v>1484</v>
      </c>
      <c r="B3938" s="3" t="s">
        <v>1485</v>
      </c>
      <c r="C3938" s="3" t="s">
        <v>5594</v>
      </c>
      <c r="D3938">
        <v>2000</v>
      </c>
      <c r="E3938">
        <v>0</v>
      </c>
      <c r="F3938" t="s">
        <v>8221</v>
      </c>
      <c r="G3938" t="s">
        <v>8224</v>
      </c>
      <c r="H3938" t="s">
        <v>8246</v>
      </c>
      <c r="I3938">
        <v>1342882260</v>
      </c>
      <c r="J3938" s="11">
        <f>(I3938/86400)+25569</f>
        <v>41111.618750000001</v>
      </c>
      <c r="K3938">
        <v>1337834963</v>
      </c>
      <c r="L3938" s="11">
        <f>(K3938/86400)+25569</f>
        <v>41053.200960648144</v>
      </c>
      <c r="M3938" t="b">
        <v>0</v>
      </c>
      <c r="N3938">
        <v>0</v>
      </c>
      <c r="O3938" t="b">
        <v>0</v>
      </c>
      <c r="P3938" t="s">
        <v>8275</v>
      </c>
      <c r="Q3938" s="5">
        <f>E3938/D3938</f>
        <v>0</v>
      </c>
      <c r="R3938" s="7" t="e">
        <f>ROUND(E3938/N3938, 2)</f>
        <v>#DIV/0!</v>
      </c>
      <c r="S3938" t="s">
        <v>8321</v>
      </c>
      <c r="T3938" t="s">
        <v>8323</v>
      </c>
    </row>
    <row r="3939" spans="1:20" ht="28.8" x14ac:dyDescent="0.3">
      <c r="A3939">
        <v>1487</v>
      </c>
      <c r="B3939" s="3" t="s">
        <v>1488</v>
      </c>
      <c r="C3939" s="3" t="s">
        <v>5597</v>
      </c>
      <c r="D3939">
        <v>10000</v>
      </c>
      <c r="E3939">
        <v>0</v>
      </c>
      <c r="F3939" t="s">
        <v>8221</v>
      </c>
      <c r="G3939" t="s">
        <v>8224</v>
      </c>
      <c r="H3939" t="s">
        <v>8246</v>
      </c>
      <c r="I3939">
        <v>1470175271</v>
      </c>
      <c r="J3939" s="11">
        <f>(I3939/86400)+25569</f>
        <v>42584.917488425926</v>
      </c>
      <c r="K3939">
        <v>1467583271</v>
      </c>
      <c r="L3939" s="11">
        <f>(K3939/86400)+25569</f>
        <v>42554.917488425926</v>
      </c>
      <c r="M3939" t="b">
        <v>0</v>
      </c>
      <c r="N3939">
        <v>0</v>
      </c>
      <c r="O3939" t="b">
        <v>0</v>
      </c>
      <c r="P3939" t="s">
        <v>8275</v>
      </c>
      <c r="Q3939" s="5">
        <f>E3939/D3939</f>
        <v>0</v>
      </c>
      <c r="R3939" s="7" t="e">
        <f>ROUND(E3939/N3939, 2)</f>
        <v>#DIV/0!</v>
      </c>
      <c r="S3939" t="s">
        <v>8321</v>
      </c>
      <c r="T3939" t="s">
        <v>8323</v>
      </c>
    </row>
    <row r="3940" spans="1:20" ht="28.8" x14ac:dyDescent="0.3">
      <c r="A3940">
        <v>1489</v>
      </c>
      <c r="B3940" s="3" t="s">
        <v>1490</v>
      </c>
      <c r="C3940" s="3" t="s">
        <v>5599</v>
      </c>
      <c r="D3940">
        <v>5000</v>
      </c>
      <c r="E3940">
        <v>0</v>
      </c>
      <c r="F3940" t="s">
        <v>8221</v>
      </c>
      <c r="G3940" t="s">
        <v>8224</v>
      </c>
      <c r="H3940" t="s">
        <v>8246</v>
      </c>
      <c r="I3940">
        <v>1352994052</v>
      </c>
      <c r="J3940" s="11">
        <f>(I3940/86400)+25569</f>
        <v>41228.653379629628</v>
      </c>
      <c r="K3940">
        <v>1350398452</v>
      </c>
      <c r="L3940" s="11">
        <f>(K3940/86400)+25569</f>
        <v>41198.611712962964</v>
      </c>
      <c r="M3940" t="b">
        <v>0</v>
      </c>
      <c r="N3940">
        <v>0</v>
      </c>
      <c r="O3940" t="b">
        <v>0</v>
      </c>
      <c r="P3940" t="s">
        <v>8275</v>
      </c>
      <c r="Q3940" s="5">
        <f>E3940/D3940</f>
        <v>0</v>
      </c>
      <c r="R3940" s="7" t="e">
        <f>ROUND(E3940/N3940, 2)</f>
        <v>#DIV/0!</v>
      </c>
      <c r="S3940" t="s">
        <v>8321</v>
      </c>
      <c r="T3940" t="s">
        <v>8323</v>
      </c>
    </row>
    <row r="3941" spans="1:20" ht="28.8" x14ac:dyDescent="0.3">
      <c r="A3941">
        <v>1493</v>
      </c>
      <c r="B3941" s="3" t="s">
        <v>1494</v>
      </c>
      <c r="C3941" s="3" t="s">
        <v>5603</v>
      </c>
      <c r="D3941">
        <v>2400</v>
      </c>
      <c r="E3941">
        <v>0</v>
      </c>
      <c r="F3941" t="s">
        <v>8221</v>
      </c>
      <c r="G3941" t="s">
        <v>8224</v>
      </c>
      <c r="H3941" t="s">
        <v>8246</v>
      </c>
      <c r="I3941">
        <v>1371415675</v>
      </c>
      <c r="J3941" s="11">
        <f>(I3941/86400)+25569</f>
        <v>41441.866608796292</v>
      </c>
      <c r="K3941">
        <v>1368823675</v>
      </c>
      <c r="L3941" s="11">
        <f>(K3941/86400)+25569</f>
        <v>41411.866608796292</v>
      </c>
      <c r="M3941" t="b">
        <v>0</v>
      </c>
      <c r="N3941">
        <v>0</v>
      </c>
      <c r="O3941" t="b">
        <v>0</v>
      </c>
      <c r="P3941" t="s">
        <v>8275</v>
      </c>
      <c r="Q3941" s="5">
        <f>E3941/D3941</f>
        <v>0</v>
      </c>
      <c r="R3941" s="7" t="e">
        <f>ROUND(E3941/N3941, 2)</f>
        <v>#DIV/0!</v>
      </c>
      <c r="S3941" t="s">
        <v>8321</v>
      </c>
      <c r="T3941" t="s">
        <v>8323</v>
      </c>
    </row>
    <row r="3942" spans="1:20" x14ac:dyDescent="0.3">
      <c r="A3942">
        <v>1495</v>
      </c>
      <c r="B3942" s="3" t="s">
        <v>1496</v>
      </c>
      <c r="C3942" s="3" t="s">
        <v>5605</v>
      </c>
      <c r="D3942">
        <v>2000</v>
      </c>
      <c r="E3942">
        <v>0</v>
      </c>
      <c r="F3942" t="s">
        <v>8221</v>
      </c>
      <c r="G3942" t="s">
        <v>8224</v>
      </c>
      <c r="H3942" t="s">
        <v>8246</v>
      </c>
      <c r="I3942">
        <v>1314471431</v>
      </c>
      <c r="J3942" s="11">
        <f>(I3942/86400)+25569</f>
        <v>40782.789710648147</v>
      </c>
      <c r="K3942">
        <v>1311879431</v>
      </c>
      <c r="L3942" s="11">
        <f>(K3942/86400)+25569</f>
        <v>40752.789710648147</v>
      </c>
      <c r="M3942" t="b">
        <v>0</v>
      </c>
      <c r="N3942">
        <v>0</v>
      </c>
      <c r="O3942" t="b">
        <v>0</v>
      </c>
      <c r="P3942" t="s">
        <v>8275</v>
      </c>
      <c r="Q3942" s="5">
        <f>E3942/D3942</f>
        <v>0</v>
      </c>
      <c r="R3942" s="7" t="e">
        <f>ROUND(E3942/N3942, 2)</f>
        <v>#DIV/0!</v>
      </c>
      <c r="S3942" t="s">
        <v>8321</v>
      </c>
      <c r="T3942" t="s">
        <v>8323</v>
      </c>
    </row>
    <row r="3943" spans="1:20" ht="28.8" x14ac:dyDescent="0.3">
      <c r="A3943">
        <v>1496</v>
      </c>
      <c r="B3943" s="3" t="s">
        <v>1497</v>
      </c>
      <c r="C3943" s="3" t="s">
        <v>5606</v>
      </c>
      <c r="D3943">
        <v>1500</v>
      </c>
      <c r="E3943">
        <v>0</v>
      </c>
      <c r="F3943" t="s">
        <v>8221</v>
      </c>
      <c r="G3943" t="s">
        <v>8224</v>
      </c>
      <c r="H3943" t="s">
        <v>8246</v>
      </c>
      <c r="I3943">
        <v>1410866659</v>
      </c>
      <c r="J3943" s="11">
        <f>(I3943/86400)+25569</f>
        <v>41898.475219907406</v>
      </c>
      <c r="K3943">
        <v>1405682659</v>
      </c>
      <c r="L3943" s="11">
        <f>(K3943/86400)+25569</f>
        <v>41838.475219907406</v>
      </c>
      <c r="M3943" t="b">
        <v>0</v>
      </c>
      <c r="N3943">
        <v>0</v>
      </c>
      <c r="O3943" t="b">
        <v>0</v>
      </c>
      <c r="P3943" t="s">
        <v>8275</v>
      </c>
      <c r="Q3943" s="5">
        <f>E3943/D3943</f>
        <v>0</v>
      </c>
      <c r="R3943" s="7" t="e">
        <f>ROUND(E3943/N3943, 2)</f>
        <v>#DIV/0!</v>
      </c>
      <c r="S3943" t="s">
        <v>8321</v>
      </c>
      <c r="T3943" t="s">
        <v>8323</v>
      </c>
    </row>
    <row r="3944" spans="1:20" ht="28.8" x14ac:dyDescent="0.3">
      <c r="A3944">
        <v>1562</v>
      </c>
      <c r="B3944" s="3" t="s">
        <v>1563</v>
      </c>
      <c r="C3944" s="3" t="s">
        <v>5672</v>
      </c>
      <c r="D3944">
        <v>4000</v>
      </c>
      <c r="E3944">
        <v>0</v>
      </c>
      <c r="F3944" t="s">
        <v>8220</v>
      </c>
      <c r="G3944" t="s">
        <v>8224</v>
      </c>
      <c r="H3944" t="s">
        <v>8246</v>
      </c>
      <c r="I3944">
        <v>1259715000</v>
      </c>
      <c r="J3944" s="11">
        <f>(I3944/86400)+25569</f>
        <v>40149.034722222219</v>
      </c>
      <c r="K3944">
        <v>1253712916</v>
      </c>
      <c r="L3944" s="11">
        <f>(K3944/86400)+25569</f>
        <v>40079.566157407404</v>
      </c>
      <c r="M3944" t="b">
        <v>0</v>
      </c>
      <c r="N3944">
        <v>0</v>
      </c>
      <c r="O3944" t="b">
        <v>0</v>
      </c>
      <c r="P3944" t="s">
        <v>8290</v>
      </c>
      <c r="Q3944" s="5">
        <f>E3944/D3944</f>
        <v>0</v>
      </c>
      <c r="R3944" s="7" t="e">
        <f>ROUND(E3944/N3944, 2)</f>
        <v>#DIV/0!</v>
      </c>
      <c r="S3944" t="s">
        <v>8321</v>
      </c>
      <c r="T3944" t="s">
        <v>8343</v>
      </c>
    </row>
    <row r="3945" spans="1:20" x14ac:dyDescent="0.3">
      <c r="A3945">
        <v>1569</v>
      </c>
      <c r="B3945" s="3" t="s">
        <v>1570</v>
      </c>
      <c r="C3945" s="3" t="s">
        <v>5679</v>
      </c>
      <c r="D3945">
        <v>30000</v>
      </c>
      <c r="E3945">
        <v>0</v>
      </c>
      <c r="F3945" t="s">
        <v>8220</v>
      </c>
      <c r="G3945" t="s">
        <v>8224</v>
      </c>
      <c r="H3945" t="s">
        <v>8246</v>
      </c>
      <c r="I3945">
        <v>1369498714</v>
      </c>
      <c r="J3945" s="11">
        <f>(I3945/86400)+25569</f>
        <v>41419.679560185185</v>
      </c>
      <c r="K3945">
        <v>1366906714</v>
      </c>
      <c r="L3945" s="11">
        <f>(K3945/86400)+25569</f>
        <v>41389.679560185185</v>
      </c>
      <c r="M3945" t="b">
        <v>0</v>
      </c>
      <c r="N3945">
        <v>0</v>
      </c>
      <c r="O3945" t="b">
        <v>0</v>
      </c>
      <c r="P3945" t="s">
        <v>8290</v>
      </c>
      <c r="Q3945" s="5">
        <f>E3945/D3945</f>
        <v>0</v>
      </c>
      <c r="R3945" s="7" t="e">
        <f>ROUND(E3945/N3945, 2)</f>
        <v>#DIV/0!</v>
      </c>
      <c r="S3945" t="s">
        <v>8321</v>
      </c>
      <c r="T3945" t="s">
        <v>8343</v>
      </c>
    </row>
    <row r="3946" spans="1:20" ht="28.8" x14ac:dyDescent="0.3">
      <c r="A3946">
        <v>1580</v>
      </c>
      <c r="B3946" s="3" t="s">
        <v>1581</v>
      </c>
      <c r="C3946" s="3" t="s">
        <v>5690</v>
      </c>
      <c r="D3946">
        <v>1750</v>
      </c>
      <c r="E3946">
        <v>0</v>
      </c>
      <c r="F3946" t="s">
        <v>8220</v>
      </c>
      <c r="G3946" t="s">
        <v>8224</v>
      </c>
      <c r="H3946" t="s">
        <v>8246</v>
      </c>
      <c r="I3946">
        <v>1337562726</v>
      </c>
      <c r="J3946" s="11">
        <f>(I3946/86400)+25569</f>
        <v>41050.050069444442</v>
      </c>
      <c r="K3946">
        <v>1332378726</v>
      </c>
      <c r="L3946" s="11">
        <f>(K3946/86400)+25569</f>
        <v>40990.050069444442</v>
      </c>
      <c r="M3946" t="b">
        <v>0</v>
      </c>
      <c r="N3946">
        <v>0</v>
      </c>
      <c r="O3946" t="b">
        <v>0</v>
      </c>
      <c r="P3946" t="s">
        <v>8290</v>
      </c>
      <c r="Q3946" s="5">
        <f>E3946/D3946</f>
        <v>0</v>
      </c>
      <c r="R3946" s="7" t="e">
        <f>ROUND(E3946/N3946, 2)</f>
        <v>#DIV/0!</v>
      </c>
      <c r="S3946" t="s">
        <v>8321</v>
      </c>
      <c r="T3946" t="s">
        <v>8343</v>
      </c>
    </row>
    <row r="3947" spans="1:20" ht="28.8" x14ac:dyDescent="0.3">
      <c r="A3947">
        <v>2743</v>
      </c>
      <c r="B3947" s="3" t="s">
        <v>2743</v>
      </c>
      <c r="C3947" s="3" t="s">
        <v>6853</v>
      </c>
      <c r="D3947">
        <v>5999</v>
      </c>
      <c r="E3947">
        <v>0</v>
      </c>
      <c r="F3947" t="s">
        <v>8221</v>
      </c>
      <c r="G3947" t="s">
        <v>8224</v>
      </c>
      <c r="H3947" t="s">
        <v>8246</v>
      </c>
      <c r="I3947">
        <v>1476863607</v>
      </c>
      <c r="J3947" s="11">
        <f>(I3947/86400)+25569</f>
        <v>42662.328784722224</v>
      </c>
      <c r="K3947">
        <v>1474271607</v>
      </c>
      <c r="L3947" s="11">
        <f>(K3947/86400)+25569</f>
        <v>42632.328784722224</v>
      </c>
      <c r="M3947" t="b">
        <v>0</v>
      </c>
      <c r="N3947">
        <v>0</v>
      </c>
      <c r="O3947" t="b">
        <v>0</v>
      </c>
      <c r="P3947" t="s">
        <v>8304</v>
      </c>
      <c r="Q3947" s="5">
        <f>E3947/D3947</f>
        <v>0</v>
      </c>
      <c r="R3947" s="7" t="e">
        <f>ROUND(E3947/N3947, 2)</f>
        <v>#DIV/0!</v>
      </c>
      <c r="S3947" t="s">
        <v>8321</v>
      </c>
      <c r="T3947" t="s">
        <v>8357</v>
      </c>
    </row>
    <row r="3948" spans="1:20" ht="28.8" x14ac:dyDescent="0.3">
      <c r="A3948">
        <v>2750</v>
      </c>
      <c r="B3948" s="3" t="s">
        <v>2750</v>
      </c>
      <c r="C3948" s="3" t="s">
        <v>6860</v>
      </c>
      <c r="D3948">
        <v>1999</v>
      </c>
      <c r="E3948">
        <v>0</v>
      </c>
      <c r="F3948" t="s">
        <v>8221</v>
      </c>
      <c r="G3948" t="s">
        <v>8224</v>
      </c>
      <c r="H3948" t="s">
        <v>8246</v>
      </c>
      <c r="I3948">
        <v>1341086400</v>
      </c>
      <c r="J3948" s="11">
        <f>(I3948/86400)+25569</f>
        <v>41090.833333333336</v>
      </c>
      <c r="K3948">
        <v>1340055345</v>
      </c>
      <c r="L3948" s="11">
        <f>(K3948/86400)+25569</f>
        <v>41078.899826388893</v>
      </c>
      <c r="M3948" t="b">
        <v>0</v>
      </c>
      <c r="N3948">
        <v>0</v>
      </c>
      <c r="O3948" t="b">
        <v>0</v>
      </c>
      <c r="P3948" t="s">
        <v>8304</v>
      </c>
      <c r="Q3948" s="5">
        <f>E3948/D3948</f>
        <v>0</v>
      </c>
      <c r="R3948" s="7" t="e">
        <f>ROUND(E3948/N3948, 2)</f>
        <v>#DIV/0!</v>
      </c>
      <c r="S3948" t="s">
        <v>8321</v>
      </c>
      <c r="T3948" t="s">
        <v>8357</v>
      </c>
    </row>
    <row r="3949" spans="1:20" ht="28.8" x14ac:dyDescent="0.3">
      <c r="A3949">
        <v>2751</v>
      </c>
      <c r="B3949" s="3" t="s">
        <v>2751</v>
      </c>
      <c r="C3949" s="3" t="s">
        <v>6861</v>
      </c>
      <c r="D3949">
        <v>3274</v>
      </c>
      <c r="E3949">
        <v>0</v>
      </c>
      <c r="F3949" t="s">
        <v>8221</v>
      </c>
      <c r="G3949" t="s">
        <v>8224</v>
      </c>
      <c r="H3949" t="s">
        <v>8246</v>
      </c>
      <c r="I3949">
        <v>1403039842</v>
      </c>
      <c r="J3949" s="11">
        <f>(I3949/86400)+25569</f>
        <v>41807.887060185181</v>
      </c>
      <c r="K3949">
        <v>1397855842</v>
      </c>
      <c r="L3949" s="11">
        <f>(K3949/86400)+25569</f>
        <v>41747.887060185181</v>
      </c>
      <c r="M3949" t="b">
        <v>0</v>
      </c>
      <c r="N3949">
        <v>0</v>
      </c>
      <c r="O3949" t="b">
        <v>0</v>
      </c>
      <c r="P3949" t="s">
        <v>8304</v>
      </c>
      <c r="Q3949" s="5">
        <f>E3949/D3949</f>
        <v>0</v>
      </c>
      <c r="R3949" s="7" t="e">
        <f>ROUND(E3949/N3949, 2)</f>
        <v>#DIV/0!</v>
      </c>
      <c r="S3949" t="s">
        <v>8321</v>
      </c>
      <c r="T3949" t="s">
        <v>8357</v>
      </c>
    </row>
    <row r="3950" spans="1:20" ht="28.8" x14ac:dyDescent="0.3">
      <c r="A3950">
        <v>2754</v>
      </c>
      <c r="B3950" s="3" t="s">
        <v>2754</v>
      </c>
      <c r="C3950" s="3" t="s">
        <v>6864</v>
      </c>
      <c r="D3950">
        <v>10000</v>
      </c>
      <c r="E3950">
        <v>0</v>
      </c>
      <c r="F3950" t="s">
        <v>8221</v>
      </c>
      <c r="G3950" t="s">
        <v>8224</v>
      </c>
      <c r="H3950" t="s">
        <v>8246</v>
      </c>
      <c r="I3950">
        <v>1410448551</v>
      </c>
      <c r="J3950" s="11">
        <f>(I3950/86400)+25569</f>
        <v>41893.636006944442</v>
      </c>
      <c r="K3950">
        <v>1407856551</v>
      </c>
      <c r="L3950" s="11">
        <f>(K3950/86400)+25569</f>
        <v>41863.636006944442</v>
      </c>
      <c r="M3950" t="b">
        <v>0</v>
      </c>
      <c r="N3950">
        <v>0</v>
      </c>
      <c r="O3950" t="b">
        <v>0</v>
      </c>
      <c r="P3950" t="s">
        <v>8304</v>
      </c>
      <c r="Q3950" s="5">
        <f>E3950/D3950</f>
        <v>0</v>
      </c>
      <c r="R3950" s="7" t="e">
        <f>ROUND(E3950/N3950, 2)</f>
        <v>#DIV/0!</v>
      </c>
      <c r="S3950" t="s">
        <v>8321</v>
      </c>
      <c r="T3950" t="s">
        <v>8357</v>
      </c>
    </row>
    <row r="3951" spans="1:20" ht="28.8" x14ac:dyDescent="0.3">
      <c r="A3951">
        <v>2760</v>
      </c>
      <c r="B3951" s="3" t="s">
        <v>2760</v>
      </c>
      <c r="C3951" s="3" t="s">
        <v>6870</v>
      </c>
      <c r="D3951">
        <v>5000</v>
      </c>
      <c r="E3951">
        <v>0</v>
      </c>
      <c r="F3951" t="s">
        <v>8221</v>
      </c>
      <c r="G3951" t="s">
        <v>8225</v>
      </c>
      <c r="H3951" t="s">
        <v>8247</v>
      </c>
      <c r="I3951">
        <v>1371726258</v>
      </c>
      <c r="J3951" s="11">
        <f>(I3951/86400)+25569</f>
        <v>41445.461319444446</v>
      </c>
      <c r="K3951">
        <v>1369134258</v>
      </c>
      <c r="L3951" s="11">
        <f>(K3951/86400)+25569</f>
        <v>41415.461319444446</v>
      </c>
      <c r="M3951" t="b">
        <v>0</v>
      </c>
      <c r="N3951">
        <v>0</v>
      </c>
      <c r="O3951" t="b">
        <v>0</v>
      </c>
      <c r="P3951" t="s">
        <v>8304</v>
      </c>
      <c r="Q3951" s="5">
        <f>E3951/D3951</f>
        <v>0</v>
      </c>
      <c r="R3951" s="7" t="e">
        <f>ROUND(E3951/N3951, 2)</f>
        <v>#DIV/0!</v>
      </c>
      <c r="S3951" t="s">
        <v>8321</v>
      </c>
      <c r="T3951" t="s">
        <v>8357</v>
      </c>
    </row>
    <row r="3952" spans="1:20" ht="28.8" x14ac:dyDescent="0.3">
      <c r="A3952">
        <v>2765</v>
      </c>
      <c r="B3952" s="3" t="s">
        <v>2765</v>
      </c>
      <c r="C3952" s="3" t="s">
        <v>6875</v>
      </c>
      <c r="D3952">
        <v>4000</v>
      </c>
      <c r="E3952">
        <v>0</v>
      </c>
      <c r="F3952" t="s">
        <v>8221</v>
      </c>
      <c r="G3952" t="s">
        <v>8224</v>
      </c>
      <c r="H3952" t="s">
        <v>8246</v>
      </c>
      <c r="I3952">
        <v>1351432428</v>
      </c>
      <c r="J3952" s="11">
        <f>(I3952/86400)+25569</f>
        <v>41210.579027777778</v>
      </c>
      <c r="K3952">
        <v>1350050028</v>
      </c>
      <c r="L3952" s="11">
        <f>(K3952/86400)+25569</f>
        <v>41194.579027777778</v>
      </c>
      <c r="M3952" t="b">
        <v>0</v>
      </c>
      <c r="N3952">
        <v>0</v>
      </c>
      <c r="O3952" t="b">
        <v>0</v>
      </c>
      <c r="P3952" t="s">
        <v>8304</v>
      </c>
      <c r="Q3952" s="5">
        <f>E3952/D3952</f>
        <v>0</v>
      </c>
      <c r="R3952" s="7" t="e">
        <f>ROUND(E3952/N3952, 2)</f>
        <v>#DIV/0!</v>
      </c>
      <c r="S3952" t="s">
        <v>8321</v>
      </c>
      <c r="T3952" t="s">
        <v>8357</v>
      </c>
    </row>
    <row r="3953" spans="1:20" ht="28.8" x14ac:dyDescent="0.3">
      <c r="A3953">
        <v>2771</v>
      </c>
      <c r="B3953" s="3" t="s">
        <v>2771</v>
      </c>
      <c r="C3953" s="3" t="s">
        <v>6881</v>
      </c>
      <c r="D3953">
        <v>19980</v>
      </c>
      <c r="E3953">
        <v>0</v>
      </c>
      <c r="F3953" t="s">
        <v>8221</v>
      </c>
      <c r="G3953" t="s">
        <v>8224</v>
      </c>
      <c r="H3953" t="s">
        <v>8246</v>
      </c>
      <c r="I3953">
        <v>1359738000</v>
      </c>
      <c r="J3953" s="11">
        <f>(I3953/86400)+25569</f>
        <v>41306.708333333336</v>
      </c>
      <c r="K3953">
        <v>1355489140</v>
      </c>
      <c r="L3953" s="11">
        <f>(K3953/86400)+25569</f>
        <v>41257.531712962962</v>
      </c>
      <c r="M3953" t="b">
        <v>0</v>
      </c>
      <c r="N3953">
        <v>0</v>
      </c>
      <c r="O3953" t="b">
        <v>0</v>
      </c>
      <c r="P3953" t="s">
        <v>8304</v>
      </c>
      <c r="Q3953" s="5">
        <f>E3953/D3953</f>
        <v>0</v>
      </c>
      <c r="R3953" s="7" t="e">
        <f>ROUND(E3953/N3953, 2)</f>
        <v>#DIV/0!</v>
      </c>
      <c r="S3953" t="s">
        <v>8321</v>
      </c>
      <c r="T3953" t="s">
        <v>8357</v>
      </c>
    </row>
    <row r="3954" spans="1:20" ht="28.8" x14ac:dyDescent="0.3">
      <c r="A3954">
        <v>2772</v>
      </c>
      <c r="B3954" s="3" t="s">
        <v>2772</v>
      </c>
      <c r="C3954" s="3" t="s">
        <v>6882</v>
      </c>
      <c r="D3954">
        <v>8000</v>
      </c>
      <c r="E3954">
        <v>0</v>
      </c>
      <c r="F3954" t="s">
        <v>8221</v>
      </c>
      <c r="G3954" t="s">
        <v>8224</v>
      </c>
      <c r="H3954" t="s">
        <v>8246</v>
      </c>
      <c r="I3954">
        <v>1381006294</v>
      </c>
      <c r="J3954" s="11">
        <f>(I3954/86400)+25569</f>
        <v>41552.869143518517</v>
      </c>
      <c r="K3954">
        <v>1379710294</v>
      </c>
      <c r="L3954" s="11">
        <f>(K3954/86400)+25569</f>
        <v>41537.869143518517</v>
      </c>
      <c r="M3954" t="b">
        <v>0</v>
      </c>
      <c r="N3954">
        <v>0</v>
      </c>
      <c r="O3954" t="b">
        <v>0</v>
      </c>
      <c r="P3954" t="s">
        <v>8304</v>
      </c>
      <c r="Q3954" s="5">
        <f>E3954/D3954</f>
        <v>0</v>
      </c>
      <c r="R3954" s="7" t="e">
        <f>ROUND(E3954/N3954, 2)</f>
        <v>#DIV/0!</v>
      </c>
      <c r="S3954" t="s">
        <v>8321</v>
      </c>
      <c r="T3954" t="s">
        <v>8357</v>
      </c>
    </row>
    <row r="3955" spans="1:20" x14ac:dyDescent="0.3">
      <c r="A3955">
        <v>2780</v>
      </c>
      <c r="B3955" s="3" t="s">
        <v>2780</v>
      </c>
      <c r="C3955" s="3" t="s">
        <v>6890</v>
      </c>
      <c r="D3955">
        <v>100000</v>
      </c>
      <c r="E3955">
        <v>0</v>
      </c>
      <c r="F3955" t="s">
        <v>8221</v>
      </c>
      <c r="G3955" t="s">
        <v>8237</v>
      </c>
      <c r="H3955" t="s">
        <v>8249</v>
      </c>
      <c r="I3955">
        <v>1489142688</v>
      </c>
      <c r="J3955" s="11">
        <f>(I3955/86400)+25569</f>
        <v>42804.447777777779</v>
      </c>
      <c r="K3955">
        <v>1486550688</v>
      </c>
      <c r="L3955" s="11">
        <f>(K3955/86400)+25569</f>
        <v>42774.447777777779</v>
      </c>
      <c r="M3955" t="b">
        <v>0</v>
      </c>
      <c r="N3955">
        <v>0</v>
      </c>
      <c r="O3955" t="b">
        <v>0</v>
      </c>
      <c r="P3955" t="s">
        <v>8304</v>
      </c>
      <c r="Q3955" s="5">
        <f>E3955/D3955</f>
        <v>0</v>
      </c>
      <c r="R3955" s="7" t="e">
        <f>ROUND(E3955/N3955, 2)</f>
        <v>#DIV/0!</v>
      </c>
      <c r="S3955" t="s">
        <v>8321</v>
      </c>
      <c r="T3955" t="s">
        <v>8357</v>
      </c>
    </row>
    <row r="3956" spans="1:20" ht="28.8" x14ac:dyDescent="0.3">
      <c r="A3956">
        <v>547</v>
      </c>
      <c r="B3956" s="3" t="s">
        <v>548</v>
      </c>
      <c r="C3956" s="3" t="s">
        <v>4657</v>
      </c>
      <c r="D3956">
        <v>7500</v>
      </c>
      <c r="E3956">
        <v>0</v>
      </c>
      <c r="F3956" t="s">
        <v>8221</v>
      </c>
      <c r="G3956" t="s">
        <v>8225</v>
      </c>
      <c r="H3956" t="s">
        <v>8247</v>
      </c>
      <c r="I3956">
        <v>1455122564</v>
      </c>
      <c r="J3956" s="11">
        <f>(I3956/86400)+25569</f>
        <v>42410.696342592593</v>
      </c>
      <c r="K3956">
        <v>1452530564</v>
      </c>
      <c r="L3956" s="11">
        <f>(K3956/86400)+25569</f>
        <v>42380.696342592593</v>
      </c>
      <c r="M3956" t="b">
        <v>0</v>
      </c>
      <c r="N3956">
        <v>0</v>
      </c>
      <c r="O3956" t="b">
        <v>0</v>
      </c>
      <c r="P3956" t="s">
        <v>8272</v>
      </c>
      <c r="Q3956" s="5">
        <f>E3956/D3956</f>
        <v>0</v>
      </c>
      <c r="R3956" s="7" t="e">
        <f>ROUND(E3956/N3956, 2)</f>
        <v>#DIV/0!</v>
      </c>
      <c r="S3956" t="s">
        <v>8318</v>
      </c>
      <c r="T3956" t="s">
        <v>8319</v>
      </c>
    </row>
    <row r="3957" spans="1:20" ht="28.8" x14ac:dyDescent="0.3">
      <c r="A3957">
        <v>552</v>
      </c>
      <c r="B3957" s="3" t="s">
        <v>553</v>
      </c>
      <c r="C3957" s="3" t="s">
        <v>4662</v>
      </c>
      <c r="D3957">
        <v>45000</v>
      </c>
      <c r="E3957">
        <v>0</v>
      </c>
      <c r="F3957" t="s">
        <v>8221</v>
      </c>
      <c r="G3957" t="s">
        <v>8229</v>
      </c>
      <c r="H3957" t="s">
        <v>8251</v>
      </c>
      <c r="I3957">
        <v>1452350896</v>
      </c>
      <c r="J3957" s="11">
        <f>(I3957/86400)+25569</f>
        <v>42378.616851851853</v>
      </c>
      <c r="K3957">
        <v>1447166896</v>
      </c>
      <c r="L3957" s="11">
        <f>(K3957/86400)+25569</f>
        <v>42318.616851851853</v>
      </c>
      <c r="M3957" t="b">
        <v>0</v>
      </c>
      <c r="N3957">
        <v>0</v>
      </c>
      <c r="O3957" t="b">
        <v>0</v>
      </c>
      <c r="P3957" t="s">
        <v>8272</v>
      </c>
      <c r="Q3957" s="5">
        <f>E3957/D3957</f>
        <v>0</v>
      </c>
      <c r="R3957" s="7" t="e">
        <f>ROUND(E3957/N3957, 2)</f>
        <v>#DIV/0!</v>
      </c>
      <c r="S3957" t="s">
        <v>8318</v>
      </c>
      <c r="T3957" t="s">
        <v>8319</v>
      </c>
    </row>
    <row r="3958" spans="1:20" ht="28.8" x14ac:dyDescent="0.3">
      <c r="A3958">
        <v>555</v>
      </c>
      <c r="B3958" s="3" t="s">
        <v>556</v>
      </c>
      <c r="C3958" s="3" t="s">
        <v>4665</v>
      </c>
      <c r="D3958">
        <v>7500</v>
      </c>
      <c r="E3958">
        <v>0</v>
      </c>
      <c r="F3958" t="s">
        <v>8221</v>
      </c>
      <c r="G3958" t="s">
        <v>8225</v>
      </c>
      <c r="H3958" t="s">
        <v>8247</v>
      </c>
      <c r="I3958">
        <v>1465720143</v>
      </c>
      <c r="J3958" s="11">
        <f>(I3958/86400)+25569</f>
        <v>42533.353506944448</v>
      </c>
      <c r="K3958">
        <v>1463128143</v>
      </c>
      <c r="L3958" s="11">
        <f>(K3958/86400)+25569</f>
        <v>42503.353506944448</v>
      </c>
      <c r="M3958" t="b">
        <v>0</v>
      </c>
      <c r="N3958">
        <v>0</v>
      </c>
      <c r="O3958" t="b">
        <v>0</v>
      </c>
      <c r="P3958" t="s">
        <v>8272</v>
      </c>
      <c r="Q3958" s="5">
        <f>E3958/D3958</f>
        <v>0</v>
      </c>
      <c r="R3958" s="7" t="e">
        <f>ROUND(E3958/N3958, 2)</f>
        <v>#DIV/0!</v>
      </c>
      <c r="S3958" t="s">
        <v>8318</v>
      </c>
      <c r="T3958" t="s">
        <v>8319</v>
      </c>
    </row>
    <row r="3959" spans="1:20" ht="28.8" x14ac:dyDescent="0.3">
      <c r="A3959">
        <v>558</v>
      </c>
      <c r="B3959" s="3" t="s">
        <v>559</v>
      </c>
      <c r="C3959" s="3" t="s">
        <v>4668</v>
      </c>
      <c r="D3959">
        <v>750</v>
      </c>
      <c r="E3959">
        <v>0</v>
      </c>
      <c r="F3959" t="s">
        <v>8221</v>
      </c>
      <c r="G3959" t="s">
        <v>8224</v>
      </c>
      <c r="H3959" t="s">
        <v>8246</v>
      </c>
      <c r="I3959">
        <v>1427227905</v>
      </c>
      <c r="J3959" s="11">
        <f>(I3959/86400)+25569</f>
        <v>42087.841493055559</v>
      </c>
      <c r="K3959">
        <v>1424639505</v>
      </c>
      <c r="L3959" s="11">
        <f>(K3959/86400)+25569</f>
        <v>42057.883159722223</v>
      </c>
      <c r="M3959" t="b">
        <v>0</v>
      </c>
      <c r="N3959">
        <v>0</v>
      </c>
      <c r="O3959" t="b">
        <v>0</v>
      </c>
      <c r="P3959" t="s">
        <v>8272</v>
      </c>
      <c r="Q3959" s="5">
        <f>E3959/D3959</f>
        <v>0</v>
      </c>
      <c r="R3959" s="7" t="e">
        <f>ROUND(E3959/N3959, 2)</f>
        <v>#DIV/0!</v>
      </c>
      <c r="S3959" t="s">
        <v>8318</v>
      </c>
      <c r="T3959" t="s">
        <v>8319</v>
      </c>
    </row>
    <row r="3960" spans="1:20" ht="28.8" x14ac:dyDescent="0.3">
      <c r="A3960">
        <v>562</v>
      </c>
      <c r="B3960" s="3" t="s">
        <v>563</v>
      </c>
      <c r="C3960" s="3" t="s">
        <v>4672</v>
      </c>
      <c r="D3960">
        <v>50000</v>
      </c>
      <c r="E3960">
        <v>0</v>
      </c>
      <c r="F3960" t="s">
        <v>8221</v>
      </c>
      <c r="G3960" t="s">
        <v>8233</v>
      </c>
      <c r="H3960" t="s">
        <v>8249</v>
      </c>
      <c r="I3960">
        <v>1482052815</v>
      </c>
      <c r="J3960" s="11">
        <f>(I3960/86400)+25569</f>
        <v>42722.389062499999</v>
      </c>
      <c r="K3960">
        <v>1479460815</v>
      </c>
      <c r="L3960" s="11">
        <f>(K3960/86400)+25569</f>
        <v>42692.389062499999</v>
      </c>
      <c r="M3960" t="b">
        <v>0</v>
      </c>
      <c r="N3960">
        <v>0</v>
      </c>
      <c r="O3960" t="b">
        <v>0</v>
      </c>
      <c r="P3960" t="s">
        <v>8272</v>
      </c>
      <c r="Q3960" s="5">
        <f>E3960/D3960</f>
        <v>0</v>
      </c>
      <c r="R3960" s="7" t="e">
        <f>ROUND(E3960/N3960, 2)</f>
        <v>#DIV/0!</v>
      </c>
      <c r="S3960" t="s">
        <v>8318</v>
      </c>
      <c r="T3960" t="s">
        <v>8319</v>
      </c>
    </row>
    <row r="3961" spans="1:20" ht="28.8" x14ac:dyDescent="0.3">
      <c r="A3961">
        <v>565</v>
      </c>
      <c r="B3961" s="3" t="s">
        <v>566</v>
      </c>
      <c r="C3961" s="3" t="s">
        <v>4675</v>
      </c>
      <c r="D3961">
        <v>25000</v>
      </c>
      <c r="E3961">
        <v>0</v>
      </c>
      <c r="F3961" t="s">
        <v>8221</v>
      </c>
      <c r="G3961" t="s">
        <v>8225</v>
      </c>
      <c r="H3961" t="s">
        <v>8247</v>
      </c>
      <c r="I3961">
        <v>1436554249</v>
      </c>
      <c r="J3961" s="11">
        <f>(I3961/86400)+25569</f>
        <v>42195.78528935185</v>
      </c>
      <c r="K3961">
        <v>1433962249</v>
      </c>
      <c r="L3961" s="11">
        <f>(K3961/86400)+25569</f>
        <v>42165.78528935185</v>
      </c>
      <c r="M3961" t="b">
        <v>0</v>
      </c>
      <c r="N3961">
        <v>0</v>
      </c>
      <c r="O3961" t="b">
        <v>0</v>
      </c>
      <c r="P3961" t="s">
        <v>8272</v>
      </c>
      <c r="Q3961" s="5">
        <f>E3961/D3961</f>
        <v>0</v>
      </c>
      <c r="R3961" s="7" t="e">
        <f>ROUND(E3961/N3961, 2)</f>
        <v>#DIV/0!</v>
      </c>
      <c r="S3961" t="s">
        <v>8318</v>
      </c>
      <c r="T3961" t="s">
        <v>8319</v>
      </c>
    </row>
    <row r="3962" spans="1:20" ht="28.8" x14ac:dyDescent="0.3">
      <c r="A3962">
        <v>567</v>
      </c>
      <c r="B3962" s="3" t="s">
        <v>568</v>
      </c>
      <c r="C3962" s="3" t="s">
        <v>4677</v>
      </c>
      <c r="D3962">
        <v>10000</v>
      </c>
      <c r="E3962">
        <v>0</v>
      </c>
      <c r="F3962" t="s">
        <v>8221</v>
      </c>
      <c r="G3962" t="s">
        <v>8224</v>
      </c>
      <c r="H3962" t="s">
        <v>8246</v>
      </c>
      <c r="I3962">
        <v>1420143194</v>
      </c>
      <c r="J3962" s="11">
        <f>(I3962/86400)+25569</f>
        <v>42005.842523148152</v>
      </c>
      <c r="K3962">
        <v>1417551194</v>
      </c>
      <c r="L3962" s="11">
        <f>(K3962/86400)+25569</f>
        <v>41975.842523148152</v>
      </c>
      <c r="M3962" t="b">
        <v>0</v>
      </c>
      <c r="N3962">
        <v>0</v>
      </c>
      <c r="O3962" t="b">
        <v>0</v>
      </c>
      <c r="P3962" t="s">
        <v>8272</v>
      </c>
      <c r="Q3962" s="5">
        <f>E3962/D3962</f>
        <v>0</v>
      </c>
      <c r="R3962" s="7" t="e">
        <f>ROUND(E3962/N3962, 2)</f>
        <v>#DIV/0!</v>
      </c>
      <c r="S3962" t="s">
        <v>8318</v>
      </c>
      <c r="T3962" t="s">
        <v>8319</v>
      </c>
    </row>
    <row r="3963" spans="1:20" ht="28.8" x14ac:dyDescent="0.3">
      <c r="A3963">
        <v>572</v>
      </c>
      <c r="B3963" s="3" t="s">
        <v>573</v>
      </c>
      <c r="C3963" s="3" t="s">
        <v>4682</v>
      </c>
      <c r="D3963">
        <v>2500</v>
      </c>
      <c r="E3963">
        <v>0</v>
      </c>
      <c r="F3963" t="s">
        <v>8221</v>
      </c>
      <c r="G3963" t="s">
        <v>8224</v>
      </c>
      <c r="H3963" t="s">
        <v>8246</v>
      </c>
      <c r="I3963">
        <v>1446660688</v>
      </c>
      <c r="J3963" s="11">
        <f>(I3963/86400)+25569</f>
        <v>42312.757962962962</v>
      </c>
      <c r="K3963">
        <v>1444065088</v>
      </c>
      <c r="L3963" s="11">
        <f>(K3963/86400)+25569</f>
        <v>42282.716296296298</v>
      </c>
      <c r="M3963" t="b">
        <v>0</v>
      </c>
      <c r="N3963">
        <v>0</v>
      </c>
      <c r="O3963" t="b">
        <v>0</v>
      </c>
      <c r="P3963" t="s">
        <v>8272</v>
      </c>
      <c r="Q3963" s="5">
        <f>E3963/D3963</f>
        <v>0</v>
      </c>
      <c r="R3963" s="7" t="e">
        <f>ROUND(E3963/N3963, 2)</f>
        <v>#DIV/0!</v>
      </c>
      <c r="S3963" t="s">
        <v>8318</v>
      </c>
      <c r="T3963" t="s">
        <v>8319</v>
      </c>
    </row>
    <row r="3964" spans="1:20" ht="28.8" x14ac:dyDescent="0.3">
      <c r="A3964">
        <v>581</v>
      </c>
      <c r="B3964" s="3" t="s">
        <v>582</v>
      </c>
      <c r="C3964" s="3" t="s">
        <v>4691</v>
      </c>
      <c r="D3964">
        <v>400</v>
      </c>
      <c r="E3964">
        <v>0</v>
      </c>
      <c r="F3964" t="s">
        <v>8221</v>
      </c>
      <c r="G3964" t="s">
        <v>8224</v>
      </c>
      <c r="H3964" t="s">
        <v>8246</v>
      </c>
      <c r="I3964">
        <v>1438474704</v>
      </c>
      <c r="J3964" s="11">
        <f>(I3964/86400)+25569</f>
        <v>42218.012777777782</v>
      </c>
      <c r="K3964">
        <v>1435882704</v>
      </c>
      <c r="L3964" s="11">
        <f>(K3964/86400)+25569</f>
        <v>42188.012777777782</v>
      </c>
      <c r="M3964" t="b">
        <v>0</v>
      </c>
      <c r="N3964">
        <v>0</v>
      </c>
      <c r="O3964" t="b">
        <v>0</v>
      </c>
      <c r="P3964" t="s">
        <v>8272</v>
      </c>
      <c r="Q3964" s="5">
        <f>E3964/D3964</f>
        <v>0</v>
      </c>
      <c r="R3964" s="7" t="e">
        <f>ROUND(E3964/N3964, 2)</f>
        <v>#DIV/0!</v>
      </c>
      <c r="S3964" t="s">
        <v>8318</v>
      </c>
      <c r="T3964" t="s">
        <v>8319</v>
      </c>
    </row>
    <row r="3965" spans="1:20" ht="28.8" x14ac:dyDescent="0.3">
      <c r="A3965">
        <v>582</v>
      </c>
      <c r="B3965" s="3" t="s">
        <v>583</v>
      </c>
      <c r="C3965" s="3" t="s">
        <v>4692</v>
      </c>
      <c r="D3965">
        <v>100000</v>
      </c>
      <c r="E3965">
        <v>0</v>
      </c>
      <c r="F3965" t="s">
        <v>8221</v>
      </c>
      <c r="G3965" t="s">
        <v>8224</v>
      </c>
      <c r="H3965" t="s">
        <v>8246</v>
      </c>
      <c r="I3965">
        <v>1426442400</v>
      </c>
      <c r="J3965" s="11">
        <f>(I3965/86400)+25569</f>
        <v>42078.75</v>
      </c>
      <c r="K3965">
        <v>1424454319</v>
      </c>
      <c r="L3965" s="11">
        <f>(K3965/86400)+25569</f>
        <v>42055.739803240736</v>
      </c>
      <c r="M3965" t="b">
        <v>0</v>
      </c>
      <c r="N3965">
        <v>0</v>
      </c>
      <c r="O3965" t="b">
        <v>0</v>
      </c>
      <c r="P3965" t="s">
        <v>8272</v>
      </c>
      <c r="Q3965" s="5">
        <f>E3965/D3965</f>
        <v>0</v>
      </c>
      <c r="R3965" s="7" t="e">
        <f>ROUND(E3965/N3965, 2)</f>
        <v>#DIV/0!</v>
      </c>
      <c r="S3965" t="s">
        <v>8318</v>
      </c>
      <c r="T3965" t="s">
        <v>8319</v>
      </c>
    </row>
    <row r="3966" spans="1:20" ht="43.2" x14ac:dyDescent="0.3">
      <c r="A3966">
        <v>585</v>
      </c>
      <c r="B3966" s="3" t="s">
        <v>586</v>
      </c>
      <c r="C3966" s="3" t="s">
        <v>4695</v>
      </c>
      <c r="D3966">
        <v>9000</v>
      </c>
      <c r="E3966">
        <v>0</v>
      </c>
      <c r="F3966" t="s">
        <v>8221</v>
      </c>
      <c r="G3966" t="s">
        <v>8225</v>
      </c>
      <c r="H3966" t="s">
        <v>8247</v>
      </c>
      <c r="I3966">
        <v>1448928000</v>
      </c>
      <c r="J3966" s="11">
        <f>(I3966/86400)+25569</f>
        <v>42339</v>
      </c>
      <c r="K3966">
        <v>1444123377</v>
      </c>
      <c r="L3966" s="11">
        <f>(K3966/86400)+25569</f>
        <v>42283.3909375</v>
      </c>
      <c r="M3966" t="b">
        <v>0</v>
      </c>
      <c r="N3966">
        <v>0</v>
      </c>
      <c r="O3966" t="b">
        <v>0</v>
      </c>
      <c r="P3966" t="s">
        <v>8272</v>
      </c>
      <c r="Q3966" s="5">
        <f>E3966/D3966</f>
        <v>0</v>
      </c>
      <c r="R3966" s="7" t="e">
        <f>ROUND(E3966/N3966, 2)</f>
        <v>#DIV/0!</v>
      </c>
      <c r="S3966" t="s">
        <v>8318</v>
      </c>
      <c r="T3966" t="s">
        <v>8319</v>
      </c>
    </row>
    <row r="3967" spans="1:20" ht="28.8" x14ac:dyDescent="0.3">
      <c r="A3967">
        <v>602</v>
      </c>
      <c r="B3967" s="3" t="s">
        <v>603</v>
      </c>
      <c r="C3967" s="3" t="s">
        <v>4712</v>
      </c>
      <c r="D3967">
        <v>70000</v>
      </c>
      <c r="E3967">
        <v>0</v>
      </c>
      <c r="F3967" t="s">
        <v>8220</v>
      </c>
      <c r="G3967" t="s">
        <v>8224</v>
      </c>
      <c r="H3967" t="s">
        <v>8246</v>
      </c>
      <c r="I3967">
        <v>1434654215</v>
      </c>
      <c r="J3967" s="11">
        <f>(I3967/86400)+25569</f>
        <v>42173.79415509259</v>
      </c>
      <c r="K3967">
        <v>1432062215</v>
      </c>
      <c r="L3967" s="11">
        <f>(K3967/86400)+25569</f>
        <v>42143.79415509259</v>
      </c>
      <c r="M3967" t="b">
        <v>0</v>
      </c>
      <c r="N3967">
        <v>0</v>
      </c>
      <c r="O3967" t="b">
        <v>0</v>
      </c>
      <c r="P3967" t="s">
        <v>8272</v>
      </c>
      <c r="Q3967" s="5">
        <f>E3967/D3967</f>
        <v>0</v>
      </c>
      <c r="R3967" s="7" t="e">
        <f>ROUND(E3967/N3967, 2)</f>
        <v>#DIV/0!</v>
      </c>
      <c r="S3967" t="s">
        <v>8318</v>
      </c>
      <c r="T3967" t="s">
        <v>8319</v>
      </c>
    </row>
    <row r="3968" spans="1:20" ht="28.8" x14ac:dyDescent="0.3">
      <c r="A3968">
        <v>604</v>
      </c>
      <c r="B3968" s="3" t="s">
        <v>605</v>
      </c>
      <c r="C3968" s="3" t="s">
        <v>4714</v>
      </c>
      <c r="D3968">
        <v>1500</v>
      </c>
      <c r="E3968">
        <v>0</v>
      </c>
      <c r="F3968" t="s">
        <v>8220</v>
      </c>
      <c r="G3968" t="s">
        <v>8224</v>
      </c>
      <c r="H3968" t="s">
        <v>8246</v>
      </c>
      <c r="I3968">
        <v>1409187056</v>
      </c>
      <c r="J3968" s="11">
        <f>(I3968/86400)+25569</f>
        <v>41879.035370370373</v>
      </c>
      <c r="K3968">
        <v>1406595056</v>
      </c>
      <c r="L3968" s="11">
        <f>(K3968/86400)+25569</f>
        <v>41849.035370370373</v>
      </c>
      <c r="M3968" t="b">
        <v>0</v>
      </c>
      <c r="N3968">
        <v>0</v>
      </c>
      <c r="O3968" t="b">
        <v>0</v>
      </c>
      <c r="P3968" t="s">
        <v>8272</v>
      </c>
      <c r="Q3968" s="5">
        <f>E3968/D3968</f>
        <v>0</v>
      </c>
      <c r="R3968" s="7" t="e">
        <f>ROUND(E3968/N3968, 2)</f>
        <v>#DIV/0!</v>
      </c>
      <c r="S3968" t="s">
        <v>8318</v>
      </c>
      <c r="T3968" t="s">
        <v>8319</v>
      </c>
    </row>
    <row r="3969" spans="1:20" ht="28.8" x14ac:dyDescent="0.3">
      <c r="A3969">
        <v>607</v>
      </c>
      <c r="B3969" s="3" t="s">
        <v>608</v>
      </c>
      <c r="C3969" s="3" t="s">
        <v>4717</v>
      </c>
      <c r="D3969">
        <v>250</v>
      </c>
      <c r="E3969">
        <v>0</v>
      </c>
      <c r="F3969" t="s">
        <v>8220</v>
      </c>
      <c r="G3969" t="s">
        <v>8224</v>
      </c>
      <c r="H3969" t="s">
        <v>8246</v>
      </c>
      <c r="I3969">
        <v>1448225336</v>
      </c>
      <c r="J3969" s="11">
        <f>(I3969/86400)+25569</f>
        <v>42330.867314814815</v>
      </c>
      <c r="K3969">
        <v>1445629736</v>
      </c>
      <c r="L3969" s="11">
        <f>(K3969/86400)+25569</f>
        <v>42300.825648148151</v>
      </c>
      <c r="M3969" t="b">
        <v>0</v>
      </c>
      <c r="N3969">
        <v>0</v>
      </c>
      <c r="O3969" t="b">
        <v>0</v>
      </c>
      <c r="P3969" t="s">
        <v>8272</v>
      </c>
      <c r="Q3969" s="5">
        <f>E3969/D3969</f>
        <v>0</v>
      </c>
      <c r="R3969" s="7" t="e">
        <f>ROUND(E3969/N3969, 2)</f>
        <v>#DIV/0!</v>
      </c>
      <c r="S3969" t="s">
        <v>8318</v>
      </c>
      <c r="T3969" t="s">
        <v>8319</v>
      </c>
    </row>
    <row r="3970" spans="1:20" ht="28.8" x14ac:dyDescent="0.3">
      <c r="A3970">
        <v>610</v>
      </c>
      <c r="B3970" s="3" t="s">
        <v>611</v>
      </c>
      <c r="C3970" s="3" t="s">
        <v>4720</v>
      </c>
      <c r="D3970">
        <v>13803</v>
      </c>
      <c r="E3970">
        <v>0</v>
      </c>
      <c r="F3970" t="s">
        <v>8220</v>
      </c>
      <c r="G3970" t="s">
        <v>8224</v>
      </c>
      <c r="H3970" t="s">
        <v>8246</v>
      </c>
      <c r="I3970">
        <v>1429732586</v>
      </c>
      <c r="J3970" s="11">
        <f>(I3970/86400)+25569</f>
        <v>42116.83085648148</v>
      </c>
      <c r="K3970">
        <v>1427140586</v>
      </c>
      <c r="L3970" s="11">
        <f>(K3970/86400)+25569</f>
        <v>42086.83085648148</v>
      </c>
      <c r="M3970" t="b">
        <v>0</v>
      </c>
      <c r="N3970">
        <v>0</v>
      </c>
      <c r="O3970" t="b">
        <v>0</v>
      </c>
      <c r="P3970" t="s">
        <v>8272</v>
      </c>
      <c r="Q3970" s="5">
        <f>E3970/D3970</f>
        <v>0</v>
      </c>
      <c r="R3970" s="7" t="e">
        <f>ROUND(E3970/N3970, 2)</f>
        <v>#DIV/0!</v>
      </c>
      <c r="S3970" t="s">
        <v>8318</v>
      </c>
      <c r="T3970" t="s">
        <v>8319</v>
      </c>
    </row>
    <row r="3971" spans="1:20" ht="28.8" x14ac:dyDescent="0.3">
      <c r="A3971">
        <v>611</v>
      </c>
      <c r="B3971" s="3" t="s">
        <v>612</v>
      </c>
      <c r="C3971" s="3" t="s">
        <v>4721</v>
      </c>
      <c r="D3971">
        <v>80000</v>
      </c>
      <c r="E3971">
        <v>0</v>
      </c>
      <c r="F3971" t="s">
        <v>8220</v>
      </c>
      <c r="G3971" t="s">
        <v>8230</v>
      </c>
      <c r="H3971" t="s">
        <v>8249</v>
      </c>
      <c r="I3971">
        <v>1453210037</v>
      </c>
      <c r="J3971" s="11">
        <f>(I3971/86400)+25569</f>
        <v>42388.560613425929</v>
      </c>
      <c r="K3971">
        <v>1448026037</v>
      </c>
      <c r="L3971" s="11">
        <f>(K3971/86400)+25569</f>
        <v>42328.560613425929</v>
      </c>
      <c r="M3971" t="b">
        <v>0</v>
      </c>
      <c r="N3971">
        <v>0</v>
      </c>
      <c r="O3971" t="b">
        <v>0</v>
      </c>
      <c r="P3971" t="s">
        <v>8272</v>
      </c>
      <c r="Q3971" s="5">
        <f>E3971/D3971</f>
        <v>0</v>
      </c>
      <c r="R3971" s="7" t="e">
        <f>ROUND(E3971/N3971, 2)</f>
        <v>#DIV/0!</v>
      </c>
      <c r="S3971" t="s">
        <v>8318</v>
      </c>
      <c r="T3971" t="s">
        <v>8319</v>
      </c>
    </row>
    <row r="3972" spans="1:20" x14ac:dyDescent="0.3">
      <c r="A3972">
        <v>612</v>
      </c>
      <c r="B3972" s="3" t="s">
        <v>613</v>
      </c>
      <c r="C3972" s="3" t="s">
        <v>4722</v>
      </c>
      <c r="D3972">
        <v>10000</v>
      </c>
      <c r="E3972">
        <v>0</v>
      </c>
      <c r="F3972" t="s">
        <v>8220</v>
      </c>
      <c r="G3972" t="s">
        <v>8237</v>
      </c>
      <c r="H3972" t="s">
        <v>8249</v>
      </c>
      <c r="I3972">
        <v>1472777146</v>
      </c>
      <c r="J3972" s="11">
        <f>(I3972/86400)+25569</f>
        <v>42615.031782407408</v>
      </c>
      <c r="K3972">
        <v>1470185146</v>
      </c>
      <c r="L3972" s="11">
        <f>(K3972/86400)+25569</f>
        <v>42585.031782407408</v>
      </c>
      <c r="M3972" t="b">
        <v>0</v>
      </c>
      <c r="N3972">
        <v>0</v>
      </c>
      <c r="O3972" t="b">
        <v>0</v>
      </c>
      <c r="P3972" t="s">
        <v>8272</v>
      </c>
      <c r="Q3972" s="5">
        <f>E3972/D3972</f>
        <v>0</v>
      </c>
      <c r="R3972" s="7" t="e">
        <f>ROUND(E3972/N3972, 2)</f>
        <v>#DIV/0!</v>
      </c>
      <c r="S3972" t="s">
        <v>8318</v>
      </c>
      <c r="T3972" t="s">
        <v>8319</v>
      </c>
    </row>
    <row r="3973" spans="1:20" ht="28.8" x14ac:dyDescent="0.3">
      <c r="A3973">
        <v>614</v>
      </c>
      <c r="B3973" s="3" t="s">
        <v>615</v>
      </c>
      <c r="C3973" s="3" t="s">
        <v>4724</v>
      </c>
      <c r="D3973">
        <v>10000</v>
      </c>
      <c r="E3973">
        <v>0</v>
      </c>
      <c r="F3973" t="s">
        <v>8220</v>
      </c>
      <c r="G3973" t="s">
        <v>8224</v>
      </c>
      <c r="H3973" t="s">
        <v>8246</v>
      </c>
      <c r="I3973">
        <v>1466731740</v>
      </c>
      <c r="J3973" s="11">
        <f>(I3973/86400)+25569</f>
        <v>42545.061805555553</v>
      </c>
      <c r="K3973">
        <v>1464139740</v>
      </c>
      <c r="L3973" s="11">
        <f>(K3973/86400)+25569</f>
        <v>42515.061805555553</v>
      </c>
      <c r="M3973" t="b">
        <v>0</v>
      </c>
      <c r="N3973">
        <v>0</v>
      </c>
      <c r="O3973" t="b">
        <v>0</v>
      </c>
      <c r="P3973" t="s">
        <v>8272</v>
      </c>
      <c r="Q3973" s="5">
        <f>E3973/D3973</f>
        <v>0</v>
      </c>
      <c r="R3973" s="7" t="e">
        <f>ROUND(E3973/N3973, 2)</f>
        <v>#DIV/0!</v>
      </c>
      <c r="S3973" t="s">
        <v>8318</v>
      </c>
      <c r="T3973" t="s">
        <v>8319</v>
      </c>
    </row>
    <row r="3974" spans="1:20" ht="28.8" x14ac:dyDescent="0.3">
      <c r="A3974">
        <v>615</v>
      </c>
      <c r="B3974" s="3" t="s">
        <v>616</v>
      </c>
      <c r="C3974" s="3" t="s">
        <v>4725</v>
      </c>
      <c r="D3974">
        <v>515</v>
      </c>
      <c r="E3974">
        <v>0</v>
      </c>
      <c r="F3974" t="s">
        <v>8220</v>
      </c>
      <c r="G3974" t="s">
        <v>8228</v>
      </c>
      <c r="H3974" t="s">
        <v>8250</v>
      </c>
      <c r="I3974">
        <v>1443149759</v>
      </c>
      <c r="J3974" s="11">
        <f>(I3974/86400)+25569</f>
        <v>42272.122210648144</v>
      </c>
      <c r="K3974">
        <v>1440557759</v>
      </c>
      <c r="L3974" s="11">
        <f>(K3974/86400)+25569</f>
        <v>42242.122210648144</v>
      </c>
      <c r="M3974" t="b">
        <v>0</v>
      </c>
      <c r="N3974">
        <v>0</v>
      </c>
      <c r="O3974" t="b">
        <v>0</v>
      </c>
      <c r="P3974" t="s">
        <v>8272</v>
      </c>
      <c r="Q3974" s="5">
        <f>E3974/D3974</f>
        <v>0</v>
      </c>
      <c r="R3974" s="7" t="e">
        <f>ROUND(E3974/N3974, 2)</f>
        <v>#DIV/0!</v>
      </c>
      <c r="S3974" t="s">
        <v>8318</v>
      </c>
      <c r="T3974" t="s">
        <v>8319</v>
      </c>
    </row>
    <row r="3975" spans="1:20" ht="28.8" x14ac:dyDescent="0.3">
      <c r="A3975">
        <v>616</v>
      </c>
      <c r="B3975" s="3" t="s">
        <v>617</v>
      </c>
      <c r="C3975" s="3" t="s">
        <v>4726</v>
      </c>
      <c r="D3975">
        <v>5000</v>
      </c>
      <c r="E3975">
        <v>0</v>
      </c>
      <c r="F3975" t="s">
        <v>8220</v>
      </c>
      <c r="G3975" t="s">
        <v>8230</v>
      </c>
      <c r="H3975" t="s">
        <v>8249</v>
      </c>
      <c r="I3975">
        <v>1488013307</v>
      </c>
      <c r="J3975" s="11">
        <f>(I3975/86400)+25569</f>
        <v>42791.376238425924</v>
      </c>
      <c r="K3975">
        <v>1485421307</v>
      </c>
      <c r="L3975" s="11">
        <f>(K3975/86400)+25569</f>
        <v>42761.376238425924</v>
      </c>
      <c r="M3975" t="b">
        <v>0</v>
      </c>
      <c r="N3975">
        <v>0</v>
      </c>
      <c r="O3975" t="b">
        <v>0</v>
      </c>
      <c r="P3975" t="s">
        <v>8272</v>
      </c>
      <c r="Q3975" s="5">
        <f>E3975/D3975</f>
        <v>0</v>
      </c>
      <c r="R3975" s="7" t="e">
        <f>ROUND(E3975/N3975, 2)</f>
        <v>#DIV/0!</v>
      </c>
      <c r="S3975" t="s">
        <v>8318</v>
      </c>
      <c r="T3975" t="s">
        <v>8319</v>
      </c>
    </row>
    <row r="3976" spans="1:20" ht="28.8" x14ac:dyDescent="0.3">
      <c r="A3976">
        <v>618</v>
      </c>
      <c r="B3976" s="3" t="s">
        <v>619</v>
      </c>
      <c r="C3976" s="3" t="s">
        <v>4728</v>
      </c>
      <c r="D3976">
        <v>400</v>
      </c>
      <c r="E3976">
        <v>0</v>
      </c>
      <c r="F3976" t="s">
        <v>8220</v>
      </c>
      <c r="G3976" t="s">
        <v>8224</v>
      </c>
      <c r="H3976" t="s">
        <v>8246</v>
      </c>
      <c r="I3976">
        <v>1449689203</v>
      </c>
      <c r="J3976" s="11">
        <f>(I3976/86400)+25569</f>
        <v>42347.810219907406</v>
      </c>
      <c r="K3976">
        <v>1447097203</v>
      </c>
      <c r="L3976" s="11">
        <f>(K3976/86400)+25569</f>
        <v>42317.810219907406</v>
      </c>
      <c r="M3976" t="b">
        <v>0</v>
      </c>
      <c r="N3976">
        <v>0</v>
      </c>
      <c r="O3976" t="b">
        <v>0</v>
      </c>
      <c r="P3976" t="s">
        <v>8272</v>
      </c>
      <c r="Q3976" s="5">
        <f>E3976/D3976</f>
        <v>0</v>
      </c>
      <c r="R3976" s="7" t="e">
        <f>ROUND(E3976/N3976, 2)</f>
        <v>#DIV/0!</v>
      </c>
      <c r="S3976" t="s">
        <v>8318</v>
      </c>
      <c r="T3976" t="s">
        <v>8319</v>
      </c>
    </row>
    <row r="3977" spans="1:20" ht="28.8" x14ac:dyDescent="0.3">
      <c r="A3977">
        <v>623</v>
      </c>
      <c r="B3977" s="3" t="s">
        <v>624</v>
      </c>
      <c r="C3977" s="3" t="s">
        <v>4733</v>
      </c>
      <c r="D3977">
        <v>75000</v>
      </c>
      <c r="E3977">
        <v>0</v>
      </c>
      <c r="F3977" t="s">
        <v>8220</v>
      </c>
      <c r="G3977" t="s">
        <v>8226</v>
      </c>
      <c r="H3977" t="s">
        <v>8248</v>
      </c>
      <c r="I3977">
        <v>1432771997</v>
      </c>
      <c r="J3977" s="11">
        <f>(I3977/86400)+25569</f>
        <v>42152.009224537032</v>
      </c>
      <c r="K3977">
        <v>1430179997</v>
      </c>
      <c r="L3977" s="11">
        <f>(K3977/86400)+25569</f>
        <v>42122.009224537032</v>
      </c>
      <c r="M3977" t="b">
        <v>0</v>
      </c>
      <c r="N3977">
        <v>0</v>
      </c>
      <c r="O3977" t="b">
        <v>0</v>
      </c>
      <c r="P3977" t="s">
        <v>8272</v>
      </c>
      <c r="Q3977" s="5">
        <f>E3977/D3977</f>
        <v>0</v>
      </c>
      <c r="R3977" s="7" t="e">
        <f>ROUND(E3977/N3977, 2)</f>
        <v>#DIV/0!</v>
      </c>
      <c r="S3977" t="s">
        <v>8318</v>
      </c>
      <c r="T3977" t="s">
        <v>8319</v>
      </c>
    </row>
    <row r="3978" spans="1:20" ht="28.8" x14ac:dyDescent="0.3">
      <c r="A3978">
        <v>624</v>
      </c>
      <c r="B3978" s="3" t="s">
        <v>625</v>
      </c>
      <c r="C3978" s="3" t="s">
        <v>4734</v>
      </c>
      <c r="D3978">
        <v>5000</v>
      </c>
      <c r="E3978">
        <v>0</v>
      </c>
      <c r="F3978" t="s">
        <v>8220</v>
      </c>
      <c r="G3978" t="s">
        <v>8224</v>
      </c>
      <c r="H3978" t="s">
        <v>8246</v>
      </c>
      <c r="I3978">
        <v>1431647041</v>
      </c>
      <c r="J3978" s="11">
        <f>(I3978/86400)+25569</f>
        <v>42138.988900462966</v>
      </c>
      <c r="K3978">
        <v>1429055041</v>
      </c>
      <c r="L3978" s="11">
        <f>(K3978/86400)+25569</f>
        <v>42108.988900462966</v>
      </c>
      <c r="M3978" t="b">
        <v>0</v>
      </c>
      <c r="N3978">
        <v>0</v>
      </c>
      <c r="O3978" t="b">
        <v>0</v>
      </c>
      <c r="P3978" t="s">
        <v>8272</v>
      </c>
      <c r="Q3978" s="5">
        <f>E3978/D3978</f>
        <v>0</v>
      </c>
      <c r="R3978" s="7" t="e">
        <f>ROUND(E3978/N3978, 2)</f>
        <v>#DIV/0!</v>
      </c>
      <c r="S3978" t="s">
        <v>8318</v>
      </c>
      <c r="T3978" t="s">
        <v>8319</v>
      </c>
    </row>
    <row r="3979" spans="1:20" ht="28.8" x14ac:dyDescent="0.3">
      <c r="A3979">
        <v>625</v>
      </c>
      <c r="B3979" s="3" t="s">
        <v>626</v>
      </c>
      <c r="C3979" s="3" t="s">
        <v>4735</v>
      </c>
      <c r="D3979">
        <v>25000</v>
      </c>
      <c r="E3979">
        <v>0</v>
      </c>
      <c r="F3979" t="s">
        <v>8220</v>
      </c>
      <c r="G3979" t="s">
        <v>8229</v>
      </c>
      <c r="H3979" t="s">
        <v>8251</v>
      </c>
      <c r="I3979">
        <v>1490560177</v>
      </c>
      <c r="J3979" s="11">
        <f>(I3979/86400)+25569</f>
        <v>42820.853900462964</v>
      </c>
      <c r="K3979">
        <v>1487971777</v>
      </c>
      <c r="L3979" s="11">
        <f>(K3979/86400)+25569</f>
        <v>42790.895567129628</v>
      </c>
      <c r="M3979" t="b">
        <v>0</v>
      </c>
      <c r="N3979">
        <v>0</v>
      </c>
      <c r="O3979" t="b">
        <v>0</v>
      </c>
      <c r="P3979" t="s">
        <v>8272</v>
      </c>
      <c r="Q3979" s="5">
        <f>E3979/D3979</f>
        <v>0</v>
      </c>
      <c r="R3979" s="7" t="e">
        <f>ROUND(E3979/N3979, 2)</f>
        <v>#DIV/0!</v>
      </c>
      <c r="S3979" t="s">
        <v>8318</v>
      </c>
      <c r="T3979" t="s">
        <v>8319</v>
      </c>
    </row>
    <row r="3980" spans="1:20" ht="28.8" x14ac:dyDescent="0.3">
      <c r="A3980">
        <v>628</v>
      </c>
      <c r="B3980" s="3" t="s">
        <v>629</v>
      </c>
      <c r="C3980" s="3" t="s">
        <v>4738</v>
      </c>
      <c r="D3980">
        <v>5000</v>
      </c>
      <c r="E3980">
        <v>0</v>
      </c>
      <c r="F3980" t="s">
        <v>8220</v>
      </c>
      <c r="G3980" t="s">
        <v>8224</v>
      </c>
      <c r="H3980" t="s">
        <v>8246</v>
      </c>
      <c r="I3980">
        <v>1405269457</v>
      </c>
      <c r="J3980" s="11">
        <f>(I3980/86400)+25569</f>
        <v>41833.692789351851</v>
      </c>
      <c r="K3980">
        <v>1402677457</v>
      </c>
      <c r="L3980" s="11">
        <f>(K3980/86400)+25569</f>
        <v>41803.692789351851</v>
      </c>
      <c r="M3980" t="b">
        <v>0</v>
      </c>
      <c r="N3980">
        <v>0</v>
      </c>
      <c r="O3980" t="b">
        <v>0</v>
      </c>
      <c r="P3980" t="s">
        <v>8272</v>
      </c>
      <c r="Q3980" s="5">
        <f>E3980/D3980</f>
        <v>0</v>
      </c>
      <c r="R3980" s="7" t="e">
        <f>ROUND(E3980/N3980, 2)</f>
        <v>#DIV/0!</v>
      </c>
      <c r="S3980" t="s">
        <v>8318</v>
      </c>
      <c r="T3980" t="s">
        <v>8319</v>
      </c>
    </row>
    <row r="3981" spans="1:20" ht="28.8" x14ac:dyDescent="0.3">
      <c r="A3981">
        <v>632</v>
      </c>
      <c r="B3981" s="3" t="s">
        <v>633</v>
      </c>
      <c r="C3981" s="3" t="s">
        <v>4742</v>
      </c>
      <c r="D3981">
        <v>20000</v>
      </c>
      <c r="E3981">
        <v>0</v>
      </c>
      <c r="F3981" t="s">
        <v>8220</v>
      </c>
      <c r="G3981" t="s">
        <v>8233</v>
      </c>
      <c r="H3981" t="s">
        <v>8249</v>
      </c>
      <c r="I3981">
        <v>1448470165</v>
      </c>
      <c r="J3981" s="11">
        <f>(I3981/86400)+25569</f>
        <v>42333.700983796298</v>
      </c>
      <c r="K3981">
        <v>1445874565</v>
      </c>
      <c r="L3981" s="11">
        <f>(K3981/86400)+25569</f>
        <v>42303.659317129626</v>
      </c>
      <c r="M3981" t="b">
        <v>0</v>
      </c>
      <c r="N3981">
        <v>0</v>
      </c>
      <c r="O3981" t="b">
        <v>0</v>
      </c>
      <c r="P3981" t="s">
        <v>8272</v>
      </c>
      <c r="Q3981" s="5">
        <f>E3981/D3981</f>
        <v>0</v>
      </c>
      <c r="R3981" s="7" t="e">
        <f>ROUND(E3981/N3981, 2)</f>
        <v>#DIV/0!</v>
      </c>
      <c r="S3981" t="s">
        <v>8318</v>
      </c>
      <c r="T3981" t="s">
        <v>8319</v>
      </c>
    </row>
    <row r="3982" spans="1:20" ht="28.8" x14ac:dyDescent="0.3">
      <c r="A3982">
        <v>637</v>
      </c>
      <c r="B3982" s="3" t="s">
        <v>638</v>
      </c>
      <c r="C3982" s="3" t="s">
        <v>4747</v>
      </c>
      <c r="D3982">
        <v>100000</v>
      </c>
      <c r="E3982">
        <v>0</v>
      </c>
      <c r="F3982" t="s">
        <v>8220</v>
      </c>
      <c r="G3982" t="s">
        <v>8225</v>
      </c>
      <c r="H3982" t="s">
        <v>8247</v>
      </c>
      <c r="I3982">
        <v>1488063840</v>
      </c>
      <c r="J3982" s="11">
        <f>(I3982/86400)+25569</f>
        <v>42791.961111111115</v>
      </c>
      <c r="K3982">
        <v>1485558318</v>
      </c>
      <c r="L3982" s="11">
        <f>(K3982/86400)+25569</f>
        <v>42762.962013888886</v>
      </c>
      <c r="M3982" t="b">
        <v>0</v>
      </c>
      <c r="N3982">
        <v>0</v>
      </c>
      <c r="O3982" t="b">
        <v>0</v>
      </c>
      <c r="P3982" t="s">
        <v>8272</v>
      </c>
      <c r="Q3982" s="5">
        <f>E3982/D3982</f>
        <v>0</v>
      </c>
      <c r="R3982" s="7" t="e">
        <f>ROUND(E3982/N3982, 2)</f>
        <v>#DIV/0!</v>
      </c>
      <c r="S3982" t="s">
        <v>8318</v>
      </c>
      <c r="T3982" t="s">
        <v>8319</v>
      </c>
    </row>
    <row r="3983" spans="1:20" ht="28.8" x14ac:dyDescent="0.3">
      <c r="A3983">
        <v>686</v>
      </c>
      <c r="B3983" s="3" t="s">
        <v>687</v>
      </c>
      <c r="C3983" s="3" t="s">
        <v>4796</v>
      </c>
      <c r="D3983">
        <v>500000</v>
      </c>
      <c r="E3983">
        <v>0</v>
      </c>
      <c r="F3983" t="s">
        <v>8221</v>
      </c>
      <c r="G3983" t="s">
        <v>8237</v>
      </c>
      <c r="H3983" t="s">
        <v>8249</v>
      </c>
      <c r="I3983">
        <v>1438618170</v>
      </c>
      <c r="J3983" s="11">
        <f>(I3983/86400)+25569</f>
        <v>42219.673263888893</v>
      </c>
      <c r="K3983">
        <v>1436026170</v>
      </c>
      <c r="L3983" s="11">
        <f>(K3983/86400)+25569</f>
        <v>42189.673263888893</v>
      </c>
      <c r="M3983" t="b">
        <v>0</v>
      </c>
      <c r="N3983">
        <v>0</v>
      </c>
      <c r="O3983" t="b">
        <v>0</v>
      </c>
      <c r="P3983" t="s">
        <v>8273</v>
      </c>
      <c r="Q3983" s="5">
        <f>E3983/D3983</f>
        <v>0</v>
      </c>
      <c r="R3983" s="7" t="e">
        <f>ROUND(E3983/N3983, 2)</f>
        <v>#DIV/0!</v>
      </c>
      <c r="S3983" t="s">
        <v>8318</v>
      </c>
      <c r="T3983" t="s">
        <v>8320</v>
      </c>
    </row>
    <row r="3984" spans="1:20" ht="28.8" x14ac:dyDescent="0.3">
      <c r="A3984">
        <v>706</v>
      </c>
      <c r="B3984" s="3" t="s">
        <v>707</v>
      </c>
      <c r="C3984" s="3" t="s">
        <v>4816</v>
      </c>
      <c r="D3984">
        <v>100000</v>
      </c>
      <c r="E3984">
        <v>0</v>
      </c>
      <c r="F3984" t="s">
        <v>8221</v>
      </c>
      <c r="G3984" t="s">
        <v>8227</v>
      </c>
      <c r="H3984" t="s">
        <v>8249</v>
      </c>
      <c r="I3984">
        <v>1481740740</v>
      </c>
      <c r="J3984" s="11">
        <f>(I3984/86400)+25569</f>
        <v>42718.777083333334</v>
      </c>
      <c r="K3984">
        <v>1478130783</v>
      </c>
      <c r="L3984" s="11">
        <f>(K3984/86400)+25569</f>
        <v>42676.995173611111</v>
      </c>
      <c r="M3984" t="b">
        <v>0</v>
      </c>
      <c r="N3984">
        <v>0</v>
      </c>
      <c r="O3984" t="b">
        <v>0</v>
      </c>
      <c r="P3984" t="s">
        <v>8273</v>
      </c>
      <c r="Q3984" s="5">
        <f>E3984/D3984</f>
        <v>0</v>
      </c>
      <c r="R3984" s="7" t="e">
        <f>ROUND(E3984/N3984, 2)</f>
        <v>#DIV/0!</v>
      </c>
      <c r="S3984" t="s">
        <v>8318</v>
      </c>
      <c r="T3984" t="s">
        <v>8320</v>
      </c>
    </row>
    <row r="3985" spans="1:20" x14ac:dyDescent="0.3">
      <c r="A3985">
        <v>710</v>
      </c>
      <c r="B3985" s="3" t="s">
        <v>711</v>
      </c>
      <c r="C3985" s="3" t="s">
        <v>4820</v>
      </c>
      <c r="D3985">
        <v>1200</v>
      </c>
      <c r="E3985">
        <v>0</v>
      </c>
      <c r="F3985" t="s">
        <v>8221</v>
      </c>
      <c r="G3985" t="s">
        <v>8229</v>
      </c>
      <c r="H3985" t="s">
        <v>8251</v>
      </c>
      <c r="I3985">
        <v>1408495440</v>
      </c>
      <c r="J3985" s="11">
        <f>(I3985/86400)+25569</f>
        <v>41871.030555555553</v>
      </c>
      <c r="K3985">
        <v>1405640302</v>
      </c>
      <c r="L3985" s="11">
        <f>(K3985/86400)+25569</f>
        <v>41837.984976851854</v>
      </c>
      <c r="M3985" t="b">
        <v>0</v>
      </c>
      <c r="N3985">
        <v>0</v>
      </c>
      <c r="O3985" t="b">
        <v>0</v>
      </c>
      <c r="P3985" t="s">
        <v>8273</v>
      </c>
      <c r="Q3985" s="5">
        <f>E3985/D3985</f>
        <v>0</v>
      </c>
      <c r="R3985" s="7" t="e">
        <f>ROUND(E3985/N3985, 2)</f>
        <v>#DIV/0!</v>
      </c>
      <c r="S3985" t="s">
        <v>8318</v>
      </c>
      <c r="T3985" t="s">
        <v>8320</v>
      </c>
    </row>
    <row r="3986" spans="1:20" ht="28.8" x14ac:dyDescent="0.3">
      <c r="A3986">
        <v>947</v>
      </c>
      <c r="B3986" s="3" t="s">
        <v>948</v>
      </c>
      <c r="C3986" s="3" t="s">
        <v>5057</v>
      </c>
      <c r="D3986">
        <v>850</v>
      </c>
      <c r="E3986">
        <v>0</v>
      </c>
      <c r="F3986" t="s">
        <v>8221</v>
      </c>
      <c r="G3986" t="s">
        <v>8224</v>
      </c>
      <c r="H3986" t="s">
        <v>8246</v>
      </c>
      <c r="I3986">
        <v>1467312306</v>
      </c>
      <c r="J3986" s="11">
        <f>(I3986/86400)+25569</f>
        <v>42551.781319444446</v>
      </c>
      <c r="K3986">
        <v>1462128306</v>
      </c>
      <c r="L3986" s="11">
        <f>(K3986/86400)+25569</f>
        <v>42491.781319444446</v>
      </c>
      <c r="M3986" t="b">
        <v>0</v>
      </c>
      <c r="N3986">
        <v>0</v>
      </c>
      <c r="O3986" t="b">
        <v>0</v>
      </c>
      <c r="P3986" t="s">
        <v>8273</v>
      </c>
      <c r="Q3986" s="5">
        <f>E3986/D3986</f>
        <v>0</v>
      </c>
      <c r="R3986" s="7" t="e">
        <f>ROUND(E3986/N3986, 2)</f>
        <v>#DIV/0!</v>
      </c>
      <c r="S3986" t="s">
        <v>8318</v>
      </c>
      <c r="T3986" t="s">
        <v>8320</v>
      </c>
    </row>
    <row r="3987" spans="1:20" ht="43.2" x14ac:dyDescent="0.3">
      <c r="A3987">
        <v>988</v>
      </c>
      <c r="B3987" s="3" t="s">
        <v>989</v>
      </c>
      <c r="C3987" s="3" t="s">
        <v>5098</v>
      </c>
      <c r="D3987">
        <v>5000</v>
      </c>
      <c r="E3987">
        <v>0</v>
      </c>
      <c r="F3987" t="s">
        <v>8221</v>
      </c>
      <c r="G3987" t="s">
        <v>8237</v>
      </c>
      <c r="H3987" t="s">
        <v>8249</v>
      </c>
      <c r="I3987">
        <v>1475310825</v>
      </c>
      <c r="J3987" s="11">
        <f>(I3987/86400)+25569</f>
        <v>42644.356770833328</v>
      </c>
      <c r="K3987">
        <v>1472718825</v>
      </c>
      <c r="L3987" s="11">
        <f>(K3987/86400)+25569</f>
        <v>42614.356770833328</v>
      </c>
      <c r="M3987" t="b">
        <v>0</v>
      </c>
      <c r="N3987">
        <v>0</v>
      </c>
      <c r="O3987" t="b">
        <v>0</v>
      </c>
      <c r="P3987" t="s">
        <v>8273</v>
      </c>
      <c r="Q3987" s="5">
        <f>E3987/D3987</f>
        <v>0</v>
      </c>
      <c r="R3987" s="7" t="e">
        <f>ROUND(E3987/N3987, 2)</f>
        <v>#DIV/0!</v>
      </c>
      <c r="S3987" t="s">
        <v>8318</v>
      </c>
      <c r="T3987" t="s">
        <v>8320</v>
      </c>
    </row>
    <row r="3988" spans="1:20" ht="28.8" x14ac:dyDescent="0.3">
      <c r="A3988">
        <v>1332</v>
      </c>
      <c r="B3988" s="3" t="s">
        <v>1333</v>
      </c>
      <c r="C3988" s="3" t="s">
        <v>5442</v>
      </c>
      <c r="D3988">
        <v>10115</v>
      </c>
      <c r="E3988">
        <v>0</v>
      </c>
      <c r="F3988" t="s">
        <v>8220</v>
      </c>
      <c r="G3988" t="s">
        <v>8240</v>
      </c>
      <c r="H3988" t="s">
        <v>8257</v>
      </c>
      <c r="I3988">
        <v>1485480408</v>
      </c>
      <c r="J3988" s="11">
        <f>(I3988/86400)+25569</f>
        <v>42762.060277777782</v>
      </c>
      <c r="K3988">
        <v>1482888408</v>
      </c>
      <c r="L3988" s="11">
        <f>(K3988/86400)+25569</f>
        <v>42732.060277777782</v>
      </c>
      <c r="M3988" t="b">
        <v>0</v>
      </c>
      <c r="N3988">
        <v>0</v>
      </c>
      <c r="O3988" t="b">
        <v>0</v>
      </c>
      <c r="P3988" t="s">
        <v>8273</v>
      </c>
      <c r="Q3988" s="5">
        <f>E3988/D3988</f>
        <v>0</v>
      </c>
      <c r="R3988" s="7" t="e">
        <f>ROUND(E3988/N3988, 2)</f>
        <v>#DIV/0!</v>
      </c>
      <c r="S3988" t="s">
        <v>8318</v>
      </c>
      <c r="T3988" t="s">
        <v>8320</v>
      </c>
    </row>
    <row r="3989" spans="1:20" ht="28.8" x14ac:dyDescent="0.3">
      <c r="A3989">
        <v>1333</v>
      </c>
      <c r="B3989" s="3" t="s">
        <v>1334</v>
      </c>
      <c r="C3989" s="3" t="s">
        <v>5443</v>
      </c>
      <c r="D3989">
        <v>2500</v>
      </c>
      <c r="E3989">
        <v>0</v>
      </c>
      <c r="F3989" t="s">
        <v>8220</v>
      </c>
      <c r="G3989" t="s">
        <v>8226</v>
      </c>
      <c r="H3989" t="s">
        <v>8248</v>
      </c>
      <c r="I3989">
        <v>1405478025</v>
      </c>
      <c r="J3989" s="11">
        <f>(I3989/86400)+25569</f>
        <v>41836.106770833336</v>
      </c>
      <c r="K3989">
        <v>1402886025</v>
      </c>
      <c r="L3989" s="11">
        <f>(K3989/86400)+25569</f>
        <v>41806.106770833336</v>
      </c>
      <c r="M3989" t="b">
        <v>0</v>
      </c>
      <c r="N3989">
        <v>0</v>
      </c>
      <c r="O3989" t="b">
        <v>0</v>
      </c>
      <c r="P3989" t="s">
        <v>8273</v>
      </c>
      <c r="Q3989" s="5">
        <f>E3989/D3989</f>
        <v>0</v>
      </c>
      <c r="R3989" s="7" t="e">
        <f>ROUND(E3989/N3989, 2)</f>
        <v>#DIV/0!</v>
      </c>
      <c r="S3989" t="s">
        <v>8318</v>
      </c>
      <c r="T3989" t="s">
        <v>8320</v>
      </c>
    </row>
    <row r="3990" spans="1:20" ht="28.8" x14ac:dyDescent="0.3">
      <c r="A3990">
        <v>1340</v>
      </c>
      <c r="B3990" s="3" t="s">
        <v>1341</v>
      </c>
      <c r="C3990" s="3" t="s">
        <v>5450</v>
      </c>
      <c r="D3990">
        <v>1680</v>
      </c>
      <c r="E3990">
        <v>0</v>
      </c>
      <c r="F3990" t="s">
        <v>8220</v>
      </c>
      <c r="G3990" t="s">
        <v>8224</v>
      </c>
      <c r="H3990" t="s">
        <v>8246</v>
      </c>
      <c r="I3990">
        <v>1408112253</v>
      </c>
      <c r="J3990" s="11">
        <f>(I3990/86400)+25569</f>
        <v>41866.595520833333</v>
      </c>
      <c r="K3990">
        <v>1405520253</v>
      </c>
      <c r="L3990" s="11">
        <f>(K3990/86400)+25569</f>
        <v>41836.595520833333</v>
      </c>
      <c r="M3990" t="b">
        <v>0</v>
      </c>
      <c r="N3990">
        <v>0</v>
      </c>
      <c r="O3990" t="b">
        <v>0</v>
      </c>
      <c r="P3990" t="s">
        <v>8273</v>
      </c>
      <c r="Q3990" s="5">
        <f>E3990/D3990</f>
        <v>0</v>
      </c>
      <c r="R3990" s="7" t="e">
        <f>ROUND(E3990/N3990, 2)</f>
        <v>#DIV/0!</v>
      </c>
      <c r="S3990" t="s">
        <v>8318</v>
      </c>
      <c r="T3990" t="s">
        <v>8320</v>
      </c>
    </row>
    <row r="3991" spans="1:20" ht="28.8" x14ac:dyDescent="0.3">
      <c r="A3991">
        <v>2341</v>
      </c>
      <c r="B3991" s="3" t="s">
        <v>2342</v>
      </c>
      <c r="C3991" s="3" t="s">
        <v>6451</v>
      </c>
      <c r="D3991">
        <v>5000</v>
      </c>
      <c r="E3991">
        <v>0</v>
      </c>
      <c r="F3991" t="s">
        <v>8220</v>
      </c>
      <c r="G3991" t="s">
        <v>8224</v>
      </c>
      <c r="H3991" t="s">
        <v>8246</v>
      </c>
      <c r="I3991">
        <v>1436729504</v>
      </c>
      <c r="J3991" s="11">
        <f>(I3991/86400)+25569</f>
        <v>42197.813703703709</v>
      </c>
      <c r="K3991">
        <v>1434137504</v>
      </c>
      <c r="L3991" s="11">
        <f>(K3991/86400)+25569</f>
        <v>42167.813703703709</v>
      </c>
      <c r="M3991" t="b">
        <v>0</v>
      </c>
      <c r="N3991">
        <v>0</v>
      </c>
      <c r="O3991" t="b">
        <v>0</v>
      </c>
      <c r="P3991" t="s">
        <v>8272</v>
      </c>
      <c r="Q3991" s="5">
        <f>E3991/D3991</f>
        <v>0</v>
      </c>
      <c r="R3991" s="7" t="e">
        <f>ROUND(E3991/N3991, 2)</f>
        <v>#DIV/0!</v>
      </c>
      <c r="S3991" t="s">
        <v>8318</v>
      </c>
      <c r="T3991" t="s">
        <v>8319</v>
      </c>
    </row>
    <row r="3992" spans="1:20" ht="28.8" x14ac:dyDescent="0.3">
      <c r="A3992">
        <v>2342</v>
      </c>
      <c r="B3992" s="3" t="s">
        <v>2343</v>
      </c>
      <c r="C3992" s="3" t="s">
        <v>6452</v>
      </c>
      <c r="D3992">
        <v>5500</v>
      </c>
      <c r="E3992">
        <v>0</v>
      </c>
      <c r="F3992" t="s">
        <v>8220</v>
      </c>
      <c r="G3992" t="s">
        <v>8224</v>
      </c>
      <c r="H3992" t="s">
        <v>8246</v>
      </c>
      <c r="I3992">
        <v>1412571600</v>
      </c>
      <c r="J3992" s="11">
        <f>(I3992/86400)+25569</f>
        <v>41918.208333333336</v>
      </c>
      <c r="K3992">
        <v>1410799870</v>
      </c>
      <c r="L3992" s="11">
        <f>(K3992/86400)+25569</f>
        <v>41897.702199074076</v>
      </c>
      <c r="M3992" t="b">
        <v>0</v>
      </c>
      <c r="N3992">
        <v>0</v>
      </c>
      <c r="O3992" t="b">
        <v>0</v>
      </c>
      <c r="P3992" t="s">
        <v>8272</v>
      </c>
      <c r="Q3992" s="5">
        <f>E3992/D3992</f>
        <v>0</v>
      </c>
      <c r="R3992" s="7" t="e">
        <f>ROUND(E3992/N3992, 2)</f>
        <v>#DIV/0!</v>
      </c>
      <c r="S3992" t="s">
        <v>8318</v>
      </c>
      <c r="T3992" t="s">
        <v>8319</v>
      </c>
    </row>
    <row r="3993" spans="1:20" ht="28.8" x14ac:dyDescent="0.3">
      <c r="A3993">
        <v>2345</v>
      </c>
      <c r="B3993" s="3" t="s">
        <v>2346</v>
      </c>
      <c r="C3993" s="3" t="s">
        <v>6455</v>
      </c>
      <c r="D3993">
        <v>3000</v>
      </c>
      <c r="E3993">
        <v>0</v>
      </c>
      <c r="F3993" t="s">
        <v>8220</v>
      </c>
      <c r="G3993" t="s">
        <v>8224</v>
      </c>
      <c r="H3993" t="s">
        <v>8246</v>
      </c>
      <c r="I3993">
        <v>1427845140</v>
      </c>
      <c r="J3993" s="11">
        <f>(I3993/86400)+25569</f>
        <v>42094.985416666663</v>
      </c>
      <c r="K3993">
        <v>1424822556</v>
      </c>
      <c r="L3993" s="11">
        <f>(K3993/86400)+25569</f>
        <v>42060.001805555556</v>
      </c>
      <c r="M3993" t="b">
        <v>0</v>
      </c>
      <c r="N3993">
        <v>0</v>
      </c>
      <c r="O3993" t="b">
        <v>0</v>
      </c>
      <c r="P3993" t="s">
        <v>8272</v>
      </c>
      <c r="Q3993" s="5">
        <f>E3993/D3993</f>
        <v>0</v>
      </c>
      <c r="R3993" s="7" t="e">
        <f>ROUND(E3993/N3993, 2)</f>
        <v>#DIV/0!</v>
      </c>
      <c r="S3993" t="s">
        <v>8318</v>
      </c>
      <c r="T3993" t="s">
        <v>8319</v>
      </c>
    </row>
    <row r="3994" spans="1:20" ht="28.8" x14ac:dyDescent="0.3">
      <c r="A3994">
        <v>2349</v>
      </c>
      <c r="B3994" s="3" t="s">
        <v>2350</v>
      </c>
      <c r="C3994" s="3" t="s">
        <v>6459</v>
      </c>
      <c r="D3994">
        <v>474900</v>
      </c>
      <c r="E3994">
        <v>0</v>
      </c>
      <c r="F3994" t="s">
        <v>8220</v>
      </c>
      <c r="G3994" t="s">
        <v>8235</v>
      </c>
      <c r="H3994" t="s">
        <v>8255</v>
      </c>
      <c r="I3994">
        <v>1439318228</v>
      </c>
      <c r="J3994" s="11">
        <f>(I3994/86400)+25569</f>
        <v>42227.775787037041</v>
      </c>
      <c r="K3994">
        <v>1436812628</v>
      </c>
      <c r="L3994" s="11">
        <f>(K3994/86400)+25569</f>
        <v>42198.775787037041</v>
      </c>
      <c r="M3994" t="b">
        <v>0</v>
      </c>
      <c r="N3994">
        <v>0</v>
      </c>
      <c r="O3994" t="b">
        <v>0</v>
      </c>
      <c r="P3994" t="s">
        <v>8272</v>
      </c>
      <c r="Q3994" s="5">
        <f>E3994/D3994</f>
        <v>0</v>
      </c>
      <c r="R3994" s="7" t="e">
        <f>ROUND(E3994/N3994, 2)</f>
        <v>#DIV/0!</v>
      </c>
      <c r="S3994" t="s">
        <v>8318</v>
      </c>
      <c r="T3994" t="s">
        <v>8319</v>
      </c>
    </row>
    <row r="3995" spans="1:20" ht="28.8" x14ac:dyDescent="0.3">
      <c r="A3995">
        <v>2350</v>
      </c>
      <c r="B3995" s="3" t="s">
        <v>2351</v>
      </c>
      <c r="C3995" s="3" t="s">
        <v>6460</v>
      </c>
      <c r="D3995">
        <v>50000</v>
      </c>
      <c r="E3995">
        <v>0</v>
      </c>
      <c r="F3995" t="s">
        <v>8220</v>
      </c>
      <c r="G3995" t="s">
        <v>8241</v>
      </c>
      <c r="H3995" t="s">
        <v>8249</v>
      </c>
      <c r="I3995">
        <v>1483474370</v>
      </c>
      <c r="J3995" s="11">
        <f>(I3995/86400)+25569</f>
        <v>42738.842245370368</v>
      </c>
      <c r="K3995">
        <v>1480882370</v>
      </c>
      <c r="L3995" s="11">
        <f>(K3995/86400)+25569</f>
        <v>42708.842245370368</v>
      </c>
      <c r="M3995" t="b">
        <v>0</v>
      </c>
      <c r="N3995">
        <v>0</v>
      </c>
      <c r="O3995" t="b">
        <v>0</v>
      </c>
      <c r="P3995" t="s">
        <v>8272</v>
      </c>
      <c r="Q3995" s="5">
        <f>E3995/D3995</f>
        <v>0</v>
      </c>
      <c r="R3995" s="7" t="e">
        <f>ROUND(E3995/N3995, 2)</f>
        <v>#DIV/0!</v>
      </c>
      <c r="S3995" t="s">
        <v>8318</v>
      </c>
      <c r="T3995" t="s">
        <v>8319</v>
      </c>
    </row>
    <row r="3996" spans="1:20" ht="28.8" x14ac:dyDescent="0.3">
      <c r="A3996">
        <v>2352</v>
      </c>
      <c r="B3996" s="3" t="s">
        <v>2353</v>
      </c>
      <c r="C3996" s="3" t="s">
        <v>6462</v>
      </c>
      <c r="D3996">
        <v>2000</v>
      </c>
      <c r="E3996">
        <v>0</v>
      </c>
      <c r="F3996" t="s">
        <v>8220</v>
      </c>
      <c r="G3996" t="s">
        <v>8224</v>
      </c>
      <c r="H3996" t="s">
        <v>8246</v>
      </c>
      <c r="I3996">
        <v>1433603552</v>
      </c>
      <c r="J3996" s="11">
        <f>(I3996/86400)+25569</f>
        <v>42161.633703703701</v>
      </c>
      <c r="K3996">
        <v>1428419552</v>
      </c>
      <c r="L3996" s="11">
        <f>(K3996/86400)+25569</f>
        <v>42101.633703703701</v>
      </c>
      <c r="M3996" t="b">
        <v>0</v>
      </c>
      <c r="N3996">
        <v>0</v>
      </c>
      <c r="O3996" t="b">
        <v>0</v>
      </c>
      <c r="P3996" t="s">
        <v>8272</v>
      </c>
      <c r="Q3996" s="5">
        <f>E3996/D3996</f>
        <v>0</v>
      </c>
      <c r="R3996" s="7" t="e">
        <f>ROUND(E3996/N3996, 2)</f>
        <v>#DIV/0!</v>
      </c>
      <c r="S3996" t="s">
        <v>8318</v>
      </c>
      <c r="T3996" t="s">
        <v>8319</v>
      </c>
    </row>
    <row r="3997" spans="1:20" ht="28.8" x14ac:dyDescent="0.3">
      <c r="A3997">
        <v>2353</v>
      </c>
      <c r="B3997" s="3" t="s">
        <v>2354</v>
      </c>
      <c r="C3997" s="3" t="s">
        <v>6463</v>
      </c>
      <c r="D3997">
        <v>1000</v>
      </c>
      <c r="E3997">
        <v>0</v>
      </c>
      <c r="F3997" t="s">
        <v>8220</v>
      </c>
      <c r="G3997" t="s">
        <v>8224</v>
      </c>
      <c r="H3997" t="s">
        <v>8246</v>
      </c>
      <c r="I3997">
        <v>1429632822</v>
      </c>
      <c r="J3997" s="11">
        <f>(I3997/86400)+25569</f>
        <v>42115.676180555558</v>
      </c>
      <c r="K3997">
        <v>1428596022</v>
      </c>
      <c r="L3997" s="11">
        <f>(K3997/86400)+25569</f>
        <v>42103.676180555558</v>
      </c>
      <c r="M3997" t="b">
        <v>0</v>
      </c>
      <c r="N3997">
        <v>0</v>
      </c>
      <c r="O3997" t="b">
        <v>0</v>
      </c>
      <c r="P3997" t="s">
        <v>8272</v>
      </c>
      <c r="Q3997" s="5">
        <f>E3997/D3997</f>
        <v>0</v>
      </c>
      <c r="R3997" s="7" t="e">
        <f>ROUND(E3997/N3997, 2)</f>
        <v>#DIV/0!</v>
      </c>
      <c r="S3997" t="s">
        <v>8318</v>
      </c>
      <c r="T3997" t="s">
        <v>8319</v>
      </c>
    </row>
    <row r="3998" spans="1:20" x14ac:dyDescent="0.3">
      <c r="A3998">
        <v>2356</v>
      </c>
      <c r="B3998" s="3" t="s">
        <v>2357</v>
      </c>
      <c r="C3998" s="3" t="s">
        <v>6466</v>
      </c>
      <c r="D3998">
        <v>10000</v>
      </c>
      <c r="E3998">
        <v>0</v>
      </c>
      <c r="F3998" t="s">
        <v>8220</v>
      </c>
      <c r="G3998" t="s">
        <v>8233</v>
      </c>
      <c r="H3998" t="s">
        <v>8249</v>
      </c>
      <c r="I3998">
        <v>1433530104</v>
      </c>
      <c r="J3998" s="11">
        <f>(I3998/86400)+25569</f>
        <v>42160.78361111111</v>
      </c>
      <c r="K3998">
        <v>1430938104</v>
      </c>
      <c r="L3998" s="11">
        <f>(K3998/86400)+25569</f>
        <v>42130.78361111111</v>
      </c>
      <c r="M3998" t="b">
        <v>0</v>
      </c>
      <c r="N3998">
        <v>0</v>
      </c>
      <c r="O3998" t="b">
        <v>0</v>
      </c>
      <c r="P3998" t="s">
        <v>8272</v>
      </c>
      <c r="Q3998" s="5">
        <f>E3998/D3998</f>
        <v>0</v>
      </c>
      <c r="R3998" s="7" t="e">
        <f>ROUND(E3998/N3998, 2)</f>
        <v>#DIV/0!</v>
      </c>
      <c r="S3998" t="s">
        <v>8318</v>
      </c>
      <c r="T3998" t="s">
        <v>8319</v>
      </c>
    </row>
    <row r="3999" spans="1:20" ht="28.8" x14ac:dyDescent="0.3">
      <c r="A3999">
        <v>2357</v>
      </c>
      <c r="B3999" s="3" t="s">
        <v>2358</v>
      </c>
      <c r="C3999" s="3" t="s">
        <v>6467</v>
      </c>
      <c r="D3999">
        <v>27000</v>
      </c>
      <c r="E3999">
        <v>0</v>
      </c>
      <c r="F3999" t="s">
        <v>8220</v>
      </c>
      <c r="G3999" t="s">
        <v>8225</v>
      </c>
      <c r="H3999" t="s">
        <v>8247</v>
      </c>
      <c r="I3999">
        <v>1445093578</v>
      </c>
      <c r="J3999" s="11">
        <f>(I3999/86400)+25569</f>
        <v>42294.620115740741</v>
      </c>
      <c r="K3999">
        <v>1442501578</v>
      </c>
      <c r="L3999" s="11">
        <f>(K3999/86400)+25569</f>
        <v>42264.620115740741</v>
      </c>
      <c r="M3999" t="b">
        <v>0</v>
      </c>
      <c r="N3999">
        <v>0</v>
      </c>
      <c r="O3999" t="b">
        <v>0</v>
      </c>
      <c r="P3999" t="s">
        <v>8272</v>
      </c>
      <c r="Q3999" s="5">
        <f>E3999/D3999</f>
        <v>0</v>
      </c>
      <c r="R3999" s="7" t="e">
        <f>ROUND(E3999/N3999, 2)</f>
        <v>#DIV/0!</v>
      </c>
      <c r="S3999" t="s">
        <v>8318</v>
      </c>
      <c r="T3999" t="s">
        <v>8319</v>
      </c>
    </row>
    <row r="4000" spans="1:20" ht="28.8" x14ac:dyDescent="0.3">
      <c r="A4000">
        <v>2358</v>
      </c>
      <c r="B4000" s="3" t="s">
        <v>2359</v>
      </c>
      <c r="C4000" s="3" t="s">
        <v>6468</v>
      </c>
      <c r="D4000">
        <v>1500</v>
      </c>
      <c r="E4000">
        <v>0</v>
      </c>
      <c r="F4000" t="s">
        <v>8220</v>
      </c>
      <c r="G4000" t="s">
        <v>8225</v>
      </c>
      <c r="H4000" t="s">
        <v>8247</v>
      </c>
      <c r="I4000">
        <v>1422664740</v>
      </c>
      <c r="J4000" s="11">
        <f>(I4000/86400)+25569</f>
        <v>42035.027083333334</v>
      </c>
      <c r="K4000">
        <v>1417818036</v>
      </c>
      <c r="L4000" s="11">
        <f>(K4000/86400)+25569</f>
        <v>41978.930972222224</v>
      </c>
      <c r="M4000" t="b">
        <v>0</v>
      </c>
      <c r="N4000">
        <v>0</v>
      </c>
      <c r="O4000" t="b">
        <v>0</v>
      </c>
      <c r="P4000" t="s">
        <v>8272</v>
      </c>
      <c r="Q4000" s="5">
        <f>E4000/D4000</f>
        <v>0</v>
      </c>
      <c r="R4000" s="7" t="e">
        <f>ROUND(E4000/N4000, 2)</f>
        <v>#DIV/0!</v>
      </c>
      <c r="S4000" t="s">
        <v>8318</v>
      </c>
      <c r="T4000" t="s">
        <v>8319</v>
      </c>
    </row>
    <row r="4001" spans="1:20" ht="28.8" x14ac:dyDescent="0.3">
      <c r="A4001">
        <v>2361</v>
      </c>
      <c r="B4001" s="3" t="s">
        <v>2362</v>
      </c>
      <c r="C4001" s="3" t="s">
        <v>6471</v>
      </c>
      <c r="D4001">
        <v>200</v>
      </c>
      <c r="E4001">
        <v>0</v>
      </c>
      <c r="F4001" t="s">
        <v>8220</v>
      </c>
      <c r="G4001" t="s">
        <v>8229</v>
      </c>
      <c r="H4001" t="s">
        <v>8251</v>
      </c>
      <c r="I4001">
        <v>1462053600</v>
      </c>
      <c r="J4001" s="11">
        <f>(I4001/86400)+25569</f>
        <v>42490.916666666672</v>
      </c>
      <c r="K4001">
        <v>1459975008</v>
      </c>
      <c r="L4001" s="11">
        <f>(K4001/86400)+25569</f>
        <v>42466.858888888892</v>
      </c>
      <c r="M4001" t="b">
        <v>0</v>
      </c>
      <c r="N4001">
        <v>0</v>
      </c>
      <c r="O4001" t="b">
        <v>0</v>
      </c>
      <c r="P4001" t="s">
        <v>8272</v>
      </c>
      <c r="Q4001" s="5">
        <f>E4001/D4001</f>
        <v>0</v>
      </c>
      <c r="R4001" s="7" t="e">
        <f>ROUND(E4001/N4001, 2)</f>
        <v>#DIV/0!</v>
      </c>
      <c r="S4001" t="s">
        <v>8318</v>
      </c>
      <c r="T4001" t="s">
        <v>8319</v>
      </c>
    </row>
    <row r="4002" spans="1:20" ht="28.8" x14ac:dyDescent="0.3">
      <c r="A4002">
        <v>2363</v>
      </c>
      <c r="B4002" s="3" t="s">
        <v>2364</v>
      </c>
      <c r="C4002" s="3" t="s">
        <v>6473</v>
      </c>
      <c r="D4002">
        <v>175000</v>
      </c>
      <c r="E4002">
        <v>0</v>
      </c>
      <c r="F4002" t="s">
        <v>8220</v>
      </c>
      <c r="G4002" t="s">
        <v>8224</v>
      </c>
      <c r="H4002" t="s">
        <v>8246</v>
      </c>
      <c r="I4002">
        <v>1451348200</v>
      </c>
      <c r="J4002" s="11">
        <f>(I4002/86400)+25569</f>
        <v>42367.011574074073</v>
      </c>
      <c r="K4002">
        <v>1447460200</v>
      </c>
      <c r="L4002" s="11">
        <f>(K4002/86400)+25569</f>
        <v>42322.011574074073</v>
      </c>
      <c r="M4002" t="b">
        <v>0</v>
      </c>
      <c r="N4002">
        <v>0</v>
      </c>
      <c r="O4002" t="b">
        <v>0</v>
      </c>
      <c r="P4002" t="s">
        <v>8272</v>
      </c>
      <c r="Q4002" s="5">
        <f>E4002/D4002</f>
        <v>0</v>
      </c>
      <c r="R4002" s="7" t="e">
        <f>ROUND(E4002/N4002, 2)</f>
        <v>#DIV/0!</v>
      </c>
      <c r="S4002" t="s">
        <v>8318</v>
      </c>
      <c r="T4002" t="s">
        <v>8319</v>
      </c>
    </row>
    <row r="4003" spans="1:20" ht="28.8" x14ac:dyDescent="0.3">
      <c r="A4003">
        <v>2364</v>
      </c>
      <c r="B4003" s="3" t="s">
        <v>2365</v>
      </c>
      <c r="C4003" s="3" t="s">
        <v>6474</v>
      </c>
      <c r="D4003">
        <v>128</v>
      </c>
      <c r="E4003">
        <v>0</v>
      </c>
      <c r="F4003" t="s">
        <v>8220</v>
      </c>
      <c r="G4003" t="s">
        <v>8224</v>
      </c>
      <c r="H4003" t="s">
        <v>8246</v>
      </c>
      <c r="I4003">
        <v>1445898356</v>
      </c>
      <c r="J4003" s="11">
        <f>(I4003/86400)+25569</f>
        <v>42303.934675925921</v>
      </c>
      <c r="K4003">
        <v>1441146356</v>
      </c>
      <c r="L4003" s="11">
        <f>(K4003/86400)+25569</f>
        <v>42248.934675925921</v>
      </c>
      <c r="M4003" t="b">
        <v>0</v>
      </c>
      <c r="N4003">
        <v>0</v>
      </c>
      <c r="O4003" t="b">
        <v>0</v>
      </c>
      <c r="P4003" t="s">
        <v>8272</v>
      </c>
      <c r="Q4003" s="5">
        <f>E4003/D4003</f>
        <v>0</v>
      </c>
      <c r="R4003" s="7" t="e">
        <f>ROUND(E4003/N4003, 2)</f>
        <v>#DIV/0!</v>
      </c>
      <c r="S4003" t="s">
        <v>8318</v>
      </c>
      <c r="T4003" t="s">
        <v>8319</v>
      </c>
    </row>
    <row r="4004" spans="1:20" ht="28.8" x14ac:dyDescent="0.3">
      <c r="A4004">
        <v>2365</v>
      </c>
      <c r="B4004" s="3" t="s">
        <v>2366</v>
      </c>
      <c r="C4004" s="3" t="s">
        <v>6475</v>
      </c>
      <c r="D4004">
        <v>1000</v>
      </c>
      <c r="E4004">
        <v>0</v>
      </c>
      <c r="F4004" t="s">
        <v>8220</v>
      </c>
      <c r="G4004" t="s">
        <v>8237</v>
      </c>
      <c r="H4004" t="s">
        <v>8249</v>
      </c>
      <c r="I4004">
        <v>1453071600</v>
      </c>
      <c r="J4004" s="11">
        <f>(I4004/86400)+25569</f>
        <v>42386.958333333328</v>
      </c>
      <c r="K4004">
        <v>1449596425</v>
      </c>
      <c r="L4004" s="11">
        <f>(K4004/86400)+25569</f>
        <v>42346.736400462964</v>
      </c>
      <c r="M4004" t="b">
        <v>0</v>
      </c>
      <c r="N4004">
        <v>0</v>
      </c>
      <c r="O4004" t="b">
        <v>0</v>
      </c>
      <c r="P4004" t="s">
        <v>8272</v>
      </c>
      <c r="Q4004" s="5">
        <f>E4004/D4004</f>
        <v>0</v>
      </c>
      <c r="R4004" s="7" t="e">
        <f>ROUND(E4004/N4004, 2)</f>
        <v>#DIV/0!</v>
      </c>
      <c r="S4004" t="s">
        <v>8318</v>
      </c>
      <c r="T4004" t="s">
        <v>8319</v>
      </c>
    </row>
    <row r="4005" spans="1:20" ht="28.8" x14ac:dyDescent="0.3">
      <c r="A4005">
        <v>2369</v>
      </c>
      <c r="B4005" s="3" t="s">
        <v>2370</v>
      </c>
      <c r="C4005" s="3" t="s">
        <v>6479</v>
      </c>
      <c r="D4005">
        <v>25000</v>
      </c>
      <c r="E4005">
        <v>0</v>
      </c>
      <c r="F4005" t="s">
        <v>8220</v>
      </c>
      <c r="G4005" t="s">
        <v>8224</v>
      </c>
      <c r="H4005" t="s">
        <v>8246</v>
      </c>
      <c r="I4005">
        <v>1455132611</v>
      </c>
      <c r="J4005" s="11">
        <f>(I4005/86400)+25569</f>
        <v>42410.812627314815</v>
      </c>
      <c r="K4005">
        <v>1452540611</v>
      </c>
      <c r="L4005" s="11">
        <f>(K4005/86400)+25569</f>
        <v>42380.812627314815</v>
      </c>
      <c r="M4005" t="b">
        <v>0</v>
      </c>
      <c r="N4005">
        <v>0</v>
      </c>
      <c r="O4005" t="b">
        <v>0</v>
      </c>
      <c r="P4005" t="s">
        <v>8272</v>
      </c>
      <c r="Q4005" s="5">
        <f>E4005/D4005</f>
        <v>0</v>
      </c>
      <c r="R4005" s="7" t="e">
        <f>ROUND(E4005/N4005, 2)</f>
        <v>#DIV/0!</v>
      </c>
      <c r="S4005" t="s">
        <v>8318</v>
      </c>
      <c r="T4005" t="s">
        <v>8319</v>
      </c>
    </row>
    <row r="4006" spans="1:20" ht="28.8" x14ac:dyDescent="0.3">
      <c r="A4006">
        <v>2371</v>
      </c>
      <c r="B4006" s="3" t="s">
        <v>2372</v>
      </c>
      <c r="C4006" s="3" t="s">
        <v>6481</v>
      </c>
      <c r="D4006">
        <v>2000</v>
      </c>
      <c r="E4006">
        <v>0</v>
      </c>
      <c r="F4006" t="s">
        <v>8220</v>
      </c>
      <c r="G4006" t="s">
        <v>8224</v>
      </c>
      <c r="H4006" t="s">
        <v>8246</v>
      </c>
      <c r="I4006">
        <v>1435257596</v>
      </c>
      <c r="J4006" s="11">
        <f>(I4006/86400)+25569</f>
        <v>42180.777731481481</v>
      </c>
      <c r="K4006">
        <v>1432665596</v>
      </c>
      <c r="L4006" s="11">
        <f>(K4006/86400)+25569</f>
        <v>42150.777731481481</v>
      </c>
      <c r="M4006" t="b">
        <v>0</v>
      </c>
      <c r="N4006">
        <v>0</v>
      </c>
      <c r="O4006" t="b">
        <v>0</v>
      </c>
      <c r="P4006" t="s">
        <v>8272</v>
      </c>
      <c r="Q4006" s="5">
        <f>E4006/D4006</f>
        <v>0</v>
      </c>
      <c r="R4006" s="7" t="e">
        <f>ROUND(E4006/N4006, 2)</f>
        <v>#DIV/0!</v>
      </c>
      <c r="S4006" t="s">
        <v>8318</v>
      </c>
      <c r="T4006" t="s">
        <v>8319</v>
      </c>
    </row>
    <row r="4007" spans="1:20" ht="28.8" x14ac:dyDescent="0.3">
      <c r="A4007">
        <v>2375</v>
      </c>
      <c r="B4007" s="3" t="s">
        <v>2376</v>
      </c>
      <c r="C4007" s="3" t="s">
        <v>6485</v>
      </c>
      <c r="D4007">
        <v>10000</v>
      </c>
      <c r="E4007">
        <v>0</v>
      </c>
      <c r="F4007" t="s">
        <v>8220</v>
      </c>
      <c r="G4007" t="s">
        <v>8224</v>
      </c>
      <c r="H4007" t="s">
        <v>8246</v>
      </c>
      <c r="I4007">
        <v>1473451437</v>
      </c>
      <c r="J4007" s="11">
        <f>(I4007/86400)+25569</f>
        <v>42622.836076388892</v>
      </c>
      <c r="K4007">
        <v>1470859437</v>
      </c>
      <c r="L4007" s="11">
        <f>(K4007/86400)+25569</f>
        <v>42592.836076388892</v>
      </c>
      <c r="M4007" t="b">
        <v>0</v>
      </c>
      <c r="N4007">
        <v>0</v>
      </c>
      <c r="O4007" t="b">
        <v>0</v>
      </c>
      <c r="P4007" t="s">
        <v>8272</v>
      </c>
      <c r="Q4007" s="5">
        <f>E4007/D4007</f>
        <v>0</v>
      </c>
      <c r="R4007" s="7" t="e">
        <f>ROUND(E4007/N4007, 2)</f>
        <v>#DIV/0!</v>
      </c>
      <c r="S4007" t="s">
        <v>8318</v>
      </c>
      <c r="T4007" t="s">
        <v>8319</v>
      </c>
    </row>
    <row r="4008" spans="1:20" ht="28.8" x14ac:dyDescent="0.3">
      <c r="A4008">
        <v>2377</v>
      </c>
      <c r="B4008" s="3" t="s">
        <v>2378</v>
      </c>
      <c r="C4008" s="3" t="s">
        <v>6487</v>
      </c>
      <c r="D4008">
        <v>2500</v>
      </c>
      <c r="E4008">
        <v>0</v>
      </c>
      <c r="F4008" t="s">
        <v>8220</v>
      </c>
      <c r="G4008" t="s">
        <v>8229</v>
      </c>
      <c r="H4008" t="s">
        <v>8251</v>
      </c>
      <c r="I4008">
        <v>1480110783</v>
      </c>
      <c r="J4008" s="11">
        <f>(I4008/86400)+25569</f>
        <v>42699.911840277782</v>
      </c>
      <c r="K4008">
        <v>1477515183</v>
      </c>
      <c r="L4008" s="11">
        <f>(K4008/86400)+25569</f>
        <v>42669.870173611111</v>
      </c>
      <c r="M4008" t="b">
        <v>0</v>
      </c>
      <c r="N4008">
        <v>0</v>
      </c>
      <c r="O4008" t="b">
        <v>0</v>
      </c>
      <c r="P4008" t="s">
        <v>8272</v>
      </c>
      <c r="Q4008" s="5">
        <f>E4008/D4008</f>
        <v>0</v>
      </c>
      <c r="R4008" s="7" t="e">
        <f>ROUND(E4008/N4008, 2)</f>
        <v>#DIV/0!</v>
      </c>
      <c r="S4008" t="s">
        <v>8318</v>
      </c>
      <c r="T4008" t="s">
        <v>8319</v>
      </c>
    </row>
    <row r="4009" spans="1:20" x14ac:dyDescent="0.3">
      <c r="A4009">
        <v>2378</v>
      </c>
      <c r="B4009" s="3" t="s">
        <v>2379</v>
      </c>
      <c r="C4009" s="3" t="s">
        <v>6488</v>
      </c>
      <c r="D4009">
        <v>110000</v>
      </c>
      <c r="E4009">
        <v>0</v>
      </c>
      <c r="F4009" t="s">
        <v>8220</v>
      </c>
      <c r="G4009" t="s">
        <v>8224</v>
      </c>
      <c r="H4009" t="s">
        <v>8246</v>
      </c>
      <c r="I4009">
        <v>1440548330</v>
      </c>
      <c r="J4009" s="11">
        <f>(I4009/86400)+25569</f>
        <v>42242.013078703705</v>
      </c>
      <c r="K4009">
        <v>1438042730</v>
      </c>
      <c r="L4009" s="11">
        <f>(K4009/86400)+25569</f>
        <v>42213.013078703705</v>
      </c>
      <c r="M4009" t="b">
        <v>0</v>
      </c>
      <c r="N4009">
        <v>0</v>
      </c>
      <c r="O4009" t="b">
        <v>0</v>
      </c>
      <c r="P4009" t="s">
        <v>8272</v>
      </c>
      <c r="Q4009" s="5">
        <f>E4009/D4009</f>
        <v>0</v>
      </c>
      <c r="R4009" s="7" t="e">
        <f>ROUND(E4009/N4009, 2)</f>
        <v>#DIV/0!</v>
      </c>
      <c r="S4009" t="s">
        <v>8318</v>
      </c>
      <c r="T4009" t="s">
        <v>8319</v>
      </c>
    </row>
    <row r="4010" spans="1:20" x14ac:dyDescent="0.3">
      <c r="A4010">
        <v>2379</v>
      </c>
      <c r="B4010" s="3" t="s">
        <v>2380</v>
      </c>
      <c r="C4010" s="3" t="s">
        <v>6489</v>
      </c>
      <c r="D4010">
        <v>30000</v>
      </c>
      <c r="E4010">
        <v>0</v>
      </c>
      <c r="F4010" t="s">
        <v>8220</v>
      </c>
      <c r="G4010" t="s">
        <v>8224</v>
      </c>
      <c r="H4010" t="s">
        <v>8246</v>
      </c>
      <c r="I4010">
        <v>1444004616</v>
      </c>
      <c r="J4010" s="11">
        <f>(I4010/86400)+25569</f>
        <v>42282.016388888893</v>
      </c>
      <c r="K4010">
        <v>1440116616</v>
      </c>
      <c r="L4010" s="11">
        <f>(K4010/86400)+25569</f>
        <v>42237.016388888893</v>
      </c>
      <c r="M4010" t="b">
        <v>0</v>
      </c>
      <c r="N4010">
        <v>0</v>
      </c>
      <c r="O4010" t="b">
        <v>0</v>
      </c>
      <c r="P4010" t="s">
        <v>8272</v>
      </c>
      <c r="Q4010" s="5">
        <f>E4010/D4010</f>
        <v>0</v>
      </c>
      <c r="R4010" s="7" t="e">
        <f>ROUND(E4010/N4010, 2)</f>
        <v>#DIV/0!</v>
      </c>
      <c r="S4010" t="s">
        <v>8318</v>
      </c>
      <c r="T4010" t="s">
        <v>8319</v>
      </c>
    </row>
    <row r="4011" spans="1:20" ht="28.8" x14ac:dyDescent="0.3">
      <c r="A4011">
        <v>2386</v>
      </c>
      <c r="B4011" s="3" t="s">
        <v>2387</v>
      </c>
      <c r="C4011" s="3" t="s">
        <v>6496</v>
      </c>
      <c r="D4011">
        <v>30000</v>
      </c>
      <c r="E4011">
        <v>0</v>
      </c>
      <c r="F4011" t="s">
        <v>8220</v>
      </c>
      <c r="G4011" t="s">
        <v>8229</v>
      </c>
      <c r="H4011" t="s">
        <v>8251</v>
      </c>
      <c r="I4011">
        <v>1420920424</v>
      </c>
      <c r="J4011" s="11">
        <f>(I4011/86400)+25569</f>
        <v>42014.838240740741</v>
      </c>
      <c r="K4011">
        <v>1415736424</v>
      </c>
      <c r="L4011" s="11">
        <f>(K4011/86400)+25569</f>
        <v>41954.838240740741</v>
      </c>
      <c r="M4011" t="b">
        <v>0</v>
      </c>
      <c r="N4011">
        <v>0</v>
      </c>
      <c r="O4011" t="b">
        <v>0</v>
      </c>
      <c r="P4011" t="s">
        <v>8272</v>
      </c>
      <c r="Q4011" s="5">
        <f>E4011/D4011</f>
        <v>0</v>
      </c>
      <c r="R4011" s="7" t="e">
        <f>ROUND(E4011/N4011, 2)</f>
        <v>#DIV/0!</v>
      </c>
      <c r="S4011" t="s">
        <v>8318</v>
      </c>
      <c r="T4011" t="s">
        <v>8319</v>
      </c>
    </row>
    <row r="4012" spans="1:20" ht="28.8" x14ac:dyDescent="0.3">
      <c r="A4012">
        <v>2390</v>
      </c>
      <c r="B4012" s="3" t="s">
        <v>2391</v>
      </c>
      <c r="C4012" s="3" t="s">
        <v>6500</v>
      </c>
      <c r="D4012">
        <v>510000</v>
      </c>
      <c r="E4012">
        <v>0</v>
      </c>
      <c r="F4012" t="s">
        <v>8220</v>
      </c>
      <c r="G4012" t="s">
        <v>8226</v>
      </c>
      <c r="H4012" t="s">
        <v>8248</v>
      </c>
      <c r="I4012">
        <v>1420352264</v>
      </c>
      <c r="J4012" s="11">
        <f>(I4012/86400)+25569</f>
        <v>42008.262314814812</v>
      </c>
      <c r="K4012">
        <v>1416896264</v>
      </c>
      <c r="L4012" s="11">
        <f>(K4012/86400)+25569</f>
        <v>41968.262314814812</v>
      </c>
      <c r="M4012" t="b">
        <v>0</v>
      </c>
      <c r="N4012">
        <v>0</v>
      </c>
      <c r="O4012" t="b">
        <v>0</v>
      </c>
      <c r="P4012" t="s">
        <v>8272</v>
      </c>
      <c r="Q4012" s="5">
        <f>E4012/D4012</f>
        <v>0</v>
      </c>
      <c r="R4012" s="7" t="e">
        <f>ROUND(E4012/N4012, 2)</f>
        <v>#DIV/0!</v>
      </c>
      <c r="S4012" t="s">
        <v>8318</v>
      </c>
      <c r="T4012" t="s">
        <v>8319</v>
      </c>
    </row>
    <row r="4013" spans="1:20" ht="28.8" x14ac:dyDescent="0.3">
      <c r="A4013">
        <v>2392</v>
      </c>
      <c r="B4013" s="3" t="s">
        <v>2393</v>
      </c>
      <c r="C4013" s="3" t="s">
        <v>6502</v>
      </c>
      <c r="D4013">
        <v>4200</v>
      </c>
      <c r="E4013">
        <v>0</v>
      </c>
      <c r="F4013" t="s">
        <v>8220</v>
      </c>
      <c r="G4013" t="s">
        <v>8224</v>
      </c>
      <c r="H4013" t="s">
        <v>8246</v>
      </c>
      <c r="I4013">
        <v>1446087223</v>
      </c>
      <c r="J4013" s="11">
        <f>(I4013/86400)+25569</f>
        <v>42306.120636574073</v>
      </c>
      <c r="K4013">
        <v>1443495223</v>
      </c>
      <c r="L4013" s="11">
        <f>(K4013/86400)+25569</f>
        <v>42276.120636574073</v>
      </c>
      <c r="M4013" t="b">
        <v>0</v>
      </c>
      <c r="N4013">
        <v>0</v>
      </c>
      <c r="O4013" t="b">
        <v>0</v>
      </c>
      <c r="P4013" t="s">
        <v>8272</v>
      </c>
      <c r="Q4013" s="5">
        <f>E4013/D4013</f>
        <v>0</v>
      </c>
      <c r="R4013" s="7" t="e">
        <f>ROUND(E4013/N4013, 2)</f>
        <v>#DIV/0!</v>
      </c>
      <c r="S4013" t="s">
        <v>8318</v>
      </c>
      <c r="T4013" t="s">
        <v>8319</v>
      </c>
    </row>
    <row r="4014" spans="1:20" ht="28.8" x14ac:dyDescent="0.3">
      <c r="A4014">
        <v>2395</v>
      </c>
      <c r="B4014" s="3" t="s">
        <v>2396</v>
      </c>
      <c r="C4014" s="3" t="s">
        <v>6505</v>
      </c>
      <c r="D4014">
        <v>33000</v>
      </c>
      <c r="E4014">
        <v>0</v>
      </c>
      <c r="F4014" t="s">
        <v>8220</v>
      </c>
      <c r="G4014" t="s">
        <v>8224</v>
      </c>
      <c r="H4014" t="s">
        <v>8246</v>
      </c>
      <c r="I4014">
        <v>1484038620</v>
      </c>
      <c r="J4014" s="11">
        <f>(I4014/86400)+25569</f>
        <v>42745.372916666667</v>
      </c>
      <c r="K4014">
        <v>1481597687</v>
      </c>
      <c r="L4014" s="11">
        <f>(K4014/86400)+25569</f>
        <v>42717.121377314819</v>
      </c>
      <c r="M4014" t="b">
        <v>0</v>
      </c>
      <c r="N4014">
        <v>0</v>
      </c>
      <c r="O4014" t="b">
        <v>0</v>
      </c>
      <c r="P4014" t="s">
        <v>8272</v>
      </c>
      <c r="Q4014" s="5">
        <f>E4014/D4014</f>
        <v>0</v>
      </c>
      <c r="R4014" s="7" t="e">
        <f>ROUND(E4014/N4014, 2)</f>
        <v>#DIV/0!</v>
      </c>
      <c r="S4014" t="s">
        <v>8318</v>
      </c>
      <c r="T4014" t="s">
        <v>8319</v>
      </c>
    </row>
    <row r="4015" spans="1:20" ht="28.8" x14ac:dyDescent="0.3">
      <c r="A4015">
        <v>2397</v>
      </c>
      <c r="B4015" s="3" t="s">
        <v>2398</v>
      </c>
      <c r="C4015" s="3" t="s">
        <v>6507</v>
      </c>
      <c r="D4015">
        <v>124000</v>
      </c>
      <c r="E4015">
        <v>0</v>
      </c>
      <c r="F4015" t="s">
        <v>8220</v>
      </c>
      <c r="G4015" t="s">
        <v>8224</v>
      </c>
      <c r="H4015" t="s">
        <v>8246</v>
      </c>
      <c r="I4015">
        <v>1420233256</v>
      </c>
      <c r="J4015" s="11">
        <f>(I4015/86400)+25569</f>
        <v>42006.88490740741</v>
      </c>
      <c r="K4015">
        <v>1417641256</v>
      </c>
      <c r="L4015" s="11">
        <f>(K4015/86400)+25569</f>
        <v>41976.88490740741</v>
      </c>
      <c r="M4015" t="b">
        <v>0</v>
      </c>
      <c r="N4015">
        <v>0</v>
      </c>
      <c r="O4015" t="b">
        <v>0</v>
      </c>
      <c r="P4015" t="s">
        <v>8272</v>
      </c>
      <c r="Q4015" s="5">
        <f>E4015/D4015</f>
        <v>0</v>
      </c>
      <c r="R4015" s="7" t="e">
        <f>ROUND(E4015/N4015, 2)</f>
        <v>#DIV/0!</v>
      </c>
      <c r="S4015" t="s">
        <v>8318</v>
      </c>
      <c r="T4015" t="s">
        <v>8319</v>
      </c>
    </row>
    <row r="4016" spans="1:20" ht="28.8" x14ac:dyDescent="0.3">
      <c r="A4016">
        <v>2398</v>
      </c>
      <c r="B4016" s="3" t="s">
        <v>2399</v>
      </c>
      <c r="C4016" s="3" t="s">
        <v>6508</v>
      </c>
      <c r="D4016">
        <v>4000</v>
      </c>
      <c r="E4016">
        <v>0</v>
      </c>
      <c r="F4016" t="s">
        <v>8220</v>
      </c>
      <c r="G4016" t="s">
        <v>8224</v>
      </c>
      <c r="H4016" t="s">
        <v>8246</v>
      </c>
      <c r="I4016">
        <v>1435874384</v>
      </c>
      <c r="J4016" s="11">
        <f>(I4016/86400)+25569</f>
        <v>42187.916481481487</v>
      </c>
      <c r="K4016">
        <v>1433282384</v>
      </c>
      <c r="L4016" s="11">
        <f>(K4016/86400)+25569</f>
        <v>42157.916481481487</v>
      </c>
      <c r="M4016" t="b">
        <v>0</v>
      </c>
      <c r="N4016">
        <v>0</v>
      </c>
      <c r="O4016" t="b">
        <v>0</v>
      </c>
      <c r="P4016" t="s">
        <v>8272</v>
      </c>
      <c r="Q4016" s="5">
        <f>E4016/D4016</f>
        <v>0</v>
      </c>
      <c r="R4016" s="7" t="e">
        <f>ROUND(E4016/N4016, 2)</f>
        <v>#DIV/0!</v>
      </c>
      <c r="S4016" t="s">
        <v>8318</v>
      </c>
      <c r="T4016" t="s">
        <v>8319</v>
      </c>
    </row>
    <row r="4017" spans="1:20" ht="28.8" x14ac:dyDescent="0.3">
      <c r="A4017">
        <v>2399</v>
      </c>
      <c r="B4017" s="3" t="s">
        <v>2400</v>
      </c>
      <c r="C4017" s="3" t="s">
        <v>6509</v>
      </c>
      <c r="D4017">
        <v>13000</v>
      </c>
      <c r="E4017">
        <v>0</v>
      </c>
      <c r="F4017" t="s">
        <v>8220</v>
      </c>
      <c r="G4017" t="s">
        <v>8235</v>
      </c>
      <c r="H4017" t="s">
        <v>8255</v>
      </c>
      <c r="I4017">
        <v>1418934506</v>
      </c>
      <c r="J4017" s="11">
        <f>(I4017/86400)+25569</f>
        <v>41991.853078703702</v>
      </c>
      <c r="K4017">
        <v>1415910506</v>
      </c>
      <c r="L4017" s="11">
        <f>(K4017/86400)+25569</f>
        <v>41956.853078703702</v>
      </c>
      <c r="M4017" t="b">
        <v>0</v>
      </c>
      <c r="N4017">
        <v>0</v>
      </c>
      <c r="O4017" t="b">
        <v>0</v>
      </c>
      <c r="P4017" t="s">
        <v>8272</v>
      </c>
      <c r="Q4017" s="5">
        <f>E4017/D4017</f>
        <v>0</v>
      </c>
      <c r="R4017" s="7" t="e">
        <f>ROUND(E4017/N4017, 2)</f>
        <v>#DIV/0!</v>
      </c>
      <c r="S4017" t="s">
        <v>8318</v>
      </c>
      <c r="T4017" t="s">
        <v>8319</v>
      </c>
    </row>
    <row r="4018" spans="1:20" ht="28.8" x14ac:dyDescent="0.3">
      <c r="A4018">
        <v>2400</v>
      </c>
      <c r="B4018" s="3" t="s">
        <v>2401</v>
      </c>
      <c r="C4018" s="3" t="s">
        <v>6510</v>
      </c>
      <c r="D4018">
        <v>50000</v>
      </c>
      <c r="E4018">
        <v>0</v>
      </c>
      <c r="F4018" t="s">
        <v>8220</v>
      </c>
      <c r="G4018" t="s">
        <v>8226</v>
      </c>
      <c r="H4018" t="s">
        <v>8248</v>
      </c>
      <c r="I4018">
        <v>1460615164</v>
      </c>
      <c r="J4018" s="11">
        <f>(I4018/86400)+25569</f>
        <v>42474.268101851849</v>
      </c>
      <c r="K4018">
        <v>1458023164</v>
      </c>
      <c r="L4018" s="11">
        <f>(K4018/86400)+25569</f>
        <v>42444.268101851849</v>
      </c>
      <c r="M4018" t="b">
        <v>0</v>
      </c>
      <c r="N4018">
        <v>0</v>
      </c>
      <c r="O4018" t="b">
        <v>0</v>
      </c>
      <c r="P4018" t="s">
        <v>8272</v>
      </c>
      <c r="Q4018" s="5">
        <f>E4018/D4018</f>
        <v>0</v>
      </c>
      <c r="R4018" s="7" t="e">
        <f>ROUND(E4018/N4018, 2)</f>
        <v>#DIV/0!</v>
      </c>
      <c r="S4018" t="s">
        <v>8318</v>
      </c>
      <c r="T4018" t="s">
        <v>8319</v>
      </c>
    </row>
    <row r="4019" spans="1:20" ht="28.8" x14ac:dyDescent="0.3">
      <c r="A4019">
        <v>2642</v>
      </c>
      <c r="B4019" s="3" t="s">
        <v>2642</v>
      </c>
      <c r="C4019" s="3" t="s">
        <v>6752</v>
      </c>
      <c r="D4019">
        <v>500000</v>
      </c>
      <c r="E4019">
        <v>0</v>
      </c>
      <c r="F4019" t="s">
        <v>8221</v>
      </c>
      <c r="G4019" t="s">
        <v>8236</v>
      </c>
      <c r="H4019" t="s">
        <v>8249</v>
      </c>
      <c r="I4019">
        <v>1468565820</v>
      </c>
      <c r="J4019" s="11">
        <f>(I4019/86400)+25569</f>
        <v>42566.289583333331</v>
      </c>
      <c r="K4019">
        <v>1465970108</v>
      </c>
      <c r="L4019" s="11">
        <f>(K4019/86400)+25569</f>
        <v>42536.246620370366</v>
      </c>
      <c r="M4019" t="b">
        <v>0</v>
      </c>
      <c r="N4019">
        <v>0</v>
      </c>
      <c r="O4019" t="b">
        <v>0</v>
      </c>
      <c r="P4019" t="s">
        <v>8301</v>
      </c>
      <c r="Q4019" s="5">
        <f>E4019/D4019</f>
        <v>0</v>
      </c>
      <c r="R4019" s="7" t="e">
        <f>ROUND(E4019/N4019, 2)</f>
        <v>#DIV/0!</v>
      </c>
      <c r="S4019" t="s">
        <v>8318</v>
      </c>
      <c r="T4019" t="s">
        <v>8354</v>
      </c>
    </row>
    <row r="4020" spans="1:20" ht="28.8" x14ac:dyDescent="0.3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 s="11">
        <f>(I4020/86400)+25569</f>
        <v>41811.458333333336</v>
      </c>
      <c r="K4020">
        <v>1401058295</v>
      </c>
      <c r="L4020" s="11">
        <f>(K4020/86400)+25569</f>
        <v>41784.95248842593</v>
      </c>
      <c r="M4020" t="b">
        <v>0</v>
      </c>
      <c r="N4020">
        <v>0</v>
      </c>
      <c r="O4020" t="b">
        <v>0</v>
      </c>
      <c r="P4020" t="s">
        <v>8271</v>
      </c>
      <c r="Q4020" s="5">
        <f>E4020/D4020</f>
        <v>0</v>
      </c>
      <c r="R4020" s="7" t="e">
        <f>ROUND(E4020/N4020, 2)</f>
        <v>#DIV/0!</v>
      </c>
      <c r="S4020" t="s">
        <v>8316</v>
      </c>
      <c r="T4020" t="s">
        <v>8317</v>
      </c>
    </row>
    <row r="4021" spans="1:20" ht="28.8" x14ac:dyDescent="0.3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 s="11">
        <f>(I4021/86400)+25569</f>
        <v>42534.166666666672</v>
      </c>
      <c r="K4021">
        <v>1462210950</v>
      </c>
      <c r="L4021" s="11">
        <f>(K4021/86400)+25569</f>
        <v>42492.737847222219</v>
      </c>
      <c r="M4021" t="b">
        <v>0</v>
      </c>
      <c r="N4021">
        <v>0</v>
      </c>
      <c r="O4021" t="b">
        <v>0</v>
      </c>
      <c r="P4021" t="s">
        <v>8271</v>
      </c>
      <c r="Q4021" s="5">
        <f>E4021/D4021</f>
        <v>0</v>
      </c>
      <c r="R4021" s="7" t="e">
        <f>ROUND(E4021/N4021, 2)</f>
        <v>#DIV/0!</v>
      </c>
      <c r="S4021" t="s">
        <v>8316</v>
      </c>
      <c r="T4021" t="s">
        <v>8317</v>
      </c>
    </row>
    <row r="4022" spans="1:20" ht="28.8" x14ac:dyDescent="0.3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 s="11">
        <f>(I4022/86400)+25569</f>
        <v>42153.692060185189</v>
      </c>
      <c r="K4022">
        <v>1429029394</v>
      </c>
      <c r="L4022" s="11">
        <f>(K4022/86400)+25569</f>
        <v>42108.692060185189</v>
      </c>
      <c r="M4022" t="b">
        <v>0</v>
      </c>
      <c r="N4022">
        <v>0</v>
      </c>
      <c r="O4022" t="b">
        <v>0</v>
      </c>
      <c r="P4022" t="s">
        <v>8271</v>
      </c>
      <c r="Q4022" s="5">
        <f>E4022/D4022</f>
        <v>0</v>
      </c>
      <c r="R4022" s="7" t="e">
        <f>ROUND(E4022/N4022, 2)</f>
        <v>#DIV/0!</v>
      </c>
      <c r="S4022" t="s">
        <v>8316</v>
      </c>
      <c r="T4022" t="s">
        <v>8317</v>
      </c>
    </row>
    <row r="4023" spans="1:20" ht="28.8" x14ac:dyDescent="0.3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 s="11">
        <f>(I4023/86400)+25569</f>
        <v>42513.806307870371</v>
      </c>
      <c r="K4023">
        <v>1458847265</v>
      </c>
      <c r="L4023" s="11">
        <f>(K4023/86400)+25569</f>
        <v>42453.806307870371</v>
      </c>
      <c r="M4023" t="b">
        <v>0</v>
      </c>
      <c r="N4023">
        <v>0</v>
      </c>
      <c r="O4023" t="b">
        <v>0</v>
      </c>
      <c r="P4023" t="s">
        <v>8271</v>
      </c>
      <c r="Q4023" s="5">
        <f>E4023/D4023</f>
        <v>0</v>
      </c>
      <c r="R4023" s="7" t="e">
        <f>ROUND(E4023/N4023, 2)</f>
        <v>#DIV/0!</v>
      </c>
      <c r="S4023" t="s">
        <v>8316</v>
      </c>
      <c r="T4023" t="s">
        <v>8317</v>
      </c>
    </row>
    <row r="4024" spans="1:20" ht="28.8" x14ac:dyDescent="0.3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 s="11">
        <f>(I4024/86400)+25569</f>
        <v>42398.970138888893</v>
      </c>
      <c r="K4024">
        <v>1453334629</v>
      </c>
      <c r="L4024" s="11">
        <f>(K4024/86400)+25569</f>
        <v>42390.002650462964</v>
      </c>
      <c r="M4024" t="b">
        <v>0</v>
      </c>
      <c r="N4024">
        <v>0</v>
      </c>
      <c r="O4024" t="b">
        <v>0</v>
      </c>
      <c r="P4024" t="s">
        <v>8271</v>
      </c>
      <c r="Q4024" s="5">
        <f>E4024/D4024</f>
        <v>0</v>
      </c>
      <c r="R4024" s="7" t="e">
        <f>ROUND(E4024/N4024, 2)</f>
        <v>#DIV/0!</v>
      </c>
      <c r="S4024" t="s">
        <v>8316</v>
      </c>
      <c r="T4024" t="s">
        <v>8317</v>
      </c>
    </row>
    <row r="4025" spans="1:20" ht="28.8" x14ac:dyDescent="0.3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 s="11">
        <f>(I4025/86400)+25569</f>
        <v>41896.190937499996</v>
      </c>
      <c r="K4025">
        <v>1405485297</v>
      </c>
      <c r="L4025" s="11">
        <f>(K4025/86400)+25569</f>
        <v>41836.190937499996</v>
      </c>
      <c r="M4025" t="b">
        <v>0</v>
      </c>
      <c r="N4025">
        <v>0</v>
      </c>
      <c r="O4025" t="b">
        <v>0</v>
      </c>
      <c r="P4025" t="s">
        <v>8271</v>
      </c>
      <c r="Q4025" s="5">
        <f>E4025/D4025</f>
        <v>0</v>
      </c>
      <c r="R4025" s="7" t="e">
        <f>ROUND(E4025/N4025, 2)</f>
        <v>#DIV/0!</v>
      </c>
      <c r="S4025" t="s">
        <v>8316</v>
      </c>
      <c r="T4025" t="s">
        <v>8317</v>
      </c>
    </row>
    <row r="4026" spans="1:20" ht="28.8" x14ac:dyDescent="0.3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 s="11">
        <f>(I4026/86400)+25569</f>
        <v>41978.477777777778</v>
      </c>
      <c r="K4026">
        <v>1415711095</v>
      </c>
      <c r="L4026" s="11">
        <f>(K4026/86400)+25569</f>
        <v>41954.545081018514</v>
      </c>
      <c r="M4026" t="b">
        <v>0</v>
      </c>
      <c r="N4026">
        <v>0</v>
      </c>
      <c r="O4026" t="b">
        <v>0</v>
      </c>
      <c r="P4026" t="s">
        <v>8271</v>
      </c>
      <c r="Q4026" s="5">
        <f>E4026/D4026</f>
        <v>0</v>
      </c>
      <c r="R4026" s="7" t="e">
        <f>ROUND(E4026/N4026, 2)</f>
        <v>#DIV/0!</v>
      </c>
      <c r="S4026" t="s">
        <v>8316</v>
      </c>
      <c r="T4026" t="s">
        <v>8317</v>
      </c>
    </row>
    <row r="4027" spans="1:20" ht="28.8" x14ac:dyDescent="0.3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 s="11">
        <f>(I4027/86400)+25569</f>
        <v>42010.114108796297</v>
      </c>
      <c r="K4027">
        <v>1415328259</v>
      </c>
      <c r="L4027" s="11">
        <f>(K4027/86400)+25569</f>
        <v>41950.114108796297</v>
      </c>
      <c r="M4027" t="b">
        <v>0</v>
      </c>
      <c r="N4027">
        <v>0</v>
      </c>
      <c r="O4027" t="b">
        <v>0</v>
      </c>
      <c r="P4027" t="s">
        <v>8271</v>
      </c>
      <c r="Q4027" s="5">
        <f>E4027/D4027</f>
        <v>0</v>
      </c>
      <c r="R4027" s="7" t="e">
        <f>ROUND(E4027/N4027, 2)</f>
        <v>#DIV/0!</v>
      </c>
      <c r="S4027" t="s">
        <v>8316</v>
      </c>
      <c r="T4027" t="s">
        <v>8317</v>
      </c>
    </row>
    <row r="4028" spans="1:20" x14ac:dyDescent="0.3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 s="11">
        <f>(I4028/86400)+25569</f>
        <v>42175.11618055556</v>
      </c>
      <c r="K4028">
        <v>1429584438</v>
      </c>
      <c r="L4028" s="11">
        <f>(K4028/86400)+25569</f>
        <v>42115.11618055556</v>
      </c>
      <c r="M4028" t="b">
        <v>0</v>
      </c>
      <c r="N4028">
        <v>0</v>
      </c>
      <c r="O4028" t="b">
        <v>0</v>
      </c>
      <c r="P4028" t="s">
        <v>8271</v>
      </c>
      <c r="Q4028" s="5">
        <f>E4028/D4028</f>
        <v>0</v>
      </c>
      <c r="R4028" s="7" t="e">
        <f>ROUND(E4028/N4028, 2)</f>
        <v>#DIV/0!</v>
      </c>
      <c r="S4028" t="s">
        <v>8316</v>
      </c>
      <c r="T4028" t="s">
        <v>8317</v>
      </c>
    </row>
    <row r="4029" spans="1:20" ht="28.8" x14ac:dyDescent="0.3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 s="11">
        <f>(I4029/86400)+25569</f>
        <v>42201.743969907402</v>
      </c>
      <c r="K4029">
        <v>1434477079</v>
      </c>
      <c r="L4029" s="11">
        <f>(K4029/86400)+25569</f>
        <v>42171.743969907402</v>
      </c>
      <c r="M4029" t="b">
        <v>0</v>
      </c>
      <c r="N4029">
        <v>0</v>
      </c>
      <c r="O4029" t="b">
        <v>0</v>
      </c>
      <c r="P4029" t="s">
        <v>8271</v>
      </c>
      <c r="Q4029" s="5">
        <f>E4029/D4029</f>
        <v>0</v>
      </c>
      <c r="R4029" s="7" t="e">
        <f>ROUND(E4029/N4029, 2)</f>
        <v>#DIV/0!</v>
      </c>
      <c r="S4029" t="s">
        <v>8316</v>
      </c>
      <c r="T4029" t="s">
        <v>8317</v>
      </c>
    </row>
    <row r="4030" spans="1:20" ht="28.8" x14ac:dyDescent="0.3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 s="11">
        <f>(I4030/86400)+25569</f>
        <v>41976.639305555553</v>
      </c>
      <c r="K4030">
        <v>1412432436</v>
      </c>
      <c r="L4030" s="11">
        <f>(K4030/86400)+25569</f>
        <v>41916.597638888888</v>
      </c>
      <c r="M4030" t="b">
        <v>0</v>
      </c>
      <c r="N4030">
        <v>0</v>
      </c>
      <c r="O4030" t="b">
        <v>0</v>
      </c>
      <c r="P4030" t="s">
        <v>8271</v>
      </c>
      <c r="Q4030" s="5">
        <f>E4030/D4030</f>
        <v>0</v>
      </c>
      <c r="R4030" s="7" t="e">
        <f>ROUND(E4030/N4030, 2)</f>
        <v>#DIV/0!</v>
      </c>
      <c r="S4030" t="s">
        <v>8316</v>
      </c>
      <c r="T4030" t="s">
        <v>8317</v>
      </c>
    </row>
    <row r="4031" spans="1:20" ht="28.8" x14ac:dyDescent="0.3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 s="11">
        <f>(I4031/86400)+25569</f>
        <v>41930.207638888889</v>
      </c>
      <c r="K4031">
        <v>1412945440</v>
      </c>
      <c r="L4031" s="11">
        <f>(K4031/86400)+25569</f>
        <v>41922.535185185188</v>
      </c>
      <c r="M4031" t="b">
        <v>0</v>
      </c>
      <c r="N4031">
        <v>0</v>
      </c>
      <c r="O4031" t="b">
        <v>0</v>
      </c>
      <c r="P4031" t="s">
        <v>8271</v>
      </c>
      <c r="Q4031" s="5">
        <f>E4031/D4031</f>
        <v>0</v>
      </c>
      <c r="R4031" s="7" t="e">
        <f>ROUND(E4031/N4031, 2)</f>
        <v>#DIV/0!</v>
      </c>
      <c r="S4031" t="s">
        <v>8316</v>
      </c>
      <c r="T4031" t="s">
        <v>8317</v>
      </c>
    </row>
    <row r="4032" spans="1:20" x14ac:dyDescent="0.3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 s="11">
        <f>(I4032/86400)+25569</f>
        <v>42097.944618055553</v>
      </c>
      <c r="K4032">
        <v>1422920415</v>
      </c>
      <c r="L4032" s="11">
        <f>(K4032/86400)+25569</f>
        <v>42037.986284722225</v>
      </c>
      <c r="M4032" t="b">
        <v>0</v>
      </c>
      <c r="N4032">
        <v>0</v>
      </c>
      <c r="O4032" t="b">
        <v>0</v>
      </c>
      <c r="P4032" t="s">
        <v>8271</v>
      </c>
      <c r="Q4032" s="5">
        <f>E4032/D4032</f>
        <v>0</v>
      </c>
      <c r="R4032" s="7" t="e">
        <f>ROUND(E4032/N4032, 2)</f>
        <v>#DIV/0!</v>
      </c>
      <c r="S4032" t="s">
        <v>8316</v>
      </c>
      <c r="T4032" t="s">
        <v>8317</v>
      </c>
    </row>
    <row r="4033" spans="1:20" ht="28.8" x14ac:dyDescent="0.3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 s="11">
        <f>(I4033/86400)+25569</f>
        <v>42575.078217592592</v>
      </c>
      <c r="K4033">
        <v>1464141158</v>
      </c>
      <c r="L4033" s="11">
        <f>(K4033/86400)+25569</f>
        <v>42515.078217592592</v>
      </c>
      <c r="M4033" t="b">
        <v>0</v>
      </c>
      <c r="N4033">
        <v>0</v>
      </c>
      <c r="O4033" t="b">
        <v>0</v>
      </c>
      <c r="P4033" t="s">
        <v>8271</v>
      </c>
      <c r="Q4033" s="5">
        <f>E4033/D4033</f>
        <v>0</v>
      </c>
      <c r="R4033" s="7" t="e">
        <f>ROUND(E4033/N4033, 2)</f>
        <v>#DIV/0!</v>
      </c>
      <c r="S4033" t="s">
        <v>8316</v>
      </c>
      <c r="T4033" t="s">
        <v>8317</v>
      </c>
    </row>
    <row r="4034" spans="1:20" ht="28.8" x14ac:dyDescent="0.3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 s="11">
        <f>(I4034/86400)+25569</f>
        <v>42107.129398148143</v>
      </c>
      <c r="K4034">
        <v>1426302380</v>
      </c>
      <c r="L4034" s="11">
        <f>(K4034/86400)+25569</f>
        <v>42077.129398148143</v>
      </c>
      <c r="M4034" t="b">
        <v>0</v>
      </c>
      <c r="N4034">
        <v>0</v>
      </c>
      <c r="O4034" t="b">
        <v>0</v>
      </c>
      <c r="P4034" t="s">
        <v>8303</v>
      </c>
      <c r="Q4034" s="5">
        <f>E4034/D4034</f>
        <v>0</v>
      </c>
      <c r="R4034" s="7" t="e">
        <f>ROUND(E4034/N4034, 2)</f>
        <v>#DIV/0!</v>
      </c>
      <c r="S4034" t="s">
        <v>8316</v>
      </c>
      <c r="T4034" t="s">
        <v>8356</v>
      </c>
    </row>
    <row r="4035" spans="1:20" ht="28.8" x14ac:dyDescent="0.3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 s="11">
        <f>(I4035/86400)+25569</f>
        <v>42148.139583333337</v>
      </c>
      <c r="K4035">
        <v>1429845660</v>
      </c>
      <c r="L4035" s="11">
        <f>(K4035/86400)+25569</f>
        <v>42118.139583333337</v>
      </c>
      <c r="M4035" t="b">
        <v>0</v>
      </c>
      <c r="N4035">
        <v>0</v>
      </c>
      <c r="O4035" t="b">
        <v>0</v>
      </c>
      <c r="P4035" t="s">
        <v>8303</v>
      </c>
      <c r="Q4035" s="5">
        <f>E4035/D4035</f>
        <v>0</v>
      </c>
      <c r="R4035" s="7" t="e">
        <f>ROUND(E4035/N4035, 2)</f>
        <v>#DIV/0!</v>
      </c>
      <c r="S4035" t="s">
        <v>8316</v>
      </c>
      <c r="T4035" t="s">
        <v>8356</v>
      </c>
    </row>
    <row r="4036" spans="1:20" ht="28.8" x14ac:dyDescent="0.3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 s="11">
        <f>(I4036/86400)+25569</f>
        <v>42392.36518518519</v>
      </c>
      <c r="K4036">
        <v>1450946752</v>
      </c>
      <c r="L4036" s="11">
        <f>(K4036/86400)+25569</f>
        <v>42362.36518518519</v>
      </c>
      <c r="M4036" t="b">
        <v>0</v>
      </c>
      <c r="N4036">
        <v>0</v>
      </c>
      <c r="O4036" t="b">
        <v>0</v>
      </c>
      <c r="P4036" t="s">
        <v>8303</v>
      </c>
      <c r="Q4036" s="5">
        <f>E4036/D4036</f>
        <v>0</v>
      </c>
      <c r="R4036" s="7" t="e">
        <f>ROUND(E4036/N4036, 2)</f>
        <v>#DIV/0!</v>
      </c>
      <c r="S4036" t="s">
        <v>8316</v>
      </c>
      <c r="T4036" t="s">
        <v>8356</v>
      </c>
    </row>
    <row r="4037" spans="1:20" ht="28.8" x14ac:dyDescent="0.3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 s="11">
        <f>(I4037/86400)+25569</f>
        <v>42810.541701388887</v>
      </c>
      <c r="K4037">
        <v>1487944803</v>
      </c>
      <c r="L4037" s="11">
        <f>(K4037/86400)+25569</f>
        <v>42790.583368055552</v>
      </c>
      <c r="M4037" t="b">
        <v>0</v>
      </c>
      <c r="N4037">
        <v>0</v>
      </c>
      <c r="O4037" t="b">
        <v>0</v>
      </c>
      <c r="P4037" t="s">
        <v>8303</v>
      </c>
      <c r="Q4037" s="5">
        <f>E4037/D4037</f>
        <v>0</v>
      </c>
      <c r="R4037" s="7" t="e">
        <f>ROUND(E4037/N4037, 2)</f>
        <v>#DIV/0!</v>
      </c>
      <c r="S4037" t="s">
        <v>8316</v>
      </c>
      <c r="T4037" t="s">
        <v>8356</v>
      </c>
    </row>
    <row r="4038" spans="1:20" ht="28.8" x14ac:dyDescent="0.3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 s="11">
        <f>(I4038/86400)+25569</f>
        <v>42498.73746527778</v>
      </c>
      <c r="K4038">
        <v>1457548917</v>
      </c>
      <c r="L4038" s="11">
        <f>(K4038/86400)+25569</f>
        <v>42438.779131944444</v>
      </c>
      <c r="M4038" t="b">
        <v>0</v>
      </c>
      <c r="N4038">
        <v>0</v>
      </c>
      <c r="O4038" t="b">
        <v>0</v>
      </c>
      <c r="P4038" t="s">
        <v>8303</v>
      </c>
      <c r="Q4038" s="5">
        <f>E4038/D4038</f>
        <v>0</v>
      </c>
      <c r="R4038" s="7" t="e">
        <f>ROUND(E4038/N4038, 2)</f>
        <v>#DIV/0!</v>
      </c>
      <c r="S4038" t="s">
        <v>8316</v>
      </c>
      <c r="T4038" t="s">
        <v>8356</v>
      </c>
    </row>
    <row r="4039" spans="1:20" ht="28.8" x14ac:dyDescent="0.3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 s="11">
        <f>(I4039/86400)+25569</f>
        <v>42528.008391203708</v>
      </c>
      <c r="K4039">
        <v>1462666325</v>
      </c>
      <c r="L4039" s="11">
        <f>(K4039/86400)+25569</f>
        <v>42498.008391203708</v>
      </c>
      <c r="M4039" t="b">
        <v>0</v>
      </c>
      <c r="N4039">
        <v>0</v>
      </c>
      <c r="O4039" t="b">
        <v>0</v>
      </c>
      <c r="P4039" t="s">
        <v>8303</v>
      </c>
      <c r="Q4039" s="5">
        <f>E4039/D4039</f>
        <v>0</v>
      </c>
      <c r="R4039" s="7" t="e">
        <f>ROUND(E4039/N4039, 2)</f>
        <v>#DIV/0!</v>
      </c>
      <c r="S4039" t="s">
        <v>8316</v>
      </c>
      <c r="T4039" t="s">
        <v>8356</v>
      </c>
    </row>
    <row r="4040" spans="1:20" ht="28.8" x14ac:dyDescent="0.3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 s="11">
        <f>(I4040/86400)+25569</f>
        <v>41893.757210648146</v>
      </c>
      <c r="K4040">
        <v>1407867023</v>
      </c>
      <c r="L4040" s="11">
        <f>(K4040/86400)+25569</f>
        <v>41863.757210648146</v>
      </c>
      <c r="M4040" t="b">
        <v>0</v>
      </c>
      <c r="N4040">
        <v>0</v>
      </c>
      <c r="O4040" t="b">
        <v>0</v>
      </c>
      <c r="P4040" t="s">
        <v>8303</v>
      </c>
      <c r="Q4040" s="5">
        <f>E4040/D4040</f>
        <v>0</v>
      </c>
      <c r="R4040" s="7" t="e">
        <f>ROUND(E4040/N4040, 2)</f>
        <v>#DIV/0!</v>
      </c>
      <c r="S4040" t="s">
        <v>8316</v>
      </c>
      <c r="T4040" t="s">
        <v>8356</v>
      </c>
    </row>
    <row r="4041" spans="1:20" ht="28.8" x14ac:dyDescent="0.3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 s="11">
        <f>(I4041/86400)+25569</f>
        <v>42065.044444444444</v>
      </c>
      <c r="K4041">
        <v>1422043154</v>
      </c>
      <c r="L4041" s="11">
        <f>(K4041/86400)+25569</f>
        <v>42027.832800925928</v>
      </c>
      <c r="M4041" t="b">
        <v>0</v>
      </c>
      <c r="N4041">
        <v>0</v>
      </c>
      <c r="O4041" t="b">
        <v>0</v>
      </c>
      <c r="P4041" t="s">
        <v>8303</v>
      </c>
      <c r="Q4041" s="5">
        <f>E4041/D4041</f>
        <v>0</v>
      </c>
      <c r="R4041" s="7" t="e">
        <f>ROUND(E4041/N4041, 2)</f>
        <v>#DIV/0!</v>
      </c>
      <c r="S4041" t="s">
        <v>8316</v>
      </c>
      <c r="T4041" t="s">
        <v>8356</v>
      </c>
    </row>
    <row r="4042" spans="1:20" ht="28.8" x14ac:dyDescent="0.3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 s="11">
        <f>(I4042/86400)+25569</f>
        <v>41911.636388888888</v>
      </c>
      <c r="K4042">
        <v>1406819784</v>
      </c>
      <c r="L4042" s="11">
        <f>(K4042/86400)+25569</f>
        <v>41851.636388888888</v>
      </c>
      <c r="M4042" t="b">
        <v>0</v>
      </c>
      <c r="N4042">
        <v>0</v>
      </c>
      <c r="O4042" t="b">
        <v>0</v>
      </c>
      <c r="P4042" t="s">
        <v>8303</v>
      </c>
      <c r="Q4042" s="5">
        <f>E4042/D4042</f>
        <v>0</v>
      </c>
      <c r="R4042" s="7" t="e">
        <f>ROUND(E4042/N4042, 2)</f>
        <v>#DIV/0!</v>
      </c>
      <c r="S4042" t="s">
        <v>8316</v>
      </c>
      <c r="T4042" t="s">
        <v>8356</v>
      </c>
    </row>
    <row r="4043" spans="1:20" ht="28.8" x14ac:dyDescent="0.3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 s="11">
        <f>(I4043/86400)+25569</f>
        <v>42463.608923611115</v>
      </c>
      <c r="K4043">
        <v>1457105811</v>
      </c>
      <c r="L4043" s="11">
        <f>(K4043/86400)+25569</f>
        <v>42433.650590277779</v>
      </c>
      <c r="M4043" t="b">
        <v>0</v>
      </c>
      <c r="N4043">
        <v>0</v>
      </c>
      <c r="O4043" t="b">
        <v>0</v>
      </c>
      <c r="P4043" t="s">
        <v>8303</v>
      </c>
      <c r="Q4043" s="5">
        <f>E4043/D4043</f>
        <v>0</v>
      </c>
      <c r="R4043" s="7" t="e">
        <f>ROUND(E4043/N4043, 2)</f>
        <v>#DIV/0!</v>
      </c>
      <c r="S4043" t="s">
        <v>8316</v>
      </c>
      <c r="T4043" t="s">
        <v>8356</v>
      </c>
    </row>
    <row r="4044" spans="1:20" x14ac:dyDescent="0.3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 s="11">
        <f>(I4044/86400)+25569</f>
        <v>41864.784120370372</v>
      </c>
      <c r="K4044">
        <v>1405363748</v>
      </c>
      <c r="L4044" s="11">
        <f>(K4044/86400)+25569</f>
        <v>41834.784120370372</v>
      </c>
      <c r="M4044" t="b">
        <v>0</v>
      </c>
      <c r="N4044">
        <v>0</v>
      </c>
      <c r="O4044" t="b">
        <v>0</v>
      </c>
      <c r="P4044" t="s">
        <v>8303</v>
      </c>
      <c r="Q4044" s="5">
        <f>E4044/D4044</f>
        <v>0</v>
      </c>
      <c r="R4044" s="7" t="e">
        <f>ROUND(E4044/N4044, 2)</f>
        <v>#DIV/0!</v>
      </c>
      <c r="S4044" t="s">
        <v>8316</v>
      </c>
      <c r="T4044" t="s">
        <v>8356</v>
      </c>
    </row>
    <row r="4045" spans="1:20" ht="28.8" x14ac:dyDescent="0.3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 s="11">
        <f>(I4045/86400)+25569</f>
        <v>42323.96465277778</v>
      </c>
      <c r="K4045">
        <v>1445033346</v>
      </c>
      <c r="L4045" s="11">
        <f>(K4045/86400)+25569</f>
        <v>42293.922986111109</v>
      </c>
      <c r="M4045" t="b">
        <v>0</v>
      </c>
      <c r="N4045">
        <v>0</v>
      </c>
      <c r="O4045" t="b">
        <v>0</v>
      </c>
      <c r="P4045" t="s">
        <v>8303</v>
      </c>
      <c r="Q4045" s="5">
        <f>E4045/D4045</f>
        <v>0</v>
      </c>
      <c r="R4045" s="7" t="e">
        <f>ROUND(E4045/N4045, 2)</f>
        <v>#DIV/0!</v>
      </c>
      <c r="S4045" t="s">
        <v>8316</v>
      </c>
      <c r="T4045" t="s">
        <v>8356</v>
      </c>
    </row>
    <row r="4046" spans="1:20" ht="28.8" x14ac:dyDescent="0.3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 s="11">
        <f>(I4046/86400)+25569</f>
        <v>41903.632523148146</v>
      </c>
      <c r="K4046">
        <v>1406128250</v>
      </c>
      <c r="L4046" s="11">
        <f>(K4046/86400)+25569</f>
        <v>41843.632523148146</v>
      </c>
      <c r="M4046" t="b">
        <v>0</v>
      </c>
      <c r="N4046">
        <v>0</v>
      </c>
      <c r="O4046" t="b">
        <v>0</v>
      </c>
      <c r="P4046" t="s">
        <v>8303</v>
      </c>
      <c r="Q4046" s="5">
        <f>E4046/D4046</f>
        <v>0</v>
      </c>
      <c r="R4046" s="7" t="e">
        <f>ROUND(E4046/N4046, 2)</f>
        <v>#DIV/0!</v>
      </c>
      <c r="S4046" t="s">
        <v>8316</v>
      </c>
      <c r="T4046" t="s">
        <v>8356</v>
      </c>
    </row>
    <row r="4047" spans="1:20" x14ac:dyDescent="0.3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 s="11">
        <f>(I4047/86400)+25569</f>
        <v>42376.20685185185</v>
      </c>
      <c r="K4047">
        <v>1449550672</v>
      </c>
      <c r="L4047" s="11">
        <f>(K4047/86400)+25569</f>
        <v>42346.20685185185</v>
      </c>
      <c r="M4047" t="b">
        <v>0</v>
      </c>
      <c r="N4047">
        <v>0</v>
      </c>
      <c r="O4047" t="b">
        <v>0</v>
      </c>
      <c r="P4047" t="s">
        <v>8303</v>
      </c>
      <c r="Q4047" s="5">
        <f>E4047/D4047</f>
        <v>0</v>
      </c>
      <c r="R4047" s="7" t="e">
        <f>ROUND(E4047/N4047, 2)</f>
        <v>#DIV/0!</v>
      </c>
      <c r="S4047" t="s">
        <v>8316</v>
      </c>
      <c r="T4047" t="s">
        <v>8356</v>
      </c>
    </row>
    <row r="4048" spans="1:20" ht="28.8" x14ac:dyDescent="0.3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 s="11">
        <f>(I4048/86400)+25569</f>
        <v>42064.856817129628</v>
      </c>
      <c r="K4048">
        <v>1422650029</v>
      </c>
      <c r="L4048" s="11">
        <f>(K4048/86400)+25569</f>
        <v>42034.856817129628</v>
      </c>
      <c r="M4048" t="b">
        <v>0</v>
      </c>
      <c r="N4048">
        <v>0</v>
      </c>
      <c r="O4048" t="b">
        <v>0</v>
      </c>
      <c r="P4048" t="s">
        <v>8303</v>
      </c>
      <c r="Q4048" s="5">
        <f>E4048/D4048</f>
        <v>0</v>
      </c>
      <c r="R4048" s="7" t="e">
        <f>ROUND(E4048/N4048, 2)</f>
        <v>#DIV/0!</v>
      </c>
      <c r="S4048" t="s">
        <v>8316</v>
      </c>
      <c r="T4048" t="s">
        <v>8356</v>
      </c>
    </row>
    <row r="4049" spans="1:20" ht="28.8" x14ac:dyDescent="0.3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 s="11">
        <f>(I4049/86400)+25569</f>
        <v>42828.645914351851</v>
      </c>
      <c r="K4049">
        <v>1489591807</v>
      </c>
      <c r="L4049" s="11">
        <f>(K4049/86400)+25569</f>
        <v>42809.645914351851</v>
      </c>
      <c r="M4049" t="b">
        <v>0</v>
      </c>
      <c r="N4049">
        <v>0</v>
      </c>
      <c r="O4049" t="b">
        <v>0</v>
      </c>
      <c r="P4049" t="s">
        <v>8271</v>
      </c>
      <c r="Q4049" s="5">
        <f>E4049/D4049</f>
        <v>0</v>
      </c>
      <c r="R4049" s="7" t="e">
        <f>ROUND(E4049/N4049, 2)</f>
        <v>#DIV/0!</v>
      </c>
      <c r="S4049" t="s">
        <v>8316</v>
      </c>
      <c r="T4049" t="s">
        <v>8317</v>
      </c>
    </row>
    <row r="4050" spans="1:20" ht="28.8" x14ac:dyDescent="0.3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 s="11">
        <f>(I4050/86400)+25569</f>
        <v>42834.358287037037</v>
      </c>
      <c r="K4050">
        <v>1489480556</v>
      </c>
      <c r="L4050" s="11">
        <f>(K4050/86400)+25569</f>
        <v>42808.358287037037</v>
      </c>
      <c r="M4050" t="b">
        <v>0</v>
      </c>
      <c r="N4050">
        <v>0</v>
      </c>
      <c r="O4050" t="b">
        <v>0</v>
      </c>
      <c r="P4050" t="s">
        <v>8271</v>
      </c>
      <c r="Q4050" s="5">
        <f>E4050/D4050</f>
        <v>0</v>
      </c>
      <c r="R4050" s="7" t="e">
        <f>ROUND(E4050/N4050, 2)</f>
        <v>#DIV/0!</v>
      </c>
      <c r="S4050" t="s">
        <v>8316</v>
      </c>
      <c r="T4050" t="s">
        <v>8317</v>
      </c>
    </row>
    <row r="4051" spans="1:20" x14ac:dyDescent="0.3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 s="11">
        <f>(I4051/86400)+25569</f>
        <v>42821.999236111107</v>
      </c>
      <c r="K4051">
        <v>1485478734</v>
      </c>
      <c r="L4051" s="11">
        <f>(K4051/86400)+25569</f>
        <v>42762.040902777779</v>
      </c>
      <c r="M4051" t="b">
        <v>0</v>
      </c>
      <c r="N4051">
        <v>0</v>
      </c>
      <c r="O4051" t="b">
        <v>0</v>
      </c>
      <c r="P4051" t="s">
        <v>8271</v>
      </c>
      <c r="Q4051" s="5">
        <f>E4051/D4051</f>
        <v>0</v>
      </c>
      <c r="R4051" s="7" t="e">
        <f>ROUND(E4051/N4051, 2)</f>
        <v>#DIV/0!</v>
      </c>
      <c r="S4051" t="s">
        <v>8316</v>
      </c>
      <c r="T4051" t="s">
        <v>8317</v>
      </c>
    </row>
    <row r="4052" spans="1:20" x14ac:dyDescent="0.3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 s="11">
        <f>(I4052/86400)+25569</f>
        <v>42713.192997685182</v>
      </c>
      <c r="K4052">
        <v>1478662675</v>
      </c>
      <c r="L4052" s="11">
        <f>(K4052/86400)+25569</f>
        <v>42683.151331018518</v>
      </c>
      <c r="M4052" t="b">
        <v>0</v>
      </c>
      <c r="N4052">
        <v>0</v>
      </c>
      <c r="O4052" t="b">
        <v>0</v>
      </c>
      <c r="P4052" t="s">
        <v>8305</v>
      </c>
      <c r="Q4052" s="5">
        <f>E4052/D4052</f>
        <v>0</v>
      </c>
      <c r="R4052" s="7" t="e">
        <f>ROUND(E4052/N4052, 2)</f>
        <v>#DIV/0!</v>
      </c>
      <c r="S4052" t="s">
        <v>8316</v>
      </c>
      <c r="T4052" t="s">
        <v>8358</v>
      </c>
    </row>
    <row r="4053" spans="1:20" ht="28.8" x14ac:dyDescent="0.3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 s="11">
        <f>(I4053/86400)+25569</f>
        <v>42212.062476851846</v>
      </c>
      <c r="K4053">
        <v>1435368598</v>
      </c>
      <c r="L4053" s="11">
        <f>(K4053/86400)+25569</f>
        <v>42182.062476851846</v>
      </c>
      <c r="M4053" t="b">
        <v>0</v>
      </c>
      <c r="N4053">
        <v>0</v>
      </c>
      <c r="O4053" t="b">
        <v>0</v>
      </c>
      <c r="P4053" t="s">
        <v>8305</v>
      </c>
      <c r="Q4053" s="5">
        <f>E4053/D4053</f>
        <v>0</v>
      </c>
      <c r="R4053" s="7" t="e">
        <f>ROUND(E4053/N4053, 2)</f>
        <v>#DIV/0!</v>
      </c>
      <c r="S4053" t="s">
        <v>8316</v>
      </c>
      <c r="T4053" t="s">
        <v>8358</v>
      </c>
    </row>
    <row r="4054" spans="1:20" ht="28.8" x14ac:dyDescent="0.3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 s="11">
        <f>(I4054/86400)+25569</f>
        <v>42202.676388888889</v>
      </c>
      <c r="K4054">
        <v>1434558479</v>
      </c>
      <c r="L4054" s="11">
        <f>(K4054/86400)+25569</f>
        <v>42172.686099537037</v>
      </c>
      <c r="M4054" t="b">
        <v>0</v>
      </c>
      <c r="N4054">
        <v>0</v>
      </c>
      <c r="O4054" t="b">
        <v>0</v>
      </c>
      <c r="P4054" t="s">
        <v>8305</v>
      </c>
      <c r="Q4054" s="5">
        <f>E4054/D4054</f>
        <v>0</v>
      </c>
      <c r="R4054" s="7" t="e">
        <f>ROUND(E4054/N4054, 2)</f>
        <v>#DIV/0!</v>
      </c>
      <c r="S4054" t="s">
        <v>8316</v>
      </c>
      <c r="T4054" t="s">
        <v>8358</v>
      </c>
    </row>
    <row r="4055" spans="1:20" ht="28.8" x14ac:dyDescent="0.3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 s="11">
        <f>(I4055/86400)+25569</f>
        <v>42266.276053240741</v>
      </c>
      <c r="K4055">
        <v>1440052651</v>
      </c>
      <c r="L4055" s="11">
        <f>(K4055/86400)+25569</f>
        <v>42236.276053240741</v>
      </c>
      <c r="M4055" t="b">
        <v>0</v>
      </c>
      <c r="N4055">
        <v>0</v>
      </c>
      <c r="O4055" t="b">
        <v>0</v>
      </c>
      <c r="P4055" t="s">
        <v>8305</v>
      </c>
      <c r="Q4055" s="5">
        <f>E4055/D4055</f>
        <v>0</v>
      </c>
      <c r="R4055" s="7" t="e">
        <f>ROUND(E4055/N4055, 2)</f>
        <v>#DIV/0!</v>
      </c>
      <c r="S4055" t="s">
        <v>8316</v>
      </c>
      <c r="T4055" t="s">
        <v>8358</v>
      </c>
    </row>
    <row r="4056" spans="1:20" ht="28.8" x14ac:dyDescent="0.3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 s="11">
        <f>(I4056/86400)+25569</f>
        <v>42351.874953703707</v>
      </c>
      <c r="K4056">
        <v>1444852796</v>
      </c>
      <c r="L4056" s="11">
        <f>(K4056/86400)+25569</f>
        <v>42291.833287037036</v>
      </c>
      <c r="M4056" t="b">
        <v>0</v>
      </c>
      <c r="N4056">
        <v>0</v>
      </c>
      <c r="O4056" t="b">
        <v>0</v>
      </c>
      <c r="P4056" t="s">
        <v>8305</v>
      </c>
      <c r="Q4056" s="5">
        <f>E4056/D4056</f>
        <v>0</v>
      </c>
      <c r="R4056" s="7" t="e">
        <f>ROUND(E4056/N4056, 2)</f>
        <v>#DIV/0!</v>
      </c>
      <c r="S4056" t="s">
        <v>8316</v>
      </c>
      <c r="T4056" t="s">
        <v>8358</v>
      </c>
    </row>
    <row r="4057" spans="1:20" ht="28.8" x14ac:dyDescent="0.3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 s="11">
        <f>(I4057/86400)+25569</f>
        <v>42261.694780092592</v>
      </c>
      <c r="K4057">
        <v>1439224829</v>
      </c>
      <c r="L4057" s="11">
        <f>(K4057/86400)+25569</f>
        <v>42226.694780092592</v>
      </c>
      <c r="M4057" t="b">
        <v>0</v>
      </c>
      <c r="N4057">
        <v>0</v>
      </c>
      <c r="O4057" t="b">
        <v>0</v>
      </c>
      <c r="P4057" t="s">
        <v>8305</v>
      </c>
      <c r="Q4057" s="5">
        <f>E4057/D4057</f>
        <v>0</v>
      </c>
      <c r="R4057" s="7" t="e">
        <f>ROUND(E4057/N4057, 2)</f>
        <v>#DIV/0!</v>
      </c>
      <c r="S4057" t="s">
        <v>8316</v>
      </c>
      <c r="T4057" t="s">
        <v>8358</v>
      </c>
    </row>
    <row r="4058" spans="1:20" ht="28.8" x14ac:dyDescent="0.3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 s="11">
        <f>(I4058/86400)+25569</f>
        <v>41917.208333333336</v>
      </c>
      <c r="K4058">
        <v>1410966179</v>
      </c>
      <c r="L4058" s="11">
        <f>(K4058/86400)+25569</f>
        <v>41899.627071759256</v>
      </c>
      <c r="M4058" t="b">
        <v>0</v>
      </c>
      <c r="N4058">
        <v>0</v>
      </c>
      <c r="O4058" t="b">
        <v>0</v>
      </c>
      <c r="P4058" t="s">
        <v>8305</v>
      </c>
      <c r="Q4058" s="5">
        <f>E4058/D4058</f>
        <v>0</v>
      </c>
      <c r="R4058" s="7" t="e">
        <f>ROUND(E4058/N4058, 2)</f>
        <v>#DIV/0!</v>
      </c>
      <c r="S4058" t="s">
        <v>8316</v>
      </c>
      <c r="T4058" t="s">
        <v>8358</v>
      </c>
    </row>
    <row r="4059" spans="1:20" ht="28.8" x14ac:dyDescent="0.3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 s="11">
        <f>(I4059/86400)+25569</f>
        <v>42325.185636574075</v>
      </c>
      <c r="K4059">
        <v>1444274839</v>
      </c>
      <c r="L4059" s="11">
        <f>(K4059/86400)+25569</f>
        <v>42285.143969907411</v>
      </c>
      <c r="M4059" t="b">
        <v>0</v>
      </c>
      <c r="N4059">
        <v>0</v>
      </c>
      <c r="O4059" t="b">
        <v>0</v>
      </c>
      <c r="P4059" t="s">
        <v>8305</v>
      </c>
      <c r="Q4059" s="5">
        <f>E4059/D4059</f>
        <v>0</v>
      </c>
      <c r="R4059" s="7" t="e">
        <f>ROUND(E4059/N4059, 2)</f>
        <v>#DIV/0!</v>
      </c>
      <c r="S4059" t="s">
        <v>8316</v>
      </c>
      <c r="T4059" t="s">
        <v>8358</v>
      </c>
    </row>
    <row r="4060" spans="1:20" ht="28.8" x14ac:dyDescent="0.3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 s="11">
        <f>(I4060/86400)+25569</f>
        <v>42112.9375</v>
      </c>
      <c r="K4060">
        <v>1428539708</v>
      </c>
      <c r="L4060" s="11">
        <f>(K4060/86400)+25569</f>
        <v>42103.024398148147</v>
      </c>
      <c r="M4060" t="b">
        <v>0</v>
      </c>
      <c r="N4060">
        <v>0</v>
      </c>
      <c r="O4060" t="b">
        <v>0</v>
      </c>
      <c r="P4060" t="s">
        <v>8271</v>
      </c>
      <c r="Q4060" s="5">
        <f>E4060/D4060</f>
        <v>0</v>
      </c>
      <c r="R4060" s="7" t="e">
        <f>ROUND(E4060/N4060, 2)</f>
        <v>#DIV/0!</v>
      </c>
      <c r="S4060" t="s">
        <v>8316</v>
      </c>
      <c r="T4060" t="s">
        <v>8317</v>
      </c>
    </row>
    <row r="4061" spans="1:20" ht="28.8" x14ac:dyDescent="0.3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 s="11">
        <f>(I4061/86400)+25569</f>
        <v>42355.920717592591</v>
      </c>
      <c r="K4061">
        <v>1447797950</v>
      </c>
      <c r="L4061" s="11">
        <f>(K4061/86400)+25569</f>
        <v>42325.920717592591</v>
      </c>
      <c r="M4061" t="b">
        <v>0</v>
      </c>
      <c r="N4061">
        <v>0</v>
      </c>
      <c r="O4061" t="b">
        <v>0</v>
      </c>
      <c r="P4061" t="s">
        <v>8271</v>
      </c>
      <c r="Q4061" s="5">
        <f>E4061/D4061</f>
        <v>0</v>
      </c>
      <c r="R4061" s="7" t="e">
        <f>ROUND(E4061/N4061, 2)</f>
        <v>#DIV/0!</v>
      </c>
      <c r="S4061" t="s">
        <v>8316</v>
      </c>
      <c r="T4061" t="s">
        <v>8317</v>
      </c>
    </row>
    <row r="4062" spans="1:20" x14ac:dyDescent="0.3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 s="11">
        <f>(I4062/86400)+25569</f>
        <v>41823.710231481484</v>
      </c>
      <c r="K4062">
        <v>1401814964</v>
      </c>
      <c r="L4062" s="11">
        <f>(K4062/86400)+25569</f>
        <v>41793.710231481484</v>
      </c>
      <c r="M4062" t="b">
        <v>0</v>
      </c>
      <c r="N4062">
        <v>0</v>
      </c>
      <c r="O4062" t="b">
        <v>0</v>
      </c>
      <c r="P4062" t="s">
        <v>8271</v>
      </c>
      <c r="Q4062" s="5">
        <f>E4062/D4062</f>
        <v>0</v>
      </c>
      <c r="R4062" s="7" t="e">
        <f>ROUND(E4062/N4062, 2)</f>
        <v>#DIV/0!</v>
      </c>
      <c r="S4062" t="s">
        <v>8316</v>
      </c>
      <c r="T4062" t="s">
        <v>8317</v>
      </c>
    </row>
    <row r="4063" spans="1:20" ht="28.8" x14ac:dyDescent="0.3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 s="11">
        <f>(I4063/86400)+25569</f>
        <v>41825.165972222225</v>
      </c>
      <c r="K4063">
        <v>1401823952</v>
      </c>
      <c r="L4063" s="11">
        <f>(K4063/86400)+25569</f>
        <v>41793.814259259263</v>
      </c>
      <c r="M4063" t="b">
        <v>0</v>
      </c>
      <c r="N4063">
        <v>0</v>
      </c>
      <c r="O4063" t="b">
        <v>0</v>
      </c>
      <c r="P4063" t="s">
        <v>8271</v>
      </c>
      <c r="Q4063" s="5">
        <f>E4063/D4063</f>
        <v>0</v>
      </c>
      <c r="R4063" s="7" t="e">
        <f>ROUND(E4063/N4063, 2)</f>
        <v>#DIV/0!</v>
      </c>
      <c r="S4063" t="s">
        <v>8316</v>
      </c>
      <c r="T4063" t="s">
        <v>8317</v>
      </c>
    </row>
    <row r="4064" spans="1:20" ht="28.8" x14ac:dyDescent="0.3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 s="11">
        <f>(I4064/86400)+25569</f>
        <v>42696.708599537036</v>
      </c>
      <c r="K4064">
        <v>1477238423</v>
      </c>
      <c r="L4064" s="11">
        <f>(K4064/86400)+25569</f>
        <v>42666.666932870372</v>
      </c>
      <c r="M4064" t="b">
        <v>0</v>
      </c>
      <c r="N4064">
        <v>0</v>
      </c>
      <c r="O4064" t="b">
        <v>0</v>
      </c>
      <c r="P4064" t="s">
        <v>8305</v>
      </c>
      <c r="Q4064" s="5">
        <f>E4064/D4064</f>
        <v>0</v>
      </c>
      <c r="R4064" s="7" t="e">
        <f>ROUND(E4064/N4064, 2)</f>
        <v>#DIV/0!</v>
      </c>
      <c r="S4064" t="s">
        <v>8316</v>
      </c>
      <c r="T4064" t="s">
        <v>8358</v>
      </c>
    </row>
    <row r="4065" spans="1:20" x14ac:dyDescent="0.3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 s="11">
        <f>(I4065/86400)+25569</f>
        <v>41826.692037037035</v>
      </c>
      <c r="K4065">
        <v>1399480592</v>
      </c>
      <c r="L4065" s="11">
        <f>(K4065/86400)+25569</f>
        <v>41766.692037037035</v>
      </c>
      <c r="M4065" t="b">
        <v>0</v>
      </c>
      <c r="N4065">
        <v>0</v>
      </c>
      <c r="O4065" t="b">
        <v>0</v>
      </c>
      <c r="P4065" t="s">
        <v>8305</v>
      </c>
      <c r="Q4065" s="5">
        <f>E4065/D4065</f>
        <v>0</v>
      </c>
      <c r="R4065" s="7" t="e">
        <f>ROUND(E4065/N4065, 2)</f>
        <v>#DIV/0!</v>
      </c>
      <c r="S4065" t="s">
        <v>8316</v>
      </c>
      <c r="T4065" t="s">
        <v>8358</v>
      </c>
    </row>
    <row r="4066" spans="1:20" ht="28.8" x14ac:dyDescent="0.3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 s="11">
        <f>(I4066/86400)+25569</f>
        <v>42299.126226851848</v>
      </c>
      <c r="K4066">
        <v>1442890906</v>
      </c>
      <c r="L4066" s="11">
        <f>(K4066/86400)+25569</f>
        <v>42269.126226851848</v>
      </c>
      <c r="M4066" t="b">
        <v>0</v>
      </c>
      <c r="N4066">
        <v>0</v>
      </c>
      <c r="O4066" t="b">
        <v>0</v>
      </c>
      <c r="P4066" t="s">
        <v>8305</v>
      </c>
      <c r="Q4066" s="5">
        <f>E4066/D4066</f>
        <v>0</v>
      </c>
      <c r="R4066" s="7" t="e">
        <f>ROUND(E4066/N4066, 2)</f>
        <v>#DIV/0!</v>
      </c>
      <c r="S4066" t="s">
        <v>8316</v>
      </c>
      <c r="T4066" t="s">
        <v>8358</v>
      </c>
    </row>
    <row r="4067" spans="1:20" ht="28.8" x14ac:dyDescent="0.3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 s="11">
        <f>(I4067/86400)+25569</f>
        <v>42582.291666666672</v>
      </c>
      <c r="K4067">
        <v>1465172024</v>
      </c>
      <c r="L4067" s="11">
        <f>(K4067/86400)+25569</f>
        <v>42527.00953703704</v>
      </c>
      <c r="M4067" t="b">
        <v>0</v>
      </c>
      <c r="N4067">
        <v>0</v>
      </c>
      <c r="O4067" t="b">
        <v>0</v>
      </c>
      <c r="P4067" t="s">
        <v>8305</v>
      </c>
      <c r="Q4067" s="5">
        <f>E4067/D4067</f>
        <v>0</v>
      </c>
      <c r="R4067" s="7" t="e">
        <f>ROUND(E4067/N4067, 2)</f>
        <v>#DIV/0!</v>
      </c>
      <c r="S4067" t="s">
        <v>8316</v>
      </c>
      <c r="T4067" t="s">
        <v>8358</v>
      </c>
    </row>
    <row r="4068" spans="1:20" ht="28.8" x14ac:dyDescent="0.3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 s="11">
        <f>(I4068/86400)+25569</f>
        <v>42313.674826388888</v>
      </c>
      <c r="K4068">
        <v>1441552305</v>
      </c>
      <c r="L4068" s="11">
        <f>(K4068/86400)+25569</f>
        <v>42253.633159722223</v>
      </c>
      <c r="M4068" t="b">
        <v>0</v>
      </c>
      <c r="N4068">
        <v>0</v>
      </c>
      <c r="O4068" t="b">
        <v>0</v>
      </c>
      <c r="P4068" t="s">
        <v>8271</v>
      </c>
      <c r="Q4068" s="5">
        <f>E4068/D4068</f>
        <v>0</v>
      </c>
      <c r="R4068" s="7" t="e">
        <f>ROUND(E4068/N4068, 2)</f>
        <v>#DIV/0!</v>
      </c>
      <c r="S4068" t="s">
        <v>8316</v>
      </c>
      <c r="T4068" t="s">
        <v>8317</v>
      </c>
    </row>
    <row r="4069" spans="1:20" ht="28.8" x14ac:dyDescent="0.3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 s="11">
        <f>(I4069/86400)+25569</f>
        <v>42230.145787037036</v>
      </c>
      <c r="K4069">
        <v>1435202996</v>
      </c>
      <c r="L4069" s="11">
        <f>(K4069/86400)+25569</f>
        <v>42180.145787037036</v>
      </c>
      <c r="M4069" t="b">
        <v>0</v>
      </c>
      <c r="N4069">
        <v>0</v>
      </c>
      <c r="O4069" t="b">
        <v>0</v>
      </c>
      <c r="P4069" t="s">
        <v>8305</v>
      </c>
      <c r="Q4069" s="5">
        <f>E4069/D4069</f>
        <v>0</v>
      </c>
      <c r="R4069" s="7" t="e">
        <f>ROUND(E4069/N4069, 2)</f>
        <v>#DIV/0!</v>
      </c>
      <c r="S4069" t="s">
        <v>8316</v>
      </c>
      <c r="T4069" t="s">
        <v>8358</v>
      </c>
    </row>
    <row r="4070" spans="1:20" ht="28.8" x14ac:dyDescent="0.3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 s="11">
        <f>(I4070/86400)+25569</f>
        <v>42285.696006944447</v>
      </c>
      <c r="K4070">
        <v>1441730535</v>
      </c>
      <c r="L4070" s="11">
        <f>(K4070/86400)+25569</f>
        <v>42255.696006944447</v>
      </c>
      <c r="M4070" t="b">
        <v>0</v>
      </c>
      <c r="N4070">
        <v>0</v>
      </c>
      <c r="O4070" t="b">
        <v>0</v>
      </c>
      <c r="P4070" t="s">
        <v>8305</v>
      </c>
      <c r="Q4070" s="5">
        <f>E4070/D4070</f>
        <v>0</v>
      </c>
      <c r="R4070" s="7" t="e">
        <f>ROUND(E4070/N4070, 2)</f>
        <v>#DIV/0!</v>
      </c>
      <c r="S4070" t="s">
        <v>8316</v>
      </c>
      <c r="T4070" t="s">
        <v>8358</v>
      </c>
    </row>
    <row r="4071" spans="1:20" ht="28.8" x14ac:dyDescent="0.3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 s="11">
        <f>(I4071/86400)+25569</f>
        <v>42028.041666666672</v>
      </c>
      <c r="K4071">
        <v>1420244622</v>
      </c>
      <c r="L4071" s="11">
        <f>(K4071/86400)+25569</f>
        <v>42007.016458333332</v>
      </c>
      <c r="M4071" t="b">
        <v>0</v>
      </c>
      <c r="N4071">
        <v>0</v>
      </c>
      <c r="O4071" t="b">
        <v>0</v>
      </c>
      <c r="P4071" t="s">
        <v>8305</v>
      </c>
      <c r="Q4071" s="5">
        <f>E4071/D4071</f>
        <v>0</v>
      </c>
      <c r="R4071" s="7" t="e">
        <f>ROUND(E4071/N4071, 2)</f>
        <v>#DIV/0!</v>
      </c>
      <c r="S4071" t="s">
        <v>8316</v>
      </c>
      <c r="T4071" t="s">
        <v>8358</v>
      </c>
    </row>
    <row r="4072" spans="1:20" ht="28.8" x14ac:dyDescent="0.3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 s="11">
        <f>(I4072/86400)+25569</f>
        <v>42616.416666666672</v>
      </c>
      <c r="K4072">
        <v>1472804365</v>
      </c>
      <c r="L4072" s="11">
        <f>(K4072/86400)+25569</f>
        <v>42615.346817129626</v>
      </c>
      <c r="M4072" t="b">
        <v>0</v>
      </c>
      <c r="N4072">
        <v>0</v>
      </c>
      <c r="O4072" t="b">
        <v>0</v>
      </c>
      <c r="P4072" t="s">
        <v>8305</v>
      </c>
      <c r="Q4072" s="5">
        <f>E4072/D4072</f>
        <v>0</v>
      </c>
      <c r="R4072" s="7" t="e">
        <f>ROUND(E4072/N4072, 2)</f>
        <v>#DIV/0!</v>
      </c>
      <c r="S4072" t="s">
        <v>8316</v>
      </c>
      <c r="T4072" t="s">
        <v>8358</v>
      </c>
    </row>
    <row r="4073" spans="1:20" ht="28.8" x14ac:dyDescent="0.3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 s="11">
        <f>(I4073/86400)+25569</f>
        <v>42029.861064814817</v>
      </c>
      <c r="K4073">
        <v>1419626396</v>
      </c>
      <c r="L4073" s="11">
        <f>(K4073/86400)+25569</f>
        <v>41999.861064814817</v>
      </c>
      <c r="M4073" t="b">
        <v>0</v>
      </c>
      <c r="N4073">
        <v>0</v>
      </c>
      <c r="O4073" t="b">
        <v>0</v>
      </c>
      <c r="P4073" t="s">
        <v>8305</v>
      </c>
      <c r="Q4073" s="5">
        <f>E4073/D4073</f>
        <v>0</v>
      </c>
      <c r="R4073" s="7" t="e">
        <f>ROUND(E4073/N4073, 2)</f>
        <v>#DIV/0!</v>
      </c>
      <c r="S4073" t="s">
        <v>8316</v>
      </c>
      <c r="T4073" t="s">
        <v>8358</v>
      </c>
    </row>
    <row r="4074" spans="1:20" ht="28.8" x14ac:dyDescent="0.3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 s="11">
        <f>(I4074/86400)+25569</f>
        <v>42400.960416666669</v>
      </c>
      <c r="K4074">
        <v>1451950570</v>
      </c>
      <c r="L4074" s="11">
        <f>(K4074/86400)+25569</f>
        <v>42373.983449074076</v>
      </c>
      <c r="M4074" t="b">
        <v>0</v>
      </c>
      <c r="N4074">
        <v>0</v>
      </c>
      <c r="O4074" t="b">
        <v>0</v>
      </c>
      <c r="P4074" t="s">
        <v>8305</v>
      </c>
      <c r="Q4074" s="5">
        <f>E4074/D4074</f>
        <v>0</v>
      </c>
      <c r="R4074" s="7" t="e">
        <f>ROUND(E4074/N4074, 2)</f>
        <v>#DIV/0!</v>
      </c>
      <c r="S4074" t="s">
        <v>8316</v>
      </c>
      <c r="T4074" t="s">
        <v>8358</v>
      </c>
    </row>
    <row r="4075" spans="1:20" ht="28.8" x14ac:dyDescent="0.3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 s="11">
        <f>(I4075/86400)+25569</f>
        <v>41884.602650462963</v>
      </c>
      <c r="K4075">
        <v>1407076069</v>
      </c>
      <c r="L4075" s="11">
        <f>(K4075/86400)+25569</f>
        <v>41854.602650462963</v>
      </c>
      <c r="M4075" t="b">
        <v>0</v>
      </c>
      <c r="N4075">
        <v>0</v>
      </c>
      <c r="O4075" t="b">
        <v>0</v>
      </c>
      <c r="P4075" t="s">
        <v>8305</v>
      </c>
      <c r="Q4075" s="5">
        <f>E4075/D4075</f>
        <v>0</v>
      </c>
      <c r="R4075" s="7" t="e">
        <f>ROUND(E4075/N4075, 2)</f>
        <v>#DIV/0!</v>
      </c>
      <c r="S4075" t="s">
        <v>8316</v>
      </c>
      <c r="T4075" t="s">
        <v>8358</v>
      </c>
    </row>
    <row r="4076" spans="1:20" ht="28.8" x14ac:dyDescent="0.3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 s="11">
        <f>(I4076/86400)+25569</f>
        <v>42090.749907407408</v>
      </c>
      <c r="K4076">
        <v>1425322792</v>
      </c>
      <c r="L4076" s="11">
        <f>(K4076/86400)+25569</f>
        <v>42065.791574074072</v>
      </c>
      <c r="M4076" t="b">
        <v>0</v>
      </c>
      <c r="N4076">
        <v>0</v>
      </c>
      <c r="O4076" t="b">
        <v>0</v>
      </c>
      <c r="P4076" t="s">
        <v>8305</v>
      </c>
      <c r="Q4076" s="5">
        <f>E4076/D4076</f>
        <v>0</v>
      </c>
      <c r="R4076" s="7" t="e">
        <f>ROUND(E4076/N4076, 2)</f>
        <v>#DIV/0!</v>
      </c>
      <c r="S4076" t="s">
        <v>8316</v>
      </c>
      <c r="T4076" t="s">
        <v>8358</v>
      </c>
    </row>
    <row r="4077" spans="1:20" ht="28.8" x14ac:dyDescent="0.3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 s="11">
        <f>(I4077/86400)+25569</f>
        <v>42499.951284722221</v>
      </c>
      <c r="K4077">
        <v>1460242191</v>
      </c>
      <c r="L4077" s="11">
        <f>(K4077/86400)+25569</f>
        <v>42469.951284722221</v>
      </c>
      <c r="M4077" t="b">
        <v>0</v>
      </c>
      <c r="N4077">
        <v>0</v>
      </c>
      <c r="O4077" t="b">
        <v>0</v>
      </c>
      <c r="P4077" t="s">
        <v>8305</v>
      </c>
      <c r="Q4077" s="5">
        <f>E4077/D4077</f>
        <v>0</v>
      </c>
      <c r="R4077" s="7" t="e">
        <f>ROUND(E4077/N4077, 2)</f>
        <v>#DIV/0!</v>
      </c>
      <c r="S4077" t="s">
        <v>8316</v>
      </c>
      <c r="T4077" t="s">
        <v>8358</v>
      </c>
    </row>
    <row r="4078" spans="1:20" x14ac:dyDescent="0.3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 s="11">
        <f>(I4078/86400)+25569</f>
        <v>41984.228032407409</v>
      </c>
      <c r="K4078">
        <v>1415683702</v>
      </c>
      <c r="L4078" s="11">
        <f>(K4078/86400)+25569</f>
        <v>41954.228032407409</v>
      </c>
      <c r="M4078" t="b">
        <v>0</v>
      </c>
      <c r="N4078">
        <v>0</v>
      </c>
      <c r="O4078" t="b">
        <v>0</v>
      </c>
      <c r="P4078" t="s">
        <v>8305</v>
      </c>
      <c r="Q4078" s="5">
        <f>E4078/D4078</f>
        <v>0</v>
      </c>
      <c r="R4078" s="7" t="e">
        <f>ROUND(E4078/N4078, 2)</f>
        <v>#DIV/0!</v>
      </c>
      <c r="S4078" t="s">
        <v>8316</v>
      </c>
      <c r="T4078" t="s">
        <v>8358</v>
      </c>
    </row>
    <row r="4079" spans="1:20" ht="28.8" x14ac:dyDescent="0.3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 s="11">
        <f>(I4079/86400)+25569</f>
        <v>41875.291666666664</v>
      </c>
      <c r="K4079">
        <v>1408203557</v>
      </c>
      <c r="L4079" s="11">
        <f>(K4079/86400)+25569</f>
        <v>41867.652280092589</v>
      </c>
      <c r="M4079" t="b">
        <v>0</v>
      </c>
      <c r="N4079">
        <v>0</v>
      </c>
      <c r="O4079" t="b">
        <v>0</v>
      </c>
      <c r="P4079" t="s">
        <v>8271</v>
      </c>
      <c r="Q4079" s="5">
        <f>E4079/D4079</f>
        <v>0</v>
      </c>
      <c r="R4079" s="7" t="e">
        <f>ROUND(E4079/N4079, 2)</f>
        <v>#DIV/0!</v>
      </c>
      <c r="S4079" t="s">
        <v>8316</v>
      </c>
      <c r="T4079" t="s">
        <v>8317</v>
      </c>
    </row>
    <row r="4080" spans="1:20" ht="28.8" x14ac:dyDescent="0.3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 s="11">
        <f>(I4080/86400)+25569</f>
        <v>42230.818055555559</v>
      </c>
      <c r="K4080">
        <v>1435709765</v>
      </c>
      <c r="L4080" s="11">
        <f>(K4080/86400)+25569</f>
        <v>42186.01116898148</v>
      </c>
      <c r="M4080" t="b">
        <v>0</v>
      </c>
      <c r="N4080">
        <v>0</v>
      </c>
      <c r="O4080" t="b">
        <v>0</v>
      </c>
      <c r="P4080" t="s">
        <v>8271</v>
      </c>
      <c r="Q4080" s="5">
        <f>E4080/D4080</f>
        <v>0</v>
      </c>
      <c r="R4080" s="7" t="e">
        <f>ROUND(E4080/N4080, 2)</f>
        <v>#DIV/0!</v>
      </c>
      <c r="S4080" t="s">
        <v>8316</v>
      </c>
      <c r="T4080" t="s">
        <v>8317</v>
      </c>
    </row>
    <row r="4081" spans="1:20" ht="28.8" x14ac:dyDescent="0.3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 s="11">
        <f>(I4081/86400)+25569</f>
        <v>42524.471666666665</v>
      </c>
      <c r="K4081">
        <v>1462360752</v>
      </c>
      <c r="L4081" s="11">
        <f>(K4081/86400)+25569</f>
        <v>42494.471666666665</v>
      </c>
      <c r="M4081" t="b">
        <v>0</v>
      </c>
      <c r="N4081">
        <v>0</v>
      </c>
      <c r="O4081" t="b">
        <v>0</v>
      </c>
      <c r="P4081" t="s">
        <v>8271</v>
      </c>
      <c r="Q4081" s="5">
        <f>E4081/D4081</f>
        <v>0</v>
      </c>
      <c r="R4081" s="7" t="e">
        <f>ROUND(E4081/N4081, 2)</f>
        <v>#DIV/0!</v>
      </c>
      <c r="S4081" t="s">
        <v>8316</v>
      </c>
      <c r="T4081" t="s">
        <v>8317</v>
      </c>
    </row>
    <row r="4082" spans="1:20" ht="28.8" x14ac:dyDescent="0.3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 s="11">
        <f>(I4082/86400)+25569</f>
        <v>41938.75</v>
      </c>
      <c r="K4082">
        <v>1413291655</v>
      </c>
      <c r="L4082" s="11">
        <f>(K4082/86400)+25569</f>
        <v>41926.542303240742</v>
      </c>
      <c r="M4082" t="b">
        <v>0</v>
      </c>
      <c r="N4082">
        <v>0</v>
      </c>
      <c r="O4082" t="b">
        <v>0</v>
      </c>
      <c r="P4082" t="s">
        <v>8271</v>
      </c>
      <c r="Q4082" s="5">
        <f>E4082/D4082</f>
        <v>0</v>
      </c>
      <c r="R4082" s="7" t="e">
        <f>ROUND(E4082/N4082, 2)</f>
        <v>#DIV/0!</v>
      </c>
      <c r="S4082" t="s">
        <v>8316</v>
      </c>
      <c r="T4082" t="s">
        <v>8317</v>
      </c>
    </row>
    <row r="4083" spans="1:20" ht="28.8" x14ac:dyDescent="0.3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 s="11">
        <f>(I4083/86400)+25569</f>
        <v>42461.25</v>
      </c>
      <c r="K4083">
        <v>1457078868</v>
      </c>
      <c r="L4083" s="11">
        <f>(K4083/86400)+25569</f>
        <v>42433.338749999995</v>
      </c>
      <c r="M4083" t="b">
        <v>0</v>
      </c>
      <c r="N4083">
        <v>0</v>
      </c>
      <c r="O4083" t="b">
        <v>0</v>
      </c>
      <c r="P4083" t="s">
        <v>8271</v>
      </c>
      <c r="Q4083" s="5">
        <f>E4083/D4083</f>
        <v>0</v>
      </c>
      <c r="R4083" s="7" t="e">
        <f>ROUND(E4083/N4083, 2)</f>
        <v>#DIV/0!</v>
      </c>
      <c r="S4083" t="s">
        <v>8316</v>
      </c>
      <c r="T4083" t="s">
        <v>8317</v>
      </c>
    </row>
    <row r="4084" spans="1:20" ht="28.8" x14ac:dyDescent="0.3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 s="11">
        <f>(I4084/86400)+25569</f>
        <v>42253.151701388888</v>
      </c>
      <c r="K4084">
        <v>1439350707</v>
      </c>
      <c r="L4084" s="11">
        <f>(K4084/86400)+25569</f>
        <v>42228.151701388888</v>
      </c>
      <c r="M4084" t="b">
        <v>0</v>
      </c>
      <c r="N4084">
        <v>0</v>
      </c>
      <c r="O4084" t="b">
        <v>0</v>
      </c>
      <c r="P4084" t="s">
        <v>8271</v>
      </c>
      <c r="Q4084" s="5">
        <f>E4084/D4084</f>
        <v>0</v>
      </c>
      <c r="R4084" s="7" t="e">
        <f>ROUND(E4084/N4084, 2)</f>
        <v>#DIV/0!</v>
      </c>
      <c r="S4084" t="s">
        <v>8316</v>
      </c>
      <c r="T4084" t="s">
        <v>8317</v>
      </c>
    </row>
    <row r="4085" spans="1:20" ht="28.8" x14ac:dyDescent="0.3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 s="11">
        <f>(I4085/86400)+25569</f>
        <v>42705.304629629631</v>
      </c>
      <c r="K4085">
        <v>1477981120</v>
      </c>
      <c r="L4085" s="11">
        <f>(K4085/86400)+25569</f>
        <v>42675.262962962966</v>
      </c>
      <c r="M4085" t="b">
        <v>0</v>
      </c>
      <c r="N4085">
        <v>0</v>
      </c>
      <c r="O4085" t="b">
        <v>0</v>
      </c>
      <c r="P4085" t="s">
        <v>8271</v>
      </c>
      <c r="Q4085" s="5">
        <f>E4085/D4085</f>
        <v>0</v>
      </c>
      <c r="R4085" s="7" t="e">
        <f>ROUND(E4085/N4085, 2)</f>
        <v>#DIV/0!</v>
      </c>
      <c r="S4085" t="s">
        <v>8316</v>
      </c>
      <c r="T4085" t="s">
        <v>8317</v>
      </c>
    </row>
    <row r="4086" spans="1:20" ht="28.8" x14ac:dyDescent="0.3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 s="11">
        <f>(I4086/86400)+25569</f>
        <v>42171.904097222221</v>
      </c>
      <c r="K4086">
        <v>1429306914</v>
      </c>
      <c r="L4086" s="11">
        <f>(K4086/86400)+25569</f>
        <v>42111.904097222221</v>
      </c>
      <c r="M4086" t="b">
        <v>0</v>
      </c>
      <c r="N4086">
        <v>0</v>
      </c>
      <c r="O4086" t="b">
        <v>0</v>
      </c>
      <c r="P4086" t="s">
        <v>8271</v>
      </c>
      <c r="Q4086" s="5">
        <f>E4086/D4086</f>
        <v>0</v>
      </c>
      <c r="R4086" s="7" t="e">
        <f>ROUND(E4086/N4086, 2)</f>
        <v>#DIV/0!</v>
      </c>
      <c r="S4086" t="s">
        <v>8316</v>
      </c>
      <c r="T4086" t="s">
        <v>8317</v>
      </c>
    </row>
    <row r="4087" spans="1:20" ht="28.8" x14ac:dyDescent="0.3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 s="11">
        <f>(I4087/86400)+25569</f>
        <v>42243.662905092591</v>
      </c>
      <c r="K4087">
        <v>1438098875</v>
      </c>
      <c r="L4087" s="11">
        <f>(K4087/86400)+25569</f>
        <v>42213.662905092591</v>
      </c>
      <c r="M4087" t="b">
        <v>0</v>
      </c>
      <c r="N4087">
        <v>0</v>
      </c>
      <c r="O4087" t="b">
        <v>0</v>
      </c>
      <c r="P4087" t="s">
        <v>8271</v>
      </c>
      <c r="Q4087" s="5">
        <f>E4087/D4087</f>
        <v>0</v>
      </c>
      <c r="R4087" s="7" t="e">
        <f>ROUND(E4087/N4087, 2)</f>
        <v>#DIV/0!</v>
      </c>
      <c r="S4087" t="s">
        <v>8316</v>
      </c>
      <c r="T4087" t="s">
        <v>8317</v>
      </c>
    </row>
    <row r="4088" spans="1:20" ht="28.8" x14ac:dyDescent="0.3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 s="11">
        <f>(I4088/86400)+25569</f>
        <v>41889.325497685189</v>
      </c>
      <c r="K4088">
        <v>1404892123</v>
      </c>
      <c r="L4088" s="11">
        <f>(K4088/86400)+25569</f>
        <v>41829.325497685189</v>
      </c>
      <c r="M4088" t="b">
        <v>0</v>
      </c>
      <c r="N4088">
        <v>0</v>
      </c>
      <c r="O4088" t="b">
        <v>0</v>
      </c>
      <c r="P4088" t="s">
        <v>8271</v>
      </c>
      <c r="Q4088" s="5">
        <f>E4088/D4088</f>
        <v>0</v>
      </c>
      <c r="R4088" s="7" t="e">
        <f>ROUND(E4088/N4088, 2)</f>
        <v>#DIV/0!</v>
      </c>
      <c r="S4088" t="s">
        <v>8316</v>
      </c>
      <c r="T4088" t="s">
        <v>8317</v>
      </c>
    </row>
    <row r="4089" spans="1:20" ht="28.8" x14ac:dyDescent="0.3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 s="11">
        <f>(I4089/86400)+25569</f>
        <v>42580.978472222225</v>
      </c>
      <c r="K4089">
        <v>1467162586</v>
      </c>
      <c r="L4089" s="11">
        <f>(K4089/86400)+25569</f>
        <v>42550.048449074078</v>
      </c>
      <c r="M4089" t="b">
        <v>0</v>
      </c>
      <c r="N4089">
        <v>0</v>
      </c>
      <c r="O4089" t="b">
        <v>0</v>
      </c>
      <c r="P4089" t="s">
        <v>8271</v>
      </c>
      <c r="Q4089" s="5">
        <f>E4089/D4089</f>
        <v>0</v>
      </c>
      <c r="R4089" s="7" t="e">
        <f>ROUND(E4089/N4089, 2)</f>
        <v>#DIV/0!</v>
      </c>
      <c r="S4089" t="s">
        <v>8316</v>
      </c>
      <c r="T4089" t="s">
        <v>8317</v>
      </c>
    </row>
    <row r="4090" spans="1:20" ht="28.8" x14ac:dyDescent="0.3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 s="11">
        <f>(I4090/86400)+25569</f>
        <v>41834.651203703703</v>
      </c>
      <c r="K4090">
        <v>1400168264</v>
      </c>
      <c r="L4090" s="11">
        <f>(K4090/86400)+25569</f>
        <v>41774.651203703703</v>
      </c>
      <c r="M4090" t="b">
        <v>0</v>
      </c>
      <c r="N4090">
        <v>0</v>
      </c>
      <c r="O4090" t="b">
        <v>0</v>
      </c>
      <c r="P4090" t="s">
        <v>8271</v>
      </c>
      <c r="Q4090" s="5">
        <f>E4090/D4090</f>
        <v>0</v>
      </c>
      <c r="R4090" s="7" t="e">
        <f>ROUND(E4090/N4090, 2)</f>
        <v>#DIV/0!</v>
      </c>
      <c r="S4090" t="s">
        <v>8316</v>
      </c>
      <c r="T4090" t="s">
        <v>8317</v>
      </c>
    </row>
    <row r="4091" spans="1:20" ht="28.8" x14ac:dyDescent="0.3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 s="11">
        <f>(I4091/86400)+25569</f>
        <v>42485.013888888891</v>
      </c>
      <c r="K4091">
        <v>1459203727</v>
      </c>
      <c r="L4091" s="11">
        <f>(K4091/86400)+25569</f>
        <v>42457.932025462964</v>
      </c>
      <c r="M4091" t="b">
        <v>0</v>
      </c>
      <c r="N4091">
        <v>0</v>
      </c>
      <c r="O4091" t="b">
        <v>0</v>
      </c>
      <c r="P4091" t="s">
        <v>8271</v>
      </c>
      <c r="Q4091" s="5">
        <f>E4091/D4091</f>
        <v>0</v>
      </c>
      <c r="R4091" s="7" t="e">
        <f>ROUND(E4091/N4091, 2)</f>
        <v>#DIV/0!</v>
      </c>
      <c r="S4091" t="s">
        <v>8316</v>
      </c>
      <c r="T4091" t="s">
        <v>8317</v>
      </c>
    </row>
    <row r="4092" spans="1:20" ht="28.8" x14ac:dyDescent="0.3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 s="11">
        <f>(I4092/86400)+25569</f>
        <v>42326.195798611108</v>
      </c>
      <c r="K4092">
        <v>1445226117</v>
      </c>
      <c r="L4092" s="11">
        <f>(K4092/86400)+25569</f>
        <v>42296.154131944444</v>
      </c>
      <c r="M4092" t="b">
        <v>0</v>
      </c>
      <c r="N4092">
        <v>0</v>
      </c>
      <c r="O4092" t="b">
        <v>0</v>
      </c>
      <c r="P4092" t="s">
        <v>8271</v>
      </c>
      <c r="Q4092" s="5">
        <f>E4092/D4092</f>
        <v>0</v>
      </c>
      <c r="R4092" s="7" t="e">
        <f>ROUND(E4092/N4092, 2)</f>
        <v>#DIV/0!</v>
      </c>
      <c r="S4092" t="s">
        <v>8316</v>
      </c>
      <c r="T4092" t="s">
        <v>8317</v>
      </c>
    </row>
    <row r="4093" spans="1:20" ht="28.8" x14ac:dyDescent="0.3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 s="11">
        <f>(I4093/86400)+25569</f>
        <v>42564.866875</v>
      </c>
      <c r="K4093">
        <v>1465850898</v>
      </c>
      <c r="L4093" s="11">
        <f>(K4093/86400)+25569</f>
        <v>42534.866875</v>
      </c>
      <c r="M4093" t="b">
        <v>0</v>
      </c>
      <c r="N4093">
        <v>0</v>
      </c>
      <c r="O4093" t="b">
        <v>0</v>
      </c>
      <c r="P4093" t="s">
        <v>8271</v>
      </c>
      <c r="Q4093" s="5">
        <f>E4093/D4093</f>
        <v>0</v>
      </c>
      <c r="R4093" s="7" t="e">
        <f>ROUND(E4093/N4093, 2)</f>
        <v>#DIV/0!</v>
      </c>
      <c r="S4093" t="s">
        <v>8316</v>
      </c>
      <c r="T4093" t="s">
        <v>8317</v>
      </c>
    </row>
    <row r="4094" spans="1:20" ht="28.8" x14ac:dyDescent="0.3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 s="11">
        <f>(I4094/86400)+25569</f>
        <v>42316.791446759264</v>
      </c>
      <c r="K4094">
        <v>1444413581</v>
      </c>
      <c r="L4094" s="11">
        <f>(K4094/86400)+25569</f>
        <v>42286.749780092592</v>
      </c>
      <c r="M4094" t="b">
        <v>0</v>
      </c>
      <c r="N4094">
        <v>0</v>
      </c>
      <c r="O4094" t="b">
        <v>0</v>
      </c>
      <c r="P4094" t="s">
        <v>8271</v>
      </c>
      <c r="Q4094" s="5">
        <f>E4094/D4094</f>
        <v>0</v>
      </c>
      <c r="R4094" s="7" t="e">
        <f>ROUND(E4094/N4094, 2)</f>
        <v>#DIV/0!</v>
      </c>
      <c r="S4094" t="s">
        <v>8316</v>
      </c>
      <c r="T4094" t="s">
        <v>8317</v>
      </c>
    </row>
    <row r="4095" spans="1:20" ht="28.8" x14ac:dyDescent="0.3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 s="11">
        <f>(I4095/86400)+25569</f>
        <v>42099.349780092598</v>
      </c>
      <c r="K4095">
        <v>1425633821</v>
      </c>
      <c r="L4095" s="11">
        <f>(K4095/86400)+25569</f>
        <v>42069.391446759255</v>
      </c>
      <c r="M4095" t="b">
        <v>0</v>
      </c>
      <c r="N4095">
        <v>0</v>
      </c>
      <c r="O4095" t="b">
        <v>0</v>
      </c>
      <c r="P4095" t="s">
        <v>8271</v>
      </c>
      <c r="Q4095" s="5">
        <f>E4095/D4095</f>
        <v>0</v>
      </c>
      <c r="R4095" s="7" t="e">
        <f>ROUND(E4095/N4095, 2)</f>
        <v>#DIV/0!</v>
      </c>
      <c r="S4095" t="s">
        <v>8316</v>
      </c>
      <c r="T4095" t="s">
        <v>8317</v>
      </c>
    </row>
    <row r="4096" spans="1:20" ht="28.8" x14ac:dyDescent="0.3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 s="11">
        <f>(I4096/86400)+25569</f>
        <v>42126.544548611113</v>
      </c>
      <c r="K4096">
        <v>1427979849</v>
      </c>
      <c r="L4096" s="11">
        <f>(K4096/86400)+25569</f>
        <v>42096.544548611113</v>
      </c>
      <c r="M4096" t="b">
        <v>0</v>
      </c>
      <c r="N4096">
        <v>0</v>
      </c>
      <c r="O4096" t="b">
        <v>0</v>
      </c>
      <c r="P4096" t="s">
        <v>8271</v>
      </c>
      <c r="Q4096" s="5">
        <f>E4096/D4096</f>
        <v>0</v>
      </c>
      <c r="R4096" s="7" t="e">
        <f>ROUND(E4096/N4096, 2)</f>
        <v>#DIV/0!</v>
      </c>
      <c r="S4096" t="s">
        <v>8316</v>
      </c>
      <c r="T4096" t="s">
        <v>8317</v>
      </c>
    </row>
    <row r="4097" spans="1:20" ht="28.8" x14ac:dyDescent="0.3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 s="11">
        <f>(I4097/86400)+25569</f>
        <v>42434.246168981481</v>
      </c>
      <c r="K4097">
        <v>1455861269</v>
      </c>
      <c r="L4097" s="11">
        <f>(K4097/86400)+25569</f>
        <v>42419.246168981481</v>
      </c>
      <c r="M4097" t="b">
        <v>0</v>
      </c>
      <c r="N4097">
        <v>0</v>
      </c>
      <c r="O4097" t="b">
        <v>0</v>
      </c>
      <c r="P4097" t="s">
        <v>8271</v>
      </c>
      <c r="Q4097" s="5">
        <f>E4097/D4097</f>
        <v>0</v>
      </c>
      <c r="R4097" s="7" t="e">
        <f>ROUND(E4097/N4097, 2)</f>
        <v>#DIV/0!</v>
      </c>
      <c r="S4097" t="s">
        <v>8316</v>
      </c>
      <c r="T4097" t="s">
        <v>8317</v>
      </c>
    </row>
    <row r="4098" spans="1:20" ht="28.8" x14ac:dyDescent="0.3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 s="11">
        <f>(I4098/86400)+25569</f>
        <v>42453.957905092597</v>
      </c>
      <c r="K4098">
        <v>1454975963</v>
      </c>
      <c r="L4098" s="11">
        <f>(K4098/86400)+25569</f>
        <v>42408.999571759261</v>
      </c>
      <c r="M4098" t="b">
        <v>0</v>
      </c>
      <c r="N4098">
        <v>0</v>
      </c>
      <c r="O4098" t="b">
        <v>0</v>
      </c>
      <c r="P4098" t="s">
        <v>8271</v>
      </c>
      <c r="Q4098" s="5">
        <f>E4098/D4098</f>
        <v>0</v>
      </c>
      <c r="R4098" s="7" t="e">
        <f>ROUND(E4098/N4098, 2)</f>
        <v>#DIV/0!</v>
      </c>
      <c r="S4098" t="s">
        <v>8316</v>
      </c>
      <c r="T4098" t="s">
        <v>8317</v>
      </c>
    </row>
    <row r="4099" spans="1:20" ht="28.8" x14ac:dyDescent="0.3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 s="11">
        <f>(I4099/86400)+25569</f>
        <v>42342.697210648148</v>
      </c>
      <c r="K4099">
        <v>1444059839</v>
      </c>
      <c r="L4099" s="11">
        <f>(K4099/86400)+25569</f>
        <v>42282.655543981484</v>
      </c>
      <c r="M4099" t="b">
        <v>0</v>
      </c>
      <c r="N4099">
        <v>0</v>
      </c>
      <c r="O4099" t="b">
        <v>0</v>
      </c>
      <c r="P4099" t="s">
        <v>8271</v>
      </c>
      <c r="Q4099" s="5">
        <f>E4099/D4099</f>
        <v>0</v>
      </c>
      <c r="R4099" s="7" t="e">
        <f>ROUND(E4099/N4099, 2)</f>
        <v>#DIV/0!</v>
      </c>
      <c r="S4099" t="s">
        <v>8316</v>
      </c>
      <c r="T4099" t="s">
        <v>8317</v>
      </c>
    </row>
    <row r="4100" spans="1:20" ht="28.8" x14ac:dyDescent="0.3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 s="11">
        <f>(I4100/86400)+25569</f>
        <v>42352.02511574074</v>
      </c>
      <c r="K4100">
        <v>1447461370</v>
      </c>
      <c r="L4100" s="11">
        <f>(K4100/86400)+25569</f>
        <v>42322.02511574074</v>
      </c>
      <c r="M4100" t="b">
        <v>0</v>
      </c>
      <c r="N4100">
        <v>0</v>
      </c>
      <c r="O4100" t="b">
        <v>0</v>
      </c>
      <c r="P4100" t="s">
        <v>8271</v>
      </c>
      <c r="Q4100" s="5">
        <f>E4100/D4100</f>
        <v>0</v>
      </c>
      <c r="R4100" s="7" t="e">
        <f>ROUND(E4100/N4100, 2)</f>
        <v>#DIV/0!</v>
      </c>
      <c r="S4100" t="s">
        <v>8316</v>
      </c>
      <c r="T4100" t="s">
        <v>8317</v>
      </c>
    </row>
    <row r="4101" spans="1:20" ht="28.8" x14ac:dyDescent="0.3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 s="11">
        <f>(I4101/86400)+25569</f>
        <v>41991.626898148148</v>
      </c>
      <c r="K4101">
        <v>1414591364</v>
      </c>
      <c r="L4101" s="11">
        <f>(K4101/86400)+25569</f>
        <v>41941.585231481484</v>
      </c>
      <c r="M4101" t="b">
        <v>0</v>
      </c>
      <c r="N4101">
        <v>0</v>
      </c>
      <c r="O4101" t="b">
        <v>0</v>
      </c>
      <c r="P4101" t="s">
        <v>8271</v>
      </c>
      <c r="Q4101" s="5">
        <f>E4101/D4101</f>
        <v>0</v>
      </c>
      <c r="R4101" s="7" t="e">
        <f>ROUND(E4101/N4101, 2)</f>
        <v>#DIV/0!</v>
      </c>
      <c r="S4101" t="s">
        <v>8316</v>
      </c>
      <c r="T4101" t="s">
        <v>8317</v>
      </c>
    </row>
    <row r="4102" spans="1:20" ht="28.8" x14ac:dyDescent="0.3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 s="11">
        <f>(I4102/86400)+25569</f>
        <v>41963.957465277781</v>
      </c>
      <c r="K4102">
        <v>1415228325</v>
      </c>
      <c r="L4102" s="11">
        <f>(K4102/86400)+25569</f>
        <v>41948.957465277781</v>
      </c>
      <c r="M4102" t="b">
        <v>0</v>
      </c>
      <c r="N4102">
        <v>0</v>
      </c>
      <c r="O4102" t="b">
        <v>0</v>
      </c>
      <c r="P4102" t="s">
        <v>8271</v>
      </c>
      <c r="Q4102" s="5">
        <f>E4102/D4102</f>
        <v>0</v>
      </c>
      <c r="R4102" s="7" t="e">
        <f>ROUND(E4102/N4102, 2)</f>
        <v>#DIV/0!</v>
      </c>
      <c r="S4102" t="s">
        <v>8316</v>
      </c>
      <c r="T4102" t="s">
        <v>8317</v>
      </c>
    </row>
    <row r="4103" spans="1:20" ht="28.8" x14ac:dyDescent="0.3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 s="11">
        <f>(I4103/86400)+25569</f>
        <v>41768.286805555559</v>
      </c>
      <c r="K4103">
        <v>1399058797</v>
      </c>
      <c r="L4103" s="11">
        <f>(K4103/86400)+25569</f>
        <v>41761.810150462959</v>
      </c>
      <c r="M4103" t="b">
        <v>0</v>
      </c>
      <c r="N4103">
        <v>0</v>
      </c>
      <c r="O4103" t="b">
        <v>0</v>
      </c>
      <c r="P4103" t="s">
        <v>8271</v>
      </c>
      <c r="Q4103" s="5">
        <f>E4103/D4103</f>
        <v>0</v>
      </c>
      <c r="R4103" s="7" t="e">
        <f>ROUND(E4103/N4103, 2)</f>
        <v>#DIV/0!</v>
      </c>
      <c r="S4103" t="s">
        <v>8316</v>
      </c>
      <c r="T4103" t="s">
        <v>8317</v>
      </c>
    </row>
    <row r="4104" spans="1:20" ht="28.8" x14ac:dyDescent="0.3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 s="11">
        <f>(I4104/86400)+25569</f>
        <v>42644.166666666672</v>
      </c>
      <c r="K4104">
        <v>1472674285</v>
      </c>
      <c r="L4104" s="11">
        <f>(K4104/86400)+25569</f>
        <v>42613.841261574074</v>
      </c>
      <c r="M4104" t="b">
        <v>0</v>
      </c>
      <c r="N4104">
        <v>0</v>
      </c>
      <c r="O4104" t="b">
        <v>0</v>
      </c>
      <c r="P4104" t="s">
        <v>8271</v>
      </c>
      <c r="Q4104" s="5">
        <f>E4104/D4104</f>
        <v>0</v>
      </c>
      <c r="R4104" s="7" t="e">
        <f>ROUND(E4104/N4104, 2)</f>
        <v>#DIV/0!</v>
      </c>
      <c r="S4104" t="s">
        <v>8316</v>
      </c>
      <c r="T4104" t="s">
        <v>8317</v>
      </c>
    </row>
    <row r="4105" spans="1:20" ht="28.8" x14ac:dyDescent="0.3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 s="11">
        <f>(I4105/86400)+25569</f>
        <v>42481.099803240737</v>
      </c>
      <c r="K4105">
        <v>1456025023</v>
      </c>
      <c r="L4105" s="11">
        <f>(K4105/86400)+25569</f>
        <v>42421.141469907408</v>
      </c>
      <c r="M4105" t="b">
        <v>0</v>
      </c>
      <c r="N4105">
        <v>0</v>
      </c>
      <c r="O4105" t="b">
        <v>0</v>
      </c>
      <c r="P4105" t="s">
        <v>8271</v>
      </c>
      <c r="Q4105" s="5">
        <f>E4105/D4105</f>
        <v>0</v>
      </c>
      <c r="R4105" s="7" t="e">
        <f>ROUND(E4105/N4105, 2)</f>
        <v>#DIV/0!</v>
      </c>
      <c r="S4105" t="s">
        <v>8316</v>
      </c>
      <c r="T4105" t="s">
        <v>8317</v>
      </c>
    </row>
    <row r="4106" spans="1:20" ht="28.8" x14ac:dyDescent="0.3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 s="11">
        <f>(I4106/86400)+25569</f>
        <v>42730.804756944446</v>
      </c>
      <c r="K4106">
        <v>1480187931</v>
      </c>
      <c r="L4106" s="11">
        <f>(K4106/86400)+25569</f>
        <v>42700.804756944446</v>
      </c>
      <c r="M4106" t="b">
        <v>0</v>
      </c>
      <c r="N4106">
        <v>0</v>
      </c>
      <c r="O4106" t="b">
        <v>0</v>
      </c>
      <c r="P4106" t="s">
        <v>8271</v>
      </c>
      <c r="Q4106" s="5">
        <f>E4106/D4106</f>
        <v>0</v>
      </c>
      <c r="R4106" s="7" t="e">
        <f>ROUND(E4106/N4106, 2)</f>
        <v>#DIV/0!</v>
      </c>
      <c r="S4106" t="s">
        <v>8316</v>
      </c>
      <c r="T4106" t="s">
        <v>8317</v>
      </c>
    </row>
    <row r="4107" spans="1:20" ht="28.8" x14ac:dyDescent="0.3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 s="11">
        <f>(I4107/86400)+25569</f>
        <v>41933.827083333337</v>
      </c>
      <c r="K4107">
        <v>1411499149</v>
      </c>
      <c r="L4107" s="11">
        <f>(K4107/86400)+25569</f>
        <v>41905.795706018514</v>
      </c>
      <c r="M4107" t="b">
        <v>0</v>
      </c>
      <c r="N4107">
        <v>0</v>
      </c>
      <c r="O4107" t="b">
        <v>0</v>
      </c>
      <c r="P4107" t="s">
        <v>8271</v>
      </c>
      <c r="Q4107" s="5">
        <f>E4107/D4107</f>
        <v>0</v>
      </c>
      <c r="R4107" s="7" t="e">
        <f>ROUND(E4107/N4107, 2)</f>
        <v>#DIV/0!</v>
      </c>
      <c r="S4107" t="s">
        <v>8316</v>
      </c>
      <c r="T4107" t="s">
        <v>8317</v>
      </c>
    </row>
    <row r="4108" spans="1:20" ht="28.8" x14ac:dyDescent="0.3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 s="11">
        <f>(I4108/86400)+25569</f>
        <v>42762.787523148145</v>
      </c>
      <c r="K4108">
        <v>1482951242</v>
      </c>
      <c r="L4108" s="11">
        <f>(K4108/86400)+25569</f>
        <v>42732.787523148145</v>
      </c>
      <c r="M4108" t="b">
        <v>0</v>
      </c>
      <c r="N4108">
        <v>0</v>
      </c>
      <c r="O4108" t="b">
        <v>0</v>
      </c>
      <c r="P4108" t="s">
        <v>8271</v>
      </c>
      <c r="Q4108" s="5">
        <f>E4108/D4108</f>
        <v>0</v>
      </c>
      <c r="R4108" s="7" t="e">
        <f>ROUND(E4108/N4108, 2)</f>
        <v>#DIV/0!</v>
      </c>
      <c r="S4108" t="s">
        <v>8316</v>
      </c>
      <c r="T4108" t="s">
        <v>8317</v>
      </c>
    </row>
    <row r="4109" spans="1:20" ht="28.8" x14ac:dyDescent="0.3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 s="11">
        <f>(I4109/86400)+25569</f>
        <v>42535.787499999999</v>
      </c>
      <c r="K4109">
        <v>1463849116</v>
      </c>
      <c r="L4109" s="11">
        <f>(K4109/86400)+25569</f>
        <v>42511.698101851856</v>
      </c>
      <c r="M4109" t="b">
        <v>0</v>
      </c>
      <c r="N4109">
        <v>0</v>
      </c>
      <c r="O4109" t="b">
        <v>0</v>
      </c>
      <c r="P4109" t="s">
        <v>8271</v>
      </c>
      <c r="Q4109" s="5">
        <f>E4109/D4109</f>
        <v>0</v>
      </c>
      <c r="R4109" s="7" t="e">
        <f>ROUND(E4109/N4109, 2)</f>
        <v>#DIV/0!</v>
      </c>
      <c r="S4109" t="s">
        <v>8316</v>
      </c>
      <c r="T4109" t="s">
        <v>8317</v>
      </c>
    </row>
    <row r="4110" spans="1:20" x14ac:dyDescent="0.3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 s="11">
        <f>(I4110/86400)+25569</f>
        <v>42568.742893518516</v>
      </c>
      <c r="K4110">
        <v>1466185786</v>
      </c>
      <c r="L4110" s="11">
        <f>(K4110/86400)+25569</f>
        <v>42538.742893518516</v>
      </c>
      <c r="M4110" t="b">
        <v>0</v>
      </c>
      <c r="N4110">
        <v>0</v>
      </c>
      <c r="O4110" t="b">
        <v>0</v>
      </c>
      <c r="P4110" t="s">
        <v>8271</v>
      </c>
      <c r="Q4110" s="5">
        <f>E4110/D4110</f>
        <v>0</v>
      </c>
      <c r="R4110" s="7" t="e">
        <f>ROUND(E4110/N4110, 2)</f>
        <v>#DIV/0!</v>
      </c>
      <c r="S4110" t="s">
        <v>8316</v>
      </c>
      <c r="T4110" t="s">
        <v>8317</v>
      </c>
    </row>
    <row r="4111" spans="1:20" ht="28.8" x14ac:dyDescent="0.3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 s="11">
        <f>(I4111/86400)+25569</f>
        <v>42400.996527777781</v>
      </c>
      <c r="K4111">
        <v>1449431237</v>
      </c>
      <c r="L4111" s="11">
        <f>(K4111/86400)+25569</f>
        <v>42344.824502314819</v>
      </c>
      <c r="M4111" t="b">
        <v>0</v>
      </c>
      <c r="N4111">
        <v>0</v>
      </c>
      <c r="O4111" t="b">
        <v>0</v>
      </c>
      <c r="P4111" t="s">
        <v>8271</v>
      </c>
      <c r="Q4111" s="5">
        <f>E4111/D4111</f>
        <v>0</v>
      </c>
      <c r="R4111" s="7" t="e">
        <f>ROUND(E4111/N4111, 2)</f>
        <v>#DIV/0!</v>
      </c>
      <c r="S4111" t="s">
        <v>8316</v>
      </c>
      <c r="T4111" t="s">
        <v>8317</v>
      </c>
    </row>
    <row r="4112" spans="1:20" ht="28.8" x14ac:dyDescent="0.3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 s="11">
        <f>(I4112/86400)+25569</f>
        <v>42525.722187499996</v>
      </c>
      <c r="K4112">
        <v>1462468797</v>
      </c>
      <c r="L4112" s="11">
        <f>(K4112/86400)+25569</f>
        <v>42495.722187499996</v>
      </c>
      <c r="M4112" t="b">
        <v>0</v>
      </c>
      <c r="N4112">
        <v>0</v>
      </c>
      <c r="O4112" t="b">
        <v>0</v>
      </c>
      <c r="P4112" t="s">
        <v>8271</v>
      </c>
      <c r="Q4112" s="5">
        <f>E4112/D4112</f>
        <v>0</v>
      </c>
      <c r="R4112" s="7" t="e">
        <f>ROUND(E4112/N4112, 2)</f>
        <v>#DIV/0!</v>
      </c>
      <c r="S4112" t="s">
        <v>8316</v>
      </c>
      <c r="T4112" t="s">
        <v>8317</v>
      </c>
    </row>
    <row r="4113" spans="1:20" x14ac:dyDescent="0.3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 s="11">
        <f>(I4113/86400)+25569</f>
        <v>41937.124884259261</v>
      </c>
      <c r="K4113">
        <v>1413341990</v>
      </c>
      <c r="L4113" s="11">
        <f>(K4113/86400)+25569</f>
        <v>41927.124884259261</v>
      </c>
      <c r="M4113" t="b">
        <v>0</v>
      </c>
      <c r="N4113">
        <v>0</v>
      </c>
      <c r="O4113" t="b">
        <v>0</v>
      </c>
      <c r="P4113" t="s">
        <v>8271</v>
      </c>
      <c r="Q4113" s="5">
        <f>E4113/D4113</f>
        <v>0</v>
      </c>
      <c r="R4113" s="7" t="e">
        <f>ROUND(E4113/N4113, 2)</f>
        <v>#DIV/0!</v>
      </c>
      <c r="S4113" t="s">
        <v>8316</v>
      </c>
      <c r="T4113" t="s">
        <v>8317</v>
      </c>
    </row>
    <row r="4114" spans="1:20" ht="28.8" x14ac:dyDescent="0.3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 s="11">
        <f>(I4114/86400)+25569</f>
        <v>42760.903726851851</v>
      </c>
      <c r="K4114">
        <v>1482788482</v>
      </c>
      <c r="L4114" s="11">
        <f>(K4114/86400)+25569</f>
        <v>42730.903726851851</v>
      </c>
      <c r="M4114" t="b">
        <v>0</v>
      </c>
      <c r="N4114">
        <v>0</v>
      </c>
      <c r="O4114" t="b">
        <v>0</v>
      </c>
      <c r="P4114" t="s">
        <v>8271</v>
      </c>
      <c r="Q4114" s="5">
        <f>E4114/D4114</f>
        <v>0</v>
      </c>
      <c r="R4114" s="7" t="e">
        <f>ROUND(E4114/N4114, 2)</f>
        <v>#DIV/0!</v>
      </c>
      <c r="S4114" t="s">
        <v>8316</v>
      </c>
      <c r="T4114" t="s">
        <v>8317</v>
      </c>
    </row>
    <row r="4115" spans="1:20" ht="28.8" x14ac:dyDescent="0.3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 s="11">
        <f>(I4115/86400)+25569</f>
        <v>42337.581064814818</v>
      </c>
      <c r="K4115">
        <v>1446209804</v>
      </c>
      <c r="L4115" s="11">
        <f>(K4115/86400)+25569</f>
        <v>42307.539398148147</v>
      </c>
      <c r="M4115" t="b">
        <v>0</v>
      </c>
      <c r="N4115">
        <v>0</v>
      </c>
      <c r="O4115" t="b">
        <v>0</v>
      </c>
      <c r="P4115" t="s">
        <v>8271</v>
      </c>
      <c r="Q4115" s="5">
        <f>E4115/D4115</f>
        <v>0</v>
      </c>
      <c r="R4115" s="7" t="e">
        <f>ROUND(E4115/N4115, 2)</f>
        <v>#DIV/0!</v>
      </c>
      <c r="S4115" t="s">
        <v>8316</v>
      </c>
      <c r="T4115" t="s">
        <v>8317</v>
      </c>
    </row>
  </sheetData>
  <autoFilter ref="A1:T4115" xr:uid="{D7E97681-961D-444E-ADE6-3F3AF97A2754}">
    <sortState ref="A2:T4115">
      <sortCondition descending="1" ref="Q1:Q4115"/>
    </sortState>
  </autoFilter>
  <conditionalFormatting sqref="F1:F1048576">
    <cfRule type="containsText" dxfId="3" priority="5" operator="containsText" text="failed">
      <formula>NOT(ISERROR(SEARCH("failed",F1)))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canceled">
      <formula>NOT(ISERROR(SEARCH("canceled",F1)))</formula>
    </cfRule>
    <cfRule type="containsText" dxfId="0" priority="8" operator="containsText" text="successful">
      <formula>NOT(ISERROR(SEARCH("successful",F1)))</formula>
    </cfRule>
  </conditionalFormatting>
  <conditionalFormatting sqref="Q1:Q1048576 S1:T1">
    <cfRule type="colorScale" priority="1">
      <colorScale>
        <cfvo type="num" val="0"/>
        <cfvo type="num" val="1"/>
        <cfvo type="num" val="2"/>
        <color rgb="FFF8696B"/>
        <color rgb="FF92D050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0428-229E-41DC-ABA0-74416A2DE547}">
  <dimension ref="A1:F14"/>
  <sheetViews>
    <sheetView workbookViewId="0">
      <selection activeCell="H22" sqref="H2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8362</v>
      </c>
    </row>
    <row r="3" spans="1:6" x14ac:dyDescent="0.3">
      <c r="A3" s="8" t="s">
        <v>8400</v>
      </c>
      <c r="B3" s="8" t="s">
        <v>8361</v>
      </c>
    </row>
    <row r="4" spans="1:6" x14ac:dyDescent="0.3">
      <c r="A4" s="8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3">
      <c r="A5" s="9" t="s">
        <v>8309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3">
      <c r="A6" s="9" t="s">
        <v>8335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3">
      <c r="A7" s="9" t="s">
        <v>8332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3">
      <c r="A8" s="9" t="s">
        <v>8330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8324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3">
      <c r="A10" s="9" t="s">
        <v>8337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3">
      <c r="A11" s="9" t="s">
        <v>8321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3">
      <c r="A12" s="9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3">
      <c r="A13" s="9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3">
      <c r="A14" s="9" t="s">
        <v>8360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4B81-0E53-44B5-A297-20DD0B195D24}">
  <dimension ref="A1:F47"/>
  <sheetViews>
    <sheetView topLeftCell="F16" workbookViewId="0">
      <selection activeCell="B14" sqref="B1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8362</v>
      </c>
    </row>
    <row r="2" spans="1:6" x14ac:dyDescent="0.3">
      <c r="A2" s="8" t="s">
        <v>8363</v>
      </c>
      <c r="B2" t="s">
        <v>8362</v>
      </c>
    </row>
    <row r="4" spans="1:6" x14ac:dyDescent="0.3">
      <c r="A4" s="8" t="s">
        <v>8400</v>
      </c>
      <c r="B4" s="8" t="s">
        <v>8361</v>
      </c>
    </row>
    <row r="5" spans="1:6" x14ac:dyDescent="0.3">
      <c r="A5" s="8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">
      <c r="A6" s="9" t="s">
        <v>8315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8343</v>
      </c>
      <c r="B7" s="10">
        <v>20</v>
      </c>
      <c r="C7" s="10"/>
      <c r="D7" s="10"/>
      <c r="E7" s="10"/>
      <c r="F7" s="10">
        <v>20</v>
      </c>
    </row>
    <row r="8" spans="1:6" x14ac:dyDescent="0.3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8357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8353</v>
      </c>
      <c r="B10" s="10"/>
      <c r="C10" s="10"/>
      <c r="D10" s="10"/>
      <c r="E10" s="10">
        <v>40</v>
      </c>
      <c r="F10" s="10">
        <v>40</v>
      </c>
    </row>
    <row r="11" spans="1:6" x14ac:dyDescent="0.3">
      <c r="A11" s="9" t="s">
        <v>8314</v>
      </c>
      <c r="B11" s="10"/>
      <c r="C11" s="10"/>
      <c r="D11" s="10"/>
      <c r="E11" s="10">
        <v>180</v>
      </c>
      <c r="F11" s="10">
        <v>180</v>
      </c>
    </row>
    <row r="12" spans="1:6" x14ac:dyDescent="0.3">
      <c r="A12" s="9" t="s">
        <v>8313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8329</v>
      </c>
      <c r="B13" s="10"/>
      <c r="C13" s="10"/>
      <c r="D13" s="10"/>
      <c r="E13" s="10">
        <v>40</v>
      </c>
      <c r="F13" s="10">
        <v>40</v>
      </c>
    </row>
    <row r="14" spans="1:6" x14ac:dyDescent="0.3">
      <c r="A14" s="9" t="s">
        <v>8346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3">
      <c r="A15" s="9" t="s">
        <v>8323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8336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3">
      <c r="A17" s="9" t="s">
        <v>8347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8348</v>
      </c>
      <c r="B18" s="10"/>
      <c r="C18" s="10"/>
      <c r="D18" s="10"/>
      <c r="E18" s="10">
        <v>140</v>
      </c>
      <c r="F18" s="10">
        <v>140</v>
      </c>
    </row>
    <row r="19" spans="1:6" x14ac:dyDescent="0.3">
      <c r="A19" s="9" t="s">
        <v>8328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3">
      <c r="A20" s="9" t="s">
        <v>8327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8355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3">
      <c r="A22" s="9" t="s">
        <v>8326</v>
      </c>
      <c r="B22" s="10"/>
      <c r="C22" s="10"/>
      <c r="D22" s="10"/>
      <c r="E22" s="10">
        <v>20</v>
      </c>
      <c r="F22" s="10">
        <v>20</v>
      </c>
    </row>
    <row r="23" spans="1:6" x14ac:dyDescent="0.3">
      <c r="A23" s="9" t="s">
        <v>8334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8358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3">
      <c r="A25" s="9" t="s">
        <v>8342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8322</v>
      </c>
      <c r="B26" s="10"/>
      <c r="C26" s="10"/>
      <c r="D26" s="10"/>
      <c r="E26" s="10">
        <v>60</v>
      </c>
      <c r="F26" s="10">
        <v>60</v>
      </c>
    </row>
    <row r="27" spans="1:6" x14ac:dyDescent="0.3">
      <c r="A27" s="9" t="s">
        <v>8349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8338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3">
      <c r="A29" s="9" t="s">
        <v>8344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8317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3">
      <c r="A31" s="9" t="s">
        <v>8345</v>
      </c>
      <c r="B31" s="10"/>
      <c r="C31" s="10"/>
      <c r="D31" s="10"/>
      <c r="E31" s="10">
        <v>40</v>
      </c>
      <c r="F31" s="10">
        <v>40</v>
      </c>
    </row>
    <row r="32" spans="1:6" x14ac:dyDescent="0.3">
      <c r="A32" s="9" t="s">
        <v>8341</v>
      </c>
      <c r="B32" s="10"/>
      <c r="C32" s="10"/>
      <c r="D32" s="10"/>
      <c r="E32" s="10">
        <v>20</v>
      </c>
      <c r="F32" s="10">
        <v>20</v>
      </c>
    </row>
    <row r="33" spans="1:6" x14ac:dyDescent="0.3">
      <c r="A33" s="9" t="s">
        <v>8352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8325</v>
      </c>
      <c r="B34" s="10"/>
      <c r="C34" s="10"/>
      <c r="D34" s="10"/>
      <c r="E34" s="10">
        <v>260</v>
      </c>
      <c r="F34" s="10">
        <v>260</v>
      </c>
    </row>
    <row r="35" spans="1:6" x14ac:dyDescent="0.3">
      <c r="A35" s="9" t="s">
        <v>8312</v>
      </c>
      <c r="B35" s="10">
        <v>40</v>
      </c>
      <c r="C35" s="10"/>
      <c r="D35" s="10"/>
      <c r="E35" s="10"/>
      <c r="F35" s="10">
        <v>40</v>
      </c>
    </row>
    <row r="36" spans="1:6" x14ac:dyDescent="0.3">
      <c r="A36" s="9" t="s">
        <v>8311</v>
      </c>
      <c r="B36" s="10"/>
      <c r="C36" s="10"/>
      <c r="D36" s="10"/>
      <c r="E36" s="10">
        <v>60</v>
      </c>
      <c r="F36" s="10">
        <v>60</v>
      </c>
    </row>
    <row r="37" spans="1:6" x14ac:dyDescent="0.3">
      <c r="A37" s="9" t="s">
        <v>8351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3">
      <c r="A38" s="9" t="s">
        <v>8354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3">
      <c r="A39" s="9" t="s">
        <v>8356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3">
      <c r="A40" s="9" t="s">
        <v>8350</v>
      </c>
      <c r="B40" s="10"/>
      <c r="C40" s="10"/>
      <c r="D40" s="10"/>
      <c r="E40" s="10">
        <v>80</v>
      </c>
      <c r="F40" s="10">
        <v>80</v>
      </c>
    </row>
    <row r="41" spans="1:6" x14ac:dyDescent="0.3">
      <c r="A41" s="9" t="s">
        <v>8310</v>
      </c>
      <c r="B41" s="10"/>
      <c r="C41" s="10"/>
      <c r="D41" s="10"/>
      <c r="E41" s="10">
        <v>60</v>
      </c>
      <c r="F41" s="10">
        <v>60</v>
      </c>
    </row>
    <row r="42" spans="1:6" x14ac:dyDescent="0.3">
      <c r="A42" s="9" t="s">
        <v>8340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3">
      <c r="A43" s="9" t="s">
        <v>8333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8320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3">
      <c r="A45" s="9" t="s">
        <v>8319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3">
      <c r="A46" s="9" t="s">
        <v>8339</v>
      </c>
      <c r="B46" s="10">
        <v>20</v>
      </c>
      <c r="C46" s="10"/>
      <c r="D46" s="10"/>
      <c r="E46" s="10"/>
      <c r="F46" s="10">
        <v>20</v>
      </c>
    </row>
    <row r="47" spans="1:6" x14ac:dyDescent="0.3">
      <c r="A47" s="9" t="s">
        <v>8360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E330-7D0C-47BE-AA6B-94F2327868F1}">
  <dimension ref="A1:E18"/>
  <sheetViews>
    <sheetView topLeftCell="A4" workbookViewId="0">
      <selection activeCell="B8" sqref="B8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  <col min="7" max="7" width="3.886718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7.6640625" bestFit="1" customWidth="1"/>
    <col min="15" max="15" width="4" bestFit="1" customWidth="1"/>
    <col min="16" max="16" width="4.44140625" bestFit="1" customWidth="1"/>
    <col min="17" max="17" width="4" bestFit="1" customWidth="1"/>
    <col min="18" max="18" width="4.77734375" bestFit="1" customWidth="1"/>
    <col min="19" max="20" width="4" bestFit="1" customWidth="1"/>
    <col min="21" max="21" width="4.33203125" bestFit="1" customWidth="1"/>
    <col min="22" max="22" width="4.109375" bestFit="1" customWidth="1"/>
    <col min="23" max="23" width="4" bestFit="1" customWidth="1"/>
    <col min="24" max="24" width="4.44140625" bestFit="1" customWidth="1"/>
    <col min="25" max="25" width="4.109375" bestFit="1" customWidth="1"/>
    <col min="26" max="26" width="5.88671875" bestFit="1" customWidth="1"/>
    <col min="27" max="27" width="4" bestFit="1" customWidth="1"/>
    <col min="28" max="28" width="4.44140625" bestFit="1" customWidth="1"/>
    <col min="29" max="29" width="11.44140625" bestFit="1" customWidth="1"/>
    <col min="30" max="30" width="4" bestFit="1" customWidth="1"/>
    <col min="31" max="31" width="4.44140625" bestFit="1" customWidth="1"/>
    <col min="32" max="32" width="4" bestFit="1" customWidth="1"/>
    <col min="33" max="33" width="4.77734375" bestFit="1" customWidth="1"/>
    <col min="34" max="35" width="4" bestFit="1" customWidth="1"/>
    <col min="36" max="36" width="4.33203125" bestFit="1" customWidth="1"/>
    <col min="37" max="37" width="4.109375" bestFit="1" customWidth="1"/>
    <col min="38" max="38" width="4" bestFit="1" customWidth="1"/>
    <col min="39" max="39" width="4.44140625" bestFit="1" customWidth="1"/>
    <col min="40" max="40" width="4.109375" bestFit="1" customWidth="1"/>
    <col min="41" max="41" width="10.77734375" bestFit="1" customWidth="1"/>
  </cols>
  <sheetData>
    <row r="1" spans="1:5" x14ac:dyDescent="0.3">
      <c r="A1" s="8" t="s">
        <v>8363</v>
      </c>
      <c r="B1" t="s" vm="1">
        <v>8365</v>
      </c>
    </row>
    <row r="2" spans="1:5" x14ac:dyDescent="0.3">
      <c r="A2" s="8" t="s">
        <v>8398</v>
      </c>
      <c r="B2" t="s" vm="2">
        <v>8365</v>
      </c>
    </row>
    <row r="4" spans="1:5" x14ac:dyDescent="0.3">
      <c r="A4" s="8" t="s">
        <v>8399</v>
      </c>
      <c r="B4" s="8" t="s">
        <v>8361</v>
      </c>
    </row>
    <row r="5" spans="1:5" x14ac:dyDescent="0.3">
      <c r="A5" s="8" t="s">
        <v>8359</v>
      </c>
      <c r="B5" t="s">
        <v>8220</v>
      </c>
      <c r="C5" t="s">
        <v>8221</v>
      </c>
      <c r="D5" t="s">
        <v>8219</v>
      </c>
      <c r="E5" t="s">
        <v>8360</v>
      </c>
    </row>
    <row r="6" spans="1:5" x14ac:dyDescent="0.3">
      <c r="A6" s="9" t="s">
        <v>8366</v>
      </c>
      <c r="B6" s="10">
        <v>34</v>
      </c>
      <c r="C6" s="10">
        <v>149</v>
      </c>
      <c r="D6" s="10">
        <v>182</v>
      </c>
      <c r="E6" s="10">
        <v>365</v>
      </c>
    </row>
    <row r="7" spans="1:5" x14ac:dyDescent="0.3">
      <c r="A7" s="9" t="s">
        <v>8367</v>
      </c>
      <c r="B7" s="10">
        <v>27</v>
      </c>
      <c r="C7" s="10">
        <v>106</v>
      </c>
      <c r="D7" s="10">
        <v>202</v>
      </c>
      <c r="E7" s="10">
        <v>335</v>
      </c>
    </row>
    <row r="8" spans="1:5" x14ac:dyDescent="0.3">
      <c r="A8" s="9" t="s">
        <v>8368</v>
      </c>
      <c r="B8" s="10">
        <v>28</v>
      </c>
      <c r="C8" s="10">
        <v>108</v>
      </c>
      <c r="D8" s="10">
        <v>180</v>
      </c>
      <c r="E8" s="10">
        <v>316</v>
      </c>
    </row>
    <row r="9" spans="1:5" x14ac:dyDescent="0.3">
      <c r="A9" s="9" t="s">
        <v>8369</v>
      </c>
      <c r="B9" s="10">
        <v>27</v>
      </c>
      <c r="C9" s="10">
        <v>102</v>
      </c>
      <c r="D9" s="10">
        <v>192</v>
      </c>
      <c r="E9" s="10">
        <v>321</v>
      </c>
    </row>
    <row r="10" spans="1:5" x14ac:dyDescent="0.3">
      <c r="A10" s="9" t="s">
        <v>8370</v>
      </c>
      <c r="B10" s="10">
        <v>26</v>
      </c>
      <c r="C10" s="10">
        <v>126</v>
      </c>
      <c r="D10" s="10">
        <v>234</v>
      </c>
      <c r="E10" s="10">
        <v>386</v>
      </c>
    </row>
    <row r="11" spans="1:5" x14ac:dyDescent="0.3">
      <c r="A11" s="9" t="s">
        <v>8371</v>
      </c>
      <c r="B11" s="10">
        <v>27</v>
      </c>
      <c r="C11" s="10">
        <v>147</v>
      </c>
      <c r="D11" s="10">
        <v>211</v>
      </c>
      <c r="E11" s="10">
        <v>385</v>
      </c>
    </row>
    <row r="12" spans="1:5" x14ac:dyDescent="0.3">
      <c r="A12" s="9" t="s">
        <v>8372</v>
      </c>
      <c r="B12" s="10">
        <v>43</v>
      </c>
      <c r="C12" s="10">
        <v>150</v>
      </c>
      <c r="D12" s="10">
        <v>194</v>
      </c>
      <c r="E12" s="10">
        <v>387</v>
      </c>
    </row>
    <row r="13" spans="1:5" x14ac:dyDescent="0.3">
      <c r="A13" s="9" t="s">
        <v>8373</v>
      </c>
      <c r="B13" s="10">
        <v>33</v>
      </c>
      <c r="C13" s="10">
        <v>134</v>
      </c>
      <c r="D13" s="10">
        <v>166</v>
      </c>
      <c r="E13" s="10">
        <v>333</v>
      </c>
    </row>
    <row r="14" spans="1:5" x14ac:dyDescent="0.3">
      <c r="A14" s="9" t="s">
        <v>8374</v>
      </c>
      <c r="B14" s="10">
        <v>24</v>
      </c>
      <c r="C14" s="10">
        <v>127</v>
      </c>
      <c r="D14" s="10">
        <v>147</v>
      </c>
      <c r="E14" s="10">
        <v>298</v>
      </c>
    </row>
    <row r="15" spans="1:5" x14ac:dyDescent="0.3">
      <c r="A15" s="9" t="s">
        <v>8375</v>
      </c>
      <c r="B15" s="10">
        <v>20</v>
      </c>
      <c r="C15" s="10">
        <v>149</v>
      </c>
      <c r="D15" s="10">
        <v>183</v>
      </c>
      <c r="E15" s="10">
        <v>352</v>
      </c>
    </row>
    <row r="16" spans="1:5" x14ac:dyDescent="0.3">
      <c r="A16" s="9" t="s">
        <v>8376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3">
      <c r="A17" s="9" t="s">
        <v>8377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3">
      <c r="A18" s="9" t="s">
        <v>8360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A1DE-21BF-45CC-801D-84CC32738E65}">
  <dimension ref="A1:H13"/>
  <sheetViews>
    <sheetView topLeftCell="A4" workbookViewId="0">
      <selection activeCell="G3" sqref="G3"/>
    </sheetView>
  </sheetViews>
  <sheetFormatPr defaultRowHeight="14.4" x14ac:dyDescent="0.3"/>
  <cols>
    <col min="1" max="1" width="26.5546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style="5" bestFit="1" customWidth="1"/>
    <col min="7" max="7" width="15.88671875" bestFit="1" customWidth="1"/>
    <col min="8" max="8" width="17.77734375" bestFit="1" customWidth="1"/>
  </cols>
  <sheetData>
    <row r="1" spans="1:8" x14ac:dyDescent="0.3">
      <c r="A1" s="6" t="s">
        <v>8385</v>
      </c>
      <c r="B1" s="6" t="s">
        <v>8386</v>
      </c>
      <c r="C1" s="6" t="s">
        <v>8387</v>
      </c>
      <c r="D1" s="6" t="s">
        <v>8397</v>
      </c>
      <c r="E1" s="6" t="s">
        <v>8388</v>
      </c>
      <c r="F1" s="13" t="s">
        <v>8389</v>
      </c>
      <c r="G1" s="6" t="s">
        <v>8390</v>
      </c>
      <c r="H1" s="6" t="s">
        <v>8391</v>
      </c>
    </row>
    <row r="2" spans="1:8" x14ac:dyDescent="0.3">
      <c r="A2" s="12" t="s">
        <v>8393</v>
      </c>
      <c r="B2" s="12">
        <f>COUNTIFS('Base Data'!$D:$D, "&lt;1000", 'Base Data'!$F:$F, "successful")</f>
        <v>322</v>
      </c>
      <c r="C2" s="12">
        <f>COUNTIFS('Base Data'!$D:$D, "&lt;1000", 'Base Data'!$F:$F, "failed")</f>
        <v>113</v>
      </c>
      <c r="D2" s="12">
        <f>COUNTIFS('Base Data'!$D:$D, "&lt;1000", 'Base Data'!$F:$F, "canceled")</f>
        <v>18</v>
      </c>
      <c r="E2" s="12">
        <f>SUM(B2:D2)</f>
        <v>453</v>
      </c>
      <c r="F2" s="14">
        <f>B2/E2</f>
        <v>0.71081677704194257</v>
      </c>
      <c r="G2" s="14">
        <f>C2/E2</f>
        <v>0.24944812362030905</v>
      </c>
      <c r="H2" s="14">
        <f>D2/E2</f>
        <v>3.9735099337748346E-2</v>
      </c>
    </row>
    <row r="3" spans="1:8" x14ac:dyDescent="0.3">
      <c r="A3" t="s">
        <v>8378</v>
      </c>
      <c r="B3">
        <f>COUNTIFS('Base Data'!$D:$D, "&gt;=1000",'Base Data'!$D:$D, "&lt;5000", 'Base Data'!$F:$F, "Successful")</f>
        <v>932</v>
      </c>
      <c r="C3">
        <f>COUNTIFS('Base Data'!$D:$D, "&gt;=1000",'Base Data'!$D:$D, "&lt;5000", 'Base Data'!$F:$F, "failed")</f>
        <v>420</v>
      </c>
      <c r="D3">
        <f>COUNTIFS('Base Data'!$D:$D, "&gt;=1000",'Base Data'!$D:$D, "&lt;5000", 'Base Data'!$F:$F, "canceled")</f>
        <v>60</v>
      </c>
      <c r="E3" s="12">
        <f t="shared" ref="E3:E13" si="0">SUM(B3:D3)</f>
        <v>1412</v>
      </c>
      <c r="F3" s="14">
        <f t="shared" ref="F3:F13" si="1">B3/E3</f>
        <v>0.66005665722379603</v>
      </c>
      <c r="G3" s="14">
        <f t="shared" ref="G3:G13" si="2">C3/E3</f>
        <v>0.29745042492917845</v>
      </c>
      <c r="H3" s="14">
        <f t="shared" ref="H3:H13" si="3">D3/E3</f>
        <v>4.2492917847025496E-2</v>
      </c>
    </row>
    <row r="4" spans="1:8" x14ac:dyDescent="0.3">
      <c r="A4" t="s">
        <v>8379</v>
      </c>
      <c r="B4">
        <f>COUNTIFS('Base Data'!$D:$D, "&gt;=5000", 'Base Data'!$D:$D, "&lt;10000", 'Base Data'!$F:$F, "successful")</f>
        <v>381</v>
      </c>
      <c r="C4">
        <f>COUNTIFS('Base Data'!$D:$D, "&gt;=5000",'Base Data'!$D:$D, "&lt;10000", 'Base Data'!$F:$F, "failed")</f>
        <v>283</v>
      </c>
      <c r="D4">
        <f>COUNTIFS('Base Data'!$D:$D, "&gt;=5000",'Base Data'!$D:$D, "&lt;10000", 'Base Data'!$F:$F, "canceled")</f>
        <v>52</v>
      </c>
      <c r="E4" s="12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si="3"/>
        <v>7.2625698324022353E-2</v>
      </c>
    </row>
    <row r="5" spans="1:8" x14ac:dyDescent="0.3">
      <c r="A5" t="s">
        <v>8380</v>
      </c>
      <c r="B5">
        <f>COUNTIFS('Base Data'!$D:$D, "&gt;=10000",'Base Data'!$D:$D, "&lt;15000", 'Base Data'!$F:$F, "Successful")</f>
        <v>168</v>
      </c>
      <c r="C5">
        <f>COUNTIFS('Base Data'!$D:$D, "&gt;=10000",'Base Data'!$D:$D, "&lt;15000", 'Base Data'!$F:$F, "failed")</f>
        <v>144</v>
      </c>
      <c r="D5">
        <f>COUNTIFS('Base Data'!$D:$D, "&gt;=10000",'Base Data'!$D:$D, "&lt;15000", 'Base Data'!$F:$F, "canceled")</f>
        <v>40</v>
      </c>
      <c r="E5" s="12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3">
      <c r="A6" t="s">
        <v>8381</v>
      </c>
      <c r="B6">
        <f>COUNTIFS('Base Data'!$D:$D, "&gt;=15000",'Base Data'!$D:$D, "&lt;20000", 'Base Data'!$F:$F, "Successful")</f>
        <v>94</v>
      </c>
      <c r="C6">
        <f>COUNTIFS('Base Data'!$D:$D, "&gt;=15000",'Base Data'!$D:$D, "&lt;20000", 'Base Data'!$F:$F, "failed")</f>
        <v>90</v>
      </c>
      <c r="D6">
        <f>COUNTIFS('Base Data'!$D:$D, "&gt;=15000",'Base Data'!$D:$D, "&lt;20000", 'Base Data'!$F:$F, "canceled")</f>
        <v>17</v>
      </c>
      <c r="E6" s="12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3">
      <c r="A7" t="s">
        <v>8382</v>
      </c>
      <c r="B7">
        <f>COUNTIFS('Base Data'!$D:$D, "&gt;=20000",'Base Data'!$D:$D, "&lt;25000", 'Base Data'!$F:$F, "Successful")</f>
        <v>62</v>
      </c>
      <c r="C7">
        <f>COUNTIFS('Base Data'!$D:$D, "&gt;=20000",'Base Data'!$D:$D, "&lt;25000", 'Base Data'!$F:$F, "failed")</f>
        <v>72</v>
      </c>
      <c r="D7">
        <f>COUNTIFS('Base Data'!$D:$D, "&gt;=20000",'Base Data'!$D:$D, "&lt;25000", 'Base Data'!$F:$F, "canceled")</f>
        <v>14</v>
      </c>
      <c r="E7" s="12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3">
      <c r="A8" t="s">
        <v>8394</v>
      </c>
      <c r="B8">
        <f>COUNTIFS('Base Data'!$D:$D, "&gt;=25000",'Base Data'!$D:$D, "&lt;30000", 'Base Data'!$F:$F, "Successful")</f>
        <v>55</v>
      </c>
      <c r="C8">
        <f>COUNTIFS('Base Data'!$D:$D, "&gt;=25000",'Base Data'!$D:$D, "&lt;30000", 'Base Data'!$F:$F, "failed")</f>
        <v>64</v>
      </c>
      <c r="D8">
        <f>COUNTIFS('Base Data'!$D:$D, "&gt;=25000",'Base Data'!$D:$D, "&lt;30000", 'Base Data'!$F:$F, "canceled")</f>
        <v>18</v>
      </c>
      <c r="E8" s="12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3">
      <c r="A9" t="s">
        <v>8383</v>
      </c>
      <c r="B9">
        <f>COUNTIFS('Base Data'!$D:$D, "&gt;=30000",'Base Data'!$D:$D, "&lt;35000", 'Base Data'!$F:$F, "Successful")</f>
        <v>32</v>
      </c>
      <c r="C9">
        <f>COUNTIFS('Base Data'!$D:$D, "&gt;=30000",'Base Data'!$D:$D, "&lt;35000", 'Base Data'!$F:$F, "failed")</f>
        <v>37</v>
      </c>
      <c r="D9">
        <f>COUNTIFS('Base Data'!$D:$D, "&gt;=30000",'Base Data'!$D:$D, "&lt;35000", 'Base Data'!$F:$F, "canceled")</f>
        <v>13</v>
      </c>
      <c r="E9" s="12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3">
      <c r="A10" t="s">
        <v>8395</v>
      </c>
      <c r="B10">
        <f>COUNTIFS('Base Data'!$D:$D, "&gt;=35000",'Base Data'!$D:$D, "&lt;40000", 'Base Data'!$F:$F, "Successful")</f>
        <v>26</v>
      </c>
      <c r="C10">
        <f>COUNTIFS('Base Data'!$D:$D, "&gt;=35000",'Base Data'!$D:$D, "&lt;40000", 'Base Data'!$F:$F, "failed")</f>
        <v>22</v>
      </c>
      <c r="D10">
        <f>COUNTIFS('Base Data'!$D:$D, "&gt;=35000",'Base Data'!$D:$D, "&lt;40000", 'Base Data'!$F:$F, "canceled")</f>
        <v>7</v>
      </c>
      <c r="E10" s="12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3">
      <c r="A11" t="s">
        <v>8384</v>
      </c>
      <c r="B11">
        <f>COUNTIFS('Base Data'!$D:$D, "&gt;=40000",'Base Data'!$D:$D, "&lt;45000", 'Base Data'!$F:$F, "Successful")</f>
        <v>21</v>
      </c>
      <c r="C11">
        <f>COUNTIFS('Base Data'!$D:$D, "&gt;=40000",'Base Data'!$D:$D, "&lt;45000", 'Base Data'!$F:$F, "failed")</f>
        <v>16</v>
      </c>
      <c r="D11">
        <f>COUNTIFS('Base Data'!$D:$D, "&gt;=40000",'Base Data'!$D:$D, "&lt;45000", 'Base Data'!$F:$F, "canceled")</f>
        <v>6</v>
      </c>
      <c r="E11" s="12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3">
      <c r="A12" t="s">
        <v>8396</v>
      </c>
      <c r="B12">
        <f>COUNTIFS('Base Data'!$D:$D, "&gt;=45000",'Base Data'!$D:$D, "&lt;50000", 'Base Data'!$F:$F, "Successful")</f>
        <v>6</v>
      </c>
      <c r="C12">
        <f>COUNTIFS('Base Data'!$D:$D, "&gt;=45000",'Base Data'!$D:$D, "&lt;50000", 'Base Data'!$F:$F, "failed")</f>
        <v>11</v>
      </c>
      <c r="D12">
        <f>COUNTIFS('Base Data'!$D:$D, "&gt;=45000",'Base Data'!$D:$D, "&lt;50000", 'Base Data'!$F:$F, "canceled")</f>
        <v>4</v>
      </c>
      <c r="E12" s="12">
        <f t="shared" si="0"/>
        <v>21</v>
      </c>
      <c r="F12" s="14">
        <f t="shared" si="1"/>
        <v>0.2857142857142857</v>
      </c>
      <c r="G12" s="14">
        <f t="shared" si="2"/>
        <v>0.52380952380952384</v>
      </c>
      <c r="H12" s="14">
        <f t="shared" si="3"/>
        <v>0.19047619047619047</v>
      </c>
    </row>
    <row r="13" spans="1:8" x14ac:dyDescent="0.3">
      <c r="A13" t="s">
        <v>8392</v>
      </c>
      <c r="B13">
        <f>COUNTIFS('Base Data'!$D:$D, "&gt;=50000", 'Base Data'!$F:$F, "Successful")</f>
        <v>86</v>
      </c>
      <c r="C13">
        <f>COUNTIFS('Base Data'!$D:$D, "&gt;=50000", 'Base Data'!$F:$F, "failed")</f>
        <v>258</v>
      </c>
      <c r="D13">
        <f>COUNTIFS('Base Data'!$D:$D, "&gt;=50000", 'Base Data'!$F:$F, "canceled")</f>
        <v>100</v>
      </c>
      <c r="E13" s="12">
        <f t="shared" si="0"/>
        <v>444</v>
      </c>
      <c r="F13" s="14">
        <f t="shared" si="1"/>
        <v>0.19369369369369369</v>
      </c>
      <c r="G13" s="14">
        <f t="shared" si="2"/>
        <v>0.58108108108108103</v>
      </c>
      <c r="H13" s="14">
        <f t="shared" si="3"/>
        <v>0.22522522522522523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Base Data</vt:lpstr>
      <vt:lpstr>Pivot Table 1</vt:lpstr>
      <vt:lpstr>Pivot Table 2</vt:lpstr>
      <vt:lpstr>Pivot Table 3</vt:lpstr>
      <vt:lpstr>Summary</vt:lpstr>
      <vt:lpstr>Date_Created_Convers</vt:lpstr>
      <vt:lpstr>Date_Created_Conversion</vt:lpstr>
      <vt:lpstr>Date_Ended_Conversion</vt:lpstr>
      <vt:lpstr>Parent_Category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Howard Mitchell</cp:lastModifiedBy>
  <dcterms:created xsi:type="dcterms:W3CDTF">2017-04-20T15:17:24Z</dcterms:created>
  <dcterms:modified xsi:type="dcterms:W3CDTF">2019-04-20T05:43:51Z</dcterms:modified>
</cp:coreProperties>
</file>