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6795" windowHeight="7170" activeTab="1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13" i="2" l="1"/>
  <c r="B14" i="2"/>
  <c r="C14" i="2"/>
  <c r="D15" i="2"/>
  <c r="D19" i="2" s="1"/>
  <c r="C15" i="2"/>
  <c r="C19" i="2" s="1"/>
  <c r="B15" i="2"/>
  <c r="B19" i="2" s="1"/>
  <c r="D18" i="1" l="1"/>
  <c r="C18" i="1"/>
  <c r="C17" i="1"/>
  <c r="B18" i="1"/>
  <c r="B17" i="1"/>
  <c r="B16" i="1"/>
  <c r="G16" i="1"/>
  <c r="G17" i="1"/>
  <c r="H17" i="1"/>
  <c r="I18" i="1"/>
  <c r="H18" i="1"/>
  <c r="G18" i="1"/>
</calcChain>
</file>

<file path=xl/sharedStrings.xml><?xml version="1.0" encoding="utf-8"?>
<sst xmlns="http://schemas.openxmlformats.org/spreadsheetml/2006/main" count="24" uniqueCount="13">
  <si>
    <t>T=</t>
  </si>
  <si>
    <t>L=</t>
  </si>
  <si>
    <t>P</t>
  </si>
  <si>
    <t>PI</t>
  </si>
  <si>
    <t>PID</t>
  </si>
  <si>
    <t>Escala</t>
  </si>
  <si>
    <t>Kc=</t>
  </si>
  <si>
    <t>Pc=</t>
  </si>
  <si>
    <t>Ti</t>
  </si>
  <si>
    <t>Td</t>
  </si>
  <si>
    <t>Multiplo</t>
  </si>
  <si>
    <t>Ganancia donde empieza oscilacion</t>
  </si>
  <si>
    <t>Periodo oscilacion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</si>
</sst>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85725</xdr:rowOff>
    </xdr:from>
    <xdr:to>
      <xdr:col>5</xdr:col>
      <xdr:colOff>590550</xdr:colOff>
      <xdr:row>7</xdr:row>
      <xdr:rowOff>57150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85725"/>
          <a:ext cx="3571875" cy="1304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190499</xdr:colOff>
      <xdr:row>0</xdr:row>
      <xdr:rowOff>38100</xdr:rowOff>
    </xdr:from>
    <xdr:to>
      <xdr:col>4</xdr:col>
      <xdr:colOff>206882</xdr:colOff>
      <xdr:row>5</xdr:row>
      <xdr:rowOff>153013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38100"/>
          <a:ext cx="1540383" cy="10674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I18"/>
  <sheetViews>
    <sheetView workbookViewId="0">
      <selection activeCell="E13" sqref="E13"/>
    </sheetView>
  </sheetViews>
  <sheetFormatPr baseColWidth="10" defaultRowHeight="15" x14ac:dyDescent="0.25"/>
  <cols>
    <col min="2" max="4" width="7.28515625" customWidth="1"/>
    <col min="7" max="9" width="7.28515625" customWidth="1"/>
  </cols>
  <sheetData>
    <row r="11" spans="1:9" x14ac:dyDescent="0.25">
      <c r="C11" s="1" t="s">
        <v>0</v>
      </c>
      <c r="D11" s="2">
        <v>400</v>
      </c>
      <c r="H11" s="1" t="s">
        <v>0</v>
      </c>
      <c r="I11" s="2">
        <v>140</v>
      </c>
    </row>
    <row r="12" spans="1:9" x14ac:dyDescent="0.25">
      <c r="C12" s="1" t="s">
        <v>1</v>
      </c>
      <c r="D12" s="2">
        <v>30</v>
      </c>
      <c r="H12" s="1" t="s">
        <v>1</v>
      </c>
      <c r="I12" s="2">
        <v>30</v>
      </c>
    </row>
    <row r="14" spans="1:9" x14ac:dyDescent="0.25">
      <c r="A14" s="1" t="s">
        <v>5</v>
      </c>
      <c r="B14" s="1">
        <v>1000</v>
      </c>
      <c r="C14" s="1">
        <v>10</v>
      </c>
      <c r="D14" s="1">
        <v>10</v>
      </c>
      <c r="F14" s="1" t="s">
        <v>5</v>
      </c>
      <c r="G14" s="1">
        <v>1000</v>
      </c>
      <c r="H14" s="1">
        <v>10</v>
      </c>
      <c r="I14" s="1">
        <v>10</v>
      </c>
    </row>
    <row r="16" spans="1:9" x14ac:dyDescent="0.25">
      <c r="A16" s="1" t="s">
        <v>2</v>
      </c>
      <c r="B16" s="1">
        <f>TRUNC((D11/D12)*B14)</f>
        <v>13333</v>
      </c>
      <c r="C16" s="1"/>
      <c r="D16" s="1"/>
      <c r="F16" s="1" t="s">
        <v>2</v>
      </c>
      <c r="G16" s="1">
        <f>(I11/I12)*G14</f>
        <v>4666.666666666667</v>
      </c>
      <c r="H16" s="1"/>
      <c r="I16" s="1"/>
    </row>
    <row r="17" spans="1:9" x14ac:dyDescent="0.25">
      <c r="A17" s="1" t="s">
        <v>3</v>
      </c>
      <c r="B17" s="1">
        <f>TRUNC((0.9*(D11/D12))*B14)</f>
        <v>12000</v>
      </c>
      <c r="C17" s="1">
        <f>TRUNC((3.33*D12)*C14)</f>
        <v>999</v>
      </c>
      <c r="D17" s="1"/>
      <c r="F17" s="1" t="s">
        <v>3</v>
      </c>
      <c r="G17" s="1">
        <f>(0.9*(I11/I12))*G14</f>
        <v>4200</v>
      </c>
      <c r="H17" s="1">
        <f>(3.33*I12)*H14</f>
        <v>999</v>
      </c>
      <c r="I17" s="1"/>
    </row>
    <row r="18" spans="1:9" x14ac:dyDescent="0.25">
      <c r="A18" s="1" t="s">
        <v>4</v>
      </c>
      <c r="B18" s="1">
        <f>TRUNC((1.2*(D11/D12))*B14)</f>
        <v>16000</v>
      </c>
      <c r="C18" s="1">
        <f>TRUNC((2*D12)*C14)</f>
        <v>600</v>
      </c>
      <c r="D18" s="1">
        <f>TRUNC((0.5*D12)*D14)</f>
        <v>150</v>
      </c>
      <c r="F18" s="1" t="s">
        <v>4</v>
      </c>
      <c r="G18" s="1">
        <f>(1.2*(I11/I12))*G14</f>
        <v>5600.0000000000009</v>
      </c>
      <c r="H18" s="1">
        <f>(2*I12)*H14</f>
        <v>600</v>
      </c>
      <c r="I18" s="1">
        <f>(0.5*I12)*I14</f>
        <v>150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F19"/>
  <sheetViews>
    <sheetView tabSelected="1" workbookViewId="0">
      <selection activeCell="F17" sqref="F17"/>
    </sheetView>
  </sheetViews>
  <sheetFormatPr baseColWidth="10" defaultRowHeight="15" x14ac:dyDescent="0.25"/>
  <sheetData>
    <row r="7" spans="1:6" x14ac:dyDescent="0.25">
      <c r="C7" s="1" t="s">
        <v>6</v>
      </c>
      <c r="D7" s="2">
        <v>10000</v>
      </c>
      <c r="F7" t="s">
        <v>11</v>
      </c>
    </row>
    <row r="8" spans="1:6" x14ac:dyDescent="0.25">
      <c r="C8" s="1" t="s">
        <v>7</v>
      </c>
      <c r="D8" s="2">
        <v>450</v>
      </c>
      <c r="F8" t="s">
        <v>12</v>
      </c>
    </row>
    <row r="10" spans="1:6" x14ac:dyDescent="0.25">
      <c r="A10" t="s">
        <v>5</v>
      </c>
      <c r="B10">
        <v>1</v>
      </c>
      <c r="C10">
        <v>10</v>
      </c>
      <c r="D10">
        <v>10</v>
      </c>
    </row>
    <row r="12" spans="1:6" x14ac:dyDescent="0.25">
      <c r="B12" t="s">
        <v>2</v>
      </c>
      <c r="C12" t="s">
        <v>8</v>
      </c>
      <c r="D12" t="s">
        <v>9</v>
      </c>
    </row>
    <row r="13" spans="1:6" x14ac:dyDescent="0.25">
      <c r="A13" t="s">
        <v>2</v>
      </c>
      <c r="B13">
        <f>(0.5*D7)*B10</f>
        <v>5000</v>
      </c>
    </row>
    <row r="14" spans="1:6" x14ac:dyDescent="0.25">
      <c r="A14" t="s">
        <v>3</v>
      </c>
      <c r="B14">
        <f>(0.45*D7)*B10</f>
        <v>4500</v>
      </c>
      <c r="C14">
        <f>(D8/1.2)*C10</f>
        <v>3750</v>
      </c>
    </row>
    <row r="15" spans="1:6" x14ac:dyDescent="0.25">
      <c r="A15" t="s">
        <v>4</v>
      </c>
      <c r="B15">
        <f>(0.6*D7)*B10</f>
        <v>6000</v>
      </c>
      <c r="C15">
        <f>(0.5*D8)*C10</f>
        <v>2250</v>
      </c>
      <c r="D15">
        <f>(D8/8)*D10</f>
        <v>562.5</v>
      </c>
    </row>
    <row r="17" spans="1:4" x14ac:dyDescent="0.25">
      <c r="A17" t="s">
        <v>10</v>
      </c>
      <c r="B17">
        <v>1</v>
      </c>
      <c r="C17">
        <v>2</v>
      </c>
      <c r="D17">
        <v>2</v>
      </c>
    </row>
    <row r="19" spans="1:4" x14ac:dyDescent="0.25">
      <c r="B19">
        <f>B15*B17</f>
        <v>6000</v>
      </c>
      <c r="C19">
        <f t="shared" ref="C19:D19" si="0">C15*C17</f>
        <v>4500</v>
      </c>
      <c r="D19">
        <f t="shared" si="0"/>
        <v>1125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cp:lastPrinted>2016-01-09T16:41:43Z</cp:lastPrinted>
  <dcterms:created xsi:type="dcterms:W3CDTF">2016-01-09T14:38:41Z</dcterms:created>
  <dcterms:modified xsi:type="dcterms:W3CDTF">2016-01-14T23:21:39Z</dcterms:modified>
</cp:coreProperties>
</file>