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iamatullah\Downloads\"/>
    </mc:Choice>
  </mc:AlternateContent>
  <xr:revisionPtr revIDLastSave="0" documentId="8_{C7E6CCB4-84E4-42B3-99AF-D5E6CE1B4922}" xr6:coauthVersionLast="47" xr6:coauthVersionMax="47" xr10:uidLastSave="{00000000-0000-0000-0000-000000000000}"/>
  <bookViews>
    <workbookView xWindow="-24390" yWindow="660" windowWidth="21600" windowHeight="11385" firstSheet="1" activeTab="1" xr2:uid="{00000000-000D-0000-FFFF-FFFF00000000}"/>
  </bookViews>
  <sheets>
    <sheet name="poissy 12-10 V08-10" sheetId="1" r:id="rId1"/>
    <sheet name="PlanningPoissy_2022-2023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6" l="1"/>
  <c r="BA41" i="6"/>
  <c r="AV41" i="6"/>
  <c r="AQ41" i="6"/>
  <c r="AL41" i="6"/>
  <c r="AG41" i="6"/>
  <c r="AB41" i="6"/>
  <c r="W41" i="6"/>
  <c r="R41" i="6"/>
  <c r="M41" i="6"/>
  <c r="H41" i="6"/>
  <c r="C41" i="6"/>
  <c r="AZ10" i="6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Z27" i="6" s="1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Z39" i="6" s="1"/>
  <c r="AU10" i="6"/>
  <c r="AU11" i="6" s="1"/>
  <c r="AU12" i="6" s="1"/>
  <c r="AU13" i="6" s="1"/>
  <c r="AU14" i="6" s="1"/>
  <c r="AU15" i="6" s="1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U27" i="6" s="1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U39" i="6" s="1"/>
  <c r="AP10" i="6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P27" i="6" s="1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P39" i="6" s="1"/>
  <c r="AK10" i="6"/>
  <c r="AK11" i="6" s="1"/>
  <c r="AK12" i="6" s="1"/>
  <c r="AK13" i="6" s="1"/>
  <c r="AK14" i="6" s="1"/>
  <c r="AK15" i="6" s="1"/>
  <c r="AK16" i="6" s="1"/>
  <c r="AK17" i="6" s="1"/>
  <c r="AK18" i="6" s="1"/>
  <c r="AK19" i="6" s="1"/>
  <c r="AK20" i="6" s="1"/>
  <c r="AK21" i="6" s="1"/>
  <c r="AK22" i="6" s="1"/>
  <c r="AK23" i="6" s="1"/>
  <c r="AK24" i="6" s="1"/>
  <c r="AK25" i="6" s="1"/>
  <c r="AK26" i="6" s="1"/>
  <c r="AK27" i="6" s="1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K39" i="6" s="1"/>
  <c r="AF10" i="6"/>
  <c r="AF11" i="6" s="1"/>
  <c r="AF12" i="6" s="1"/>
  <c r="AF13" i="6" s="1"/>
  <c r="AF14" i="6" s="1"/>
  <c r="AF15" i="6" s="1"/>
  <c r="AF16" i="6" s="1"/>
  <c r="AF17" i="6" s="1"/>
  <c r="AF18" i="6" s="1"/>
  <c r="AF19" i="6" s="1"/>
  <c r="AF20" i="6" s="1"/>
  <c r="AF21" i="6" s="1"/>
  <c r="AF22" i="6" s="1"/>
  <c r="AF23" i="6" s="1"/>
  <c r="AF24" i="6" s="1"/>
  <c r="AF25" i="6" s="1"/>
  <c r="AF26" i="6" s="1"/>
  <c r="AF27" i="6" s="1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F39" i="6" s="1"/>
  <c r="AA10" i="6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Q10" i="6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L10" i="6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A8" i="6"/>
  <c r="C45" i="1"/>
  <c r="BA41" i="1"/>
  <c r="AV41" i="1"/>
  <c r="AL41" i="1"/>
  <c r="AG41" i="1"/>
  <c r="AB41" i="1"/>
  <c r="W41" i="1"/>
  <c r="R41" i="1"/>
  <c r="M41" i="1"/>
  <c r="H41" i="1"/>
  <c r="C41" i="1"/>
  <c r="C44" i="1" s="1"/>
  <c r="C46" i="1" s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AZ10" i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U10" i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P10" i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K10" i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F10" i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V10" i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8" i="1"/>
  <c r="C44" i="6" l="1"/>
  <c r="C46" i="6" s="1"/>
  <c r="D8" i="6"/>
  <c r="D8" i="1"/>
  <c r="A39" i="6" l="1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F8" i="6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F8" i="1"/>
  <c r="I8" i="6" l="1"/>
  <c r="I8" i="1"/>
  <c r="F39" i="6" l="1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K8" i="6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K8" i="1"/>
  <c r="N8" i="6" l="1"/>
  <c r="K15" i="6" s="1"/>
  <c r="N8" i="1"/>
  <c r="K39" i="6" l="1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4" i="6"/>
  <c r="K13" i="6"/>
  <c r="K12" i="6"/>
  <c r="K11" i="6"/>
  <c r="K10" i="6"/>
  <c r="K9" i="6"/>
  <c r="P8" i="6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P8" i="1"/>
  <c r="S8" i="6" l="1"/>
  <c r="S8" i="1"/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U8" i="6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U8" i="1"/>
  <c r="X8" i="6" l="1"/>
  <c r="X8" i="1"/>
  <c r="U30" i="6" l="1"/>
  <c r="U31" i="6"/>
  <c r="U32" i="6"/>
  <c r="U33" i="6"/>
  <c r="U34" i="6"/>
  <c r="U9" i="6"/>
  <c r="U10" i="6"/>
  <c r="U11" i="6"/>
  <c r="U12" i="6"/>
  <c r="U39" i="6"/>
  <c r="U38" i="6"/>
  <c r="U37" i="6"/>
  <c r="U36" i="6"/>
  <c r="U35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Z8" i="6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Z8" i="1"/>
  <c r="AC8" i="6" l="1"/>
  <c r="AC8" i="1"/>
  <c r="Z39" i="6" l="1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AE8" i="6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AE8" i="1"/>
  <c r="AH8" i="6" l="1"/>
  <c r="AH8" i="1"/>
  <c r="AE39" i="6" l="1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J8" i="6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J8" i="1"/>
  <c r="AM8" i="6" l="1"/>
  <c r="AM8" i="1"/>
  <c r="AJ39" i="6" l="1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O8" i="6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O8" i="1"/>
  <c r="AR8" i="6" l="1"/>
  <c r="AR8" i="1"/>
  <c r="AO39" i="6" l="1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T8" i="6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T8" i="1"/>
  <c r="AW8" i="6" l="1"/>
  <c r="AW8" i="1"/>
  <c r="AT39" i="6" l="1"/>
  <c r="AT38" i="6"/>
  <c r="AT37" i="6"/>
  <c r="AT36" i="6"/>
  <c r="AT35" i="6"/>
  <c r="AT34" i="6"/>
  <c r="AT33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Y8" i="6"/>
  <c r="BB8" i="6" s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Y8" i="1"/>
  <c r="BB8" i="1" s="1"/>
  <c r="AY39" i="6" l="1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</calcChain>
</file>

<file path=xl/sharedStrings.xml><?xml version="1.0" encoding="utf-8"?>
<sst xmlns="http://schemas.openxmlformats.org/spreadsheetml/2006/main" count="815" uniqueCount="134">
  <si>
    <t xml:space="preserve">  </t>
  </si>
  <si>
    <t>POISSY 2020/2021</t>
  </si>
  <si>
    <t>Début</t>
  </si>
  <si>
    <t>&amp; fin le</t>
  </si>
  <si>
    <t>Encadrant technique</t>
  </si>
  <si>
    <t>Sonia Bougamha</t>
  </si>
  <si>
    <t>Formation : 9h - 13h &amp; 14h - 17h</t>
  </si>
  <si>
    <t>1</t>
  </si>
  <si>
    <t>Avancé</t>
  </si>
  <si>
    <t>SB</t>
  </si>
  <si>
    <t xml:space="preserve">Jour de l'an </t>
  </si>
  <si>
    <t>Angular</t>
  </si>
  <si>
    <t>SH</t>
  </si>
  <si>
    <t>Orienté Objet</t>
  </si>
  <si>
    <t>CC</t>
  </si>
  <si>
    <t>Congés</t>
  </si>
  <si>
    <t xml:space="preserve">Prod. </t>
  </si>
  <si>
    <t>12/27</t>
  </si>
  <si>
    <t>PMSMP</t>
  </si>
  <si>
    <t>Phase 1</t>
  </si>
  <si>
    <t>16/25</t>
  </si>
  <si>
    <t>EVAL #4</t>
  </si>
  <si>
    <t>DS</t>
  </si>
  <si>
    <t>13/27</t>
  </si>
  <si>
    <t>17/25</t>
  </si>
  <si>
    <t>Symfony</t>
  </si>
  <si>
    <t>14/27</t>
  </si>
  <si>
    <t>18/25</t>
  </si>
  <si>
    <t xml:space="preserve">Workshop </t>
  </si>
  <si>
    <t>2/15</t>
  </si>
  <si>
    <t>PHP</t>
  </si>
  <si>
    <t>HB</t>
  </si>
  <si>
    <t>Ionic</t>
  </si>
  <si>
    <t>15/27</t>
  </si>
  <si>
    <t>19/25</t>
  </si>
  <si>
    <t>Lundi de Pâques</t>
  </si>
  <si>
    <t>20/25</t>
  </si>
  <si>
    <t>Portfolio</t>
  </si>
  <si>
    <t>12/15</t>
  </si>
  <si>
    <t>EVAL #1</t>
  </si>
  <si>
    <t>13/15</t>
  </si>
  <si>
    <t>16/27</t>
  </si>
  <si>
    <t>JavaScript</t>
  </si>
  <si>
    <t>YJ</t>
  </si>
  <si>
    <t>7/15</t>
  </si>
  <si>
    <t>14/15</t>
  </si>
  <si>
    <t>17/27</t>
  </si>
  <si>
    <t>8/15</t>
  </si>
  <si>
    <t>15/15</t>
  </si>
  <si>
    <t>18/27</t>
  </si>
  <si>
    <t>WP Dév.</t>
  </si>
  <si>
    <t>19/27</t>
  </si>
  <si>
    <t>Armistice</t>
  </si>
  <si>
    <t>3/15</t>
  </si>
  <si>
    <t>WP Inté.</t>
  </si>
  <si>
    <t>1/27</t>
  </si>
  <si>
    <t>20/27</t>
  </si>
  <si>
    <t>1/25</t>
  </si>
  <si>
    <t>21/25</t>
  </si>
  <si>
    <t>2/27</t>
  </si>
  <si>
    <t>2/25</t>
  </si>
  <si>
    <t>22/25</t>
  </si>
  <si>
    <t>Ascension</t>
  </si>
  <si>
    <t>3/25</t>
  </si>
  <si>
    <t>21/27</t>
  </si>
  <si>
    <t>fête Nationale</t>
  </si>
  <si>
    <t>4/25</t>
  </si>
  <si>
    <t>6/15</t>
  </si>
  <si>
    <t>9/15</t>
  </si>
  <si>
    <t>22/27</t>
  </si>
  <si>
    <t>5/25</t>
  </si>
  <si>
    <t>23/25</t>
  </si>
  <si>
    <t xml:space="preserve">jQuery </t>
  </si>
  <si>
    <t>23/27</t>
  </si>
  <si>
    <t>24/25</t>
  </si>
  <si>
    <t>1/15</t>
  </si>
  <si>
    <t>3/27</t>
  </si>
  <si>
    <t>24/27</t>
  </si>
  <si>
    <t>25/25</t>
  </si>
  <si>
    <t>4/15</t>
  </si>
  <si>
    <t>SQL</t>
  </si>
  <si>
    <t>4/27</t>
  </si>
  <si>
    <t>25/27</t>
  </si>
  <si>
    <t>6/25</t>
  </si>
  <si>
    <t>10/15</t>
  </si>
  <si>
    <t>5/27</t>
  </si>
  <si>
    <t>7/25</t>
  </si>
  <si>
    <t>6/27</t>
  </si>
  <si>
    <t>8/25</t>
  </si>
  <si>
    <t>7/27</t>
  </si>
  <si>
    <t>26/27</t>
  </si>
  <si>
    <t>9/25</t>
  </si>
  <si>
    <t>27/27</t>
  </si>
  <si>
    <t>10/25</t>
  </si>
  <si>
    <t>EVAL #2</t>
  </si>
  <si>
    <t>11/15</t>
  </si>
  <si>
    <t>5/15</t>
  </si>
  <si>
    <t>AJAX</t>
  </si>
  <si>
    <t>QD</t>
  </si>
  <si>
    <t>Lundi de Pentecôte</t>
  </si>
  <si>
    <t>Oral blanc</t>
  </si>
  <si>
    <t>Noël</t>
  </si>
  <si>
    <t>SOUTENANCE</t>
  </si>
  <si>
    <t>11/25</t>
  </si>
  <si>
    <t xml:space="preserve">QD </t>
  </si>
  <si>
    <t>8/27</t>
  </si>
  <si>
    <t>12/25</t>
  </si>
  <si>
    <t>9/27</t>
  </si>
  <si>
    <t>13/25</t>
  </si>
  <si>
    <t>SQL/PHP</t>
  </si>
  <si>
    <t>10/27</t>
  </si>
  <si>
    <t>14/25</t>
  </si>
  <si>
    <t>EVAL #3</t>
  </si>
  <si>
    <t>BILAN</t>
  </si>
  <si>
    <t>15/25</t>
  </si>
  <si>
    <t>11/27</t>
  </si>
  <si>
    <t>CP</t>
  </si>
  <si>
    <t>Samedi</t>
  </si>
  <si>
    <t>Total</t>
  </si>
  <si>
    <t>Git GitHub</t>
  </si>
  <si>
    <t>UX DESIGN</t>
  </si>
  <si>
    <t xml:space="preserve"> </t>
  </si>
  <si>
    <t>Futur en Seine</t>
  </si>
  <si>
    <t>PI</t>
  </si>
  <si>
    <t>Ajax</t>
  </si>
  <si>
    <t>POISSY 2022/2023</t>
  </si>
  <si>
    <t>&amp; fin le 07/03/2023</t>
  </si>
  <si>
    <t>142 bis av. Jean Jaurès - 93500 Pantin</t>
  </si>
  <si>
    <t>Niamatullah Ahmadzai</t>
  </si>
  <si>
    <t>Toussaint</t>
  </si>
  <si>
    <t>Férié</t>
  </si>
  <si>
    <t>Javascript</t>
  </si>
  <si>
    <t>Ptod</t>
  </si>
  <si>
    <t>Suivis/ Projet pro / Rncp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</si>
</sst>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mmmm"/>
    <numFmt numFmtId="166" formatCode="d/m"/>
  </numFmts>
  <fonts count="20">
    <font>
      <sz val="11"/>
      <color rgb="FF000000"/>
      <name val="Calibri"/>
    </font>
    <font>
      <b/>
      <sz val="24"/>
      <color theme="1"/>
      <name val="Corbel"/>
    </font>
    <font>
      <b/>
      <sz val="48"/>
      <color theme="1"/>
      <name val="Corbel"/>
    </font>
    <font>
      <sz val="11"/>
      <color theme="1"/>
      <name val="Corbel"/>
    </font>
    <font>
      <b/>
      <sz val="14"/>
      <color theme="1"/>
      <name val="Corbel"/>
    </font>
    <font>
      <sz val="14"/>
      <color theme="1"/>
      <name val="Corbel"/>
    </font>
    <font>
      <b/>
      <sz val="11"/>
      <color theme="1"/>
      <name val="Corbel"/>
    </font>
    <font>
      <b/>
      <sz val="16"/>
      <color rgb="FFFFFFFF"/>
      <name val="Corbel"/>
    </font>
    <font>
      <sz val="11"/>
      <name val="Calibri"/>
    </font>
    <font>
      <b/>
      <sz val="18"/>
      <color rgb="FFFFFFFF"/>
      <name val="Corbel"/>
    </font>
    <font>
      <sz val="11"/>
      <color rgb="FFFFFFFF"/>
      <name val="Corbel"/>
    </font>
    <font>
      <sz val="11"/>
      <color theme="1"/>
      <name val="Montserrat"/>
    </font>
    <font>
      <sz val="11"/>
      <color rgb="FF000000"/>
      <name val="Montserrat"/>
    </font>
    <font>
      <sz val="11"/>
      <color rgb="FFFFFFFF"/>
      <name val="Montserrat"/>
    </font>
    <font>
      <sz val="11"/>
      <color theme="1"/>
      <name val="Calibri"/>
    </font>
    <font>
      <b/>
      <sz val="11"/>
      <color rgb="FFFFFFFF"/>
      <name val="Montserrat"/>
    </font>
    <font>
      <b/>
      <sz val="8"/>
      <color rgb="FFFFFFFF"/>
      <name val="Montserrat"/>
    </font>
    <font>
      <sz val="11"/>
      <color rgb="FF980000"/>
      <name val="Montserrat"/>
    </font>
    <font>
      <b/>
      <sz val="11"/>
      <color theme="1"/>
      <name val="Calibri"/>
    </font>
    <font>
      <b/>
      <sz val="9"/>
      <color rgb="FFFFFFFF"/>
      <name val="Montserrat"/>
    </font>
  </fonts>
  <fills count="22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  <fill>
      <patternFill patternType="solid">
        <fgColor rgb="FF9BD5C5"/>
        <bgColor rgb="FF9BD5C5"/>
      </patternFill>
    </fill>
    <fill>
      <patternFill patternType="solid">
        <fgColor rgb="FFA64D79"/>
        <bgColor rgb="FFA64D7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1AB39F"/>
        <bgColor rgb="FF1AB39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FF7469"/>
        <bgColor rgb="FFFF7469"/>
      </patternFill>
    </fill>
    <fill>
      <patternFill patternType="solid">
        <fgColor rgb="FFEEEEEE"/>
        <bgColor rgb="FFEEEEEE"/>
      </patternFill>
    </fill>
    <fill>
      <patternFill patternType="solid">
        <fgColor rgb="FFFF00FF"/>
        <bgColor rgb="FFFF00FF"/>
      </patternFill>
    </fill>
    <fill>
      <patternFill patternType="solid">
        <fgColor rgb="FF404040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38761D"/>
        <bgColor rgb="FF38761D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BFBFBF"/>
      </right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/>
    </xf>
    <xf numFmtId="166" fontId="12" fillId="5" borderId="6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166" fontId="12" fillId="7" borderId="6" xfId="0" applyNumberFormat="1" applyFont="1" applyFill="1" applyBorder="1" applyAlignment="1">
      <alignment horizontal="center"/>
    </xf>
    <xf numFmtId="0" fontId="14" fillId="7" borderId="6" xfId="0" applyFont="1" applyFill="1" applyBorder="1"/>
    <xf numFmtId="0" fontId="13" fillId="8" borderId="6" xfId="0" applyFont="1" applyFill="1" applyBorder="1" applyAlignment="1">
      <alignment horizontal="center"/>
    </xf>
    <xf numFmtId="166" fontId="14" fillId="8" borderId="6" xfId="0" applyNumberFormat="1" applyFont="1" applyFill="1" applyBorder="1"/>
    <xf numFmtId="166" fontId="14" fillId="3" borderId="5" xfId="0" applyNumberFormat="1" applyFont="1" applyFill="1" applyBorder="1"/>
    <xf numFmtId="0" fontId="11" fillId="9" borderId="6" xfId="0" applyFont="1" applyFill="1" applyBorder="1" applyAlignment="1">
      <alignment horizontal="center"/>
    </xf>
    <xf numFmtId="166" fontId="11" fillId="9" borderId="6" xfId="0" applyNumberFormat="1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/>
    </xf>
    <xf numFmtId="166" fontId="11" fillId="10" borderId="6" xfId="0" applyNumberFormat="1" applyFont="1" applyFill="1" applyBorder="1" applyAlignment="1">
      <alignment horizontal="center"/>
    </xf>
    <xf numFmtId="166" fontId="14" fillId="10" borderId="6" xfId="0" applyNumberFormat="1" applyFont="1" applyFill="1" applyBorder="1"/>
    <xf numFmtId="0" fontId="11" fillId="0" borderId="0" xfId="0" applyFont="1" applyAlignment="1">
      <alignment horizontal="center" vertical="center"/>
    </xf>
    <xf numFmtId="0" fontId="15" fillId="11" borderId="6" xfId="0" applyFont="1" applyFill="1" applyBorder="1" applyAlignment="1">
      <alignment horizontal="center"/>
    </xf>
    <xf numFmtId="166" fontId="15" fillId="11" borderId="6" xfId="0" applyNumberFormat="1" applyFont="1" applyFill="1" applyBorder="1" applyAlignment="1">
      <alignment horizontal="center"/>
    </xf>
    <xf numFmtId="0" fontId="14" fillId="11" borderId="6" xfId="0" applyFont="1" applyFill="1" applyBorder="1"/>
    <xf numFmtId="166" fontId="13" fillId="8" borderId="6" xfId="0" applyNumberFormat="1" applyFont="1" applyFill="1" applyBorder="1" applyAlignment="1">
      <alignment horizontal="center"/>
    </xf>
    <xf numFmtId="0" fontId="14" fillId="12" borderId="7" xfId="0" applyFont="1" applyFill="1" applyBorder="1"/>
    <xf numFmtId="166" fontId="14" fillId="12" borderId="7" xfId="0" applyNumberFormat="1" applyFont="1" applyFill="1" applyBorder="1"/>
    <xf numFmtId="166" fontId="14" fillId="12" borderId="8" xfId="0" applyNumberFormat="1" applyFont="1" applyFill="1" applyBorder="1"/>
    <xf numFmtId="0" fontId="13" fillId="13" borderId="6" xfId="0" applyFont="1" applyFill="1" applyBorder="1" applyAlignment="1">
      <alignment horizontal="center"/>
    </xf>
    <xf numFmtId="166" fontId="14" fillId="12" borderId="5" xfId="0" applyNumberFormat="1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/>
    </xf>
    <xf numFmtId="166" fontId="11" fillId="14" borderId="6" xfId="0" applyNumberFormat="1" applyFont="1" applyFill="1" applyBorder="1" applyAlignment="1">
      <alignment horizontal="center"/>
    </xf>
    <xf numFmtId="0" fontId="14" fillId="12" borderId="9" xfId="0" applyFont="1" applyFill="1" applyBorder="1"/>
    <xf numFmtId="166" fontId="14" fillId="12" borderId="9" xfId="0" applyNumberFormat="1" applyFont="1" applyFill="1" applyBorder="1"/>
    <xf numFmtId="166" fontId="14" fillId="12" borderId="10" xfId="0" applyNumberFormat="1" applyFont="1" applyFill="1" applyBorder="1"/>
    <xf numFmtId="166" fontId="14" fillId="11" borderId="6" xfId="0" applyNumberFormat="1" applyFont="1" applyFill="1" applyBorder="1"/>
    <xf numFmtId="166" fontId="13" fillId="13" borderId="6" xfId="0" applyNumberFormat="1" applyFont="1" applyFill="1" applyBorder="1" applyAlignment="1">
      <alignment horizontal="center"/>
    </xf>
    <xf numFmtId="0" fontId="14" fillId="8" borderId="6" xfId="0" applyFont="1" applyFill="1" applyBorder="1"/>
    <xf numFmtId="0" fontId="14" fillId="3" borderId="9" xfId="0" applyFont="1" applyFill="1" applyBorder="1"/>
    <xf numFmtId="166" fontId="14" fillId="3" borderId="9" xfId="0" applyNumberFormat="1" applyFont="1" applyFill="1" applyBorder="1"/>
    <xf numFmtId="166" fontId="14" fillId="3" borderId="10" xfId="0" applyNumberFormat="1" applyFont="1" applyFill="1" applyBorder="1"/>
    <xf numFmtId="0" fontId="13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166" fontId="14" fillId="6" borderId="5" xfId="0" applyNumberFormat="1" applyFont="1" applyFill="1" applyBorder="1"/>
    <xf numFmtId="0" fontId="14" fillId="3" borderId="7" xfId="0" applyFont="1" applyFill="1" applyBorder="1"/>
    <xf numFmtId="166" fontId="14" fillId="3" borderId="7" xfId="0" applyNumberFormat="1" applyFont="1" applyFill="1" applyBorder="1"/>
    <xf numFmtId="166" fontId="14" fillId="3" borderId="8" xfId="0" applyNumberFormat="1" applyFont="1" applyFill="1" applyBorder="1"/>
    <xf numFmtId="166" fontId="11" fillId="9" borderId="12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166" fontId="13" fillId="0" borderId="6" xfId="0" applyNumberFormat="1" applyFont="1" applyBorder="1" applyAlignment="1">
      <alignment horizontal="center"/>
    </xf>
    <xf numFmtId="166" fontId="14" fillId="0" borderId="6" xfId="0" applyNumberFormat="1" applyFont="1" applyBorder="1"/>
    <xf numFmtId="0" fontId="14" fillId="5" borderId="6" xfId="0" applyFont="1" applyFill="1" applyBorder="1"/>
    <xf numFmtId="0" fontId="13" fillId="6" borderId="9" xfId="0" applyFont="1" applyFill="1" applyBorder="1"/>
    <xf numFmtId="166" fontId="14" fillId="6" borderId="9" xfId="0" applyNumberFormat="1" applyFont="1" applyFill="1" applyBorder="1"/>
    <xf numFmtId="166" fontId="14" fillId="6" borderId="10" xfId="0" applyNumberFormat="1" applyFont="1" applyFill="1" applyBorder="1"/>
    <xf numFmtId="0" fontId="16" fillId="11" borderId="6" xfId="0" applyFont="1" applyFill="1" applyBorder="1" applyAlignment="1">
      <alignment horizontal="center"/>
    </xf>
    <xf numFmtId="166" fontId="16" fillId="11" borderId="6" xfId="0" applyNumberFormat="1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166" fontId="11" fillId="15" borderId="6" xfId="0" applyNumberFormat="1" applyFont="1" applyFill="1" applyBorder="1" applyAlignment="1">
      <alignment horizontal="center"/>
    </xf>
    <xf numFmtId="166" fontId="14" fillId="15" borderId="6" xfId="0" applyNumberFormat="1" applyFont="1" applyFill="1" applyBorder="1"/>
    <xf numFmtId="0" fontId="10" fillId="4" borderId="15" xfId="0" applyFont="1" applyFill="1" applyBorder="1" applyAlignment="1">
      <alignment horizontal="center" vertical="center"/>
    </xf>
    <xf numFmtId="0" fontId="3" fillId="16" borderId="0" xfId="0" applyFont="1" applyFill="1" applyAlignment="1">
      <alignment vertical="center"/>
    </xf>
    <xf numFmtId="0" fontId="6" fillId="16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66" fontId="14" fillId="7" borderId="6" xfId="0" applyNumberFormat="1" applyFont="1" applyFill="1" applyBorder="1"/>
    <xf numFmtId="166" fontId="14" fillId="9" borderId="6" xfId="0" applyNumberFormat="1" applyFont="1" applyFill="1" applyBorder="1"/>
    <xf numFmtId="166" fontId="14" fillId="5" borderId="6" xfId="0" applyNumberFormat="1" applyFont="1" applyFill="1" applyBorder="1"/>
    <xf numFmtId="0" fontId="17" fillId="1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4" fillId="3" borderId="16" xfId="0" applyFont="1" applyFill="1" applyBorder="1"/>
    <xf numFmtId="166" fontId="14" fillId="3" borderId="16" xfId="0" applyNumberFormat="1" applyFont="1" applyFill="1" applyBorder="1"/>
    <xf numFmtId="0" fontId="14" fillId="12" borderId="16" xfId="0" applyFont="1" applyFill="1" applyBorder="1"/>
    <xf numFmtId="166" fontId="14" fillId="12" borderId="16" xfId="0" applyNumberFormat="1" applyFont="1" applyFill="1" applyBorder="1"/>
    <xf numFmtId="0" fontId="13" fillId="6" borderId="16" xfId="0" applyFont="1" applyFill="1" applyBorder="1" applyAlignment="1">
      <alignment horizontal="left" vertical="center"/>
    </xf>
    <xf numFmtId="0" fontId="13" fillId="6" borderId="16" xfId="0" applyFont="1" applyFill="1" applyBorder="1"/>
    <xf numFmtId="166" fontId="14" fillId="6" borderId="16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7" fillId="13" borderId="16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4" fillId="20" borderId="16" xfId="0" applyFont="1" applyFill="1" applyBorder="1"/>
    <xf numFmtId="0" fontId="14" fillId="13" borderId="6" xfId="0" applyFont="1" applyFill="1" applyBorder="1"/>
    <xf numFmtId="0" fontId="13" fillId="13" borderId="0" xfId="0" applyFont="1" applyFill="1" applyAlignment="1">
      <alignment horizontal="center"/>
    </xf>
    <xf numFmtId="166" fontId="13" fillId="13" borderId="0" xfId="0" applyNumberFormat="1" applyFont="1" applyFill="1" applyAlignment="1">
      <alignment horizontal="center"/>
    </xf>
    <xf numFmtId="166" fontId="18" fillId="11" borderId="6" xfId="0" applyNumberFormat="1" applyFont="1" applyFill="1" applyBorder="1"/>
    <xf numFmtId="166" fontId="14" fillId="13" borderId="6" xfId="0" applyNumberFormat="1" applyFont="1" applyFill="1" applyBorder="1"/>
    <xf numFmtId="0" fontId="13" fillId="8" borderId="0" xfId="0" applyFont="1" applyFill="1" applyAlignment="1">
      <alignment horizontal="center"/>
    </xf>
    <xf numFmtId="166" fontId="14" fillId="8" borderId="0" xfId="0" applyNumberFormat="1" applyFont="1" applyFill="1"/>
    <xf numFmtId="166" fontId="14" fillId="14" borderId="6" xfId="0" applyNumberFormat="1" applyFont="1" applyFill="1" applyBorder="1"/>
    <xf numFmtId="0" fontId="11" fillId="19" borderId="16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/>
    </xf>
    <xf numFmtId="166" fontId="14" fillId="10" borderId="0" xfId="0" applyNumberFormat="1" applyFont="1" applyFill="1"/>
    <xf numFmtId="0" fontId="11" fillId="9" borderId="17" xfId="0" applyFont="1" applyFill="1" applyBorder="1" applyAlignment="1">
      <alignment horizontal="center"/>
    </xf>
    <xf numFmtId="166" fontId="11" fillId="9" borderId="17" xfId="0" applyNumberFormat="1" applyFont="1" applyFill="1" applyBorder="1" applyAlignment="1">
      <alignment horizontal="center"/>
    </xf>
    <xf numFmtId="49" fontId="11" fillId="9" borderId="6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166" fontId="11" fillId="9" borderId="18" xfId="0" applyNumberFormat="1" applyFont="1" applyFill="1" applyBorder="1" applyAlignment="1">
      <alignment horizontal="center"/>
    </xf>
    <xf numFmtId="166" fontId="14" fillId="9" borderId="18" xfId="0" applyNumberFormat="1" applyFont="1" applyFill="1" applyBorder="1"/>
    <xf numFmtId="166" fontId="14" fillId="20" borderId="16" xfId="0" applyNumberFormat="1" applyFont="1" applyFill="1" applyBorder="1"/>
    <xf numFmtId="166" fontId="14" fillId="20" borderId="5" xfId="0" applyNumberFormat="1" applyFont="1" applyFill="1" applyBorder="1"/>
    <xf numFmtId="0" fontId="11" fillId="15" borderId="0" xfId="0" applyFont="1" applyFill="1" applyAlignment="1">
      <alignment horizontal="center"/>
    </xf>
    <xf numFmtId="166" fontId="11" fillId="15" borderId="0" xfId="0" applyNumberFormat="1" applyFont="1" applyFill="1" applyAlignment="1">
      <alignment horizontal="center"/>
    </xf>
    <xf numFmtId="166" fontId="14" fillId="15" borderId="0" xfId="0" applyNumberFormat="1" applyFont="1" applyFill="1"/>
    <xf numFmtId="0" fontId="16" fillId="21" borderId="0" xfId="0" applyFont="1" applyFill="1"/>
    <xf numFmtId="16" fontId="16" fillId="21" borderId="0" xfId="0" applyNumberFormat="1" applyFont="1" applyFill="1"/>
    <xf numFmtId="0" fontId="0" fillId="21" borderId="0" xfId="0" applyFill="1"/>
    <xf numFmtId="0" fontId="9" fillId="2" borderId="2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/>
    <xf numFmtId="0" fontId="17" fillId="3" borderId="0" xfId="0" applyFont="1" applyFill="1" applyAlignment="1">
      <alignment horizontal="center" vertical="center"/>
    </xf>
    <xf numFmtId="0" fontId="19" fillId="17" borderId="7" xfId="0" applyFont="1" applyFill="1" applyBorder="1" applyAlignment="1">
      <alignment wrapText="1"/>
    </xf>
  </cellXfs>
  <cellStyles count="1">
    <cellStyle name="Normal" xfId="0" builtinId="0"/>
  </cellStyles>
  <dxfs count="141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EEEEEE"/>
          <bgColor rgb="FFEEEEEE"/>
        </patternFill>
      </fill>
    </dxf>
    <dxf>
      <font>
        <color rgb="FF434343"/>
      </font>
      <fill>
        <patternFill patternType="solid">
          <fgColor rgb="FFEEEEEE"/>
          <bgColor rgb="FFEEEEE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434343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EEEEEE"/>
          <bgColor rgb="FFEEEEEE"/>
        </patternFill>
      </fill>
    </dxf>
    <dxf>
      <font>
        <color rgb="FF434343"/>
      </font>
      <fill>
        <patternFill patternType="solid">
          <fgColor rgb="FFEEEEEE"/>
          <bgColor rgb="FFEEEEE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D50"/>
  <sheetViews>
    <sheetView showGridLines="0" topLeftCell="A8" workbookViewId="0">
      <selection activeCell="M13" sqref="M13"/>
    </sheetView>
  </sheetViews>
  <sheetFormatPr baseColWidth="10" defaultColWidth="14.42578125" defaultRowHeight="15" customHeight="1"/>
  <cols>
    <col min="1" max="2" width="5.5703125" customWidth="1"/>
    <col min="3" max="3" width="14.42578125" customWidth="1"/>
    <col min="4" max="4" width="7.85546875" customWidth="1"/>
    <col min="5" max="5" width="5.140625" customWidth="1"/>
    <col min="6" max="7" width="5.5703125" customWidth="1"/>
    <col min="9" max="9" width="7.85546875" customWidth="1"/>
    <col min="10" max="10" width="5.140625" customWidth="1"/>
    <col min="11" max="12" width="5.5703125" customWidth="1"/>
    <col min="14" max="14" width="7.85546875" customWidth="1"/>
    <col min="15" max="15" width="5.140625" customWidth="1"/>
    <col min="16" max="17" width="5.5703125" customWidth="1"/>
    <col min="19" max="20" width="5.140625" customWidth="1"/>
    <col min="21" max="22" width="5.5703125" customWidth="1"/>
    <col min="24" max="25" width="5.140625" customWidth="1"/>
    <col min="26" max="27" width="5.5703125" customWidth="1"/>
    <col min="29" max="30" width="5.140625" customWidth="1"/>
    <col min="31" max="32" width="5.5703125" customWidth="1"/>
    <col min="34" max="35" width="5.140625" customWidth="1"/>
    <col min="36" max="37" width="5.5703125" customWidth="1"/>
    <col min="39" max="39" width="7.85546875" customWidth="1"/>
    <col min="40" max="40" width="5.140625" customWidth="1"/>
    <col min="41" max="42" width="5.5703125" customWidth="1"/>
    <col min="44" max="44" width="7.85546875" customWidth="1"/>
    <col min="45" max="45" width="5.140625" customWidth="1"/>
    <col min="46" max="47" width="5.5703125" customWidth="1"/>
    <col min="48" max="48" width="14.7109375" customWidth="1"/>
    <col min="49" max="50" width="5.140625" customWidth="1"/>
    <col min="51" max="52" width="5.5703125" customWidth="1"/>
    <col min="53" max="53" width="14.7109375" customWidth="1"/>
    <col min="54" max="55" width="5.140625" customWidth="1"/>
    <col min="56" max="56" width="14.7109375" customWidth="1"/>
  </cols>
  <sheetData>
    <row r="1" spans="1:56" ht="31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18" t="s">
        <v>1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</row>
    <row r="2" spans="1:56" ht="31.5">
      <c r="A2" s="1"/>
      <c r="B2" s="1"/>
      <c r="C2" s="1"/>
      <c r="D2" s="1"/>
      <c r="E2" s="1"/>
      <c r="F2" s="1"/>
      <c r="G2" s="1"/>
      <c r="H2" s="1"/>
      <c r="I2" s="1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</row>
    <row r="3" spans="1:56" ht="18.75">
      <c r="A3" s="3" t="s">
        <v>2</v>
      </c>
      <c r="B3" s="3"/>
      <c r="C3" s="4">
        <v>44116</v>
      </c>
      <c r="D3" s="3"/>
      <c r="E3" s="120" t="s">
        <v>3</v>
      </c>
      <c r="F3" s="119"/>
      <c r="G3" s="119"/>
      <c r="H3" s="5">
        <v>44419</v>
      </c>
      <c r="I3" s="2"/>
      <c r="J3" s="2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2"/>
      <c r="AU3" s="6"/>
      <c r="AV3" s="6"/>
      <c r="AW3" s="3"/>
      <c r="AX3" s="7"/>
      <c r="AY3" s="7"/>
      <c r="AZ3" s="7"/>
      <c r="BA3" s="7"/>
      <c r="BB3" s="2"/>
      <c r="BC3" s="2"/>
      <c r="BD3" s="2"/>
    </row>
    <row r="4" spans="1:56" ht="18.75">
      <c r="A4" s="2"/>
      <c r="B4" s="2"/>
      <c r="C4" s="2"/>
      <c r="D4" s="2"/>
      <c r="E4" s="2"/>
      <c r="F4" s="2"/>
      <c r="G4" s="2"/>
      <c r="H4" s="2"/>
      <c r="I4" s="2"/>
      <c r="J4" s="2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2"/>
      <c r="AU4" s="6"/>
      <c r="AV4" s="6"/>
      <c r="AW4" s="3"/>
      <c r="AX4" s="7"/>
      <c r="AY4" s="7"/>
      <c r="AZ4" s="7"/>
      <c r="BA4" s="7"/>
      <c r="BB4" s="2"/>
      <c r="BC4" s="2"/>
      <c r="BD4" s="2"/>
    </row>
    <row r="5" spans="1:56" ht="18.75">
      <c r="A5" s="3" t="s">
        <v>4</v>
      </c>
      <c r="B5" s="3"/>
      <c r="C5" s="3"/>
      <c r="D5" s="3"/>
      <c r="E5" s="3" t="s">
        <v>5</v>
      </c>
      <c r="F5" s="7"/>
      <c r="G5" s="7"/>
      <c r="H5" s="7"/>
      <c r="I5" s="2"/>
      <c r="J5" s="2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2"/>
      <c r="AU5" s="2"/>
      <c r="AV5" s="2"/>
      <c r="AW5" s="3" t="s">
        <v>6</v>
      </c>
      <c r="AX5" s="7"/>
      <c r="AY5" s="7"/>
      <c r="AZ5" s="7"/>
      <c r="BA5" s="7"/>
      <c r="BB5" s="2"/>
      <c r="BC5" s="2"/>
      <c r="BD5" s="2"/>
    </row>
    <row r="6" spans="1:5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9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32.25" customHeight="1">
      <c r="A8" s="121">
        <f>EOMONTH($C$3,0)</f>
        <v>44135</v>
      </c>
      <c r="B8" s="122"/>
      <c r="C8" s="122"/>
      <c r="D8" s="116">
        <f>YEAR($A8)</f>
        <v>2020</v>
      </c>
      <c r="E8" s="117"/>
      <c r="F8" s="121">
        <f>IF(A$8&lt;DATE(D$8,12,31),A$8+1,IF(A$8=DATE(D$8,12,31),DATE(YEAR($H$3),1,31),IF(A$8&gt;=DATE(YEAR($H$3),1,31),A$8+1,"Erreur de formule")))</f>
        <v>44136</v>
      </c>
      <c r="G8" s="122"/>
      <c r="H8" s="122"/>
      <c r="I8" s="116">
        <f>YEAR(F$8)</f>
        <v>2020</v>
      </c>
      <c r="J8" s="117"/>
      <c r="K8" s="121">
        <f>IF(F$8&lt;DATE(I$8,12,31),EOMONTH(F$8,1),IF(F$8=DATE(I$8,12,31),DATE(YEAR($H$3),1,31),IF(F$8&gt;=DATE(YEAR($H$3),1,31),EOMONTH(F$8,1),"Erreur de formule")))</f>
        <v>44196</v>
      </c>
      <c r="L8" s="122"/>
      <c r="M8" s="122"/>
      <c r="N8" s="116">
        <f>YEAR(K$8)</f>
        <v>2020</v>
      </c>
      <c r="O8" s="117"/>
      <c r="P8" s="121">
        <f>IF(K$8&lt;DATE(N$8,12,31),EOMONTH(K$8,1),IF(K$8=DATE(N$8,12,31),DATE(YEAR($H$3),1,31),IF(K$8&gt;=DATE(YEAR($H$3),1,31),EOMONTH(K$8,1),"Erreur de formule")))</f>
        <v>44227</v>
      </c>
      <c r="Q8" s="122"/>
      <c r="R8" s="122"/>
      <c r="S8" s="116">
        <f>YEAR(P$8)</f>
        <v>2021</v>
      </c>
      <c r="T8" s="117"/>
      <c r="U8" s="121">
        <f>IF(P$8&lt;DATE(S$8,12,31),EOMONTH(P$8,1),IF(P$8=DATE(S$8,12,31),DATE(YEAR($H$3),1,31),IF(P$8&gt;=DATE(YEAR($H$3),1,31),EOMONTH(P$8,1),"Erreur de formule")))</f>
        <v>44255</v>
      </c>
      <c r="V8" s="122"/>
      <c r="W8" s="122"/>
      <c r="X8" s="116">
        <f>YEAR(U$8)</f>
        <v>2021</v>
      </c>
      <c r="Y8" s="117"/>
      <c r="Z8" s="121">
        <f>IF(U$8&lt;DATE(X$8,12,31),EOMONTH(U$8,1),IF(U$8=DATE(X$8,12,31),DATE(YEAR($H$3),1,31),IF(U$8&gt;=DATE(YEAR($H$3),1,31),EOMONTH(U$8,1),"Erreur de formule")))</f>
        <v>44286</v>
      </c>
      <c r="AA8" s="122"/>
      <c r="AB8" s="122"/>
      <c r="AC8" s="116">
        <f>YEAR(Z$8)</f>
        <v>2021</v>
      </c>
      <c r="AD8" s="117"/>
      <c r="AE8" s="121">
        <f>IF(Z$8&lt;DATE(AC$8,12,31),EOMONTH(Z$8,1),IF(Z$8=DATE(AC$8,12,31),DATE(YEAR($H$3),1,31),IF(Z$8&gt;=DATE(YEAR($H$3),1,31),EOMONTH(Z$8,1),"Erreur de formule")))</f>
        <v>44316</v>
      </c>
      <c r="AF8" s="122"/>
      <c r="AG8" s="122"/>
      <c r="AH8" s="116">
        <f>YEAR(AE$8)</f>
        <v>2021</v>
      </c>
      <c r="AI8" s="117"/>
      <c r="AJ8" s="121">
        <f>IF(AE$8&lt;DATE(AH$8,12,31),EOMONTH(AE$8,1),IF(AE$8=DATE(AH$8,12,31),DATE(YEAR($H$3),1,31),IF(AE$8&gt;=DATE(YEAR($H$3),1,31),EOMONTH(AE$8,1),"Erreur de formule")))</f>
        <v>44347</v>
      </c>
      <c r="AK8" s="122"/>
      <c r="AL8" s="122"/>
      <c r="AM8" s="116">
        <f>YEAR(AJ$8)</f>
        <v>2021</v>
      </c>
      <c r="AN8" s="117"/>
      <c r="AO8" s="121">
        <f>IF(AJ$8&lt;DATE(AM$8,12,31),EOMONTH(AJ$8,1),IF(AJ$8=DATE(AM$8,12,31),DATE(YEAR($H$3),1,31),IF(AJ$8&gt;=DATE(YEAR($H$3),1,31),EOMONTH(AJ$8,1),"Erreur de formule")))</f>
        <v>44377</v>
      </c>
      <c r="AP8" s="122"/>
      <c r="AQ8" s="122"/>
      <c r="AR8" s="116">
        <f>YEAR(AO$8)</f>
        <v>2021</v>
      </c>
      <c r="AS8" s="117"/>
      <c r="AT8" s="121">
        <f>IF(AO$8&lt;DATE(AR$8,12,31),EOMONTH(AO$8,1),IF(AO$8=DATE(AR$8,12,31),DATE(YEAR($H$3),1,31),IF(AO$8&gt;=DATE(YEAR($H$3),1,31),EOMONTH(AO$8,1),"Erreur de formule")))</f>
        <v>44408</v>
      </c>
      <c r="AU8" s="122"/>
      <c r="AV8" s="122"/>
      <c r="AW8" s="116">
        <f>YEAR(AT$8)</f>
        <v>2021</v>
      </c>
      <c r="AX8" s="117"/>
      <c r="AY8" s="121">
        <f>IF(AT$8&lt;DATE(AW$8,12,31),EOMONTH(AT$8,1),IF(AT$8=DATE(AW$8,12,31),DATE(YEAR($H$3),1,31),IF(AT$8&gt;=DATE(YEAR($H$3),1,31),EOMONTH(AT$8,1),"Erreur de formule")))</f>
        <v>44439</v>
      </c>
      <c r="AZ8" s="122"/>
      <c r="BA8" s="122"/>
      <c r="BB8" s="116">
        <f>YEAR(AY$8)</f>
        <v>2021</v>
      </c>
      <c r="BC8" s="117"/>
      <c r="BD8" s="2"/>
    </row>
    <row r="9" spans="1:56" ht="19.5" customHeight="1">
      <c r="A9" s="73" t="str">
        <f t="shared" ref="A9:A39" si="0">TEXT(WEEKDAY(DATE($D$8,MONTH($A$8),$B9),1),"ddd")</f>
        <v>ddd</v>
      </c>
      <c r="B9" s="74" t="s">
        <v>7</v>
      </c>
      <c r="C9" s="75"/>
      <c r="D9" s="75"/>
      <c r="E9" s="8"/>
      <c r="F9" s="73" t="str">
        <f t="shared" ref="F9:F39" si="1">TEXT(WEEKDAY(DATE(I$8,MONTH(F$8),G9),1),"ddd")</f>
        <v>ddd</v>
      </c>
      <c r="G9" s="74" t="s">
        <v>7</v>
      </c>
      <c r="H9" s="75"/>
      <c r="I9" s="75"/>
      <c r="J9" s="8"/>
      <c r="K9" s="73" t="str">
        <f t="shared" ref="K9:K39" si="2">TEXT(WEEKDAY(DATE(N$8,MONTH(K$8),L9),1),"ddd")</f>
        <v>ddd</v>
      </c>
      <c r="L9" s="74">
        <v>1</v>
      </c>
      <c r="M9" s="9" t="s">
        <v>8</v>
      </c>
      <c r="N9" s="10">
        <v>43777</v>
      </c>
      <c r="O9" s="9" t="s">
        <v>9</v>
      </c>
      <c r="P9" s="73" t="str">
        <f t="shared" ref="P9:P39" si="3">TEXT(WEEKDAY(DATE(S$8,MONTH(P$8),Q9),1),"ddd")</f>
        <v>ddd</v>
      </c>
      <c r="Q9" s="74">
        <v>1</v>
      </c>
      <c r="R9" s="76" t="s">
        <v>10</v>
      </c>
      <c r="S9" s="77"/>
      <c r="T9" s="77"/>
      <c r="U9" s="73" t="str">
        <f t="shared" ref="U9:U39" si="4">TEXT(WEEKDAY(DATE(X$8,MONTH(U$8),V9),1),"ddd")</f>
        <v>ddd</v>
      </c>
      <c r="V9" s="74">
        <v>1</v>
      </c>
      <c r="W9" s="11" t="s">
        <v>11</v>
      </c>
      <c r="X9" s="12">
        <v>43525</v>
      </c>
      <c r="Y9" s="13" t="s">
        <v>12</v>
      </c>
      <c r="Z9" s="73" t="str">
        <f t="shared" ref="Z9:Z39" si="5">TEXT(WEEKDAY(DATE(AC$8,MONTH(Z$8),AA9),1),"ddd")</f>
        <v>ddd</v>
      </c>
      <c r="AA9" s="74">
        <v>1</v>
      </c>
      <c r="AB9" s="11" t="s">
        <v>13</v>
      </c>
      <c r="AC9" s="12">
        <v>43621</v>
      </c>
      <c r="AD9" s="13" t="s">
        <v>14</v>
      </c>
      <c r="AE9" s="73" t="str">
        <f t="shared" ref="AE9:AE39" si="6">TEXT(WEEKDAY(DATE(AH$8,MONTH(AE$8),AF9),1),"ddd")</f>
        <v>ddd</v>
      </c>
      <c r="AF9" s="74">
        <v>1</v>
      </c>
      <c r="AG9" s="14" t="s">
        <v>15</v>
      </c>
      <c r="AH9" s="15"/>
      <c r="AI9" s="15"/>
      <c r="AJ9" s="73" t="str">
        <f t="shared" ref="AJ9:AJ39" si="7">TEXT(WEEKDAY(DATE(AM$8,MONTH(AJ$8),AK9),1),"ddd")</f>
        <v>ddd</v>
      </c>
      <c r="AK9" s="74">
        <v>1</v>
      </c>
      <c r="AL9" s="78"/>
      <c r="AM9" s="79"/>
      <c r="AN9" s="16"/>
      <c r="AO9" s="73" t="str">
        <f t="shared" ref="AO9:AO39" si="8">TEXT(WEEKDAY(DATE(AR$8,MONTH(AO$8),AP9),1),"ddd")</f>
        <v>ddd</v>
      </c>
      <c r="AP9" s="74">
        <v>1</v>
      </c>
      <c r="AQ9" s="17" t="s">
        <v>16</v>
      </c>
      <c r="AR9" s="18" t="s">
        <v>17</v>
      </c>
      <c r="AS9" s="19" t="s">
        <v>9</v>
      </c>
      <c r="AT9" s="73" t="str">
        <f t="shared" ref="AT9:AT39" si="9">TEXT(WEEKDAY(DATE(AW$8,MONTH(AT$8),AU9),1),"ddd")</f>
        <v>ddd</v>
      </c>
      <c r="AU9" s="74">
        <v>1</v>
      </c>
      <c r="AV9" s="20" t="s">
        <v>18</v>
      </c>
      <c r="AW9" s="21"/>
      <c r="AX9" s="22"/>
      <c r="AY9" s="73" t="str">
        <f t="shared" ref="AY9:AY39" si="10">TEXT(WEEKDAY(DATE(BB$8,MONTH(AY$8),AZ9),1),"ddd")</f>
        <v>ddd</v>
      </c>
      <c r="AZ9" s="74">
        <v>1</v>
      </c>
      <c r="BA9" s="78"/>
      <c r="BB9" s="79"/>
      <c r="BC9" s="16"/>
      <c r="BD9" s="23"/>
    </row>
    <row r="10" spans="1:56" ht="19.5" customHeight="1">
      <c r="A10" s="73" t="str">
        <f t="shared" si="0"/>
        <v>ddd</v>
      </c>
      <c r="B10" s="74">
        <f t="shared" ref="B10:B39" si="11">B9+1</f>
        <v>2</v>
      </c>
      <c r="C10" s="75"/>
      <c r="D10" s="75"/>
      <c r="E10" s="8"/>
      <c r="F10" s="73" t="str">
        <f t="shared" si="1"/>
        <v>ddd</v>
      </c>
      <c r="G10" s="74">
        <f t="shared" ref="G10:G39" si="12">G9+1</f>
        <v>2</v>
      </c>
      <c r="H10" s="9" t="s">
        <v>19</v>
      </c>
      <c r="I10" s="9" t="s">
        <v>20</v>
      </c>
      <c r="J10" s="9" t="s">
        <v>9</v>
      </c>
      <c r="K10" s="73" t="str">
        <f t="shared" si="2"/>
        <v>ddd</v>
      </c>
      <c r="L10" s="74">
        <f t="shared" ref="L10:L39" si="13">L9+1</f>
        <v>2</v>
      </c>
      <c r="M10" s="9" t="s">
        <v>8</v>
      </c>
      <c r="N10" s="10">
        <v>43778</v>
      </c>
      <c r="O10" s="9" t="s">
        <v>9</v>
      </c>
      <c r="P10" s="73" t="str">
        <f t="shared" si="3"/>
        <v>ddd</v>
      </c>
      <c r="Q10" s="74">
        <f t="shared" ref="Q10:Q39" si="14">Q9+1</f>
        <v>2</v>
      </c>
      <c r="R10" s="78"/>
      <c r="S10" s="79"/>
      <c r="T10" s="16"/>
      <c r="U10" s="73" t="str">
        <f t="shared" si="4"/>
        <v>ddd</v>
      </c>
      <c r="V10" s="74">
        <f t="shared" ref="V10:V22" si="15">V9+1</f>
        <v>2</v>
      </c>
      <c r="W10" s="11" t="s">
        <v>11</v>
      </c>
      <c r="X10" s="12">
        <v>43526</v>
      </c>
      <c r="Y10" s="13" t="s">
        <v>12</v>
      </c>
      <c r="Z10" s="73" t="str">
        <f t="shared" si="5"/>
        <v>ddd</v>
      </c>
      <c r="AA10" s="74">
        <f t="shared" ref="AA10:AA39" si="16">AA9+1</f>
        <v>2</v>
      </c>
      <c r="AB10" s="24" t="s">
        <v>21</v>
      </c>
      <c r="AC10" s="25">
        <v>43622</v>
      </c>
      <c r="AD10" s="26" t="s">
        <v>22</v>
      </c>
      <c r="AE10" s="73" t="str">
        <f t="shared" si="6"/>
        <v>ddd</v>
      </c>
      <c r="AF10" s="74">
        <f t="shared" ref="AF10:AF39" si="17">AF9+1</f>
        <v>2</v>
      </c>
      <c r="AG10" s="14" t="s">
        <v>15</v>
      </c>
      <c r="AH10" s="15"/>
      <c r="AI10" s="15"/>
      <c r="AJ10" s="73" t="str">
        <f t="shared" si="7"/>
        <v>ddd</v>
      </c>
      <c r="AK10" s="74">
        <f t="shared" ref="AK10:AK39" si="18">AK9+1</f>
        <v>2</v>
      </c>
      <c r="AL10" s="78"/>
      <c r="AM10" s="79"/>
      <c r="AN10" s="16"/>
      <c r="AO10" s="73" t="str">
        <f t="shared" si="8"/>
        <v>ddd</v>
      </c>
      <c r="AP10" s="74">
        <f t="shared" ref="AP10:AP39" si="19">AP9+1</f>
        <v>2</v>
      </c>
      <c r="AQ10" s="17" t="s">
        <v>16</v>
      </c>
      <c r="AR10" s="18" t="s">
        <v>23</v>
      </c>
      <c r="AS10" s="19" t="s">
        <v>9</v>
      </c>
      <c r="AT10" s="73" t="str">
        <f t="shared" si="9"/>
        <v>ddd</v>
      </c>
      <c r="AU10" s="74">
        <f t="shared" ref="AU10:AU39" si="20">AU9+1</f>
        <v>2</v>
      </c>
      <c r="AV10" s="20" t="s">
        <v>18</v>
      </c>
      <c r="AW10" s="21"/>
      <c r="AX10" s="22"/>
      <c r="AY10" s="73" t="str">
        <f t="shared" si="10"/>
        <v>ddd</v>
      </c>
      <c r="AZ10" s="74">
        <f t="shared" ref="AZ10:AZ39" si="21">AZ9+1</f>
        <v>2</v>
      </c>
      <c r="BA10" s="14" t="s">
        <v>15</v>
      </c>
      <c r="BB10" s="27"/>
      <c r="BC10" s="15"/>
      <c r="BD10" s="23"/>
    </row>
    <row r="11" spans="1:56" ht="19.5" customHeight="1">
      <c r="A11" s="73" t="str">
        <f t="shared" si="0"/>
        <v>ddd</v>
      </c>
      <c r="B11" s="74">
        <f t="shared" si="11"/>
        <v>3</v>
      </c>
      <c r="C11" s="75"/>
      <c r="D11" s="75"/>
      <c r="E11" s="8"/>
      <c r="F11" s="73" t="str">
        <f t="shared" si="1"/>
        <v>ddd</v>
      </c>
      <c r="G11" s="74">
        <f t="shared" si="12"/>
        <v>3</v>
      </c>
      <c r="H11" s="9" t="s">
        <v>19</v>
      </c>
      <c r="I11" s="9" t="s">
        <v>24</v>
      </c>
      <c r="J11" s="9" t="s">
        <v>9</v>
      </c>
      <c r="K11" s="73" t="str">
        <f t="shared" si="2"/>
        <v>ddd</v>
      </c>
      <c r="L11" s="74">
        <f t="shared" si="13"/>
        <v>3</v>
      </c>
      <c r="M11" s="9" t="s">
        <v>8</v>
      </c>
      <c r="N11" s="10">
        <v>43779</v>
      </c>
      <c r="O11" s="9" t="s">
        <v>9</v>
      </c>
      <c r="P11" s="73" t="str">
        <f t="shared" si="3"/>
        <v>ddd</v>
      </c>
      <c r="Q11" s="74">
        <f t="shared" si="14"/>
        <v>3</v>
      </c>
      <c r="R11" s="78"/>
      <c r="S11" s="79"/>
      <c r="T11" s="16"/>
      <c r="U11" s="73" t="str">
        <f t="shared" si="4"/>
        <v>ddd</v>
      </c>
      <c r="V11" s="74">
        <f t="shared" si="15"/>
        <v>3</v>
      </c>
      <c r="W11" s="11" t="s">
        <v>11</v>
      </c>
      <c r="X11" s="12">
        <v>43527</v>
      </c>
      <c r="Y11" s="13" t="s">
        <v>12</v>
      </c>
      <c r="Z11" s="73" t="str">
        <f t="shared" si="5"/>
        <v>ddd</v>
      </c>
      <c r="AA11" s="74">
        <f t="shared" si="16"/>
        <v>3</v>
      </c>
      <c r="AB11" s="11" t="s">
        <v>25</v>
      </c>
      <c r="AC11" s="12">
        <v>43678</v>
      </c>
      <c r="AD11" s="13" t="s">
        <v>22</v>
      </c>
      <c r="AE11" s="73" t="str">
        <f t="shared" si="6"/>
        <v>ddd</v>
      </c>
      <c r="AF11" s="74">
        <f t="shared" si="17"/>
        <v>3</v>
      </c>
      <c r="AG11" s="78"/>
      <c r="AH11" s="79"/>
      <c r="AI11" s="16"/>
      <c r="AJ11" s="73" t="str">
        <f t="shared" si="7"/>
        <v>ddd</v>
      </c>
      <c r="AK11" s="74">
        <f t="shared" si="18"/>
        <v>3</v>
      </c>
      <c r="AL11" s="20" t="s">
        <v>18</v>
      </c>
      <c r="AM11" s="21"/>
      <c r="AN11" s="22"/>
      <c r="AO11" s="73" t="str">
        <f t="shared" si="8"/>
        <v>ddd</v>
      </c>
      <c r="AP11" s="74">
        <f t="shared" si="19"/>
        <v>3</v>
      </c>
      <c r="AQ11" s="17" t="s">
        <v>16</v>
      </c>
      <c r="AR11" s="18" t="s">
        <v>26</v>
      </c>
      <c r="AS11" s="19" t="s">
        <v>9</v>
      </c>
      <c r="AT11" s="73" t="str">
        <f t="shared" si="9"/>
        <v>ddd</v>
      </c>
      <c r="AU11" s="74">
        <f t="shared" si="20"/>
        <v>3</v>
      </c>
      <c r="AV11" s="28"/>
      <c r="AW11" s="29"/>
      <c r="AX11" s="30"/>
      <c r="AY11" s="73" t="str">
        <f t="shared" si="10"/>
        <v>ddd</v>
      </c>
      <c r="AZ11" s="74">
        <f t="shared" si="21"/>
        <v>3</v>
      </c>
      <c r="BA11" s="14" t="s">
        <v>15</v>
      </c>
      <c r="BB11" s="27"/>
      <c r="BC11" s="15"/>
      <c r="BD11" s="23"/>
    </row>
    <row r="12" spans="1:56" ht="19.5" customHeight="1">
      <c r="A12" s="73" t="str">
        <f t="shared" si="0"/>
        <v>ddd</v>
      </c>
      <c r="B12" s="74">
        <f t="shared" si="11"/>
        <v>4</v>
      </c>
      <c r="C12" s="75"/>
      <c r="D12" s="75"/>
      <c r="E12" s="8"/>
      <c r="F12" s="73" t="str">
        <f t="shared" si="1"/>
        <v>ddd</v>
      </c>
      <c r="G12" s="74">
        <f t="shared" si="12"/>
        <v>4</v>
      </c>
      <c r="H12" s="9" t="s">
        <v>19</v>
      </c>
      <c r="I12" s="9" t="s">
        <v>27</v>
      </c>
      <c r="J12" s="9" t="s">
        <v>9</v>
      </c>
      <c r="K12" s="73" t="str">
        <f t="shared" si="2"/>
        <v>ddd</v>
      </c>
      <c r="L12" s="74">
        <f t="shared" si="13"/>
        <v>4</v>
      </c>
      <c r="M12" s="31" t="s">
        <v>28</v>
      </c>
      <c r="N12" s="31" t="s">
        <v>29</v>
      </c>
      <c r="O12" s="31" t="s">
        <v>9</v>
      </c>
      <c r="P12" s="73" t="str">
        <f t="shared" si="3"/>
        <v>ddd</v>
      </c>
      <c r="Q12" s="74">
        <f t="shared" si="14"/>
        <v>4</v>
      </c>
      <c r="R12" s="11" t="s">
        <v>30</v>
      </c>
      <c r="S12" s="12">
        <v>43800</v>
      </c>
      <c r="T12" s="13" t="s">
        <v>31</v>
      </c>
      <c r="U12" s="73" t="str">
        <f t="shared" si="4"/>
        <v>ddd</v>
      </c>
      <c r="V12" s="74">
        <f t="shared" si="15"/>
        <v>4</v>
      </c>
      <c r="W12" s="11" t="s">
        <v>32</v>
      </c>
      <c r="X12" s="12">
        <v>43497</v>
      </c>
      <c r="Y12" s="13" t="s">
        <v>12</v>
      </c>
      <c r="Z12" s="73" t="str">
        <f t="shared" si="5"/>
        <v>ddd</v>
      </c>
      <c r="AA12" s="74">
        <f t="shared" si="16"/>
        <v>4</v>
      </c>
      <c r="AB12" s="11" t="s">
        <v>25</v>
      </c>
      <c r="AC12" s="12">
        <v>43679</v>
      </c>
      <c r="AD12" s="13" t="s">
        <v>22</v>
      </c>
      <c r="AE12" s="73" t="str">
        <f t="shared" si="6"/>
        <v>ddd</v>
      </c>
      <c r="AF12" s="74">
        <f t="shared" si="17"/>
        <v>4</v>
      </c>
      <c r="AG12" s="78"/>
      <c r="AH12" s="79"/>
      <c r="AI12" s="16"/>
      <c r="AJ12" s="73" t="str">
        <f t="shared" si="7"/>
        <v>ddd</v>
      </c>
      <c r="AK12" s="74">
        <f t="shared" si="18"/>
        <v>4</v>
      </c>
      <c r="AL12" s="20" t="s">
        <v>18</v>
      </c>
      <c r="AM12" s="21"/>
      <c r="AN12" s="22"/>
      <c r="AO12" s="73" t="str">
        <f t="shared" si="8"/>
        <v>ddd</v>
      </c>
      <c r="AP12" s="74">
        <f t="shared" si="19"/>
        <v>4</v>
      </c>
      <c r="AQ12" s="17" t="s">
        <v>16</v>
      </c>
      <c r="AR12" s="18" t="s">
        <v>33</v>
      </c>
      <c r="AS12" s="19" t="s">
        <v>9</v>
      </c>
      <c r="AT12" s="73" t="str">
        <f t="shared" si="9"/>
        <v>ddd</v>
      </c>
      <c r="AU12" s="74">
        <f t="shared" si="20"/>
        <v>4</v>
      </c>
      <c r="AV12" s="80"/>
      <c r="AW12" s="81"/>
      <c r="AX12" s="32"/>
      <c r="AY12" s="73" t="str">
        <f t="shared" si="10"/>
        <v>ddd</v>
      </c>
      <c r="AZ12" s="74">
        <f t="shared" si="21"/>
        <v>4</v>
      </c>
      <c r="BA12" s="14" t="s">
        <v>15</v>
      </c>
      <c r="BB12" s="27"/>
      <c r="BC12" s="15"/>
      <c r="BD12" s="23"/>
    </row>
    <row r="13" spans="1:56" ht="19.5" customHeight="1">
      <c r="A13" s="73" t="str">
        <f t="shared" si="0"/>
        <v>ddd</v>
      </c>
      <c r="B13" s="74">
        <f t="shared" si="11"/>
        <v>5</v>
      </c>
      <c r="C13" s="75"/>
      <c r="D13" s="75"/>
      <c r="E13" s="8"/>
      <c r="F13" s="73" t="str">
        <f t="shared" si="1"/>
        <v>ddd</v>
      </c>
      <c r="G13" s="74">
        <f t="shared" si="12"/>
        <v>5</v>
      </c>
      <c r="H13" s="9" t="s">
        <v>19</v>
      </c>
      <c r="I13" s="9" t="s">
        <v>34</v>
      </c>
      <c r="J13" s="9" t="s">
        <v>9</v>
      </c>
      <c r="K13" s="73" t="str">
        <f t="shared" si="2"/>
        <v>ddd</v>
      </c>
      <c r="L13" s="74">
        <f t="shared" si="13"/>
        <v>5</v>
      </c>
      <c r="M13" s="75"/>
      <c r="N13" s="75"/>
      <c r="O13" s="75"/>
      <c r="P13" s="73" t="str">
        <f t="shared" si="3"/>
        <v>ddd</v>
      </c>
      <c r="Q13" s="74">
        <f t="shared" si="14"/>
        <v>5</v>
      </c>
      <c r="R13" s="11" t="s">
        <v>30</v>
      </c>
      <c r="S13" s="12">
        <v>43801</v>
      </c>
      <c r="T13" s="13" t="s">
        <v>31</v>
      </c>
      <c r="U13" s="73" t="str">
        <f t="shared" si="4"/>
        <v>ddd</v>
      </c>
      <c r="V13" s="74">
        <f t="shared" si="15"/>
        <v>5</v>
      </c>
      <c r="W13" s="11" t="s">
        <v>32</v>
      </c>
      <c r="X13" s="12">
        <v>43498</v>
      </c>
      <c r="Y13" s="13" t="s">
        <v>12</v>
      </c>
      <c r="Z13" s="73" t="str">
        <f t="shared" si="5"/>
        <v>ddd</v>
      </c>
      <c r="AA13" s="74">
        <f t="shared" si="16"/>
        <v>5</v>
      </c>
      <c r="AB13" s="11" t="s">
        <v>25</v>
      </c>
      <c r="AC13" s="12">
        <v>43680</v>
      </c>
      <c r="AD13" s="13" t="s">
        <v>22</v>
      </c>
      <c r="AE13" s="73" t="str">
        <f t="shared" si="6"/>
        <v>ddd</v>
      </c>
      <c r="AF13" s="74">
        <f t="shared" si="17"/>
        <v>5</v>
      </c>
      <c r="AG13" s="82" t="s">
        <v>35</v>
      </c>
      <c r="AH13" s="77"/>
      <c r="AI13" s="33"/>
      <c r="AJ13" s="73" t="str">
        <f t="shared" si="7"/>
        <v>ddd</v>
      </c>
      <c r="AK13" s="74">
        <f t="shared" si="18"/>
        <v>5</v>
      </c>
      <c r="AL13" s="20" t="s">
        <v>18</v>
      </c>
      <c r="AM13" s="21"/>
      <c r="AN13" s="22"/>
      <c r="AO13" s="73" t="str">
        <f t="shared" si="8"/>
        <v>ddd</v>
      </c>
      <c r="AP13" s="74">
        <f t="shared" si="19"/>
        <v>5</v>
      </c>
      <c r="AQ13" s="28"/>
      <c r="AR13" s="29"/>
      <c r="AS13" s="30"/>
      <c r="AT13" s="73" t="str">
        <f t="shared" si="9"/>
        <v>ddd</v>
      </c>
      <c r="AU13" s="74">
        <f t="shared" si="20"/>
        <v>5</v>
      </c>
      <c r="AV13" s="20" t="s">
        <v>18</v>
      </c>
      <c r="AW13" s="21"/>
      <c r="AX13" s="22"/>
      <c r="AY13" s="73" t="str">
        <f t="shared" si="10"/>
        <v>ddd</v>
      </c>
      <c r="AZ13" s="74">
        <f t="shared" si="21"/>
        <v>5</v>
      </c>
      <c r="BA13" s="14" t="s">
        <v>15</v>
      </c>
      <c r="BB13" s="27"/>
      <c r="BC13" s="15"/>
      <c r="BD13" s="23"/>
    </row>
    <row r="14" spans="1:56" ht="19.5" customHeight="1">
      <c r="A14" s="73" t="str">
        <f t="shared" si="0"/>
        <v>ddd</v>
      </c>
      <c r="B14" s="74">
        <f t="shared" si="11"/>
        <v>6</v>
      </c>
      <c r="C14" s="75"/>
      <c r="D14" s="75"/>
      <c r="E14" s="8"/>
      <c r="F14" s="73" t="str">
        <f t="shared" si="1"/>
        <v>ddd</v>
      </c>
      <c r="G14" s="74">
        <f t="shared" si="12"/>
        <v>6</v>
      </c>
      <c r="H14" s="9" t="s">
        <v>19</v>
      </c>
      <c r="I14" s="9" t="s">
        <v>36</v>
      </c>
      <c r="J14" s="9" t="s">
        <v>9</v>
      </c>
      <c r="K14" s="73" t="str">
        <f t="shared" si="2"/>
        <v>ddd</v>
      </c>
      <c r="L14" s="74">
        <f t="shared" si="13"/>
        <v>6</v>
      </c>
      <c r="M14" s="75"/>
      <c r="N14" s="75"/>
      <c r="O14" s="75"/>
      <c r="P14" s="73" t="str">
        <f t="shared" si="3"/>
        <v>ddd</v>
      </c>
      <c r="Q14" s="74">
        <f t="shared" si="14"/>
        <v>6</v>
      </c>
      <c r="R14" s="11" t="s">
        <v>30</v>
      </c>
      <c r="S14" s="12">
        <v>43802</v>
      </c>
      <c r="T14" s="13" t="s">
        <v>31</v>
      </c>
      <c r="U14" s="73" t="str">
        <f t="shared" si="4"/>
        <v>ddd</v>
      </c>
      <c r="V14" s="74">
        <f t="shared" si="15"/>
        <v>6</v>
      </c>
      <c r="W14" s="78"/>
      <c r="X14" s="79"/>
      <c r="Y14" s="16"/>
      <c r="Z14" s="73" t="str">
        <f t="shared" si="5"/>
        <v>ddd</v>
      </c>
      <c r="AA14" s="74">
        <f t="shared" si="16"/>
        <v>6</v>
      </c>
      <c r="AB14" s="78"/>
      <c r="AC14" s="79"/>
      <c r="AD14" s="79"/>
      <c r="AE14" s="73" t="str">
        <f t="shared" si="6"/>
        <v>ddd</v>
      </c>
      <c r="AF14" s="74">
        <f t="shared" si="17"/>
        <v>6</v>
      </c>
      <c r="AG14" s="34" t="s">
        <v>37</v>
      </c>
      <c r="AH14" s="35" t="s">
        <v>38</v>
      </c>
      <c r="AI14" s="35" t="s">
        <v>9</v>
      </c>
      <c r="AJ14" s="73" t="str">
        <f t="shared" si="7"/>
        <v>ddd</v>
      </c>
      <c r="AK14" s="74">
        <f t="shared" si="18"/>
        <v>6</v>
      </c>
      <c r="AL14" s="20" t="s">
        <v>18</v>
      </c>
      <c r="AM14" s="21"/>
      <c r="AN14" s="22"/>
      <c r="AO14" s="73" t="str">
        <f t="shared" si="8"/>
        <v>ddd</v>
      </c>
      <c r="AP14" s="74">
        <f t="shared" si="19"/>
        <v>6</v>
      </c>
      <c r="AQ14" s="36"/>
      <c r="AR14" s="37"/>
      <c r="AS14" s="38"/>
      <c r="AT14" s="73" t="str">
        <f t="shared" si="9"/>
        <v>ddd</v>
      </c>
      <c r="AU14" s="74">
        <f t="shared" si="20"/>
        <v>6</v>
      </c>
      <c r="AV14" s="20" t="s">
        <v>18</v>
      </c>
      <c r="AW14" s="21"/>
      <c r="AX14" s="22"/>
      <c r="AY14" s="73" t="str">
        <f t="shared" si="10"/>
        <v>ddd</v>
      </c>
      <c r="AZ14" s="74">
        <f t="shared" si="21"/>
        <v>6</v>
      </c>
      <c r="BA14" s="14" t="s">
        <v>15</v>
      </c>
      <c r="BB14" s="27"/>
      <c r="BC14" s="15"/>
      <c r="BD14" s="23"/>
    </row>
    <row r="15" spans="1:56" ht="19.5" customHeight="1">
      <c r="A15" s="73" t="str">
        <f t="shared" si="0"/>
        <v>ddd</v>
      </c>
      <c r="B15" s="74">
        <f t="shared" si="11"/>
        <v>7</v>
      </c>
      <c r="C15" s="75"/>
      <c r="D15" s="75"/>
      <c r="E15" s="8"/>
      <c r="F15" s="73" t="str">
        <f t="shared" si="1"/>
        <v>ddd</v>
      </c>
      <c r="G15" s="74">
        <f t="shared" si="12"/>
        <v>7</v>
      </c>
      <c r="H15" s="75"/>
      <c r="I15" s="75"/>
      <c r="J15" s="8"/>
      <c r="K15" s="73" t="str">
        <f t="shared" si="2"/>
        <v>ddd</v>
      </c>
      <c r="L15" s="74">
        <f t="shared" si="13"/>
        <v>7</v>
      </c>
      <c r="M15" s="24" t="s">
        <v>39</v>
      </c>
      <c r="N15" s="25">
        <v>43780</v>
      </c>
      <c r="O15" s="39"/>
      <c r="P15" s="73" t="str">
        <f t="shared" si="3"/>
        <v>ddd</v>
      </c>
      <c r="Q15" s="74">
        <f t="shared" si="14"/>
        <v>7</v>
      </c>
      <c r="R15" s="11" t="s">
        <v>30</v>
      </c>
      <c r="S15" s="12">
        <v>43803</v>
      </c>
      <c r="T15" s="13" t="s">
        <v>31</v>
      </c>
      <c r="U15" s="73" t="str">
        <f t="shared" si="4"/>
        <v>ddd</v>
      </c>
      <c r="V15" s="74">
        <f t="shared" si="15"/>
        <v>7</v>
      </c>
      <c r="W15" s="78"/>
      <c r="X15" s="79"/>
      <c r="Y15" s="16"/>
      <c r="Z15" s="73" t="str">
        <f t="shared" si="5"/>
        <v>ddd</v>
      </c>
      <c r="AA15" s="74">
        <f t="shared" si="16"/>
        <v>7</v>
      </c>
      <c r="AB15" s="78"/>
      <c r="AC15" s="79"/>
      <c r="AD15" s="79"/>
      <c r="AE15" s="73" t="str">
        <f t="shared" si="6"/>
        <v>ddd</v>
      </c>
      <c r="AF15" s="74">
        <f t="shared" si="17"/>
        <v>7</v>
      </c>
      <c r="AG15" s="34" t="s">
        <v>37</v>
      </c>
      <c r="AH15" s="35" t="s">
        <v>40</v>
      </c>
      <c r="AI15" s="35" t="s">
        <v>9</v>
      </c>
      <c r="AJ15" s="73" t="str">
        <f t="shared" si="7"/>
        <v>ddd</v>
      </c>
      <c r="AK15" s="74">
        <f t="shared" si="18"/>
        <v>7</v>
      </c>
      <c r="AL15" s="20" t="s">
        <v>18</v>
      </c>
      <c r="AM15" s="21"/>
      <c r="AN15" s="22"/>
      <c r="AO15" s="73" t="str">
        <f t="shared" si="8"/>
        <v>ddd</v>
      </c>
      <c r="AP15" s="74">
        <f t="shared" si="19"/>
        <v>7</v>
      </c>
      <c r="AQ15" s="17" t="s">
        <v>16</v>
      </c>
      <c r="AR15" s="18" t="s">
        <v>41</v>
      </c>
      <c r="AS15" s="19" t="s">
        <v>9</v>
      </c>
      <c r="AT15" s="73" t="str">
        <f t="shared" si="9"/>
        <v>ddd</v>
      </c>
      <c r="AU15" s="74">
        <f t="shared" si="20"/>
        <v>7</v>
      </c>
      <c r="AV15" s="20" t="s">
        <v>18</v>
      </c>
      <c r="AW15" s="21"/>
      <c r="AX15" s="22"/>
      <c r="AY15" s="73" t="str">
        <f t="shared" si="10"/>
        <v>ddd</v>
      </c>
      <c r="AZ15" s="74">
        <f t="shared" si="21"/>
        <v>7</v>
      </c>
      <c r="BA15" s="78"/>
      <c r="BB15" s="79"/>
      <c r="BC15" s="16"/>
      <c r="BD15" s="23"/>
    </row>
    <row r="16" spans="1:56" ht="19.5" customHeight="1">
      <c r="A16" s="73" t="str">
        <f t="shared" si="0"/>
        <v>ddd</v>
      </c>
      <c r="B16" s="74">
        <f t="shared" si="11"/>
        <v>8</v>
      </c>
      <c r="C16" s="75"/>
      <c r="D16" s="75"/>
      <c r="E16" s="8"/>
      <c r="F16" s="73" t="str">
        <f t="shared" si="1"/>
        <v>ddd</v>
      </c>
      <c r="G16" s="74">
        <f t="shared" si="12"/>
        <v>8</v>
      </c>
      <c r="H16" s="75"/>
      <c r="I16" s="75"/>
      <c r="J16" s="8"/>
      <c r="K16" s="73" t="str">
        <f t="shared" si="2"/>
        <v>ddd</v>
      </c>
      <c r="L16" s="74">
        <f t="shared" si="13"/>
        <v>8</v>
      </c>
      <c r="M16" s="11" t="s">
        <v>42</v>
      </c>
      <c r="N16" s="12">
        <v>43739</v>
      </c>
      <c r="O16" s="13" t="s">
        <v>43</v>
      </c>
      <c r="P16" s="73" t="str">
        <f t="shared" si="3"/>
        <v>ddd</v>
      </c>
      <c r="Q16" s="74">
        <f t="shared" si="14"/>
        <v>8</v>
      </c>
      <c r="R16" s="11" t="s">
        <v>30</v>
      </c>
      <c r="S16" s="12">
        <v>43804</v>
      </c>
      <c r="T16" s="13" t="s">
        <v>31</v>
      </c>
      <c r="U16" s="73" t="str">
        <f t="shared" si="4"/>
        <v>ddd</v>
      </c>
      <c r="V16" s="74">
        <f t="shared" si="15"/>
        <v>8</v>
      </c>
      <c r="W16" s="31" t="s">
        <v>28</v>
      </c>
      <c r="X16" s="31" t="s">
        <v>44</v>
      </c>
      <c r="Y16" s="40" t="s">
        <v>9</v>
      </c>
      <c r="Z16" s="73" t="str">
        <f t="shared" si="5"/>
        <v>ddd</v>
      </c>
      <c r="AA16" s="74">
        <f t="shared" si="16"/>
        <v>8</v>
      </c>
      <c r="AB16" s="11" t="s">
        <v>25</v>
      </c>
      <c r="AC16" s="12">
        <v>43681</v>
      </c>
      <c r="AD16" s="13" t="s">
        <v>22</v>
      </c>
      <c r="AE16" s="73" t="str">
        <f t="shared" si="6"/>
        <v>ddd</v>
      </c>
      <c r="AF16" s="74">
        <f t="shared" si="17"/>
        <v>8</v>
      </c>
      <c r="AG16" s="34" t="s">
        <v>37</v>
      </c>
      <c r="AH16" s="35" t="s">
        <v>45</v>
      </c>
      <c r="AI16" s="35" t="s">
        <v>9</v>
      </c>
      <c r="AJ16" s="73" t="str">
        <f t="shared" si="7"/>
        <v>ddd</v>
      </c>
      <c r="AK16" s="74">
        <f t="shared" si="18"/>
        <v>8</v>
      </c>
      <c r="AL16" s="78"/>
      <c r="AM16" s="79"/>
      <c r="AN16" s="16"/>
      <c r="AO16" s="73" t="str">
        <f t="shared" si="8"/>
        <v>ddd</v>
      </c>
      <c r="AP16" s="74">
        <f t="shared" si="19"/>
        <v>8</v>
      </c>
      <c r="AQ16" s="17" t="s">
        <v>16</v>
      </c>
      <c r="AR16" s="18" t="s">
        <v>46</v>
      </c>
      <c r="AS16" s="19" t="s">
        <v>9</v>
      </c>
      <c r="AT16" s="73" t="str">
        <f t="shared" si="9"/>
        <v>ddd</v>
      </c>
      <c r="AU16" s="74">
        <f t="shared" si="20"/>
        <v>8</v>
      </c>
      <c r="AV16" s="20" t="s">
        <v>18</v>
      </c>
      <c r="AW16" s="21"/>
      <c r="AX16" s="22"/>
      <c r="AY16" s="73" t="str">
        <f t="shared" si="10"/>
        <v>ddd</v>
      </c>
      <c r="AZ16" s="74">
        <f t="shared" si="21"/>
        <v>8</v>
      </c>
      <c r="BA16" s="78"/>
      <c r="BB16" s="79"/>
      <c r="BC16" s="16"/>
      <c r="BD16" s="23"/>
    </row>
    <row r="17" spans="1:56" ht="19.5" customHeight="1">
      <c r="A17" s="73" t="str">
        <f t="shared" si="0"/>
        <v>ddd</v>
      </c>
      <c r="B17" s="74">
        <f t="shared" si="11"/>
        <v>9</v>
      </c>
      <c r="C17" s="75"/>
      <c r="D17" s="75"/>
      <c r="E17" s="8"/>
      <c r="F17" s="73" t="str">
        <f t="shared" si="1"/>
        <v>ddd</v>
      </c>
      <c r="G17" s="74">
        <f t="shared" si="12"/>
        <v>9</v>
      </c>
      <c r="H17" s="14" t="s">
        <v>15</v>
      </c>
      <c r="I17" s="14"/>
      <c r="J17" s="41"/>
      <c r="K17" s="73" t="str">
        <f t="shared" si="2"/>
        <v>ddd</v>
      </c>
      <c r="L17" s="74">
        <f t="shared" si="13"/>
        <v>9</v>
      </c>
      <c r="M17" s="11" t="s">
        <v>42</v>
      </c>
      <c r="N17" s="12">
        <v>43740</v>
      </c>
      <c r="O17" s="13" t="s">
        <v>43</v>
      </c>
      <c r="P17" s="73" t="str">
        <f t="shared" si="3"/>
        <v>ddd</v>
      </c>
      <c r="Q17" s="74">
        <f t="shared" si="14"/>
        <v>9</v>
      </c>
      <c r="R17" s="78"/>
      <c r="S17" s="79"/>
      <c r="T17" s="16"/>
      <c r="U17" s="73" t="str">
        <f t="shared" si="4"/>
        <v>ddd</v>
      </c>
      <c r="V17" s="74">
        <f t="shared" si="15"/>
        <v>9</v>
      </c>
      <c r="W17" s="31" t="s">
        <v>28</v>
      </c>
      <c r="X17" s="31" t="s">
        <v>47</v>
      </c>
      <c r="Y17" s="40" t="s">
        <v>9</v>
      </c>
      <c r="Z17" s="73" t="str">
        <f t="shared" si="5"/>
        <v>ddd</v>
      </c>
      <c r="AA17" s="74">
        <f t="shared" si="16"/>
        <v>9</v>
      </c>
      <c r="AB17" s="11" t="s">
        <v>25</v>
      </c>
      <c r="AC17" s="12">
        <v>43682</v>
      </c>
      <c r="AD17" s="13" t="s">
        <v>22</v>
      </c>
      <c r="AE17" s="73" t="str">
        <f t="shared" si="6"/>
        <v>ddd</v>
      </c>
      <c r="AF17" s="74">
        <f t="shared" si="17"/>
        <v>9</v>
      </c>
      <c r="AG17" s="34" t="s">
        <v>37</v>
      </c>
      <c r="AH17" s="35" t="s">
        <v>48</v>
      </c>
      <c r="AI17" s="35" t="s">
        <v>9</v>
      </c>
      <c r="AJ17" s="73" t="str">
        <f t="shared" si="7"/>
        <v>ddd</v>
      </c>
      <c r="AK17" s="74">
        <f t="shared" si="18"/>
        <v>9</v>
      </c>
      <c r="AL17" s="42"/>
      <c r="AM17" s="43"/>
      <c r="AN17" s="44"/>
      <c r="AO17" s="73" t="str">
        <f t="shared" si="8"/>
        <v>ddd</v>
      </c>
      <c r="AP17" s="74">
        <f t="shared" si="19"/>
        <v>9</v>
      </c>
      <c r="AQ17" s="17" t="s">
        <v>16</v>
      </c>
      <c r="AR17" s="18" t="s">
        <v>49</v>
      </c>
      <c r="AS17" s="19" t="s">
        <v>9</v>
      </c>
      <c r="AT17" s="73" t="str">
        <f t="shared" si="9"/>
        <v>ddd</v>
      </c>
      <c r="AU17" s="74">
        <f t="shared" si="20"/>
        <v>9</v>
      </c>
      <c r="AV17" s="20" t="s">
        <v>18</v>
      </c>
      <c r="AW17" s="21"/>
      <c r="AX17" s="22"/>
      <c r="AY17" s="73" t="str">
        <f t="shared" si="10"/>
        <v>ddd</v>
      </c>
      <c r="AZ17" s="74">
        <f t="shared" si="21"/>
        <v>9</v>
      </c>
      <c r="BA17" s="14" t="s">
        <v>15</v>
      </c>
      <c r="BB17" s="27"/>
      <c r="BC17" s="15"/>
      <c r="BD17" s="23"/>
    </row>
    <row r="18" spans="1:56" ht="19.5" customHeight="1">
      <c r="A18" s="73" t="str">
        <f t="shared" si="0"/>
        <v>ddd</v>
      </c>
      <c r="B18" s="74">
        <f t="shared" si="11"/>
        <v>10</v>
      </c>
      <c r="C18" s="75"/>
      <c r="D18" s="75"/>
      <c r="E18" s="8"/>
      <c r="F18" s="73" t="str">
        <f t="shared" si="1"/>
        <v>ddd</v>
      </c>
      <c r="G18" s="74">
        <f t="shared" si="12"/>
        <v>10</v>
      </c>
      <c r="H18" s="14" t="s">
        <v>15</v>
      </c>
      <c r="I18" s="14"/>
      <c r="J18" s="41"/>
      <c r="K18" s="73" t="str">
        <f t="shared" si="2"/>
        <v>ddd</v>
      </c>
      <c r="L18" s="74">
        <f t="shared" si="13"/>
        <v>10</v>
      </c>
      <c r="M18" s="11" t="s">
        <v>42</v>
      </c>
      <c r="N18" s="12">
        <v>43741</v>
      </c>
      <c r="O18" s="13" t="s">
        <v>43</v>
      </c>
      <c r="P18" s="73" t="str">
        <f t="shared" si="3"/>
        <v>ddd</v>
      </c>
      <c r="Q18" s="74">
        <f t="shared" si="14"/>
        <v>10</v>
      </c>
      <c r="R18" s="78"/>
      <c r="S18" s="79"/>
      <c r="T18" s="16"/>
      <c r="U18" s="73" t="str">
        <f t="shared" si="4"/>
        <v>ddd</v>
      </c>
      <c r="V18" s="74">
        <f t="shared" si="15"/>
        <v>10</v>
      </c>
      <c r="W18" s="11" t="s">
        <v>50</v>
      </c>
      <c r="X18" s="12">
        <v>43525</v>
      </c>
      <c r="Y18" s="13" t="s">
        <v>43</v>
      </c>
      <c r="Z18" s="73" t="str">
        <f t="shared" si="5"/>
        <v>ddd</v>
      </c>
      <c r="AA18" s="74">
        <f t="shared" si="16"/>
        <v>10</v>
      </c>
      <c r="AB18" s="11" t="s">
        <v>25</v>
      </c>
      <c r="AC18" s="12">
        <v>43683</v>
      </c>
      <c r="AD18" s="13" t="s">
        <v>22</v>
      </c>
      <c r="AE18" s="73" t="str">
        <f t="shared" si="6"/>
        <v>ddd</v>
      </c>
      <c r="AF18" s="74">
        <f t="shared" si="17"/>
        <v>10</v>
      </c>
      <c r="AG18" s="78"/>
      <c r="AH18" s="79"/>
      <c r="AI18" s="16"/>
      <c r="AJ18" s="73" t="str">
        <f t="shared" si="7"/>
        <v>ddd</v>
      </c>
      <c r="AK18" s="74">
        <f t="shared" si="18"/>
        <v>10</v>
      </c>
      <c r="AL18" s="31" t="s">
        <v>28</v>
      </c>
      <c r="AM18" s="40" t="s">
        <v>45</v>
      </c>
      <c r="AN18" s="40" t="s">
        <v>9</v>
      </c>
      <c r="AO18" s="73" t="str">
        <f t="shared" si="8"/>
        <v>ddd</v>
      </c>
      <c r="AP18" s="74">
        <f t="shared" si="19"/>
        <v>10</v>
      </c>
      <c r="AQ18" s="17" t="s">
        <v>16</v>
      </c>
      <c r="AR18" s="18" t="s">
        <v>51</v>
      </c>
      <c r="AS18" s="19" t="s">
        <v>9</v>
      </c>
      <c r="AT18" s="73" t="str">
        <f t="shared" si="9"/>
        <v>ddd</v>
      </c>
      <c r="AU18" s="74">
        <f t="shared" si="20"/>
        <v>10</v>
      </c>
      <c r="AV18" s="80"/>
      <c r="AW18" s="81"/>
      <c r="AX18" s="32"/>
      <c r="AY18" s="73" t="str">
        <f t="shared" si="10"/>
        <v>ddd</v>
      </c>
      <c r="AZ18" s="74">
        <f t="shared" si="21"/>
        <v>10</v>
      </c>
      <c r="BA18" s="14" t="s">
        <v>15</v>
      </c>
      <c r="BB18" s="27"/>
      <c r="BC18" s="15"/>
      <c r="BD18" s="23"/>
    </row>
    <row r="19" spans="1:56" ht="19.5" customHeight="1">
      <c r="A19" s="73" t="str">
        <f t="shared" si="0"/>
        <v>ddd</v>
      </c>
      <c r="B19" s="74">
        <f t="shared" si="11"/>
        <v>11</v>
      </c>
      <c r="C19" s="75"/>
      <c r="D19" s="75"/>
      <c r="E19" s="8"/>
      <c r="F19" s="73" t="str">
        <f t="shared" si="1"/>
        <v>ddd</v>
      </c>
      <c r="G19" s="74">
        <f t="shared" si="12"/>
        <v>11</v>
      </c>
      <c r="H19" s="76" t="s">
        <v>52</v>
      </c>
      <c r="I19" s="77"/>
      <c r="J19" s="33"/>
      <c r="K19" s="73" t="str">
        <f t="shared" si="2"/>
        <v>ddd</v>
      </c>
      <c r="L19" s="74">
        <f t="shared" si="13"/>
        <v>11</v>
      </c>
      <c r="M19" s="31" t="s">
        <v>28</v>
      </c>
      <c r="N19" s="31" t="s">
        <v>53</v>
      </c>
      <c r="O19" s="31" t="s">
        <v>9</v>
      </c>
      <c r="P19" s="73" t="str">
        <f t="shared" si="3"/>
        <v>ddd</v>
      </c>
      <c r="Q19" s="74">
        <f t="shared" si="14"/>
        <v>11</v>
      </c>
      <c r="R19" s="9" t="s">
        <v>54</v>
      </c>
      <c r="S19" s="10">
        <v>43556</v>
      </c>
      <c r="T19" s="9" t="s">
        <v>9</v>
      </c>
      <c r="U19" s="73" t="str">
        <f t="shared" si="4"/>
        <v>ddd</v>
      </c>
      <c r="V19" s="74">
        <f t="shared" si="15"/>
        <v>11</v>
      </c>
      <c r="W19" s="11" t="s">
        <v>50</v>
      </c>
      <c r="X19" s="12">
        <v>43526</v>
      </c>
      <c r="Y19" s="13" t="s">
        <v>43</v>
      </c>
      <c r="Z19" s="73" t="str">
        <f t="shared" si="5"/>
        <v>ddd</v>
      </c>
      <c r="AA19" s="74">
        <f t="shared" si="16"/>
        <v>11</v>
      </c>
      <c r="AB19" s="11" t="s">
        <v>25</v>
      </c>
      <c r="AC19" s="12">
        <v>43684</v>
      </c>
      <c r="AD19" s="13" t="s">
        <v>22</v>
      </c>
      <c r="AE19" s="73" t="str">
        <f t="shared" si="6"/>
        <v>ddd</v>
      </c>
      <c r="AF19" s="74">
        <f t="shared" si="17"/>
        <v>11</v>
      </c>
      <c r="AG19" s="78"/>
      <c r="AH19" s="79"/>
      <c r="AI19" s="16"/>
      <c r="AJ19" s="73" t="str">
        <f t="shared" si="7"/>
        <v>ddd</v>
      </c>
      <c r="AK19" s="74">
        <f t="shared" si="18"/>
        <v>11</v>
      </c>
      <c r="AL19" s="17" t="s">
        <v>16</v>
      </c>
      <c r="AM19" s="18" t="s">
        <v>55</v>
      </c>
      <c r="AN19" s="19" t="s">
        <v>9</v>
      </c>
      <c r="AO19" s="73" t="str">
        <f t="shared" si="8"/>
        <v>ddd</v>
      </c>
      <c r="AP19" s="74">
        <f t="shared" si="19"/>
        <v>11</v>
      </c>
      <c r="AQ19" s="17" t="s">
        <v>16</v>
      </c>
      <c r="AR19" s="18" t="s">
        <v>56</v>
      </c>
      <c r="AS19" s="19" t="s">
        <v>9</v>
      </c>
      <c r="AT19" s="73" t="str">
        <f t="shared" si="9"/>
        <v>ddd</v>
      </c>
      <c r="AU19" s="74">
        <f t="shared" si="20"/>
        <v>11</v>
      </c>
      <c r="AV19" s="80"/>
      <c r="AW19" s="81"/>
      <c r="AX19" s="32"/>
      <c r="AY19" s="73" t="str">
        <f t="shared" si="10"/>
        <v>ddd</v>
      </c>
      <c r="AZ19" s="74">
        <f t="shared" si="21"/>
        <v>11</v>
      </c>
      <c r="BA19" s="14" t="s">
        <v>15</v>
      </c>
      <c r="BB19" s="27"/>
      <c r="BC19" s="15"/>
      <c r="BD19" s="23"/>
    </row>
    <row r="20" spans="1:56" ht="19.5" customHeight="1">
      <c r="A20" s="73" t="str">
        <f t="shared" si="0"/>
        <v>ddd</v>
      </c>
      <c r="B20" s="74">
        <f t="shared" si="11"/>
        <v>12</v>
      </c>
      <c r="C20" s="9" t="s">
        <v>19</v>
      </c>
      <c r="D20" s="9" t="s">
        <v>57</v>
      </c>
      <c r="E20" s="9" t="s">
        <v>9</v>
      </c>
      <c r="F20" s="73" t="str">
        <f t="shared" si="1"/>
        <v>ddd</v>
      </c>
      <c r="G20" s="74">
        <f t="shared" si="12"/>
        <v>12</v>
      </c>
      <c r="H20" s="9" t="s">
        <v>19</v>
      </c>
      <c r="I20" s="9" t="s">
        <v>58</v>
      </c>
      <c r="J20" s="9" t="s">
        <v>9</v>
      </c>
      <c r="K20" s="73" t="str">
        <f t="shared" si="2"/>
        <v>ddd</v>
      </c>
      <c r="L20" s="74">
        <f t="shared" si="13"/>
        <v>12</v>
      </c>
      <c r="M20" s="75"/>
      <c r="N20" s="75"/>
      <c r="O20" s="75"/>
      <c r="P20" s="73" t="str">
        <f t="shared" si="3"/>
        <v>ddd</v>
      </c>
      <c r="Q20" s="74">
        <f t="shared" si="14"/>
        <v>12</v>
      </c>
      <c r="R20" s="9" t="s">
        <v>54</v>
      </c>
      <c r="S20" s="10">
        <v>43557</v>
      </c>
      <c r="T20" s="9" t="s">
        <v>9</v>
      </c>
      <c r="U20" s="73" t="str">
        <f t="shared" si="4"/>
        <v>ddd</v>
      </c>
      <c r="V20" s="74">
        <f t="shared" si="15"/>
        <v>12</v>
      </c>
      <c r="W20" s="11" t="s">
        <v>50</v>
      </c>
      <c r="X20" s="12">
        <v>43527</v>
      </c>
      <c r="Y20" s="13" t="s">
        <v>43</v>
      </c>
      <c r="Z20" s="73" t="str">
        <f t="shared" si="5"/>
        <v>ddd</v>
      </c>
      <c r="AA20" s="74">
        <f t="shared" si="16"/>
        <v>12</v>
      </c>
      <c r="AB20" s="11" t="s">
        <v>25</v>
      </c>
      <c r="AC20" s="12">
        <v>43685</v>
      </c>
      <c r="AD20" s="13" t="s">
        <v>22</v>
      </c>
      <c r="AE20" s="73" t="str">
        <f t="shared" si="6"/>
        <v>ddd</v>
      </c>
      <c r="AF20" s="74">
        <f t="shared" si="17"/>
        <v>12</v>
      </c>
      <c r="AG20" s="20" t="s">
        <v>18</v>
      </c>
      <c r="AH20" s="21"/>
      <c r="AI20" s="22"/>
      <c r="AJ20" s="73" t="str">
        <f t="shared" si="7"/>
        <v>ddd</v>
      </c>
      <c r="AK20" s="74">
        <f t="shared" si="18"/>
        <v>12</v>
      </c>
      <c r="AL20" s="17" t="s">
        <v>16</v>
      </c>
      <c r="AM20" s="18" t="s">
        <v>59</v>
      </c>
      <c r="AN20" s="19" t="s">
        <v>9</v>
      </c>
      <c r="AO20" s="73" t="str">
        <f t="shared" si="8"/>
        <v>ddd</v>
      </c>
      <c r="AP20" s="74">
        <f t="shared" si="19"/>
        <v>12</v>
      </c>
      <c r="AQ20" s="28"/>
      <c r="AR20" s="29"/>
      <c r="AS20" s="30"/>
      <c r="AT20" s="73" t="str">
        <f t="shared" si="9"/>
        <v>ddd</v>
      </c>
      <c r="AU20" s="74">
        <f t="shared" si="20"/>
        <v>12</v>
      </c>
      <c r="AV20" s="20" t="s">
        <v>18</v>
      </c>
      <c r="AW20" s="21"/>
      <c r="AX20" s="22"/>
      <c r="AY20" s="73" t="str">
        <f t="shared" si="10"/>
        <v>ddd</v>
      </c>
      <c r="AZ20" s="74">
        <f t="shared" si="21"/>
        <v>12</v>
      </c>
      <c r="BA20" s="78"/>
      <c r="BB20" s="79"/>
      <c r="BC20" s="16"/>
      <c r="BD20" s="23"/>
    </row>
    <row r="21" spans="1:56" ht="19.5" customHeight="1">
      <c r="A21" s="73" t="str">
        <f t="shared" si="0"/>
        <v>ddd</v>
      </c>
      <c r="B21" s="74">
        <f t="shared" si="11"/>
        <v>13</v>
      </c>
      <c r="C21" s="9" t="s">
        <v>19</v>
      </c>
      <c r="D21" s="9" t="s">
        <v>60</v>
      </c>
      <c r="E21" s="9" t="s">
        <v>9</v>
      </c>
      <c r="F21" s="73" t="str">
        <f t="shared" si="1"/>
        <v>ddd</v>
      </c>
      <c r="G21" s="74">
        <f t="shared" si="12"/>
        <v>13</v>
      </c>
      <c r="H21" s="9" t="s">
        <v>19</v>
      </c>
      <c r="I21" s="9" t="s">
        <v>61</v>
      </c>
      <c r="J21" s="9" t="s">
        <v>9</v>
      </c>
      <c r="K21" s="73" t="str">
        <f t="shared" si="2"/>
        <v>ddd</v>
      </c>
      <c r="L21" s="74">
        <f t="shared" si="13"/>
        <v>13</v>
      </c>
      <c r="M21" s="75"/>
      <c r="N21" s="75"/>
      <c r="O21" s="75"/>
      <c r="P21" s="73" t="str">
        <f t="shared" si="3"/>
        <v>ddd</v>
      </c>
      <c r="Q21" s="74">
        <f t="shared" si="14"/>
        <v>13</v>
      </c>
      <c r="R21" s="9" t="s">
        <v>54</v>
      </c>
      <c r="S21" s="10">
        <v>43558</v>
      </c>
      <c r="T21" s="9" t="s">
        <v>9</v>
      </c>
      <c r="U21" s="73" t="str">
        <f t="shared" si="4"/>
        <v>ddd</v>
      </c>
      <c r="V21" s="74">
        <f t="shared" si="15"/>
        <v>13</v>
      </c>
      <c r="W21" s="78"/>
      <c r="X21" s="79"/>
      <c r="Y21" s="16"/>
      <c r="Z21" s="73" t="str">
        <f t="shared" si="5"/>
        <v>ddd</v>
      </c>
      <c r="AA21" s="74">
        <f t="shared" si="16"/>
        <v>13</v>
      </c>
      <c r="AB21" s="78"/>
      <c r="AC21" s="79"/>
      <c r="AD21" s="16"/>
      <c r="AE21" s="73" t="str">
        <f t="shared" si="6"/>
        <v>ddd</v>
      </c>
      <c r="AF21" s="74">
        <f t="shared" si="17"/>
        <v>13</v>
      </c>
      <c r="AG21" s="20" t="s">
        <v>18</v>
      </c>
      <c r="AH21" s="21"/>
      <c r="AI21" s="22"/>
      <c r="AJ21" s="73" t="str">
        <f t="shared" si="7"/>
        <v>ddd</v>
      </c>
      <c r="AK21" s="74">
        <f t="shared" si="18"/>
        <v>13</v>
      </c>
      <c r="AL21" s="45" t="s">
        <v>62</v>
      </c>
      <c r="AM21" s="46"/>
      <c r="AN21" s="47"/>
      <c r="AO21" s="73" t="str">
        <f t="shared" si="8"/>
        <v>ddd</v>
      </c>
      <c r="AP21" s="74">
        <f t="shared" si="19"/>
        <v>13</v>
      </c>
      <c r="AQ21" s="36"/>
      <c r="AR21" s="37"/>
      <c r="AS21" s="38"/>
      <c r="AT21" s="73" t="str">
        <f t="shared" si="9"/>
        <v>ddd</v>
      </c>
      <c r="AU21" s="74">
        <f t="shared" si="20"/>
        <v>13</v>
      </c>
      <c r="AV21" s="20" t="s">
        <v>18</v>
      </c>
      <c r="AW21" s="21"/>
      <c r="AX21" s="22"/>
      <c r="AY21" s="73" t="str">
        <f t="shared" si="10"/>
        <v>ddd</v>
      </c>
      <c r="AZ21" s="74">
        <f t="shared" si="21"/>
        <v>13</v>
      </c>
      <c r="BA21" s="78"/>
      <c r="BB21" s="79"/>
      <c r="BC21" s="16"/>
      <c r="BD21" s="23"/>
    </row>
    <row r="22" spans="1:56" ht="19.5" customHeight="1">
      <c r="A22" s="73" t="str">
        <f t="shared" si="0"/>
        <v>ddd</v>
      </c>
      <c r="B22" s="74">
        <f t="shared" si="11"/>
        <v>14</v>
      </c>
      <c r="C22" s="9" t="s">
        <v>19</v>
      </c>
      <c r="D22" s="9" t="s">
        <v>63</v>
      </c>
      <c r="E22" s="9" t="s">
        <v>9</v>
      </c>
      <c r="F22" s="73" t="str">
        <f t="shared" si="1"/>
        <v>ddd</v>
      </c>
      <c r="G22" s="74">
        <f t="shared" si="12"/>
        <v>14</v>
      </c>
      <c r="H22" s="75"/>
      <c r="I22" s="75"/>
      <c r="J22" s="8"/>
      <c r="K22" s="73" t="str">
        <f t="shared" si="2"/>
        <v>ddd</v>
      </c>
      <c r="L22" s="74">
        <f t="shared" si="13"/>
        <v>14</v>
      </c>
      <c r="M22" s="11" t="s">
        <v>42</v>
      </c>
      <c r="N22" s="12">
        <v>43742</v>
      </c>
      <c r="O22" s="13" t="s">
        <v>43</v>
      </c>
      <c r="P22" s="73" t="str">
        <f t="shared" si="3"/>
        <v>ddd</v>
      </c>
      <c r="Q22" s="74">
        <f t="shared" si="14"/>
        <v>14</v>
      </c>
      <c r="R22" s="9" t="s">
        <v>54</v>
      </c>
      <c r="S22" s="10">
        <v>43559</v>
      </c>
      <c r="T22" s="9" t="s">
        <v>9</v>
      </c>
      <c r="U22" s="73" t="str">
        <f t="shared" si="4"/>
        <v>ddd</v>
      </c>
      <c r="V22" s="74">
        <f t="shared" si="15"/>
        <v>14</v>
      </c>
      <c r="W22" s="78"/>
      <c r="X22" s="79"/>
      <c r="Y22" s="16"/>
      <c r="Z22" s="73" t="str">
        <f t="shared" si="5"/>
        <v>ddd</v>
      </c>
      <c r="AA22" s="74">
        <f t="shared" si="16"/>
        <v>14</v>
      </c>
      <c r="AB22" s="78"/>
      <c r="AC22" s="79"/>
      <c r="AD22" s="16"/>
      <c r="AE22" s="73" t="str">
        <f t="shared" si="6"/>
        <v>ddd</v>
      </c>
      <c r="AF22" s="74">
        <f t="shared" si="17"/>
        <v>14</v>
      </c>
      <c r="AG22" s="20" t="s">
        <v>18</v>
      </c>
      <c r="AH22" s="21"/>
      <c r="AI22" s="22"/>
      <c r="AJ22" s="73" t="str">
        <f t="shared" si="7"/>
        <v>ddd</v>
      </c>
      <c r="AK22" s="74">
        <f t="shared" si="18"/>
        <v>14</v>
      </c>
      <c r="AL22" s="14" t="s">
        <v>15</v>
      </c>
      <c r="AM22" s="15"/>
      <c r="AN22" s="15"/>
      <c r="AO22" s="73" t="str">
        <f t="shared" si="8"/>
        <v>ddd</v>
      </c>
      <c r="AP22" s="74">
        <f t="shared" si="19"/>
        <v>14</v>
      </c>
      <c r="AQ22" s="17" t="s">
        <v>16</v>
      </c>
      <c r="AR22" s="18" t="s">
        <v>64</v>
      </c>
      <c r="AS22" s="19" t="s">
        <v>9</v>
      </c>
      <c r="AT22" s="73" t="str">
        <f t="shared" si="9"/>
        <v>ddd</v>
      </c>
      <c r="AU22" s="74">
        <f t="shared" si="20"/>
        <v>14</v>
      </c>
      <c r="AV22" s="83" t="s">
        <v>65</v>
      </c>
      <c r="AW22" s="84"/>
      <c r="AX22" s="48"/>
      <c r="AY22" s="73" t="str">
        <f t="shared" si="10"/>
        <v>ddd</v>
      </c>
      <c r="AZ22" s="74">
        <f t="shared" si="21"/>
        <v>14</v>
      </c>
      <c r="BA22" s="78"/>
      <c r="BB22" s="79"/>
      <c r="BC22" s="16"/>
      <c r="BD22" s="23"/>
    </row>
    <row r="23" spans="1:56" ht="19.5" customHeight="1">
      <c r="A23" s="73" t="str">
        <f t="shared" si="0"/>
        <v>ddd</v>
      </c>
      <c r="B23" s="74">
        <f t="shared" si="11"/>
        <v>15</v>
      </c>
      <c r="C23" s="9" t="s">
        <v>19</v>
      </c>
      <c r="D23" s="9" t="s">
        <v>66</v>
      </c>
      <c r="E23" s="9" t="s">
        <v>9</v>
      </c>
      <c r="F23" s="73" t="str">
        <f t="shared" si="1"/>
        <v>ddd</v>
      </c>
      <c r="G23" s="74">
        <f t="shared" si="12"/>
        <v>15</v>
      </c>
      <c r="H23" s="75"/>
      <c r="I23" s="75"/>
      <c r="J23" s="8"/>
      <c r="K23" s="73" t="str">
        <f t="shared" si="2"/>
        <v>ddd</v>
      </c>
      <c r="L23" s="74">
        <f t="shared" si="13"/>
        <v>15</v>
      </c>
      <c r="M23" s="11" t="s">
        <v>42</v>
      </c>
      <c r="N23" s="12">
        <v>43743</v>
      </c>
      <c r="O23" s="13" t="s">
        <v>43</v>
      </c>
      <c r="P23" s="73" t="str">
        <f t="shared" si="3"/>
        <v>ddd</v>
      </c>
      <c r="Q23" s="74">
        <f t="shared" si="14"/>
        <v>15</v>
      </c>
      <c r="R23" s="31" t="s">
        <v>28</v>
      </c>
      <c r="S23" s="40" t="s">
        <v>67</v>
      </c>
      <c r="T23" s="40" t="s">
        <v>9</v>
      </c>
      <c r="U23" s="73" t="str">
        <f t="shared" si="4"/>
        <v>ddd</v>
      </c>
      <c r="V23" s="74">
        <v>15</v>
      </c>
      <c r="W23" s="31" t="s">
        <v>28</v>
      </c>
      <c r="X23" s="40" t="s">
        <v>68</v>
      </c>
      <c r="Y23" s="40" t="s">
        <v>9</v>
      </c>
      <c r="Z23" s="73" t="str">
        <f t="shared" si="5"/>
        <v>ddd</v>
      </c>
      <c r="AA23" s="74">
        <f t="shared" si="16"/>
        <v>15</v>
      </c>
      <c r="AB23" s="31" t="s">
        <v>28</v>
      </c>
      <c r="AC23" s="40" t="s">
        <v>38</v>
      </c>
      <c r="AD23" s="40" t="s">
        <v>9</v>
      </c>
      <c r="AE23" s="73" t="str">
        <f t="shared" si="6"/>
        <v>ddd</v>
      </c>
      <c r="AF23" s="74">
        <f t="shared" si="17"/>
        <v>15</v>
      </c>
      <c r="AG23" s="20" t="s">
        <v>18</v>
      </c>
      <c r="AH23" s="21"/>
      <c r="AI23" s="22"/>
      <c r="AJ23" s="73" t="str">
        <f t="shared" si="7"/>
        <v>ddd</v>
      </c>
      <c r="AK23" s="74">
        <f t="shared" si="18"/>
        <v>15</v>
      </c>
      <c r="AL23" s="49"/>
      <c r="AM23" s="50"/>
      <c r="AN23" s="51"/>
      <c r="AO23" s="73" t="str">
        <f t="shared" si="8"/>
        <v>ddd</v>
      </c>
      <c r="AP23" s="74">
        <f t="shared" si="19"/>
        <v>15</v>
      </c>
      <c r="AQ23" s="17" t="s">
        <v>16</v>
      </c>
      <c r="AR23" s="52" t="s">
        <v>69</v>
      </c>
      <c r="AS23" s="19" t="s">
        <v>9</v>
      </c>
      <c r="AT23" s="73" t="str">
        <f t="shared" si="9"/>
        <v>ddd</v>
      </c>
      <c r="AU23" s="74">
        <f t="shared" si="20"/>
        <v>15</v>
      </c>
      <c r="AV23" s="20" t="s">
        <v>18</v>
      </c>
      <c r="AW23" s="21"/>
      <c r="AX23" s="22"/>
      <c r="AY23" s="73" t="str">
        <f t="shared" si="10"/>
        <v>ddd</v>
      </c>
      <c r="AZ23" s="74">
        <f t="shared" si="21"/>
        <v>15</v>
      </c>
      <c r="BA23" s="78"/>
      <c r="BB23" s="79"/>
      <c r="BC23" s="16"/>
      <c r="BD23" s="23"/>
    </row>
    <row r="24" spans="1:56" ht="19.5" customHeight="1">
      <c r="A24" s="73" t="str">
        <f t="shared" si="0"/>
        <v>ddd</v>
      </c>
      <c r="B24" s="74">
        <f t="shared" si="11"/>
        <v>16</v>
      </c>
      <c r="C24" s="9" t="s">
        <v>19</v>
      </c>
      <c r="D24" s="9" t="s">
        <v>70</v>
      </c>
      <c r="E24" s="9" t="s">
        <v>9</v>
      </c>
      <c r="F24" s="73" t="str">
        <f t="shared" si="1"/>
        <v>ddd</v>
      </c>
      <c r="G24" s="74">
        <f t="shared" si="12"/>
        <v>16</v>
      </c>
      <c r="H24" s="9" t="s">
        <v>19</v>
      </c>
      <c r="I24" s="9" t="s">
        <v>71</v>
      </c>
      <c r="J24" s="9" t="s">
        <v>9</v>
      </c>
      <c r="K24" s="73" t="str">
        <f t="shared" si="2"/>
        <v>ddd</v>
      </c>
      <c r="L24" s="74">
        <f t="shared" si="13"/>
        <v>16</v>
      </c>
      <c r="M24" s="11" t="s">
        <v>72</v>
      </c>
      <c r="N24" s="12">
        <v>43744</v>
      </c>
      <c r="O24" s="13" t="s">
        <v>43</v>
      </c>
      <c r="P24" s="73" t="str">
        <f t="shared" si="3"/>
        <v>ddd</v>
      </c>
      <c r="Q24" s="74">
        <f t="shared" si="14"/>
        <v>16</v>
      </c>
      <c r="R24" s="78"/>
      <c r="S24" s="79"/>
      <c r="T24" s="16"/>
      <c r="U24" s="73" t="str">
        <f t="shared" si="4"/>
        <v>ddd</v>
      </c>
      <c r="V24" s="74">
        <f t="shared" ref="V24:V39" si="22">V23+1</f>
        <v>16</v>
      </c>
      <c r="W24" s="11" t="s">
        <v>13</v>
      </c>
      <c r="X24" s="12">
        <v>43617</v>
      </c>
      <c r="Y24" s="13" t="s">
        <v>14</v>
      </c>
      <c r="Z24" s="73" t="str">
        <f t="shared" si="5"/>
        <v>ddd</v>
      </c>
      <c r="AA24" s="74">
        <f t="shared" si="16"/>
        <v>16</v>
      </c>
      <c r="AB24" s="31" t="s">
        <v>28</v>
      </c>
      <c r="AC24" s="40" t="s">
        <v>40</v>
      </c>
      <c r="AD24" s="40" t="s">
        <v>9</v>
      </c>
      <c r="AE24" s="73" t="str">
        <f t="shared" si="6"/>
        <v>ddd</v>
      </c>
      <c r="AF24" s="74">
        <f t="shared" si="17"/>
        <v>16</v>
      </c>
      <c r="AG24" s="20" t="s">
        <v>18</v>
      </c>
      <c r="AH24" s="21"/>
      <c r="AI24" s="22"/>
      <c r="AJ24" s="73" t="str">
        <f t="shared" si="7"/>
        <v>ddd</v>
      </c>
      <c r="AK24" s="74">
        <f t="shared" si="18"/>
        <v>16</v>
      </c>
      <c r="AL24" s="42"/>
      <c r="AM24" s="43"/>
      <c r="AN24" s="44"/>
      <c r="AO24" s="73" t="str">
        <f t="shared" si="8"/>
        <v>ddd</v>
      </c>
      <c r="AP24" s="74">
        <f t="shared" si="19"/>
        <v>16</v>
      </c>
      <c r="AQ24" s="17" t="s">
        <v>16</v>
      </c>
      <c r="AR24" s="18" t="s">
        <v>73</v>
      </c>
      <c r="AS24" s="19" t="s">
        <v>9</v>
      </c>
      <c r="AT24" s="73" t="str">
        <f t="shared" si="9"/>
        <v>ddd</v>
      </c>
      <c r="AU24" s="74">
        <f t="shared" si="20"/>
        <v>16</v>
      </c>
      <c r="AV24" s="20" t="s">
        <v>18</v>
      </c>
      <c r="AW24" s="21"/>
      <c r="AX24" s="22"/>
      <c r="AY24" s="73" t="str">
        <f t="shared" si="10"/>
        <v>ddd</v>
      </c>
      <c r="AZ24" s="74">
        <f t="shared" si="21"/>
        <v>16</v>
      </c>
      <c r="BA24" s="53"/>
      <c r="BB24" s="54"/>
      <c r="BC24" s="55"/>
      <c r="BD24" s="23"/>
    </row>
    <row r="25" spans="1:56" ht="19.5" customHeight="1">
      <c r="A25" s="73" t="str">
        <f t="shared" si="0"/>
        <v>ddd</v>
      </c>
      <c r="B25" s="74">
        <f t="shared" si="11"/>
        <v>17</v>
      </c>
      <c r="C25" s="75"/>
      <c r="D25" s="75"/>
      <c r="E25" s="8"/>
      <c r="F25" s="73" t="str">
        <f t="shared" si="1"/>
        <v>ddd</v>
      </c>
      <c r="G25" s="74">
        <f t="shared" si="12"/>
        <v>17</v>
      </c>
      <c r="H25" s="9" t="s">
        <v>19</v>
      </c>
      <c r="I25" s="9" t="s">
        <v>74</v>
      </c>
      <c r="J25" s="9" t="s">
        <v>9</v>
      </c>
      <c r="K25" s="73" t="str">
        <f t="shared" si="2"/>
        <v>ddd</v>
      </c>
      <c r="L25" s="74">
        <f t="shared" si="13"/>
        <v>17</v>
      </c>
      <c r="M25" s="11" t="s">
        <v>72</v>
      </c>
      <c r="N25" s="12">
        <v>43745</v>
      </c>
      <c r="O25" s="13" t="s">
        <v>43</v>
      </c>
      <c r="P25" s="73" t="str">
        <f t="shared" si="3"/>
        <v>ddd</v>
      </c>
      <c r="Q25" s="74">
        <f t="shared" si="14"/>
        <v>17</v>
      </c>
      <c r="R25" s="78"/>
      <c r="S25" s="79"/>
      <c r="T25" s="16"/>
      <c r="U25" s="73" t="str">
        <f t="shared" si="4"/>
        <v>ddd</v>
      </c>
      <c r="V25" s="74">
        <f t="shared" si="22"/>
        <v>17</v>
      </c>
      <c r="W25" s="11" t="s">
        <v>13</v>
      </c>
      <c r="X25" s="12">
        <v>43618</v>
      </c>
      <c r="Y25" s="13" t="s">
        <v>14</v>
      </c>
      <c r="Z25" s="73" t="str">
        <f t="shared" si="5"/>
        <v>ddd</v>
      </c>
      <c r="AA25" s="74">
        <f t="shared" si="16"/>
        <v>17</v>
      </c>
      <c r="AB25" s="34" t="s">
        <v>37</v>
      </c>
      <c r="AC25" s="35" t="s">
        <v>75</v>
      </c>
      <c r="AD25" s="35" t="s">
        <v>9</v>
      </c>
      <c r="AE25" s="73" t="str">
        <f t="shared" si="6"/>
        <v>ddd</v>
      </c>
      <c r="AF25" s="74">
        <f t="shared" si="17"/>
        <v>17</v>
      </c>
      <c r="AG25" s="78"/>
      <c r="AH25" s="79"/>
      <c r="AI25" s="16"/>
      <c r="AJ25" s="73" t="str">
        <f t="shared" si="7"/>
        <v>ddd</v>
      </c>
      <c r="AK25" s="74">
        <f t="shared" si="18"/>
        <v>17</v>
      </c>
      <c r="AL25" s="17" t="s">
        <v>16</v>
      </c>
      <c r="AM25" s="18" t="s">
        <v>76</v>
      </c>
      <c r="AN25" s="19" t="s">
        <v>9</v>
      </c>
      <c r="AO25" s="73" t="str">
        <f t="shared" si="8"/>
        <v>ddd</v>
      </c>
      <c r="AP25" s="74">
        <f t="shared" si="19"/>
        <v>17</v>
      </c>
      <c r="AQ25" s="17" t="s">
        <v>16</v>
      </c>
      <c r="AR25" s="18" t="s">
        <v>77</v>
      </c>
      <c r="AS25" s="19" t="s">
        <v>9</v>
      </c>
      <c r="AT25" s="73" t="str">
        <f t="shared" si="9"/>
        <v>ddd</v>
      </c>
      <c r="AU25" s="74">
        <f t="shared" si="20"/>
        <v>17</v>
      </c>
      <c r="AV25" s="80"/>
      <c r="AW25" s="81"/>
      <c r="AX25" s="32"/>
      <c r="AY25" s="73" t="str">
        <f t="shared" si="10"/>
        <v>ddd</v>
      </c>
      <c r="AZ25" s="74">
        <f t="shared" si="21"/>
        <v>17</v>
      </c>
      <c r="BA25" s="53"/>
      <c r="BB25" s="54"/>
      <c r="BC25" s="55"/>
      <c r="BD25" s="23"/>
    </row>
    <row r="26" spans="1:56" ht="19.5" customHeight="1">
      <c r="A26" s="73" t="str">
        <f t="shared" si="0"/>
        <v>ddd</v>
      </c>
      <c r="B26" s="74">
        <f t="shared" si="11"/>
        <v>18</v>
      </c>
      <c r="C26" s="75"/>
      <c r="D26" s="75"/>
      <c r="E26" s="8"/>
      <c r="F26" s="73" t="str">
        <f t="shared" si="1"/>
        <v>ddd</v>
      </c>
      <c r="G26" s="74">
        <f t="shared" si="12"/>
        <v>18</v>
      </c>
      <c r="H26" s="9" t="s">
        <v>19</v>
      </c>
      <c r="I26" s="9" t="s">
        <v>78</v>
      </c>
      <c r="J26" s="9" t="s">
        <v>9</v>
      </c>
      <c r="K26" s="73" t="str">
        <f t="shared" si="2"/>
        <v>ddd</v>
      </c>
      <c r="L26" s="74">
        <f t="shared" si="13"/>
        <v>18</v>
      </c>
      <c r="M26" s="31" t="s">
        <v>28</v>
      </c>
      <c r="N26" s="31" t="s">
        <v>79</v>
      </c>
      <c r="O26" s="31" t="s">
        <v>9</v>
      </c>
      <c r="P26" s="73" t="str">
        <f t="shared" si="3"/>
        <v>ddd</v>
      </c>
      <c r="Q26" s="74">
        <f t="shared" si="14"/>
        <v>18</v>
      </c>
      <c r="R26" s="9" t="s">
        <v>80</v>
      </c>
      <c r="S26" s="10">
        <v>43525</v>
      </c>
      <c r="T26" s="56" t="s">
        <v>9</v>
      </c>
      <c r="U26" s="73" t="str">
        <f t="shared" si="4"/>
        <v>ddd</v>
      </c>
      <c r="V26" s="74">
        <f t="shared" si="22"/>
        <v>18</v>
      </c>
      <c r="W26" s="11" t="s">
        <v>13</v>
      </c>
      <c r="X26" s="12">
        <v>43619</v>
      </c>
      <c r="Y26" s="13" t="s">
        <v>14</v>
      </c>
      <c r="Z26" s="73" t="str">
        <f t="shared" si="5"/>
        <v>ddd</v>
      </c>
      <c r="AA26" s="74">
        <f t="shared" si="16"/>
        <v>18</v>
      </c>
      <c r="AB26" s="34" t="s">
        <v>37</v>
      </c>
      <c r="AC26" s="35" t="s">
        <v>29</v>
      </c>
      <c r="AD26" s="35" t="s">
        <v>9</v>
      </c>
      <c r="AE26" s="73" t="str">
        <f t="shared" si="6"/>
        <v>ddd</v>
      </c>
      <c r="AF26" s="74">
        <f t="shared" si="17"/>
        <v>18</v>
      </c>
      <c r="AG26" s="78"/>
      <c r="AH26" s="79"/>
      <c r="AI26" s="16"/>
      <c r="AJ26" s="73" t="str">
        <f t="shared" si="7"/>
        <v>ddd</v>
      </c>
      <c r="AK26" s="74">
        <f t="shared" si="18"/>
        <v>18</v>
      </c>
      <c r="AL26" s="17" t="s">
        <v>16</v>
      </c>
      <c r="AM26" s="18" t="s">
        <v>81</v>
      </c>
      <c r="AN26" s="19" t="s">
        <v>9</v>
      </c>
      <c r="AO26" s="73" t="str">
        <f t="shared" si="8"/>
        <v>ddd</v>
      </c>
      <c r="AP26" s="74">
        <f t="shared" si="19"/>
        <v>18</v>
      </c>
      <c r="AQ26" s="17" t="s">
        <v>16</v>
      </c>
      <c r="AR26" s="18" t="s">
        <v>82</v>
      </c>
      <c r="AS26" s="19" t="s">
        <v>9</v>
      </c>
      <c r="AT26" s="73" t="str">
        <f t="shared" si="9"/>
        <v>ddd</v>
      </c>
      <c r="AU26" s="74">
        <f t="shared" si="20"/>
        <v>18</v>
      </c>
      <c r="AV26" s="80"/>
      <c r="AW26" s="81"/>
      <c r="AX26" s="32"/>
      <c r="AY26" s="73" t="str">
        <f t="shared" si="10"/>
        <v>ddd</v>
      </c>
      <c r="AZ26" s="74">
        <f t="shared" si="21"/>
        <v>18</v>
      </c>
      <c r="BA26" s="53"/>
      <c r="BB26" s="54"/>
      <c r="BC26" s="55"/>
      <c r="BD26" s="23"/>
    </row>
    <row r="27" spans="1:56" ht="19.5" customHeight="1">
      <c r="A27" s="73" t="str">
        <f t="shared" si="0"/>
        <v>ddd</v>
      </c>
      <c r="B27" s="74">
        <f t="shared" si="11"/>
        <v>19</v>
      </c>
      <c r="C27" s="9" t="s">
        <v>19</v>
      </c>
      <c r="D27" s="9" t="s">
        <v>83</v>
      </c>
      <c r="E27" s="9" t="s">
        <v>9</v>
      </c>
      <c r="F27" s="73" t="str">
        <f t="shared" si="1"/>
        <v>ddd</v>
      </c>
      <c r="G27" s="74">
        <f t="shared" si="12"/>
        <v>19</v>
      </c>
      <c r="H27" s="9" t="s">
        <v>8</v>
      </c>
      <c r="I27" s="10">
        <v>43770</v>
      </c>
      <c r="J27" s="9" t="s">
        <v>9</v>
      </c>
      <c r="K27" s="73" t="str">
        <f t="shared" si="2"/>
        <v>ddd</v>
      </c>
      <c r="L27" s="74">
        <f t="shared" si="13"/>
        <v>19</v>
      </c>
      <c r="M27" s="75"/>
      <c r="N27" s="75"/>
      <c r="O27" s="75"/>
      <c r="P27" s="73" t="str">
        <f t="shared" si="3"/>
        <v>ddd</v>
      </c>
      <c r="Q27" s="74">
        <f t="shared" si="14"/>
        <v>19</v>
      </c>
      <c r="R27" s="9" t="s">
        <v>80</v>
      </c>
      <c r="S27" s="10">
        <v>43526</v>
      </c>
      <c r="T27" s="56" t="s">
        <v>9</v>
      </c>
      <c r="U27" s="73" t="str">
        <f t="shared" si="4"/>
        <v>ddd</v>
      </c>
      <c r="V27" s="74">
        <f t="shared" si="22"/>
        <v>19</v>
      </c>
      <c r="W27" s="31" t="s">
        <v>28</v>
      </c>
      <c r="X27" s="40" t="s">
        <v>84</v>
      </c>
      <c r="Y27" s="40" t="s">
        <v>9</v>
      </c>
      <c r="Z27" s="73" t="str">
        <f t="shared" si="5"/>
        <v>ddd</v>
      </c>
      <c r="AA27" s="74">
        <f t="shared" si="16"/>
        <v>19</v>
      </c>
      <c r="AB27" s="34" t="s">
        <v>37</v>
      </c>
      <c r="AC27" s="35" t="s">
        <v>53</v>
      </c>
      <c r="AD27" s="35" t="s">
        <v>9</v>
      </c>
      <c r="AE27" s="73" t="str">
        <f t="shared" si="6"/>
        <v>ddd</v>
      </c>
      <c r="AF27" s="74">
        <f t="shared" si="17"/>
        <v>19</v>
      </c>
      <c r="AG27" s="20" t="s">
        <v>18</v>
      </c>
      <c r="AH27" s="21"/>
      <c r="AI27" s="22"/>
      <c r="AJ27" s="73" t="str">
        <f t="shared" si="7"/>
        <v>ddd</v>
      </c>
      <c r="AK27" s="74">
        <f t="shared" si="18"/>
        <v>19</v>
      </c>
      <c r="AL27" s="17" t="s">
        <v>16</v>
      </c>
      <c r="AM27" s="18" t="s">
        <v>85</v>
      </c>
      <c r="AN27" s="19" t="s">
        <v>9</v>
      </c>
      <c r="AO27" s="73" t="str">
        <f t="shared" si="8"/>
        <v>ddd</v>
      </c>
      <c r="AP27" s="74">
        <f t="shared" si="19"/>
        <v>19</v>
      </c>
      <c r="AQ27" s="28"/>
      <c r="AR27" s="29"/>
      <c r="AS27" s="30"/>
      <c r="AT27" s="73" t="str">
        <f t="shared" si="9"/>
        <v>ddd</v>
      </c>
      <c r="AU27" s="74">
        <f t="shared" si="20"/>
        <v>19</v>
      </c>
      <c r="AV27" s="20" t="s">
        <v>18</v>
      </c>
      <c r="AW27" s="21"/>
      <c r="AX27" s="22"/>
      <c r="AY27" s="73" t="str">
        <f t="shared" si="10"/>
        <v>ddd</v>
      </c>
      <c r="AZ27" s="74">
        <f t="shared" si="21"/>
        <v>19</v>
      </c>
      <c r="BA27" s="53"/>
      <c r="BB27" s="54"/>
      <c r="BC27" s="55"/>
      <c r="BD27" s="23"/>
    </row>
    <row r="28" spans="1:56" ht="19.5" customHeight="1">
      <c r="A28" s="73" t="str">
        <f t="shared" si="0"/>
        <v>ddd</v>
      </c>
      <c r="B28" s="74">
        <f t="shared" si="11"/>
        <v>20</v>
      </c>
      <c r="C28" s="9" t="s">
        <v>19</v>
      </c>
      <c r="D28" s="9" t="s">
        <v>86</v>
      </c>
      <c r="E28" s="9" t="s">
        <v>9</v>
      </c>
      <c r="F28" s="73" t="str">
        <f t="shared" si="1"/>
        <v>ddd</v>
      </c>
      <c r="G28" s="74">
        <f t="shared" si="12"/>
        <v>20</v>
      </c>
      <c r="H28" s="9" t="s">
        <v>8</v>
      </c>
      <c r="I28" s="10">
        <v>43771</v>
      </c>
      <c r="J28" s="9" t="s">
        <v>9</v>
      </c>
      <c r="K28" s="73" t="str">
        <f t="shared" si="2"/>
        <v>ddd</v>
      </c>
      <c r="L28" s="74">
        <f t="shared" si="13"/>
        <v>20</v>
      </c>
      <c r="M28" s="75"/>
      <c r="N28" s="75"/>
      <c r="O28" s="75"/>
      <c r="P28" s="73" t="str">
        <f t="shared" si="3"/>
        <v>ddd</v>
      </c>
      <c r="Q28" s="74">
        <f t="shared" si="14"/>
        <v>20</v>
      </c>
      <c r="R28" s="9" t="s">
        <v>80</v>
      </c>
      <c r="S28" s="10">
        <v>43527</v>
      </c>
      <c r="T28" s="56" t="s">
        <v>9</v>
      </c>
      <c r="U28" s="73" t="str">
        <f t="shared" si="4"/>
        <v>ddd</v>
      </c>
      <c r="V28" s="74">
        <f t="shared" si="22"/>
        <v>20</v>
      </c>
      <c r="W28" s="78"/>
      <c r="X28" s="79"/>
      <c r="Y28" s="16"/>
      <c r="Z28" s="73" t="str">
        <f t="shared" si="5"/>
        <v>ddd</v>
      </c>
      <c r="AA28" s="74">
        <f t="shared" si="16"/>
        <v>20</v>
      </c>
      <c r="AB28" s="78"/>
      <c r="AC28" s="79"/>
      <c r="AD28" s="16"/>
      <c r="AE28" s="73" t="str">
        <f t="shared" si="6"/>
        <v>ddd</v>
      </c>
      <c r="AF28" s="74">
        <f t="shared" si="17"/>
        <v>20</v>
      </c>
      <c r="AG28" s="20" t="s">
        <v>18</v>
      </c>
      <c r="AH28" s="21"/>
      <c r="AI28" s="22"/>
      <c r="AJ28" s="73" t="str">
        <f t="shared" si="7"/>
        <v>ddd</v>
      </c>
      <c r="AK28" s="74">
        <f t="shared" si="18"/>
        <v>20</v>
      </c>
      <c r="AL28" s="17" t="s">
        <v>16</v>
      </c>
      <c r="AM28" s="18" t="s">
        <v>87</v>
      </c>
      <c r="AN28" s="19" t="s">
        <v>9</v>
      </c>
      <c r="AO28" s="73" t="str">
        <f t="shared" si="8"/>
        <v>ddd</v>
      </c>
      <c r="AP28" s="74">
        <f t="shared" si="19"/>
        <v>20</v>
      </c>
      <c r="AQ28" s="36"/>
      <c r="AR28" s="37"/>
      <c r="AS28" s="38"/>
      <c r="AT28" s="73" t="str">
        <f t="shared" si="9"/>
        <v>ddd</v>
      </c>
      <c r="AU28" s="74">
        <f t="shared" si="20"/>
        <v>20</v>
      </c>
      <c r="AV28" s="20" t="s">
        <v>18</v>
      </c>
      <c r="AW28" s="21"/>
      <c r="AX28" s="22"/>
      <c r="AY28" s="73" t="str">
        <f t="shared" si="10"/>
        <v>ddd</v>
      </c>
      <c r="AZ28" s="74">
        <f t="shared" si="21"/>
        <v>20</v>
      </c>
      <c r="BA28" s="53"/>
      <c r="BB28" s="54"/>
      <c r="BC28" s="55"/>
      <c r="BD28" s="23"/>
    </row>
    <row r="29" spans="1:56" ht="19.5" customHeight="1">
      <c r="A29" s="73" t="str">
        <f t="shared" si="0"/>
        <v>ddd</v>
      </c>
      <c r="B29" s="74">
        <f t="shared" si="11"/>
        <v>21</v>
      </c>
      <c r="C29" s="9" t="s">
        <v>19</v>
      </c>
      <c r="D29" s="9" t="s">
        <v>88</v>
      </c>
      <c r="E29" s="9" t="s">
        <v>9</v>
      </c>
      <c r="F29" s="73" t="str">
        <f t="shared" si="1"/>
        <v>ddd</v>
      </c>
      <c r="G29" s="74">
        <f t="shared" si="12"/>
        <v>21</v>
      </c>
      <c r="H29" s="75"/>
      <c r="I29" s="75"/>
      <c r="J29" s="8"/>
      <c r="K29" s="73" t="str">
        <f t="shared" si="2"/>
        <v>ddd</v>
      </c>
      <c r="L29" s="74">
        <f t="shared" si="13"/>
        <v>21</v>
      </c>
      <c r="M29" s="11" t="s">
        <v>72</v>
      </c>
      <c r="N29" s="12">
        <v>43746</v>
      </c>
      <c r="O29" s="13" t="s">
        <v>43</v>
      </c>
      <c r="P29" s="73" t="str">
        <f t="shared" si="3"/>
        <v>ddd</v>
      </c>
      <c r="Q29" s="74">
        <f t="shared" si="14"/>
        <v>21</v>
      </c>
      <c r="R29" s="11" t="s">
        <v>30</v>
      </c>
      <c r="S29" s="12">
        <v>43805</v>
      </c>
      <c r="T29" s="13" t="s">
        <v>31</v>
      </c>
      <c r="U29" s="73" t="str">
        <f t="shared" si="4"/>
        <v>ddd</v>
      </c>
      <c r="V29" s="74">
        <f t="shared" si="22"/>
        <v>21</v>
      </c>
      <c r="W29" s="78"/>
      <c r="X29" s="79"/>
      <c r="Y29" s="16"/>
      <c r="Z29" s="73" t="str">
        <f t="shared" si="5"/>
        <v>ddd</v>
      </c>
      <c r="AA29" s="74">
        <f t="shared" si="16"/>
        <v>21</v>
      </c>
      <c r="AB29" s="78"/>
      <c r="AC29" s="79"/>
      <c r="AD29" s="16"/>
      <c r="AE29" s="73" t="str">
        <f t="shared" si="6"/>
        <v>ddd</v>
      </c>
      <c r="AF29" s="74">
        <f t="shared" si="17"/>
        <v>21</v>
      </c>
      <c r="AG29" s="20" t="s">
        <v>18</v>
      </c>
      <c r="AH29" s="21"/>
      <c r="AI29" s="22"/>
      <c r="AJ29" s="73" t="str">
        <f t="shared" si="7"/>
        <v>ddd</v>
      </c>
      <c r="AK29" s="74">
        <f t="shared" si="18"/>
        <v>21</v>
      </c>
      <c r="AL29" s="17" t="s">
        <v>16</v>
      </c>
      <c r="AM29" s="18" t="s">
        <v>89</v>
      </c>
      <c r="AN29" s="19" t="s">
        <v>9</v>
      </c>
      <c r="AO29" s="73" t="str">
        <f t="shared" si="8"/>
        <v>ddd</v>
      </c>
      <c r="AP29" s="74">
        <f t="shared" si="19"/>
        <v>21</v>
      </c>
      <c r="AQ29" s="17" t="s">
        <v>16</v>
      </c>
      <c r="AR29" s="18" t="s">
        <v>90</v>
      </c>
      <c r="AS29" s="19" t="s">
        <v>9</v>
      </c>
      <c r="AT29" s="73" t="str">
        <f t="shared" si="9"/>
        <v>ddd</v>
      </c>
      <c r="AU29" s="74">
        <f t="shared" si="20"/>
        <v>21</v>
      </c>
      <c r="AV29" s="20" t="s">
        <v>18</v>
      </c>
      <c r="AW29" s="21"/>
      <c r="AX29" s="22"/>
      <c r="AY29" s="73" t="str">
        <f t="shared" si="10"/>
        <v>ddd</v>
      </c>
      <c r="AZ29" s="74">
        <f t="shared" si="21"/>
        <v>21</v>
      </c>
      <c r="BA29" s="78"/>
      <c r="BB29" s="79"/>
      <c r="BC29" s="16"/>
      <c r="BD29" s="23"/>
    </row>
    <row r="30" spans="1:56" ht="19.5" customHeight="1">
      <c r="A30" s="73" t="str">
        <f t="shared" si="0"/>
        <v>ddd</v>
      </c>
      <c r="B30" s="74">
        <f t="shared" si="11"/>
        <v>22</v>
      </c>
      <c r="C30" s="9" t="s">
        <v>19</v>
      </c>
      <c r="D30" s="9" t="s">
        <v>91</v>
      </c>
      <c r="E30" s="9" t="s">
        <v>9</v>
      </c>
      <c r="F30" s="73" t="str">
        <f t="shared" si="1"/>
        <v>ddd</v>
      </c>
      <c r="G30" s="74">
        <f t="shared" si="12"/>
        <v>22</v>
      </c>
      <c r="H30" s="75"/>
      <c r="I30" s="75"/>
      <c r="J30" s="8"/>
      <c r="K30" s="73" t="str">
        <f t="shared" si="2"/>
        <v>ddd</v>
      </c>
      <c r="L30" s="74">
        <f t="shared" si="13"/>
        <v>22</v>
      </c>
      <c r="M30" s="11" t="s">
        <v>72</v>
      </c>
      <c r="N30" s="12">
        <v>43747</v>
      </c>
      <c r="O30" s="13" t="s">
        <v>43</v>
      </c>
      <c r="P30" s="73" t="str">
        <f t="shared" si="3"/>
        <v>ddd</v>
      </c>
      <c r="Q30" s="74">
        <f t="shared" si="14"/>
        <v>22</v>
      </c>
      <c r="R30" s="11" t="s">
        <v>30</v>
      </c>
      <c r="S30" s="12">
        <v>43806</v>
      </c>
      <c r="T30" s="13" t="s">
        <v>31</v>
      </c>
      <c r="U30" s="73" t="str">
        <f t="shared" si="4"/>
        <v>ddd</v>
      </c>
      <c r="V30" s="74">
        <f t="shared" si="22"/>
        <v>22</v>
      </c>
      <c r="W30" s="11" t="s">
        <v>13</v>
      </c>
      <c r="X30" s="12">
        <v>43620</v>
      </c>
      <c r="Y30" s="13" t="s">
        <v>14</v>
      </c>
      <c r="Z30" s="73" t="str">
        <f t="shared" si="5"/>
        <v>ddd</v>
      </c>
      <c r="AA30" s="74">
        <f t="shared" si="16"/>
        <v>22</v>
      </c>
      <c r="AB30" s="34" t="s">
        <v>37</v>
      </c>
      <c r="AC30" s="35" t="s">
        <v>79</v>
      </c>
      <c r="AD30" s="35" t="s">
        <v>9</v>
      </c>
      <c r="AE30" s="73" t="str">
        <f t="shared" si="6"/>
        <v>ddd</v>
      </c>
      <c r="AF30" s="74">
        <f t="shared" si="17"/>
        <v>22</v>
      </c>
      <c r="AG30" s="20" t="s">
        <v>18</v>
      </c>
      <c r="AH30" s="21"/>
      <c r="AI30" s="22"/>
      <c r="AJ30" s="73" t="str">
        <f t="shared" si="7"/>
        <v>ddd</v>
      </c>
      <c r="AK30" s="74">
        <f t="shared" si="18"/>
        <v>22</v>
      </c>
      <c r="AL30" s="49"/>
      <c r="AM30" s="50"/>
      <c r="AN30" s="51"/>
      <c r="AO30" s="73" t="str">
        <f t="shared" si="8"/>
        <v>ddd</v>
      </c>
      <c r="AP30" s="74">
        <f t="shared" si="19"/>
        <v>22</v>
      </c>
      <c r="AQ30" s="17" t="s">
        <v>16</v>
      </c>
      <c r="AR30" s="18" t="s">
        <v>92</v>
      </c>
      <c r="AS30" s="19" t="s">
        <v>9</v>
      </c>
      <c r="AT30" s="73" t="str">
        <f t="shared" si="9"/>
        <v>ddd</v>
      </c>
      <c r="AU30" s="74">
        <f t="shared" si="20"/>
        <v>22</v>
      </c>
      <c r="AV30" s="20" t="s">
        <v>18</v>
      </c>
      <c r="AW30" s="21"/>
      <c r="AX30" s="22"/>
      <c r="AY30" s="73" t="str">
        <f t="shared" si="10"/>
        <v>ddd</v>
      </c>
      <c r="AZ30" s="74">
        <f t="shared" si="21"/>
        <v>22</v>
      </c>
      <c r="BA30" s="78"/>
      <c r="BB30" s="79"/>
      <c r="BC30" s="16"/>
      <c r="BD30" s="23"/>
    </row>
    <row r="31" spans="1:56" ht="19.5" customHeight="1">
      <c r="A31" s="73" t="str">
        <f t="shared" si="0"/>
        <v>ddd</v>
      </c>
      <c r="B31" s="74">
        <f t="shared" si="11"/>
        <v>23</v>
      </c>
      <c r="C31" s="9" t="s">
        <v>19</v>
      </c>
      <c r="D31" s="9" t="s">
        <v>93</v>
      </c>
      <c r="E31" s="9" t="s">
        <v>9</v>
      </c>
      <c r="F31" s="73" t="str">
        <f t="shared" si="1"/>
        <v>ddd</v>
      </c>
      <c r="G31" s="74">
        <f t="shared" si="12"/>
        <v>23</v>
      </c>
      <c r="H31" s="9" t="s">
        <v>8</v>
      </c>
      <c r="I31" s="10">
        <v>43772</v>
      </c>
      <c r="J31" s="9" t="s">
        <v>9</v>
      </c>
      <c r="K31" s="73" t="str">
        <f t="shared" si="2"/>
        <v>ddd</v>
      </c>
      <c r="L31" s="74">
        <f t="shared" si="13"/>
        <v>23</v>
      </c>
      <c r="M31" s="24" t="s">
        <v>94</v>
      </c>
      <c r="N31" s="25">
        <v>43748</v>
      </c>
      <c r="O31" s="26" t="s">
        <v>43</v>
      </c>
      <c r="P31" s="73" t="str">
        <f t="shared" si="3"/>
        <v>ddd</v>
      </c>
      <c r="Q31" s="74">
        <f t="shared" si="14"/>
        <v>23</v>
      </c>
      <c r="R31" s="78"/>
      <c r="S31" s="79"/>
      <c r="T31" s="16"/>
      <c r="U31" s="73" t="str">
        <f t="shared" si="4"/>
        <v>ddd</v>
      </c>
      <c r="V31" s="74">
        <f t="shared" si="22"/>
        <v>23</v>
      </c>
      <c r="W31" s="31" t="s">
        <v>28</v>
      </c>
      <c r="X31" s="40" t="s">
        <v>95</v>
      </c>
      <c r="Y31" s="40" t="s">
        <v>9</v>
      </c>
      <c r="Z31" s="73" t="str">
        <f t="shared" si="5"/>
        <v>ddd</v>
      </c>
      <c r="AA31" s="74">
        <f t="shared" si="16"/>
        <v>23</v>
      </c>
      <c r="AB31" s="34" t="s">
        <v>37</v>
      </c>
      <c r="AC31" s="35" t="s">
        <v>96</v>
      </c>
      <c r="AD31" s="35" t="s">
        <v>9</v>
      </c>
      <c r="AE31" s="73" t="str">
        <f t="shared" si="6"/>
        <v>ddd</v>
      </c>
      <c r="AF31" s="74">
        <f t="shared" si="17"/>
        <v>23</v>
      </c>
      <c r="AG31" s="20" t="s">
        <v>18</v>
      </c>
      <c r="AH31" s="21"/>
      <c r="AI31" s="22"/>
      <c r="AJ31" s="73" t="str">
        <f t="shared" si="7"/>
        <v>ddd</v>
      </c>
      <c r="AK31" s="74">
        <f t="shared" si="18"/>
        <v>23</v>
      </c>
      <c r="AL31" s="78"/>
      <c r="AM31" s="79"/>
      <c r="AN31" s="16"/>
      <c r="AO31" s="73" t="str">
        <f t="shared" si="8"/>
        <v>ddd</v>
      </c>
      <c r="AP31" s="74">
        <f t="shared" si="19"/>
        <v>23</v>
      </c>
      <c r="AQ31" s="31" t="s">
        <v>28</v>
      </c>
      <c r="AR31" s="40" t="s">
        <v>48</v>
      </c>
      <c r="AS31" s="40" t="s">
        <v>9</v>
      </c>
      <c r="AT31" s="73" t="str">
        <f t="shared" si="9"/>
        <v>ddd</v>
      </c>
      <c r="AU31" s="74">
        <f t="shared" si="20"/>
        <v>23</v>
      </c>
      <c r="AV31" s="20" t="s">
        <v>18</v>
      </c>
      <c r="AW31" s="21"/>
      <c r="AX31" s="22"/>
      <c r="AY31" s="73" t="str">
        <f t="shared" si="10"/>
        <v>ddd</v>
      </c>
      <c r="AZ31" s="74">
        <f t="shared" si="21"/>
        <v>23</v>
      </c>
      <c r="BA31" s="78"/>
      <c r="BB31" s="79"/>
      <c r="BC31" s="16"/>
      <c r="BD31" s="23"/>
    </row>
    <row r="32" spans="1:56" ht="19.5" customHeight="1">
      <c r="A32" s="73" t="str">
        <f t="shared" si="0"/>
        <v>ddd</v>
      </c>
      <c r="B32" s="74">
        <f t="shared" si="11"/>
        <v>24</v>
      </c>
      <c r="C32" s="75"/>
      <c r="D32" s="75"/>
      <c r="E32" s="8"/>
      <c r="F32" s="73" t="str">
        <f t="shared" si="1"/>
        <v>ddd</v>
      </c>
      <c r="G32" s="74">
        <f t="shared" si="12"/>
        <v>24</v>
      </c>
      <c r="H32" s="9" t="s">
        <v>8</v>
      </c>
      <c r="I32" s="10">
        <v>43773</v>
      </c>
      <c r="J32" s="9" t="s">
        <v>9</v>
      </c>
      <c r="K32" s="73" t="str">
        <f t="shared" si="2"/>
        <v>ddd</v>
      </c>
      <c r="L32" s="74">
        <f t="shared" si="13"/>
        <v>24</v>
      </c>
      <c r="M32" s="31" t="s">
        <v>28</v>
      </c>
      <c r="N32" s="31" t="s">
        <v>96</v>
      </c>
      <c r="O32" s="31" t="s">
        <v>9</v>
      </c>
      <c r="P32" s="73" t="str">
        <f t="shared" si="3"/>
        <v>ddd</v>
      </c>
      <c r="Q32" s="74">
        <f t="shared" si="14"/>
        <v>24</v>
      </c>
      <c r="R32" s="78"/>
      <c r="S32" s="79"/>
      <c r="T32" s="16"/>
      <c r="U32" s="73" t="str">
        <f t="shared" si="4"/>
        <v>ddd</v>
      </c>
      <c r="V32" s="74">
        <f t="shared" si="22"/>
        <v>24</v>
      </c>
      <c r="W32" s="11" t="s">
        <v>97</v>
      </c>
      <c r="X32" s="12">
        <v>43525</v>
      </c>
      <c r="Y32" s="13" t="s">
        <v>98</v>
      </c>
      <c r="Z32" s="73" t="str">
        <f t="shared" si="5"/>
        <v>ddd</v>
      </c>
      <c r="AA32" s="74">
        <f t="shared" si="16"/>
        <v>24</v>
      </c>
      <c r="AB32" s="34" t="s">
        <v>37</v>
      </c>
      <c r="AC32" s="35" t="s">
        <v>67</v>
      </c>
      <c r="AD32" s="35" t="s">
        <v>9</v>
      </c>
      <c r="AE32" s="73" t="str">
        <f t="shared" si="6"/>
        <v>ddd</v>
      </c>
      <c r="AF32" s="74">
        <f t="shared" si="17"/>
        <v>24</v>
      </c>
      <c r="AG32" s="78"/>
      <c r="AH32" s="79"/>
      <c r="AI32" s="16"/>
      <c r="AJ32" s="73" t="str">
        <f t="shared" si="7"/>
        <v>ddd</v>
      </c>
      <c r="AK32" s="74">
        <f t="shared" si="18"/>
        <v>24</v>
      </c>
      <c r="AL32" s="57" t="s">
        <v>99</v>
      </c>
      <c r="AM32" s="58"/>
      <c r="AN32" s="59"/>
      <c r="AO32" s="73" t="str">
        <f t="shared" si="8"/>
        <v>ddd</v>
      </c>
      <c r="AP32" s="74">
        <f t="shared" si="19"/>
        <v>24</v>
      </c>
      <c r="AQ32" s="60" t="s">
        <v>100</v>
      </c>
      <c r="AR32" s="61">
        <v>43466</v>
      </c>
      <c r="AS32" s="39"/>
      <c r="AT32" s="73" t="str">
        <f t="shared" si="9"/>
        <v>ddd</v>
      </c>
      <c r="AU32" s="74">
        <f t="shared" si="20"/>
        <v>24</v>
      </c>
      <c r="AV32" s="80"/>
      <c r="AW32" s="81"/>
      <c r="AX32" s="32"/>
      <c r="AY32" s="73" t="str">
        <f t="shared" si="10"/>
        <v>ddd</v>
      </c>
      <c r="AZ32" s="74">
        <f t="shared" si="21"/>
        <v>24</v>
      </c>
      <c r="BA32" s="78"/>
      <c r="BB32" s="79"/>
      <c r="BC32" s="16"/>
      <c r="BD32" s="23"/>
    </row>
    <row r="33" spans="1:56" ht="19.5" customHeight="1">
      <c r="A33" s="73" t="str">
        <f t="shared" si="0"/>
        <v>ddd</v>
      </c>
      <c r="B33" s="74">
        <f t="shared" si="11"/>
        <v>25</v>
      </c>
      <c r="C33" s="75"/>
      <c r="D33" s="75"/>
      <c r="E33" s="8"/>
      <c r="F33" s="73" t="str">
        <f t="shared" si="1"/>
        <v>ddd</v>
      </c>
      <c r="G33" s="74">
        <f t="shared" si="12"/>
        <v>25</v>
      </c>
      <c r="H33" s="9" t="s">
        <v>8</v>
      </c>
      <c r="I33" s="10">
        <v>43774</v>
      </c>
      <c r="J33" s="9" t="s">
        <v>9</v>
      </c>
      <c r="K33" s="73" t="str">
        <f t="shared" si="2"/>
        <v>ddd</v>
      </c>
      <c r="L33" s="74">
        <f t="shared" si="13"/>
        <v>25</v>
      </c>
      <c r="M33" s="76" t="s">
        <v>101</v>
      </c>
      <c r="N33" s="77"/>
      <c r="O33" s="77"/>
      <c r="P33" s="73" t="str">
        <f t="shared" si="3"/>
        <v>ddd</v>
      </c>
      <c r="Q33" s="74">
        <f t="shared" si="14"/>
        <v>25</v>
      </c>
      <c r="R33" s="11" t="s">
        <v>30</v>
      </c>
      <c r="S33" s="12">
        <v>43807</v>
      </c>
      <c r="T33" s="13" t="s">
        <v>31</v>
      </c>
      <c r="U33" s="73" t="str">
        <f t="shared" si="4"/>
        <v>ddd</v>
      </c>
      <c r="V33" s="74">
        <f t="shared" si="22"/>
        <v>25</v>
      </c>
      <c r="W33" s="11" t="s">
        <v>97</v>
      </c>
      <c r="X33" s="12">
        <v>43526</v>
      </c>
      <c r="Y33" s="13" t="s">
        <v>98</v>
      </c>
      <c r="Z33" s="73" t="str">
        <f t="shared" si="5"/>
        <v>ddd</v>
      </c>
      <c r="AA33" s="74">
        <f t="shared" si="16"/>
        <v>25</v>
      </c>
      <c r="AB33" s="34" t="s">
        <v>37</v>
      </c>
      <c r="AC33" s="35" t="s">
        <v>44</v>
      </c>
      <c r="AD33" s="35" t="s">
        <v>9</v>
      </c>
      <c r="AE33" s="73" t="str">
        <f t="shared" si="6"/>
        <v>ddd</v>
      </c>
      <c r="AF33" s="74">
        <f t="shared" si="17"/>
        <v>25</v>
      </c>
      <c r="AG33" s="78"/>
      <c r="AH33" s="79"/>
      <c r="AI33" s="16"/>
      <c r="AJ33" s="73" t="str">
        <f t="shared" si="7"/>
        <v>ddd</v>
      </c>
      <c r="AK33" s="74">
        <f t="shared" si="18"/>
        <v>25</v>
      </c>
      <c r="AL33" s="14" t="s">
        <v>15</v>
      </c>
      <c r="AM33" s="27"/>
      <c r="AN33" s="15"/>
      <c r="AO33" s="73" t="str">
        <f t="shared" si="8"/>
        <v>ddd</v>
      </c>
      <c r="AP33" s="74">
        <f t="shared" si="19"/>
        <v>25</v>
      </c>
      <c r="AQ33" s="60" t="s">
        <v>102</v>
      </c>
      <c r="AR33" s="61">
        <v>43466</v>
      </c>
      <c r="AS33" s="39"/>
      <c r="AT33" s="73" t="str">
        <f t="shared" si="9"/>
        <v>ddd</v>
      </c>
      <c r="AU33" s="74">
        <f t="shared" si="20"/>
        <v>25</v>
      </c>
      <c r="AV33" s="80"/>
      <c r="AW33" s="81"/>
      <c r="AX33" s="32"/>
      <c r="AY33" s="73" t="str">
        <f t="shared" si="10"/>
        <v>ddd</v>
      </c>
      <c r="AZ33" s="74">
        <f t="shared" si="21"/>
        <v>25</v>
      </c>
      <c r="BA33" s="78"/>
      <c r="BB33" s="79"/>
      <c r="BC33" s="16"/>
      <c r="BD33" s="23"/>
    </row>
    <row r="34" spans="1:56" ht="19.5" customHeight="1">
      <c r="A34" s="73" t="str">
        <f t="shared" si="0"/>
        <v>ddd</v>
      </c>
      <c r="B34" s="74">
        <f t="shared" si="11"/>
        <v>26</v>
      </c>
      <c r="C34" s="9" t="s">
        <v>19</v>
      </c>
      <c r="D34" s="9" t="s">
        <v>103</v>
      </c>
      <c r="E34" s="9" t="s">
        <v>9</v>
      </c>
      <c r="F34" s="73" t="str">
        <f t="shared" si="1"/>
        <v>ddd</v>
      </c>
      <c r="G34" s="74">
        <f t="shared" si="12"/>
        <v>26</v>
      </c>
      <c r="H34" s="9" t="s">
        <v>8</v>
      </c>
      <c r="I34" s="10">
        <v>43775</v>
      </c>
      <c r="J34" s="9" t="s">
        <v>9</v>
      </c>
      <c r="K34" s="73" t="str">
        <f t="shared" si="2"/>
        <v>ddd</v>
      </c>
      <c r="L34" s="74">
        <f t="shared" si="13"/>
        <v>26</v>
      </c>
      <c r="M34" s="75"/>
      <c r="N34" s="75"/>
      <c r="O34" s="75"/>
      <c r="P34" s="73" t="str">
        <f t="shared" si="3"/>
        <v>ddd</v>
      </c>
      <c r="Q34" s="74">
        <f t="shared" si="14"/>
        <v>26</v>
      </c>
      <c r="R34" s="11" t="s">
        <v>30</v>
      </c>
      <c r="S34" s="12">
        <v>43808</v>
      </c>
      <c r="T34" s="13" t="s">
        <v>31</v>
      </c>
      <c r="U34" s="73" t="str">
        <f t="shared" si="4"/>
        <v>ddd</v>
      </c>
      <c r="V34" s="74">
        <f t="shared" si="22"/>
        <v>26</v>
      </c>
      <c r="W34" s="11" t="s">
        <v>97</v>
      </c>
      <c r="X34" s="12">
        <v>43527</v>
      </c>
      <c r="Y34" s="13" t="s">
        <v>104</v>
      </c>
      <c r="Z34" s="73" t="str">
        <f t="shared" si="5"/>
        <v>ddd</v>
      </c>
      <c r="AA34" s="74">
        <f t="shared" si="16"/>
        <v>26</v>
      </c>
      <c r="AB34" s="34" t="s">
        <v>37</v>
      </c>
      <c r="AC34" s="35" t="s">
        <v>47</v>
      </c>
      <c r="AD34" s="35" t="s">
        <v>9</v>
      </c>
      <c r="AE34" s="73" t="str">
        <f t="shared" si="6"/>
        <v>ddd</v>
      </c>
      <c r="AF34" s="74">
        <f t="shared" si="17"/>
        <v>26</v>
      </c>
      <c r="AG34" s="20" t="s">
        <v>18</v>
      </c>
      <c r="AH34" s="21"/>
      <c r="AI34" s="22"/>
      <c r="AJ34" s="73" t="str">
        <f t="shared" si="7"/>
        <v>ddd</v>
      </c>
      <c r="AK34" s="74">
        <f t="shared" si="18"/>
        <v>26</v>
      </c>
      <c r="AL34" s="17" t="s">
        <v>16</v>
      </c>
      <c r="AM34" s="17" t="s">
        <v>105</v>
      </c>
      <c r="AN34" s="19" t="s">
        <v>9</v>
      </c>
      <c r="AO34" s="73" t="str">
        <f t="shared" si="8"/>
        <v>ddd</v>
      </c>
      <c r="AP34" s="74">
        <f t="shared" si="19"/>
        <v>26</v>
      </c>
      <c r="AQ34" s="28"/>
      <c r="AR34" s="29"/>
      <c r="AS34" s="30"/>
      <c r="AT34" s="73" t="str">
        <f t="shared" si="9"/>
        <v>ddd</v>
      </c>
      <c r="AU34" s="74">
        <f t="shared" si="20"/>
        <v>26</v>
      </c>
      <c r="AV34" s="20" t="s">
        <v>18</v>
      </c>
      <c r="AW34" s="21"/>
      <c r="AX34" s="22"/>
      <c r="AY34" s="73" t="str">
        <f t="shared" si="10"/>
        <v>ddd</v>
      </c>
      <c r="AZ34" s="74">
        <f t="shared" si="21"/>
        <v>26</v>
      </c>
      <c r="BA34" s="78"/>
      <c r="BB34" s="79"/>
      <c r="BC34" s="16"/>
      <c r="BD34" s="23"/>
    </row>
    <row r="35" spans="1:56" ht="19.5" customHeight="1">
      <c r="A35" s="73" t="str">
        <f t="shared" si="0"/>
        <v>ddd</v>
      </c>
      <c r="B35" s="74">
        <f t="shared" si="11"/>
        <v>27</v>
      </c>
      <c r="C35" s="9" t="s">
        <v>19</v>
      </c>
      <c r="D35" s="9" t="s">
        <v>106</v>
      </c>
      <c r="E35" s="9" t="s">
        <v>9</v>
      </c>
      <c r="F35" s="73" t="str">
        <f t="shared" si="1"/>
        <v>ddd</v>
      </c>
      <c r="G35" s="74">
        <f t="shared" si="12"/>
        <v>27</v>
      </c>
      <c r="H35" s="31" t="s">
        <v>28</v>
      </c>
      <c r="I35" s="31" t="s">
        <v>75</v>
      </c>
      <c r="J35" s="31" t="s">
        <v>9</v>
      </c>
      <c r="K35" s="73" t="str">
        <f t="shared" si="2"/>
        <v>ddd</v>
      </c>
      <c r="L35" s="74">
        <f t="shared" si="13"/>
        <v>27</v>
      </c>
      <c r="M35" s="75"/>
      <c r="N35" s="75"/>
      <c r="O35" s="75"/>
      <c r="P35" s="73" t="str">
        <f t="shared" si="3"/>
        <v>ddd</v>
      </c>
      <c r="Q35" s="74">
        <f t="shared" si="14"/>
        <v>27</v>
      </c>
      <c r="R35" s="11" t="s">
        <v>30</v>
      </c>
      <c r="S35" s="12">
        <v>43809</v>
      </c>
      <c r="T35" s="13" t="s">
        <v>31</v>
      </c>
      <c r="U35" s="73" t="str">
        <f t="shared" si="4"/>
        <v>ddd</v>
      </c>
      <c r="V35" s="74">
        <f t="shared" si="22"/>
        <v>27</v>
      </c>
      <c r="W35" s="78"/>
      <c r="X35" s="79"/>
      <c r="Y35" s="16"/>
      <c r="Z35" s="73" t="str">
        <f t="shared" si="5"/>
        <v>ddd</v>
      </c>
      <c r="AA35" s="74">
        <f t="shared" si="16"/>
        <v>27</v>
      </c>
      <c r="AB35" s="78"/>
      <c r="AC35" s="79"/>
      <c r="AD35" s="16"/>
      <c r="AE35" s="73" t="str">
        <f t="shared" si="6"/>
        <v>ddd</v>
      </c>
      <c r="AF35" s="74">
        <f t="shared" si="17"/>
        <v>27</v>
      </c>
      <c r="AG35" s="20" t="s">
        <v>18</v>
      </c>
      <c r="AH35" s="21"/>
      <c r="AI35" s="22"/>
      <c r="AJ35" s="73" t="str">
        <f t="shared" si="7"/>
        <v>ddd</v>
      </c>
      <c r="AK35" s="74">
        <f t="shared" si="18"/>
        <v>27</v>
      </c>
      <c r="AL35" s="17" t="s">
        <v>16</v>
      </c>
      <c r="AM35" s="17" t="s">
        <v>107</v>
      </c>
      <c r="AN35" s="19" t="s">
        <v>9</v>
      </c>
      <c r="AO35" s="73" t="str">
        <f t="shared" si="8"/>
        <v>ddd</v>
      </c>
      <c r="AP35" s="74">
        <f t="shared" si="19"/>
        <v>27</v>
      </c>
      <c r="AQ35" s="36"/>
      <c r="AR35" s="37"/>
      <c r="AS35" s="38"/>
      <c r="AT35" s="73" t="str">
        <f t="shared" si="9"/>
        <v>ddd</v>
      </c>
      <c r="AU35" s="74">
        <f t="shared" si="20"/>
        <v>27</v>
      </c>
      <c r="AV35" s="20" t="s">
        <v>18</v>
      </c>
      <c r="AW35" s="21"/>
      <c r="AX35" s="22"/>
      <c r="AY35" s="73" t="str">
        <f t="shared" si="10"/>
        <v>ddd</v>
      </c>
      <c r="AZ35" s="74">
        <f t="shared" si="21"/>
        <v>27</v>
      </c>
      <c r="BA35" s="78"/>
      <c r="BB35" s="79"/>
      <c r="BC35" s="16"/>
      <c r="BD35" s="23"/>
    </row>
    <row r="36" spans="1:56" ht="19.5" customHeight="1">
      <c r="A36" s="73" t="str">
        <f t="shared" si="0"/>
        <v>ddd</v>
      </c>
      <c r="B36" s="74">
        <f t="shared" si="11"/>
        <v>28</v>
      </c>
      <c r="C36" s="9" t="s">
        <v>19</v>
      </c>
      <c r="D36" s="9" t="s">
        <v>108</v>
      </c>
      <c r="E36" s="9" t="s">
        <v>9</v>
      </c>
      <c r="F36" s="73" t="str">
        <f t="shared" si="1"/>
        <v>ddd</v>
      </c>
      <c r="G36" s="74">
        <f t="shared" si="12"/>
        <v>28</v>
      </c>
      <c r="H36" s="75"/>
      <c r="I36" s="75"/>
      <c r="J36" s="8"/>
      <c r="K36" s="73" t="str">
        <f t="shared" si="2"/>
        <v>ddd</v>
      </c>
      <c r="L36" s="74">
        <f t="shared" si="13"/>
        <v>28</v>
      </c>
      <c r="M36" s="14" t="s">
        <v>15</v>
      </c>
      <c r="N36" s="14"/>
      <c r="O36" s="41"/>
      <c r="P36" s="73" t="str">
        <f t="shared" si="3"/>
        <v>ddd</v>
      </c>
      <c r="Q36" s="74">
        <f t="shared" si="14"/>
        <v>28</v>
      </c>
      <c r="R36" s="11" t="s">
        <v>109</v>
      </c>
      <c r="S36" s="12">
        <v>43810</v>
      </c>
      <c r="T36" s="13" t="s">
        <v>31</v>
      </c>
      <c r="U36" s="73" t="str">
        <f t="shared" si="4"/>
        <v>ddd</v>
      </c>
      <c r="V36" s="74">
        <f t="shared" si="22"/>
        <v>28</v>
      </c>
      <c r="W36" s="78"/>
      <c r="X36" s="79"/>
      <c r="Y36" s="16"/>
      <c r="Z36" s="73" t="str">
        <f t="shared" si="5"/>
        <v>ddd</v>
      </c>
      <c r="AA36" s="74">
        <f t="shared" si="16"/>
        <v>28</v>
      </c>
      <c r="AB36" s="78"/>
      <c r="AC36" s="79"/>
      <c r="AD36" s="16"/>
      <c r="AE36" s="73" t="str">
        <f t="shared" si="6"/>
        <v>ddd</v>
      </c>
      <c r="AF36" s="74">
        <f t="shared" si="17"/>
        <v>28</v>
      </c>
      <c r="AG36" s="20" t="s">
        <v>18</v>
      </c>
      <c r="AH36" s="21"/>
      <c r="AI36" s="22"/>
      <c r="AJ36" s="73" t="str">
        <f t="shared" si="7"/>
        <v>ddd</v>
      </c>
      <c r="AK36" s="74">
        <f t="shared" si="18"/>
        <v>28</v>
      </c>
      <c r="AL36" s="17" t="s">
        <v>16</v>
      </c>
      <c r="AM36" s="17" t="s">
        <v>110</v>
      </c>
      <c r="AN36" s="19" t="s">
        <v>9</v>
      </c>
      <c r="AO36" s="73" t="str">
        <f t="shared" si="8"/>
        <v>ddd</v>
      </c>
      <c r="AP36" s="74">
        <f t="shared" si="19"/>
        <v>28</v>
      </c>
      <c r="AQ36" s="14" t="s">
        <v>15</v>
      </c>
      <c r="AR36" s="27"/>
      <c r="AS36" s="15"/>
      <c r="AT36" s="85" t="str">
        <f t="shared" si="9"/>
        <v>ddd</v>
      </c>
      <c r="AU36" s="74">
        <f t="shared" si="20"/>
        <v>28</v>
      </c>
      <c r="AV36" s="20" t="s">
        <v>18</v>
      </c>
      <c r="AW36" s="21"/>
      <c r="AX36" s="22"/>
      <c r="AY36" s="73" t="str">
        <f t="shared" si="10"/>
        <v>ddd</v>
      </c>
      <c r="AZ36" s="74">
        <f t="shared" si="21"/>
        <v>28</v>
      </c>
      <c r="BA36" s="78"/>
      <c r="BB36" s="79"/>
      <c r="BC36" s="16"/>
      <c r="BD36" s="23"/>
    </row>
    <row r="37" spans="1:56" ht="19.5" customHeight="1">
      <c r="A37" s="73" t="str">
        <f t="shared" si="0"/>
        <v>ddd</v>
      </c>
      <c r="B37" s="74">
        <f t="shared" si="11"/>
        <v>29</v>
      </c>
      <c r="C37" s="9" t="s">
        <v>19</v>
      </c>
      <c r="D37" s="9" t="s">
        <v>111</v>
      </c>
      <c r="E37" s="9" t="s">
        <v>9</v>
      </c>
      <c r="F37" s="73" t="str">
        <f t="shared" si="1"/>
        <v>ddd</v>
      </c>
      <c r="G37" s="74">
        <f t="shared" si="12"/>
        <v>29</v>
      </c>
      <c r="H37" s="75"/>
      <c r="I37" s="75"/>
      <c r="J37" s="8"/>
      <c r="K37" s="73" t="str">
        <f t="shared" si="2"/>
        <v>ddd</v>
      </c>
      <c r="L37" s="74">
        <f t="shared" si="13"/>
        <v>29</v>
      </c>
      <c r="M37" s="14" t="s">
        <v>15</v>
      </c>
      <c r="N37" s="14"/>
      <c r="O37" s="41"/>
      <c r="P37" s="73" t="str">
        <f t="shared" si="3"/>
        <v>ddd</v>
      </c>
      <c r="Q37" s="74">
        <f t="shared" si="14"/>
        <v>29</v>
      </c>
      <c r="R37" s="24" t="s">
        <v>112</v>
      </c>
      <c r="S37" s="25">
        <v>43811</v>
      </c>
      <c r="T37" s="26" t="s">
        <v>31</v>
      </c>
      <c r="U37" s="73" t="str">
        <f t="shared" si="4"/>
        <v>ddd</v>
      </c>
      <c r="V37" s="74">
        <f t="shared" si="22"/>
        <v>29</v>
      </c>
      <c r="Z37" s="73" t="str">
        <f t="shared" si="5"/>
        <v>ddd</v>
      </c>
      <c r="AA37" s="74">
        <f t="shared" si="16"/>
        <v>29</v>
      </c>
      <c r="AB37" s="34" t="s">
        <v>37</v>
      </c>
      <c r="AC37" s="35" t="s">
        <v>68</v>
      </c>
      <c r="AD37" s="35" t="s">
        <v>9</v>
      </c>
      <c r="AE37" s="73" t="str">
        <f t="shared" si="6"/>
        <v>ddd</v>
      </c>
      <c r="AF37" s="74">
        <f t="shared" si="17"/>
        <v>29</v>
      </c>
      <c r="AG37" s="20" t="s">
        <v>18</v>
      </c>
      <c r="AH37" s="21"/>
      <c r="AI37" s="22"/>
      <c r="AJ37" s="73" t="str">
        <f t="shared" si="7"/>
        <v>ddd</v>
      </c>
      <c r="AK37" s="74">
        <f t="shared" si="18"/>
        <v>29</v>
      </c>
      <c r="AL37" s="49"/>
      <c r="AM37" s="50"/>
      <c r="AN37" s="51"/>
      <c r="AO37" s="73" t="str">
        <f t="shared" si="8"/>
        <v>ddd</v>
      </c>
      <c r="AP37" s="74">
        <f t="shared" si="19"/>
        <v>29</v>
      </c>
      <c r="AQ37" s="14" t="s">
        <v>15</v>
      </c>
      <c r="AR37" s="27"/>
      <c r="AS37" s="15"/>
      <c r="AT37" s="85" t="str">
        <f t="shared" si="9"/>
        <v>ddd</v>
      </c>
      <c r="AU37" s="74">
        <f t="shared" si="20"/>
        <v>29</v>
      </c>
      <c r="AV37" s="62" t="s">
        <v>113</v>
      </c>
      <c r="AW37" s="63">
        <v>43497</v>
      </c>
      <c r="AX37" s="64"/>
      <c r="AY37" s="73" t="str">
        <f t="shared" si="10"/>
        <v>ddd</v>
      </c>
      <c r="AZ37" s="74">
        <f t="shared" si="21"/>
        <v>29</v>
      </c>
      <c r="BA37" s="78"/>
      <c r="BB37" s="79"/>
      <c r="BC37" s="16"/>
      <c r="BD37" s="23"/>
    </row>
    <row r="38" spans="1:56" ht="19.5" customHeight="1">
      <c r="A38" s="73" t="str">
        <f t="shared" si="0"/>
        <v>ddd</v>
      </c>
      <c r="B38" s="74">
        <f t="shared" si="11"/>
        <v>30</v>
      </c>
      <c r="C38" s="9" t="s">
        <v>19</v>
      </c>
      <c r="D38" s="9" t="s">
        <v>114</v>
      </c>
      <c r="E38" s="9" t="s">
        <v>9</v>
      </c>
      <c r="F38" s="73" t="str">
        <f t="shared" si="1"/>
        <v>ddd</v>
      </c>
      <c r="G38" s="74">
        <f t="shared" si="12"/>
        <v>30</v>
      </c>
      <c r="H38" s="9" t="s">
        <v>8</v>
      </c>
      <c r="I38" s="10">
        <v>43776</v>
      </c>
      <c r="J38" s="9" t="s">
        <v>9</v>
      </c>
      <c r="K38" s="73" t="str">
        <f t="shared" si="2"/>
        <v>ddd</v>
      </c>
      <c r="L38" s="74">
        <f t="shared" si="13"/>
        <v>30</v>
      </c>
      <c r="M38" s="14" t="s">
        <v>15</v>
      </c>
      <c r="N38" s="14"/>
      <c r="O38" s="41"/>
      <c r="P38" s="73" t="str">
        <f t="shared" si="3"/>
        <v>ddd</v>
      </c>
      <c r="Q38" s="74">
        <f t="shared" si="14"/>
        <v>30</v>
      </c>
      <c r="R38" s="78"/>
      <c r="S38" s="79"/>
      <c r="T38" s="16"/>
      <c r="U38" s="73" t="str">
        <f t="shared" si="4"/>
        <v>ddd</v>
      </c>
      <c r="V38" s="74">
        <f t="shared" si="22"/>
        <v>30</v>
      </c>
      <c r="Z38" s="73" t="str">
        <f t="shared" si="5"/>
        <v>ddd</v>
      </c>
      <c r="AA38" s="74">
        <f t="shared" si="16"/>
        <v>30</v>
      </c>
      <c r="AB38" s="34" t="s">
        <v>37</v>
      </c>
      <c r="AC38" s="35" t="s">
        <v>84</v>
      </c>
      <c r="AD38" s="35" t="s">
        <v>9</v>
      </c>
      <c r="AE38" s="73" t="str">
        <f t="shared" si="6"/>
        <v>ddd</v>
      </c>
      <c r="AF38" s="74">
        <f t="shared" si="17"/>
        <v>30</v>
      </c>
      <c r="AG38" s="20" t="s">
        <v>18</v>
      </c>
      <c r="AH38" s="21"/>
      <c r="AI38" s="22"/>
      <c r="AJ38" s="73" t="str">
        <f t="shared" si="7"/>
        <v>ddd</v>
      </c>
      <c r="AK38" s="74">
        <f t="shared" si="18"/>
        <v>30</v>
      </c>
      <c r="AL38" s="78"/>
      <c r="AM38" s="79"/>
      <c r="AN38" s="16"/>
      <c r="AO38" s="73" t="str">
        <f t="shared" si="8"/>
        <v>ddd</v>
      </c>
      <c r="AP38" s="74">
        <f t="shared" si="19"/>
        <v>30</v>
      </c>
      <c r="AQ38" s="20" t="s">
        <v>18</v>
      </c>
      <c r="AR38" s="21"/>
      <c r="AS38" s="22"/>
      <c r="AT38" s="85" t="str">
        <f t="shared" si="9"/>
        <v>ddd</v>
      </c>
      <c r="AU38" s="74">
        <f t="shared" si="20"/>
        <v>30</v>
      </c>
      <c r="AV38" s="62" t="s">
        <v>113</v>
      </c>
      <c r="AW38" s="63">
        <v>43498</v>
      </c>
      <c r="AX38" s="64"/>
      <c r="AY38" s="73" t="str">
        <f t="shared" si="10"/>
        <v>ddd</v>
      </c>
      <c r="AZ38" s="74">
        <f t="shared" si="21"/>
        <v>30</v>
      </c>
      <c r="BA38" s="78"/>
      <c r="BB38" s="79"/>
      <c r="BC38" s="16"/>
      <c r="BD38" s="23"/>
    </row>
    <row r="39" spans="1:56" ht="19.5" customHeight="1">
      <c r="A39" s="86" t="str">
        <f t="shared" si="0"/>
        <v>ddd</v>
      </c>
      <c r="B39" s="65">
        <f t="shared" si="11"/>
        <v>31</v>
      </c>
      <c r="C39" s="75"/>
      <c r="D39" s="75"/>
      <c r="E39" s="8"/>
      <c r="F39" s="86" t="str">
        <f t="shared" si="1"/>
        <v>ddd</v>
      </c>
      <c r="G39" s="65">
        <f t="shared" si="12"/>
        <v>31</v>
      </c>
      <c r="H39" s="75"/>
      <c r="I39" s="75"/>
      <c r="J39" s="8"/>
      <c r="K39" s="86" t="str">
        <f t="shared" si="2"/>
        <v>ddd</v>
      </c>
      <c r="L39" s="65">
        <f t="shared" si="13"/>
        <v>31</v>
      </c>
      <c r="M39" s="14" t="s">
        <v>15</v>
      </c>
      <c r="N39" s="14"/>
      <c r="O39" s="41"/>
      <c r="P39" s="86" t="str">
        <f t="shared" si="3"/>
        <v>ddd</v>
      </c>
      <c r="Q39" s="65">
        <f t="shared" si="14"/>
        <v>31</v>
      </c>
      <c r="R39" s="78"/>
      <c r="S39" s="79"/>
      <c r="T39" s="16"/>
      <c r="U39" s="86" t="str">
        <f t="shared" si="4"/>
        <v>ddd</v>
      </c>
      <c r="V39" s="65">
        <f t="shared" si="22"/>
        <v>31</v>
      </c>
      <c r="Z39" s="86" t="str">
        <f t="shared" si="5"/>
        <v>ddd</v>
      </c>
      <c r="AA39" s="65">
        <f t="shared" si="16"/>
        <v>31</v>
      </c>
      <c r="AB39" s="34" t="s">
        <v>37</v>
      </c>
      <c r="AC39" s="35" t="s">
        <v>95</v>
      </c>
      <c r="AD39" s="35" t="s">
        <v>9</v>
      </c>
      <c r="AE39" s="86" t="str">
        <f t="shared" si="6"/>
        <v>ddd</v>
      </c>
      <c r="AF39" s="65">
        <f t="shared" si="17"/>
        <v>31</v>
      </c>
      <c r="AG39" s="78"/>
      <c r="AH39" s="79"/>
      <c r="AI39" s="16"/>
      <c r="AJ39" s="86" t="str">
        <f t="shared" si="7"/>
        <v>ddd</v>
      </c>
      <c r="AK39" s="65">
        <f t="shared" si="18"/>
        <v>31</v>
      </c>
      <c r="AL39" s="17" t="s">
        <v>16</v>
      </c>
      <c r="AM39" s="18" t="s">
        <v>115</v>
      </c>
      <c r="AN39" s="19" t="s">
        <v>9</v>
      </c>
      <c r="AO39" s="86" t="str">
        <f t="shared" si="8"/>
        <v>ddd</v>
      </c>
      <c r="AP39" s="65">
        <f t="shared" si="19"/>
        <v>31</v>
      </c>
      <c r="AQ39" s="49"/>
      <c r="AR39" s="50"/>
      <c r="AS39" s="51"/>
      <c r="AT39" s="86" t="str">
        <f t="shared" si="9"/>
        <v>ddd</v>
      </c>
      <c r="AU39" s="65">
        <f t="shared" si="20"/>
        <v>31</v>
      </c>
      <c r="AV39" s="78"/>
      <c r="AW39" s="79"/>
      <c r="AX39" s="16"/>
      <c r="AY39" s="86" t="str">
        <f t="shared" si="10"/>
        <v>ddd</v>
      </c>
      <c r="AZ39" s="65">
        <f t="shared" si="21"/>
        <v>31</v>
      </c>
      <c r="BA39" s="78"/>
      <c r="BB39" s="79"/>
      <c r="BC39" s="16"/>
      <c r="BD39" s="23"/>
    </row>
    <row r="40" spans="1:5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68"/>
      <c r="BD40" s="2"/>
    </row>
    <row r="41" spans="1:56" ht="15.75" customHeight="1">
      <c r="A41" s="66" t="s">
        <v>116</v>
      </c>
      <c r="B41" s="66"/>
      <c r="C41" s="66">
        <f>COUNTIF(C9:C39,"Congés")</f>
        <v>0</v>
      </c>
      <c r="D41" s="66"/>
      <c r="E41" s="66"/>
      <c r="F41" s="66"/>
      <c r="G41" s="66"/>
      <c r="H41" s="66">
        <f>COUNTIF(H9:H39,"Congés")</f>
        <v>2</v>
      </c>
      <c r="I41" s="66"/>
      <c r="J41" s="66"/>
      <c r="K41" s="66"/>
      <c r="L41" s="66"/>
      <c r="M41" s="66">
        <f>COUNTIF(M9:M39,"Congés")</f>
        <v>4</v>
      </c>
      <c r="N41" s="66"/>
      <c r="O41" s="66"/>
      <c r="P41" s="66"/>
      <c r="Q41" s="66"/>
      <c r="R41" s="66">
        <f>COUNTIF(R9:R39,"Congés")</f>
        <v>0</v>
      </c>
      <c r="S41" s="66"/>
      <c r="T41" s="66"/>
      <c r="U41" s="66"/>
      <c r="V41" s="66"/>
      <c r="W41" s="66">
        <f>COUNTIF(W9:W36,"Congés")</f>
        <v>0</v>
      </c>
      <c r="X41" s="66"/>
      <c r="Y41" s="66"/>
      <c r="Z41" s="66"/>
      <c r="AA41" s="66"/>
      <c r="AB41" s="66">
        <f>COUNTIF(AB9:AB39,"Congés")</f>
        <v>0</v>
      </c>
      <c r="AC41" s="66"/>
      <c r="AD41" s="66"/>
      <c r="AE41" s="66"/>
      <c r="AF41" s="66"/>
      <c r="AG41" s="66">
        <f>COUNTIF(AG9:AG34,"Congés")</f>
        <v>2</v>
      </c>
      <c r="AH41" s="66"/>
      <c r="AI41" s="66"/>
      <c r="AJ41" s="66"/>
      <c r="AK41" s="66"/>
      <c r="AL41" s="66">
        <f>COUNTIF(AL9:AL39,"Congés")</f>
        <v>2</v>
      </c>
      <c r="AM41" s="66"/>
      <c r="AN41" s="66"/>
      <c r="AO41" s="66"/>
      <c r="AP41" s="66"/>
      <c r="AQ41" s="66">
        <v>2</v>
      </c>
      <c r="AR41" s="66"/>
      <c r="AS41" s="66"/>
      <c r="AT41" s="66"/>
      <c r="AU41" s="66"/>
      <c r="AV41" s="66">
        <f>COUNTIF(AV9:AV39,"Congés")</f>
        <v>0</v>
      </c>
      <c r="AW41" s="66"/>
      <c r="AX41" s="66"/>
      <c r="AY41" s="66"/>
      <c r="AZ41" s="66"/>
      <c r="BA41" s="66">
        <f>COUNTIF(BA9:BA39,"Congés")</f>
        <v>8</v>
      </c>
      <c r="BB41" s="66"/>
      <c r="BC41" s="66"/>
      <c r="BD41" s="2"/>
    </row>
    <row r="42" spans="1:56" ht="15.75" customHeight="1">
      <c r="A42" s="66" t="s">
        <v>117</v>
      </c>
      <c r="B42" s="66"/>
      <c r="C42" s="66"/>
      <c r="D42" s="66"/>
      <c r="E42" s="66"/>
      <c r="F42" s="66"/>
      <c r="G42" s="66"/>
      <c r="H42" s="66">
        <v>0</v>
      </c>
      <c r="I42" s="66"/>
      <c r="J42" s="66"/>
      <c r="K42" s="66"/>
      <c r="L42" s="66"/>
      <c r="M42" s="66">
        <v>0</v>
      </c>
      <c r="N42" s="66"/>
      <c r="O42" s="66"/>
      <c r="P42" s="66"/>
      <c r="Q42" s="66"/>
      <c r="R42" s="66">
        <v>0</v>
      </c>
      <c r="S42" s="66"/>
      <c r="T42" s="66"/>
      <c r="U42" s="66"/>
      <c r="V42" s="66"/>
      <c r="W42" s="66">
        <v>0</v>
      </c>
      <c r="X42" s="66"/>
      <c r="Y42" s="66"/>
      <c r="Z42" s="66"/>
      <c r="AA42" s="66"/>
      <c r="AB42" s="66">
        <v>0</v>
      </c>
      <c r="AC42" s="66"/>
      <c r="AD42" s="66"/>
      <c r="AE42" s="66"/>
      <c r="AF42" s="66"/>
      <c r="AG42" s="66">
        <v>1</v>
      </c>
      <c r="AH42" s="66"/>
      <c r="AI42" s="66"/>
      <c r="AJ42" s="66"/>
      <c r="AK42" s="66"/>
      <c r="AL42" s="66">
        <v>1</v>
      </c>
      <c r="AM42" s="66"/>
      <c r="AN42" s="66"/>
      <c r="AO42" s="66"/>
      <c r="AP42" s="66"/>
      <c r="AQ42" s="66">
        <v>0</v>
      </c>
      <c r="AR42" s="66"/>
      <c r="AS42" s="66"/>
      <c r="AT42" s="66"/>
      <c r="AU42" s="66"/>
      <c r="AV42" s="66">
        <v>0</v>
      </c>
      <c r="AW42" s="66"/>
      <c r="AX42" s="66"/>
      <c r="AY42" s="66"/>
      <c r="AZ42" s="66"/>
      <c r="BA42" s="66">
        <v>1</v>
      </c>
      <c r="BB42" s="66"/>
      <c r="BC42" s="66"/>
      <c r="BD42" s="2"/>
    </row>
    <row r="43" spans="1:5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68"/>
      <c r="BD43" s="2"/>
    </row>
    <row r="44" spans="1:56" ht="15.75" customHeight="1">
      <c r="A44" s="67" t="s">
        <v>116</v>
      </c>
      <c r="B44" s="67"/>
      <c r="C44" s="67">
        <f t="shared" ref="C44:C45" si="23">SUM(C41:BA41)</f>
        <v>20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68"/>
      <c r="BD44" s="2"/>
    </row>
    <row r="45" spans="1:56" ht="15.75" customHeight="1">
      <c r="A45" s="67" t="s">
        <v>117</v>
      </c>
      <c r="B45" s="67"/>
      <c r="C45" s="67">
        <f t="shared" si="23"/>
        <v>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68"/>
      <c r="BD45" s="2"/>
    </row>
    <row r="46" spans="1:56" ht="15.75" customHeight="1">
      <c r="A46" s="67" t="s">
        <v>118</v>
      </c>
      <c r="B46" s="67"/>
      <c r="C46" s="67">
        <f>C44+C45</f>
        <v>23</v>
      </c>
      <c r="D46" s="2"/>
      <c r="E46" s="2"/>
      <c r="F46" s="2"/>
      <c r="G46" s="2"/>
      <c r="H46" s="2"/>
      <c r="I46" s="2"/>
      <c r="J46" s="2"/>
      <c r="K46" s="2"/>
      <c r="L46" s="2"/>
      <c r="M46" s="123"/>
      <c r="N46" s="119"/>
      <c r="O46" s="119"/>
      <c r="P46" s="68"/>
      <c r="Q46" s="68"/>
      <c r="R46" s="2"/>
      <c r="S46" s="2"/>
      <c r="T46" s="2"/>
      <c r="U46" s="2"/>
      <c r="V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68"/>
      <c r="BD46" s="2"/>
    </row>
    <row r="47" spans="1:5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68"/>
      <c r="BD47" s="2"/>
    </row>
    <row r="48" spans="1:56" ht="15.75" customHeight="1"/>
    <row r="49" ht="15.75" customHeight="1"/>
    <row r="50" ht="15.75" customHeight="1"/>
  </sheetData>
  <mergeCells count="25">
    <mergeCell ref="AH8:AI8"/>
    <mergeCell ref="N8:O8"/>
    <mergeCell ref="P8:R8"/>
    <mergeCell ref="AY8:BA8"/>
    <mergeCell ref="M46:O46"/>
    <mergeCell ref="S8:T8"/>
    <mergeCell ref="U8:W8"/>
    <mergeCell ref="Z8:AB8"/>
    <mergeCell ref="AC8:AD8"/>
    <mergeCell ref="BB8:BC8"/>
    <mergeCell ref="K1:AS5"/>
    <mergeCell ref="E3:G3"/>
    <mergeCell ref="A8:C8"/>
    <mergeCell ref="D8:E8"/>
    <mergeCell ref="F8:H8"/>
    <mergeCell ref="I8:J8"/>
    <mergeCell ref="K8:M8"/>
    <mergeCell ref="AR8:AS8"/>
    <mergeCell ref="AJ8:AL8"/>
    <mergeCell ref="AM8:AN8"/>
    <mergeCell ref="AO8:AQ8"/>
    <mergeCell ref="AT8:AV8"/>
    <mergeCell ref="AW8:AX8"/>
    <mergeCell ref="X8:Y8"/>
    <mergeCell ref="AE8:AG8"/>
  </mergeCells>
  <conditionalFormatting sqref="W31:Y31">
    <cfRule type="expression" dxfId="140" priority="1">
      <formula>(OR($Z9="sam.",$Z9="dim."))</formula>
    </cfRule>
  </conditionalFormatting>
  <conditionalFormatting sqref="R33:S33 T33:T37">
    <cfRule type="expression" dxfId="139" priority="2">
      <formula>(OR($P36="sam.",$P36="dim."))</formula>
    </cfRule>
  </conditionalFormatting>
  <conditionalFormatting sqref="R14:T16">
    <cfRule type="expression" dxfId="138" priority="3">
      <formula>(OR($P33="sam.",$P33="dim."))</formula>
    </cfRule>
  </conditionalFormatting>
  <conditionalFormatting sqref="R12:S13 T12:T16">
    <cfRule type="expression" dxfId="137" priority="4">
      <formula>(OR($P29="sam.",$P29="dim."))</formula>
    </cfRule>
  </conditionalFormatting>
  <conditionalFormatting sqref="W9:Y13">
    <cfRule type="expression" dxfId="136" priority="5">
      <formula>(OR($P12="sam.",$P12="dim."))</formula>
    </cfRule>
  </conditionalFormatting>
  <conditionalFormatting sqref="W17:Y17">
    <cfRule type="expression" dxfId="135" priority="6">
      <formula>(OR($P37="sam.",$P37="dim."))</formula>
    </cfRule>
  </conditionalFormatting>
  <conditionalFormatting sqref="M46:O46">
    <cfRule type="expression" dxfId="134" priority="7">
      <formula>$K17="sam."</formula>
    </cfRule>
  </conditionalFormatting>
  <conditionalFormatting sqref="M46:O46">
    <cfRule type="expression" dxfId="133" priority="8">
      <formula>$K17="dim."</formula>
    </cfRule>
  </conditionalFormatting>
  <conditionalFormatting sqref="A37:A38">
    <cfRule type="expression" dxfId="132" priority="9">
      <formula>AND(MONTH(A$8)=2, DAY(DATE(D$8,3,0))&lt;&gt;29)</formula>
    </cfRule>
  </conditionalFormatting>
  <conditionalFormatting sqref="A39">
    <cfRule type="expression" dxfId="131" priority="10">
      <formula>OR(MONTH(A$8)=2,MONTH(A$8)=4, MONTH(A$8)=6,MONTH(A$8)=9,MONTH(A$8)=11)</formula>
    </cfRule>
  </conditionalFormatting>
  <conditionalFormatting sqref="B37:B38">
    <cfRule type="expression" dxfId="130" priority="11">
      <formula>AND(MONTH(A$8)=2, DAY(DATE(D$8,3,0))&lt;&gt;29)</formula>
    </cfRule>
  </conditionalFormatting>
  <conditionalFormatting sqref="B39">
    <cfRule type="expression" dxfId="129" priority="12">
      <formula>OR(MONTH(A$8)=2,MONTH(A$8)=4, MONTH(A$8)=6,MONTH(A$8)=9,MONTH(A$8)=11)</formula>
    </cfRule>
  </conditionalFormatting>
  <conditionalFormatting sqref="G37:G38">
    <cfRule type="expression" dxfId="128" priority="13">
      <formula>AND(MONTH(F$8)=2, DAY(DATE(I$8,3,0))&lt;&gt;29)</formula>
    </cfRule>
  </conditionalFormatting>
  <conditionalFormatting sqref="L37:L38">
    <cfRule type="expression" dxfId="127" priority="14">
      <formula>AND(MONTH(K$8)=2, DAY(DATE(N$8,3,0))&lt;&gt;29)</formula>
    </cfRule>
  </conditionalFormatting>
  <conditionalFormatting sqref="P37:P38">
    <cfRule type="expression" dxfId="126" priority="15">
      <formula>AND(MONTH(P$8)=2, DAY(DATE(S$8,3,0))&lt;&gt;29)</formula>
    </cfRule>
  </conditionalFormatting>
  <conditionalFormatting sqref="Q37:Q38">
    <cfRule type="expression" dxfId="125" priority="16">
      <formula>AND(MONTH(P$8)=2, DAY(DATE(S$8,3,0))&lt;&gt;29)</formula>
    </cfRule>
  </conditionalFormatting>
  <conditionalFormatting sqref="U37:U38">
    <cfRule type="expression" dxfId="124" priority="17">
      <formula>AND(MONTH(U$8)=2, DAY(DATE(X$8,3,0))&lt;&gt;29)</formula>
    </cfRule>
  </conditionalFormatting>
  <conditionalFormatting sqref="V37:V38">
    <cfRule type="expression" dxfId="123" priority="18">
      <formula>AND(MONTH(U$8)=2, DAY(DATE(X$8,3,0))&lt;&gt;29)</formula>
    </cfRule>
  </conditionalFormatting>
  <conditionalFormatting sqref="Z37:Z38">
    <cfRule type="expression" dxfId="122" priority="19">
      <formula>AND(MONTH(Z$8)=2, DAY(DATE(AC$8,3,0))&lt;&gt;29)</formula>
    </cfRule>
  </conditionalFormatting>
  <conditionalFormatting sqref="AA37:AA38">
    <cfRule type="expression" dxfId="121" priority="20">
      <formula>AND(MONTH(Z$8)=2, DAY(DATE(AC$8,3,0))&lt;&gt;29)</formula>
    </cfRule>
  </conditionalFormatting>
  <conditionalFormatting sqref="AE37:AE38">
    <cfRule type="expression" dxfId="120" priority="21">
      <formula>AND(MONTH(AE$8)=2, DAY(DATE(AH$8,3,0))&lt;&gt;29)</formula>
    </cfRule>
  </conditionalFormatting>
  <conditionalFormatting sqref="AF37:AF38">
    <cfRule type="expression" dxfId="119" priority="22">
      <formula>AND(MONTH(AE$8)=2, DAY(DATE(AH$8,3,0))&lt;&gt;29)</formula>
    </cfRule>
  </conditionalFormatting>
  <conditionalFormatting sqref="AJ37">
    <cfRule type="expression" dxfId="118" priority="23">
      <formula>AND(MONTH(AJ8)=2, DAY(DATE(AM8,3,0))&lt;&gt;29)</formula>
    </cfRule>
  </conditionalFormatting>
  <conditionalFormatting sqref="AK37">
    <cfRule type="expression" dxfId="117" priority="24">
      <formula>AND(MONTH(AJ8)=2, DAY(DATE(AM8,3,0))&lt;&gt;29)</formula>
    </cfRule>
  </conditionalFormatting>
  <conditionalFormatting sqref="AO37:AO38">
    <cfRule type="expression" dxfId="116" priority="25">
      <formula>AND(MONTH(AO$8)=2, DAY(DATE(AR$8,3,0))&lt;&gt;29)</formula>
    </cfRule>
  </conditionalFormatting>
  <conditionalFormatting sqref="AP37:AP38">
    <cfRule type="expression" dxfId="115" priority="26">
      <formula>AND(MONTH(AO$8)=2, DAY(DATE(AR$8,3,0))&lt;&gt;29)</formula>
    </cfRule>
  </conditionalFormatting>
  <conditionalFormatting sqref="AT37:AT38">
    <cfRule type="expression" dxfId="114" priority="27">
      <formula>AND(MONTH(AT$8)=2, DAY(DATE(AW$8,3,0))&lt;&gt;29)</formula>
    </cfRule>
  </conditionalFormatting>
  <conditionalFormatting sqref="AU37:AU38">
    <cfRule type="expression" dxfId="113" priority="28">
      <formula>AND(MONTH(AT$8)=2, DAY(DATE(AW$8,3,0))&lt;&gt;29)</formula>
    </cfRule>
  </conditionalFormatting>
  <conditionalFormatting sqref="AY37:AY38">
    <cfRule type="expression" dxfId="112" priority="29">
      <formula>AND(MONTH(AY$8)=2, DAY(DATE(BB$8,3,0))&lt;&gt;29)</formula>
    </cfRule>
  </conditionalFormatting>
  <conditionalFormatting sqref="AZ37:AZ38">
    <cfRule type="expression" dxfId="111" priority="30">
      <formula>AND(MONTH(AY$8)=2, DAY(DATE(BB$8,3,0))&lt;&gt;29)</formula>
    </cfRule>
  </conditionalFormatting>
  <conditionalFormatting sqref="AJ38">
    <cfRule type="expression" dxfId="110" priority="31">
      <formula>AND(MONTH(AJ8)=2, DAY(DATE(AM8,3,0))&gt;=29)</formula>
    </cfRule>
  </conditionalFormatting>
  <conditionalFormatting sqref="F39">
    <cfRule type="expression" dxfId="109" priority="32">
      <formula>OR(MONTH(F$8)=2,MONTH(F$8)=4, MONTH(F$8)=6,MONTH(F$8)=9,MONTH(F$8)=11)</formula>
    </cfRule>
  </conditionalFormatting>
  <conditionalFormatting sqref="G39">
    <cfRule type="expression" dxfId="108" priority="33">
      <formula>OR(MONTH(F$8)=2,MONTH(F$8)=4, MONTH(F$8)=6,MONTH(F$8)=9,MONTH(F$8)=11)</formula>
    </cfRule>
  </conditionalFormatting>
  <conditionalFormatting sqref="K39">
    <cfRule type="expression" dxfId="107" priority="34">
      <formula>OR(MONTH(K$8)=2,MONTH(K$8)=4, MONTH(K$8)=6,MONTH(K$8)=9,MONTH(K$8)=11)</formula>
    </cfRule>
  </conditionalFormatting>
  <conditionalFormatting sqref="L39">
    <cfRule type="expression" dxfId="106" priority="35">
      <formula>OR(MONTH(K$8)=2,MONTH(K$8)=4, MONTH(K$8)=6,MONTH(K$8)=9,MONTH(K$8)=11)</formula>
    </cfRule>
  </conditionalFormatting>
  <conditionalFormatting sqref="P39">
    <cfRule type="expression" dxfId="105" priority="36">
      <formula>OR(MONTH(P$8)=2,MONTH(P$8)=4, MONTH(P$8)=6,MONTH(P$8)=9,MONTH(P$8)=11)</formula>
    </cfRule>
  </conditionalFormatting>
  <conditionalFormatting sqref="Q39">
    <cfRule type="expression" dxfId="104" priority="37">
      <formula>OR(MONTH(P$8)=2,MONTH(P$8)=4, MONTH(P$8)=6,MONTH(P$8)=9,MONTH(P$8)=11)</formula>
    </cfRule>
  </conditionalFormatting>
  <conditionalFormatting sqref="U39">
    <cfRule type="expression" dxfId="103" priority="38">
      <formula>OR(MONTH(U$8)=2,MONTH(U$8)=4, MONTH(U$8)=6,MONTH(U$8)=9,MONTH(U$8)=11)</formula>
    </cfRule>
  </conditionalFormatting>
  <conditionalFormatting sqref="V39">
    <cfRule type="expression" dxfId="102" priority="39">
      <formula>OR(MONTH(U$8)=2,MONTH(U$8)=4, MONTH(U$8)=6,MONTH(U$8)=9,MONTH(U$8)=11)</formula>
    </cfRule>
  </conditionalFormatting>
  <conditionalFormatting sqref="Z39">
    <cfRule type="expression" dxfId="101" priority="40">
      <formula>OR(MONTH(Z$8)=2,MONTH(Z$8)=4, MONTH(Z$8)=6,MONTH(Z$8)=9,MONTH(Z$8)=11)</formula>
    </cfRule>
  </conditionalFormatting>
  <conditionalFormatting sqref="AA39">
    <cfRule type="expression" dxfId="100" priority="41">
      <formula>OR(MONTH(Z$8)=2,MONTH(Z$8)=4, MONTH(Z$8)=6,MONTH(Z$8)=9,MONTH(Z$8)=11)</formula>
    </cfRule>
  </conditionalFormatting>
  <conditionalFormatting sqref="AE39">
    <cfRule type="expression" dxfId="99" priority="42">
      <formula>OR(MONTH(AE$8)=2,MONTH(AE$8)=4, MONTH(AE$8)=6,MONTH(AE$8)=9,MONTH(AE$8)=11)</formula>
    </cfRule>
  </conditionalFormatting>
  <conditionalFormatting sqref="AF39">
    <cfRule type="expression" dxfId="98" priority="43">
      <formula>OR(MONTH(AE$8)=2,MONTH(AE$8)=4, MONTH(AE$8)=6,MONTH(AE$8)=9,MONTH(AE$8)=11)</formula>
    </cfRule>
  </conditionalFormatting>
  <conditionalFormatting sqref="AJ39">
    <cfRule type="expression" dxfId="97" priority="44">
      <formula>OR(MONTH(AJ$8)=2,MONTH(AJ$8)=4, MONTH(AJ$8)=6,MONTH(AJ$8)=9,MONTH(AJ$8)=11)</formula>
    </cfRule>
  </conditionalFormatting>
  <conditionalFormatting sqref="AK39">
    <cfRule type="expression" dxfId="96" priority="45">
      <formula>OR(MONTH(AJ$8)=2,MONTH(AJ$8)=4, MONTH(AJ$8)=6,MONTH(AJ$8)=9,MONTH(AJ$8)=11)</formula>
    </cfRule>
  </conditionalFormatting>
  <conditionalFormatting sqref="AO39">
    <cfRule type="expression" dxfId="95" priority="46">
      <formula>OR(MONTH(AO$8)=2,MONTH(AO$8)=4, MONTH(AO$8)=6,MONTH(AO$8)=9,MONTH(AO$8)=11)</formula>
    </cfRule>
  </conditionalFormatting>
  <conditionalFormatting sqref="AP39">
    <cfRule type="expression" dxfId="94" priority="47">
      <formula>OR(MONTH(AO$8)=2,MONTH(AO$8)=4, MONTH(AO$8)=6,MONTH(AO$8)=9,MONTH(AO$8)=11)</formula>
    </cfRule>
  </conditionalFormatting>
  <conditionalFormatting sqref="AT39">
    <cfRule type="expression" dxfId="93" priority="48">
      <formula>OR(MONTH(AT$8)=2,MONTH(AT$8)=4, MONTH(AT$8)=6,MONTH(AT$8)=9,MONTH(AT$8)=11)</formula>
    </cfRule>
  </conditionalFormatting>
  <conditionalFormatting sqref="AU39">
    <cfRule type="expression" dxfId="92" priority="49">
      <formula>OR(MONTH(AT$8)=2,MONTH(AT$8)=4, MONTH(AT$8)=6,MONTH(AT$8)=9,MONTH(AT$8)=11)</formula>
    </cfRule>
  </conditionalFormatting>
  <conditionalFormatting sqref="AY39">
    <cfRule type="expression" dxfId="91" priority="50">
      <formula>OR(MONTH(AY$8)=2,MONTH(AY$8)=4, MONTH(AY$8)=6,MONTH(AY$8)=9,MONTH(AY$8)=11)</formula>
    </cfRule>
  </conditionalFormatting>
  <conditionalFormatting sqref="AZ39">
    <cfRule type="expression" dxfId="90" priority="51">
      <formula>OR(MONTH(AY$8)=2,MONTH(AY$8)=4, MONTH(AY$8)=6,MONTH(AY$8)=9,MONTH(AY$8)=11)</formula>
    </cfRule>
  </conditionalFormatting>
  <conditionalFormatting sqref="AK38">
    <cfRule type="expression" dxfId="89" priority="52">
      <formula>AND(MONTH(AJ8)=2, DAY(DATE(AM8,3,0))&gt;=29)</formula>
    </cfRule>
  </conditionalFormatting>
  <conditionalFormatting sqref="C9:E39">
    <cfRule type="expression" dxfId="88" priority="53">
      <formula>(OR($A9="sam.",$A9="dim."))</formula>
    </cfRule>
  </conditionalFormatting>
  <conditionalFormatting sqref="M9:O39 R9:T9 AQ10:AR12 AQ15:AR19 H17:J18">
    <cfRule type="expression" dxfId="87" priority="54">
      <formula>(OR($K9="sam.",$K9="dim."))</formula>
    </cfRule>
  </conditionalFormatting>
  <conditionalFormatting sqref="R9:T11 R17:T28 R31:T32 R38:T39">
    <cfRule type="expression" dxfId="86" priority="55">
      <formula>(OR($P9="sam.",$P9="dim."))</formula>
    </cfRule>
  </conditionalFormatting>
  <conditionalFormatting sqref="AB10:AD39 W14:Y15 W21:Y22 W28:Y29 W35:Y36">
    <cfRule type="expression" dxfId="85" priority="56">
      <formula>(OR($Z10="sam.",$Z10="dim."))</formula>
    </cfRule>
  </conditionalFormatting>
  <conditionalFormatting sqref="AG9:AI19 AL21:AN22 AG25:AI26 AL29:AM29 AG32:AI33 AG39:AI39">
    <cfRule type="expression" dxfId="84" priority="57">
      <formula>(OR($AE9="sam.",$AE9="dim."))</formula>
    </cfRule>
  </conditionalFormatting>
  <printOptions horizontalCentered="1" gridLines="1"/>
  <pageMargins left="0.25" right="0.25" top="0.75" bottom="0.75" header="0" footer="0"/>
  <pageSetup paperSize="8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AA6D-2C4A-4FAF-8977-978982896BB0}">
  <sheetPr>
    <outlinePr summaryBelow="0" summaryRight="0"/>
    <pageSetUpPr fitToPage="1"/>
  </sheetPr>
  <dimension ref="A1:BD1000"/>
  <sheetViews>
    <sheetView showGridLines="0" tabSelected="1" topLeftCell="A23" workbookViewId="0">
      <selection activeCell="L46" sqref="L46:O46"/>
    </sheetView>
  </sheetViews>
  <sheetFormatPr baseColWidth="10" defaultColWidth="14.42578125" defaultRowHeight="15" customHeight="1"/>
  <cols>
    <col min="1" max="2" width="5.5703125" customWidth="1"/>
    <col min="3" max="3" width="14.42578125" customWidth="1"/>
    <col min="4" max="5" width="5.140625" customWidth="1"/>
    <col min="6" max="7" width="5.5703125" customWidth="1"/>
    <col min="8" max="8" width="9.140625"/>
    <col min="9" max="10" width="5.140625" customWidth="1"/>
    <col min="11" max="12" width="5.5703125" customWidth="1"/>
    <col min="13" max="13" width="9.140625"/>
    <col min="14" max="15" width="5.140625" customWidth="1"/>
    <col min="16" max="17" width="5.5703125" customWidth="1"/>
    <col min="18" max="18" width="9.140625"/>
    <col min="19" max="20" width="5.140625" customWidth="1"/>
    <col min="21" max="22" width="5.5703125" customWidth="1"/>
    <col min="23" max="23" width="9.140625"/>
    <col min="24" max="25" width="5.140625" customWidth="1"/>
    <col min="26" max="27" width="5.5703125" customWidth="1"/>
    <col min="28" max="28" width="9.140625"/>
    <col min="29" max="30" width="5.140625" customWidth="1"/>
    <col min="31" max="32" width="5.5703125" customWidth="1"/>
    <col min="33" max="33" width="9.140625"/>
    <col min="34" max="35" width="5.140625" customWidth="1"/>
    <col min="36" max="37" width="5.5703125" customWidth="1"/>
    <col min="38" max="38" width="9.140625"/>
    <col min="39" max="40" width="5.140625" customWidth="1"/>
    <col min="41" max="42" width="5.5703125" customWidth="1"/>
    <col min="43" max="43" width="9.140625"/>
    <col min="44" max="45" width="5.140625" customWidth="1"/>
    <col min="46" max="47" width="5.5703125" customWidth="1"/>
    <col min="48" max="48" width="14.7109375" customWidth="1"/>
    <col min="49" max="50" width="5.140625" customWidth="1"/>
    <col min="51" max="52" width="5.5703125" customWidth="1"/>
    <col min="53" max="53" width="14.7109375" customWidth="1"/>
    <col min="54" max="55" width="5.140625" customWidth="1"/>
    <col min="56" max="56" width="14.7109375" customWidth="1"/>
  </cols>
  <sheetData>
    <row r="1" spans="1:56" ht="31.5">
      <c r="A1" s="1"/>
      <c r="B1" s="1"/>
      <c r="C1" s="1"/>
      <c r="D1" s="1"/>
      <c r="E1" s="1"/>
      <c r="F1" s="1"/>
      <c r="G1" s="1"/>
      <c r="H1" s="1"/>
      <c r="I1" s="1"/>
      <c r="J1" s="1"/>
      <c r="K1" s="118" t="s">
        <v>125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"/>
      <c r="AU1" s="1"/>
      <c r="AV1" s="1"/>
      <c r="AW1" s="1"/>
      <c r="AX1" s="1"/>
      <c r="AY1" s="1"/>
      <c r="AZ1" s="1"/>
      <c r="BA1" s="1"/>
      <c r="BB1" s="1"/>
      <c r="BC1" s="1"/>
      <c r="BD1" s="2"/>
    </row>
    <row r="2" spans="1:56" ht="31.5">
      <c r="A2" s="1"/>
      <c r="B2" s="1"/>
      <c r="C2" s="1"/>
      <c r="D2" s="1"/>
      <c r="E2" s="1"/>
      <c r="F2" s="1"/>
      <c r="G2" s="1"/>
      <c r="H2" s="1"/>
      <c r="I2" s="1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</row>
    <row r="3" spans="1:56" ht="18.75">
      <c r="A3" s="3" t="s">
        <v>2</v>
      </c>
      <c r="B3" s="3"/>
      <c r="C3" s="4">
        <v>44690</v>
      </c>
      <c r="D3" s="3"/>
      <c r="E3" s="120" t="s">
        <v>126</v>
      </c>
      <c r="F3" s="119"/>
      <c r="G3" s="119"/>
      <c r="H3" s="5"/>
      <c r="I3" s="2"/>
      <c r="J3" s="2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2"/>
      <c r="AU3" s="6"/>
      <c r="AV3" s="6"/>
      <c r="AW3" s="3" t="s">
        <v>127</v>
      </c>
      <c r="AX3" s="7"/>
      <c r="AY3" s="7"/>
      <c r="AZ3" s="7"/>
      <c r="BA3" s="7"/>
      <c r="BB3" s="2"/>
      <c r="BC3" s="2"/>
      <c r="BD3" s="2"/>
    </row>
    <row r="4" spans="1:56" ht="18.75">
      <c r="A4" s="2"/>
      <c r="B4" s="2"/>
      <c r="C4" s="2"/>
      <c r="D4" s="2"/>
      <c r="E4" s="2"/>
      <c r="F4" s="2"/>
      <c r="G4" s="2"/>
      <c r="H4" s="2"/>
      <c r="I4" s="2"/>
      <c r="J4" s="2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2"/>
      <c r="AU4" s="6"/>
      <c r="AV4" s="6"/>
      <c r="AW4" s="3"/>
      <c r="AX4" s="7"/>
      <c r="AY4" s="7"/>
      <c r="AZ4" s="7"/>
      <c r="BA4" s="7"/>
      <c r="BB4" s="2"/>
      <c r="BC4" s="2"/>
      <c r="BD4" s="2"/>
    </row>
    <row r="5" spans="1:56" ht="18" customHeight="1">
      <c r="A5" s="3" t="s">
        <v>4</v>
      </c>
      <c r="B5" s="3"/>
      <c r="C5" s="3"/>
      <c r="D5" s="3"/>
      <c r="F5" s="120" t="s">
        <v>128</v>
      </c>
      <c r="G5" s="120"/>
      <c r="H5" s="120"/>
      <c r="I5" s="120"/>
      <c r="J5" s="2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2"/>
      <c r="AU5" s="2"/>
      <c r="AV5" s="2"/>
      <c r="AW5" s="3" t="s">
        <v>6</v>
      </c>
      <c r="AX5" s="7"/>
      <c r="AY5" s="7"/>
      <c r="AZ5" s="7"/>
      <c r="BA5" s="7"/>
      <c r="BB5" s="2"/>
      <c r="BC5" s="2"/>
      <c r="BD5" s="2"/>
    </row>
    <row r="6" spans="1:56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9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32.25" customHeight="1">
      <c r="A8" s="121">
        <f>EOMONTH($C$3,0)</f>
        <v>44712</v>
      </c>
      <c r="B8" s="122"/>
      <c r="C8" s="122"/>
      <c r="D8" s="116">
        <f>YEAR($A8)</f>
        <v>2022</v>
      </c>
      <c r="E8" s="117"/>
      <c r="F8" s="121">
        <f>IF(A$8&lt;DATE(D$8,12,31),A$8+1,IF(A$8=DATE(D$8,12,31),DATE(YEAR($H$3),1,31),IF(A$8&gt;=DATE(YEAR($H$3),1,31),A$8+1,"Erreur de formule")))</f>
        <v>44713</v>
      </c>
      <c r="G8" s="122"/>
      <c r="H8" s="122"/>
      <c r="I8" s="116">
        <f>YEAR(F$8)</f>
        <v>2022</v>
      </c>
      <c r="J8" s="117"/>
      <c r="K8" s="121">
        <f>IF(F$8&lt;DATE(I$8,12,31),EOMONTH(F$8,1),IF(F$8=DATE(I$8,12,31),DATE(YEAR($H$3),1,31),IF(F$8&gt;=DATE(YEAR($H$3),1,31),EOMONTH(F$8,1),"Erreur de formule")))</f>
        <v>44773</v>
      </c>
      <c r="L8" s="122"/>
      <c r="M8" s="122"/>
      <c r="N8" s="116">
        <f>YEAR(K$8)</f>
        <v>2022</v>
      </c>
      <c r="O8" s="117"/>
      <c r="P8" s="121">
        <f>IF(K$8&lt;DATE(N$8,12,31),EOMONTH(K$8,1),IF(K$8=DATE(N$8,12,31),DATE(YEAR($H$3),1,31),IF(K$8&gt;=DATE(YEAR($H$3),1,31),EOMONTH(K$8,1),"Erreur de formule")))</f>
        <v>44804</v>
      </c>
      <c r="Q8" s="122"/>
      <c r="R8" s="122"/>
      <c r="S8" s="116">
        <f>YEAR(P$8)</f>
        <v>2022</v>
      </c>
      <c r="T8" s="117"/>
      <c r="U8" s="121">
        <f>IF(P$8&lt;DATE(S$8,12,31),EOMONTH(P$8,1),IF(P$8=DATE(S$8,12,31),DATE(YEAR($H$3),1,31),IF(P$8&gt;=DATE(YEAR($H$3),1,31),EOMONTH(P$8,1),"Erreur de formule")))</f>
        <v>44834</v>
      </c>
      <c r="V8" s="122"/>
      <c r="W8" s="122"/>
      <c r="X8" s="116">
        <f>YEAR(U$8)</f>
        <v>2022</v>
      </c>
      <c r="Y8" s="117"/>
      <c r="Z8" s="121">
        <f>IF(U$8&lt;DATE(X$8,12,31),EOMONTH(U$8,1),IF(U$8=DATE(X$8,12,31),DATE(YEAR($H$3),1,31),IF(U$8&gt;=DATE(YEAR($H$3),1,31),EOMONTH(U$8,1),"Erreur de formule")))</f>
        <v>44865</v>
      </c>
      <c r="AA8" s="122"/>
      <c r="AB8" s="122"/>
      <c r="AC8" s="116">
        <f>YEAR(Z$8)</f>
        <v>2022</v>
      </c>
      <c r="AD8" s="117"/>
      <c r="AE8" s="121">
        <f>IF(Z$8&lt;DATE(AC$8,12,31),EOMONTH(Z$8,1),IF(Z$8=DATE(AC$8,12,31),DATE(YEAR($H$3),1,31),IF(Z$8&gt;=DATE(YEAR($H$3),1,31),EOMONTH(Z$8,1),"Erreur de formule")))</f>
        <v>44895</v>
      </c>
      <c r="AF8" s="122"/>
      <c r="AG8" s="122"/>
      <c r="AH8" s="116">
        <f>YEAR(AE$8)</f>
        <v>2022</v>
      </c>
      <c r="AI8" s="117"/>
      <c r="AJ8" s="121">
        <f>IF(AE$8&lt;DATE(AH$8,12,31),EOMONTH(AE$8,1),IF(AE$8=DATE(AH$8,12,31),DATE(YEAR($H$3),1,31),IF(AE$8&gt;=DATE(YEAR($H$3),1,31),EOMONTH(AE$8,1),"Erreur de formule")))</f>
        <v>44926</v>
      </c>
      <c r="AK8" s="122"/>
      <c r="AL8" s="122"/>
      <c r="AM8" s="116">
        <f>YEAR(AJ$8)</f>
        <v>2022</v>
      </c>
      <c r="AN8" s="117"/>
      <c r="AO8" s="121">
        <f>IF(AJ$8&lt;DATE(AM$8,12,31),EOMONTH(AJ$8,1),IF(AJ$8=DATE(AM$8,12,31),DATE(YEAR($H$3),1,31),IF(AJ$8&gt;=DATE(YEAR($H$3),1,31),EOMONTH(AJ$8,1),"Erreur de formule")))</f>
        <v>31</v>
      </c>
      <c r="AP8" s="122"/>
      <c r="AQ8" s="122"/>
      <c r="AR8" s="116">
        <f>YEAR(AO$8)</f>
        <v>1900</v>
      </c>
      <c r="AS8" s="117"/>
      <c r="AT8" s="121">
        <f>IF(AO$8&lt;DATE(AR$8,12,31),EOMONTH(AO$8,1),IF(AO$8=DATE(AR$8,12,31),DATE(YEAR($H$3),1,31),IF(AO$8&gt;=DATE(YEAR($H$3),1,31),EOMONTH(AO$8,1),"Erreur de formule")))</f>
        <v>59</v>
      </c>
      <c r="AU8" s="122"/>
      <c r="AV8" s="122"/>
      <c r="AW8" s="116">
        <f>YEAR(AT$8)</f>
        <v>1900</v>
      </c>
      <c r="AX8" s="117"/>
      <c r="AY8" s="121">
        <f>IF(AT$8&lt;DATE(AW$8,12,31),EOMONTH(AT$8,1),IF(AT$8=DATE(AW$8,12,31),DATE(YEAR($H$3),1,31),IF(AT$8&gt;=DATE(YEAR($H$3),1,31),EOMONTH(AT$8,1),"Erreur de formule")))</f>
        <v>91</v>
      </c>
      <c r="AZ8" s="122"/>
      <c r="BA8" s="122"/>
      <c r="BB8" s="116">
        <f>YEAR(AY$8)</f>
        <v>1900</v>
      </c>
      <c r="BC8" s="117"/>
      <c r="BD8" s="2"/>
    </row>
    <row r="9" spans="1:56" ht="19.5" customHeight="1">
      <c r="A9" s="73" t="str">
        <f t="shared" ref="A9:A39" si="0">TEXT(WEEKDAY(DATE($D$8,MONTH($A$8),$B9),1),"ddd")</f>
        <v>ddd</v>
      </c>
      <c r="B9" s="74" t="s">
        <v>7</v>
      </c>
      <c r="C9" s="75"/>
      <c r="D9" s="75"/>
      <c r="E9" s="8"/>
      <c r="F9" s="73" t="str">
        <f t="shared" ref="F9:F39" si="1">TEXT(WEEKDAY(DATE(I$8,MONTH(F$8),G9),1),"ddd")</f>
        <v>ddd</v>
      </c>
      <c r="G9" s="74" t="s">
        <v>7</v>
      </c>
      <c r="H9" s="9" t="s">
        <v>19</v>
      </c>
      <c r="I9" s="9" t="s">
        <v>24</v>
      </c>
      <c r="J9" s="9" t="s">
        <v>9</v>
      </c>
      <c r="K9" s="73" t="str">
        <f t="shared" ref="K9:K39" si="2">TEXT(WEEKDAY(DATE(N$8,MONTH(K$8),L9),1),"ddd")</f>
        <v>ddd</v>
      </c>
      <c r="L9" s="74">
        <v>1</v>
      </c>
      <c r="M9" s="24" t="s">
        <v>39</v>
      </c>
      <c r="N9" s="25">
        <v>43780</v>
      </c>
      <c r="O9" s="39"/>
      <c r="P9" s="73" t="str">
        <f t="shared" ref="P9:P39" si="3">TEXT(WEEKDAY(DATE(S$8,MONTH(P$8),Q9),1),"ddd")</f>
        <v>ddd</v>
      </c>
      <c r="Q9" s="74">
        <v>1</v>
      </c>
      <c r="R9" s="9" t="s">
        <v>120</v>
      </c>
      <c r="S9" s="10">
        <v>43466</v>
      </c>
      <c r="T9" s="71"/>
      <c r="U9" s="73" t="str">
        <f t="shared" ref="U9:U39" si="4">TEXT(WEEKDAY(DATE(X$8,MONTH(U$8),V9),1),"ddd")</f>
        <v>ddd</v>
      </c>
      <c r="V9" s="74">
        <v>1</v>
      </c>
      <c r="W9" s="11" t="s">
        <v>13</v>
      </c>
      <c r="X9" s="12">
        <v>43953</v>
      </c>
      <c r="Y9" s="69"/>
      <c r="Z9" s="73" t="str">
        <f t="shared" ref="Z9:Z39" si="5">TEXT(WEEKDAY(DATE(AC$8,MONTH(Z$8),AA9),1),"ddd")</f>
        <v>ddd</v>
      </c>
      <c r="AA9" s="74">
        <v>1</v>
      </c>
      <c r="AB9" s="78"/>
      <c r="AC9" s="79"/>
      <c r="AD9" s="16"/>
      <c r="AE9" s="73" t="str">
        <f t="shared" ref="AE9:AE39" si="6">TEXT(WEEKDAY(DATE(AH$8,MONTH(AE$8),AF9),1),"ddd")</f>
        <v>ddd</v>
      </c>
      <c r="AF9" s="74">
        <v>1</v>
      </c>
      <c r="AG9" s="98" t="s">
        <v>129</v>
      </c>
      <c r="AH9" s="98"/>
      <c r="AI9" s="99"/>
      <c r="AJ9" s="73" t="str">
        <f t="shared" ref="AJ9:AJ39" si="7">TEXT(WEEKDAY(DATE(AM$8,MONTH(AJ$8),AK9),1),"ddd")</f>
        <v>ddd</v>
      </c>
      <c r="AK9" s="74">
        <v>1</v>
      </c>
      <c r="AL9" s="100" t="s">
        <v>18</v>
      </c>
      <c r="AM9" s="101"/>
      <c r="AN9" s="101"/>
      <c r="AO9" s="73" t="str">
        <f t="shared" ref="AO9:AO39" si="8">TEXT(WEEKDAY(DATE(AR$8,MONTH(AO$8),AP9),1),"ddd")</f>
        <v>ddd</v>
      </c>
      <c r="AP9" s="74">
        <v>1</v>
      </c>
      <c r="AQ9" s="76" t="s">
        <v>130</v>
      </c>
      <c r="AR9" s="77"/>
      <c r="AS9" s="77"/>
      <c r="AT9" s="73" t="str">
        <f t="shared" ref="AT9:AT39" si="9">TEXT(WEEKDAY(DATE(AW$8,MONTH(AT$8),AU9),1),"ddd")</f>
        <v>ddd</v>
      </c>
      <c r="AU9" s="74">
        <v>1</v>
      </c>
      <c r="AV9" s="113" t="s">
        <v>100</v>
      </c>
      <c r="AW9" s="114">
        <v>44621</v>
      </c>
      <c r="AX9" s="115"/>
      <c r="AY9" s="73" t="str">
        <f t="shared" ref="AY9:AY39" si="10">TEXT(WEEKDAY(DATE(BB$8,MONTH(AY$8),AZ9),1),"ddd")</f>
        <v>ddd</v>
      </c>
      <c r="AZ9" s="74">
        <v>1</v>
      </c>
      <c r="BA9" s="100" t="s">
        <v>18</v>
      </c>
      <c r="BB9" s="101"/>
      <c r="BC9" s="101"/>
      <c r="BD9" s="23"/>
    </row>
    <row r="10" spans="1:56" ht="19.5" customHeight="1">
      <c r="A10" s="73" t="str">
        <f t="shared" si="0"/>
        <v>ddd</v>
      </c>
      <c r="B10" s="74">
        <f t="shared" ref="B10:B39" si="11">B9+1</f>
        <v>2</v>
      </c>
      <c r="C10" s="75"/>
      <c r="D10" s="75"/>
      <c r="E10" s="8"/>
      <c r="F10" s="73" t="str">
        <f t="shared" si="1"/>
        <v>ddd</v>
      </c>
      <c r="G10" s="74">
        <f t="shared" ref="G10:G39" si="12">G9+1</f>
        <v>2</v>
      </c>
      <c r="H10" s="9" t="s">
        <v>19</v>
      </c>
      <c r="I10" s="9" t="s">
        <v>27</v>
      </c>
      <c r="J10" s="9" t="s">
        <v>9</v>
      </c>
      <c r="K10" s="73" t="str">
        <f t="shared" si="2"/>
        <v>ddd</v>
      </c>
      <c r="L10" s="74">
        <f t="shared" ref="L10:L39" si="13">L9+1</f>
        <v>2</v>
      </c>
      <c r="M10" s="75"/>
      <c r="N10" s="75"/>
      <c r="O10" s="75"/>
      <c r="P10" s="73" t="str">
        <f t="shared" si="3"/>
        <v>ddd</v>
      </c>
      <c r="Q10" s="74">
        <f t="shared" ref="Q10:Q39" si="14">Q9+1</f>
        <v>2</v>
      </c>
      <c r="R10" s="9" t="s">
        <v>119</v>
      </c>
      <c r="S10" s="10">
        <v>43466</v>
      </c>
      <c r="T10" s="71"/>
      <c r="U10" s="73" t="str">
        <f t="shared" si="4"/>
        <v>ddd</v>
      </c>
      <c r="V10" s="74">
        <f t="shared" ref="V10:V39" si="15">V9+1</f>
        <v>2</v>
      </c>
      <c r="W10" s="31" t="s">
        <v>28</v>
      </c>
      <c r="X10" s="31" t="s">
        <v>47</v>
      </c>
      <c r="Y10" s="94"/>
      <c r="Z10" s="73" t="str">
        <f t="shared" si="5"/>
        <v>ddd</v>
      </c>
      <c r="AA10" s="74">
        <f t="shared" ref="AA10:AA39" si="16">AA9+1</f>
        <v>2</v>
      </c>
      <c r="AB10" s="78"/>
      <c r="AC10" s="79"/>
      <c r="AD10" s="16"/>
      <c r="AE10" s="73" t="str">
        <f t="shared" si="6"/>
        <v>ddd</v>
      </c>
      <c r="AF10" s="74">
        <f t="shared" ref="AF10:AF39" si="17">AF9+1</f>
        <v>2</v>
      </c>
      <c r="AG10" s="34" t="s">
        <v>37</v>
      </c>
      <c r="AH10" s="35" t="s">
        <v>40</v>
      </c>
      <c r="AI10" s="97"/>
      <c r="AJ10" s="73" t="str">
        <f t="shared" si="7"/>
        <v>ddd</v>
      </c>
      <c r="AK10" s="74">
        <f t="shared" ref="AK10:AK39" si="18">AK9+1</f>
        <v>2</v>
      </c>
      <c r="AL10" s="100" t="s">
        <v>18</v>
      </c>
      <c r="AM10" s="101"/>
      <c r="AN10" s="101"/>
      <c r="AO10" s="73" t="str">
        <f t="shared" si="8"/>
        <v>ddd</v>
      </c>
      <c r="AP10" s="74">
        <f t="shared" ref="AP10:AP39" si="19">AP9+1</f>
        <v>2</v>
      </c>
      <c r="AQ10" s="17" t="s">
        <v>16</v>
      </c>
      <c r="AR10" s="18" t="s">
        <v>23</v>
      </c>
      <c r="AS10" s="70"/>
      <c r="AT10" s="73" t="str">
        <f t="shared" si="9"/>
        <v>ddd</v>
      </c>
      <c r="AU10" s="74">
        <f t="shared" ref="AU10:AU39" si="20">AU9+1</f>
        <v>2</v>
      </c>
      <c r="AV10" s="113" t="s">
        <v>100</v>
      </c>
      <c r="AW10" s="114">
        <v>44622</v>
      </c>
      <c r="AX10" s="115"/>
      <c r="AY10" s="73" t="str">
        <f t="shared" si="10"/>
        <v>ddd</v>
      </c>
      <c r="AZ10" s="74">
        <f t="shared" ref="AZ10:AZ39" si="21">AZ9+1</f>
        <v>2</v>
      </c>
      <c r="BA10" s="100" t="s">
        <v>18</v>
      </c>
      <c r="BB10" s="101"/>
      <c r="BC10" s="101"/>
      <c r="BD10" s="23"/>
    </row>
    <row r="11" spans="1:56" ht="19.5" customHeight="1">
      <c r="A11" s="73" t="str">
        <f t="shared" si="0"/>
        <v>ddd</v>
      </c>
      <c r="B11" s="74">
        <f t="shared" si="11"/>
        <v>3</v>
      </c>
      <c r="C11" s="75"/>
      <c r="D11" s="75"/>
      <c r="E11" s="8"/>
      <c r="F11" s="73" t="str">
        <f t="shared" si="1"/>
        <v>ddd</v>
      </c>
      <c r="G11" s="74">
        <f t="shared" si="12"/>
        <v>3</v>
      </c>
      <c r="H11" s="9" t="s">
        <v>19</v>
      </c>
      <c r="I11" s="9" t="s">
        <v>34</v>
      </c>
      <c r="J11" s="9" t="s">
        <v>9</v>
      </c>
      <c r="K11" s="73" t="str">
        <f t="shared" si="2"/>
        <v>ddd</v>
      </c>
      <c r="L11" s="74">
        <f t="shared" si="13"/>
        <v>3</v>
      </c>
      <c r="M11" s="75"/>
      <c r="N11" s="75"/>
      <c r="O11" s="75"/>
      <c r="P11" s="73" t="str">
        <f t="shared" si="3"/>
        <v>ddd</v>
      </c>
      <c r="Q11" s="74">
        <f t="shared" si="14"/>
        <v>3</v>
      </c>
      <c r="R11" s="9" t="s">
        <v>80</v>
      </c>
      <c r="S11" s="10">
        <v>43525</v>
      </c>
      <c r="T11" s="71"/>
      <c r="U11" s="73" t="str">
        <f t="shared" si="4"/>
        <v>ddd</v>
      </c>
      <c r="V11" s="74">
        <f t="shared" si="15"/>
        <v>3</v>
      </c>
      <c r="W11" s="78"/>
      <c r="X11" s="79"/>
      <c r="Y11" s="16"/>
      <c r="Z11" s="73" t="str">
        <f t="shared" si="5"/>
        <v>ddd</v>
      </c>
      <c r="AA11" s="74">
        <f t="shared" si="16"/>
        <v>3</v>
      </c>
      <c r="AB11" s="11" t="s">
        <v>25</v>
      </c>
      <c r="AC11" s="12">
        <v>43680</v>
      </c>
      <c r="AD11" s="69"/>
      <c r="AE11" s="73" t="str">
        <f t="shared" si="6"/>
        <v>ddd</v>
      </c>
      <c r="AF11" s="74">
        <f t="shared" si="17"/>
        <v>3</v>
      </c>
      <c r="AG11" s="34" t="s">
        <v>37</v>
      </c>
      <c r="AH11" s="35" t="s">
        <v>45</v>
      </c>
      <c r="AI11" s="97"/>
      <c r="AJ11" s="73" t="str">
        <f t="shared" si="7"/>
        <v>ddd</v>
      </c>
      <c r="AK11" s="74">
        <f t="shared" si="18"/>
        <v>3</v>
      </c>
      <c r="AL11" s="78"/>
      <c r="AM11" s="79"/>
      <c r="AN11" s="16"/>
      <c r="AO11" s="73" t="str">
        <f t="shared" si="8"/>
        <v>ddd</v>
      </c>
      <c r="AP11" s="74">
        <f t="shared" si="19"/>
        <v>3</v>
      </c>
      <c r="AQ11" s="17" t="s">
        <v>16</v>
      </c>
      <c r="AR11" s="18" t="s">
        <v>26</v>
      </c>
      <c r="AS11" s="70"/>
      <c r="AT11" s="73" t="str">
        <f t="shared" si="9"/>
        <v>ddd</v>
      </c>
      <c r="AU11" s="74">
        <f t="shared" si="20"/>
        <v>3</v>
      </c>
      <c r="AV11" s="113" t="s">
        <v>100</v>
      </c>
      <c r="AW11" s="114">
        <v>44623</v>
      </c>
      <c r="AX11" s="115"/>
      <c r="AY11" s="73" t="str">
        <f t="shared" si="10"/>
        <v>ddd</v>
      </c>
      <c r="AZ11" s="74">
        <f t="shared" si="21"/>
        <v>3</v>
      </c>
      <c r="BA11" s="100" t="s">
        <v>18</v>
      </c>
      <c r="BB11" s="101"/>
      <c r="BC11" s="101"/>
      <c r="BD11" s="23"/>
    </row>
    <row r="12" spans="1:56" ht="19.5" customHeight="1">
      <c r="A12" s="73" t="str">
        <f t="shared" si="0"/>
        <v>ddd</v>
      </c>
      <c r="B12" s="74">
        <f t="shared" si="11"/>
        <v>4</v>
      </c>
      <c r="C12" s="75"/>
      <c r="D12" s="75"/>
      <c r="E12" s="8"/>
      <c r="F12" s="73" t="str">
        <f t="shared" si="1"/>
        <v>ddd</v>
      </c>
      <c r="G12" s="74">
        <f t="shared" si="12"/>
        <v>4</v>
      </c>
      <c r="H12" s="75"/>
      <c r="I12" s="75"/>
      <c r="J12" s="8"/>
      <c r="K12" s="73" t="str">
        <f t="shared" si="2"/>
        <v>ddd</v>
      </c>
      <c r="L12" s="74">
        <f t="shared" si="13"/>
        <v>4</v>
      </c>
      <c r="M12" s="11" t="s">
        <v>42</v>
      </c>
      <c r="N12" s="12">
        <v>43739</v>
      </c>
      <c r="O12" s="69"/>
      <c r="P12" s="73" t="str">
        <f t="shared" si="3"/>
        <v>ddd</v>
      </c>
      <c r="Q12" s="74">
        <f t="shared" si="14"/>
        <v>4</v>
      </c>
      <c r="R12" s="9" t="s">
        <v>80</v>
      </c>
      <c r="S12" s="10">
        <v>43526</v>
      </c>
      <c r="T12" s="71"/>
      <c r="U12" s="73" t="str">
        <f t="shared" si="4"/>
        <v>ddd</v>
      </c>
      <c r="V12" s="74">
        <f t="shared" si="15"/>
        <v>4</v>
      </c>
      <c r="W12" s="78"/>
      <c r="X12" s="79"/>
      <c r="Y12" s="16"/>
      <c r="Z12" s="73" t="str">
        <f t="shared" si="5"/>
        <v>ddd</v>
      </c>
      <c r="AA12" s="74">
        <f t="shared" si="16"/>
        <v>4</v>
      </c>
      <c r="AB12" s="11" t="s">
        <v>25</v>
      </c>
      <c r="AC12" s="12">
        <v>43681</v>
      </c>
      <c r="AD12" s="69"/>
      <c r="AE12" s="73" t="str">
        <f t="shared" si="6"/>
        <v>ddd</v>
      </c>
      <c r="AF12" s="74">
        <f t="shared" si="17"/>
        <v>4</v>
      </c>
      <c r="AG12" s="34" t="s">
        <v>37</v>
      </c>
      <c r="AH12" s="35" t="s">
        <v>48</v>
      </c>
      <c r="AI12" s="97"/>
      <c r="AJ12" s="73" t="str">
        <f t="shared" si="7"/>
        <v>ddd</v>
      </c>
      <c r="AK12" s="74">
        <f t="shared" si="18"/>
        <v>4</v>
      </c>
      <c r="AL12" s="78"/>
      <c r="AM12" s="79"/>
      <c r="AN12" s="16"/>
      <c r="AO12" s="73" t="str">
        <f t="shared" si="8"/>
        <v>ddd</v>
      </c>
      <c r="AP12" s="74">
        <f t="shared" si="19"/>
        <v>4</v>
      </c>
      <c r="AQ12" s="17" t="s">
        <v>16</v>
      </c>
      <c r="AR12" s="18" t="s">
        <v>33</v>
      </c>
      <c r="AS12" s="70"/>
      <c r="AT12" s="73" t="str">
        <f t="shared" si="9"/>
        <v>ddd</v>
      </c>
      <c r="AU12" s="74">
        <f t="shared" si="20"/>
        <v>4</v>
      </c>
      <c r="AV12" s="78"/>
      <c r="AW12" s="79"/>
      <c r="AX12" s="16"/>
      <c r="AY12" s="73" t="str">
        <f t="shared" si="10"/>
        <v>ddd</v>
      </c>
      <c r="AZ12" s="74">
        <f t="shared" si="21"/>
        <v>4</v>
      </c>
      <c r="BA12" s="78"/>
      <c r="BB12" s="79"/>
      <c r="BC12" s="16"/>
      <c r="BD12" s="23"/>
    </row>
    <row r="13" spans="1:56" ht="19.5" customHeight="1">
      <c r="A13" s="73" t="str">
        <f t="shared" si="0"/>
        <v>ddd</v>
      </c>
      <c r="B13" s="74">
        <f t="shared" si="11"/>
        <v>5</v>
      </c>
      <c r="C13" s="75"/>
      <c r="D13" s="75"/>
      <c r="E13" s="8"/>
      <c r="F13" s="73" t="str">
        <f t="shared" si="1"/>
        <v>ddd</v>
      </c>
      <c r="G13" s="74">
        <f t="shared" si="12"/>
        <v>5</v>
      </c>
      <c r="H13" s="75"/>
      <c r="I13" s="75"/>
      <c r="J13" s="8"/>
      <c r="K13" s="73" t="str">
        <f t="shared" si="2"/>
        <v>ddd</v>
      </c>
      <c r="L13" s="74">
        <f t="shared" si="13"/>
        <v>5</v>
      </c>
      <c r="M13" s="11" t="s">
        <v>42</v>
      </c>
      <c r="N13" s="12">
        <v>43740</v>
      </c>
      <c r="O13" s="69"/>
      <c r="P13" s="73" t="str">
        <f t="shared" si="3"/>
        <v>ddd</v>
      </c>
      <c r="Q13" s="74">
        <f t="shared" si="14"/>
        <v>5</v>
      </c>
      <c r="R13" s="31" t="s">
        <v>28</v>
      </c>
      <c r="S13" s="31" t="s">
        <v>96</v>
      </c>
      <c r="T13" s="94"/>
      <c r="U13" s="73" t="str">
        <f t="shared" si="4"/>
        <v>ddd</v>
      </c>
      <c r="V13" s="74">
        <f t="shared" si="15"/>
        <v>5</v>
      </c>
      <c r="W13" s="11" t="s">
        <v>13</v>
      </c>
      <c r="X13" s="12">
        <v>43954</v>
      </c>
      <c r="Y13" s="69"/>
      <c r="Z13" s="73" t="str">
        <f t="shared" si="5"/>
        <v>ddd</v>
      </c>
      <c r="AA13" s="74">
        <f t="shared" si="16"/>
        <v>5</v>
      </c>
      <c r="AB13" s="11" t="s">
        <v>25</v>
      </c>
      <c r="AC13" s="12">
        <v>43682</v>
      </c>
      <c r="AD13" s="69"/>
      <c r="AE13" s="73" t="str">
        <f t="shared" si="6"/>
        <v>ddd</v>
      </c>
      <c r="AF13" s="74">
        <f t="shared" si="17"/>
        <v>5</v>
      </c>
      <c r="AJ13" s="73" t="str">
        <f t="shared" si="7"/>
        <v>ddd</v>
      </c>
      <c r="AK13" s="74">
        <f t="shared" si="18"/>
        <v>5</v>
      </c>
      <c r="AL13" s="100" t="s">
        <v>18</v>
      </c>
      <c r="AM13" s="101"/>
      <c r="AN13" s="101"/>
      <c r="AO13" s="73" t="str">
        <f t="shared" si="8"/>
        <v>ddd</v>
      </c>
      <c r="AP13" s="74">
        <f t="shared" si="19"/>
        <v>5</v>
      </c>
      <c r="AQ13" s="17" t="s">
        <v>16</v>
      </c>
      <c r="AR13" s="18" t="s">
        <v>41</v>
      </c>
      <c r="AS13" s="70"/>
      <c r="AT13" s="73" t="str">
        <f t="shared" si="9"/>
        <v>ddd</v>
      </c>
      <c r="AU13" s="74">
        <f t="shared" si="20"/>
        <v>5</v>
      </c>
      <c r="AV13" s="78"/>
      <c r="AW13" s="79"/>
      <c r="AX13" s="16"/>
      <c r="AY13" s="73" t="str">
        <f t="shared" si="10"/>
        <v>ddd</v>
      </c>
      <c r="AZ13" s="74">
        <f t="shared" si="21"/>
        <v>5</v>
      </c>
      <c r="BA13" s="78"/>
      <c r="BB13" s="79"/>
      <c r="BC13" s="16"/>
      <c r="BD13" s="23"/>
    </row>
    <row r="14" spans="1:56" ht="19.5" customHeight="1">
      <c r="A14" s="73" t="str">
        <f t="shared" si="0"/>
        <v>ddd</v>
      </c>
      <c r="B14" s="74">
        <f t="shared" si="11"/>
        <v>6</v>
      </c>
      <c r="C14" s="75"/>
      <c r="D14" s="75"/>
      <c r="E14" s="8"/>
      <c r="F14" s="73" t="str">
        <f t="shared" si="1"/>
        <v>ddd</v>
      </c>
      <c r="G14" s="74">
        <f t="shared" si="12"/>
        <v>6</v>
      </c>
      <c r="H14" s="76" t="s">
        <v>130</v>
      </c>
      <c r="I14" s="77"/>
      <c r="J14" s="77"/>
      <c r="K14" s="73" t="str">
        <f t="shared" si="2"/>
        <v>ddd</v>
      </c>
      <c r="L14" s="74">
        <f t="shared" si="13"/>
        <v>6</v>
      </c>
      <c r="M14" s="11" t="s">
        <v>42</v>
      </c>
      <c r="N14" s="12">
        <v>43741</v>
      </c>
      <c r="O14" s="69"/>
      <c r="P14" s="73" t="str">
        <f t="shared" si="3"/>
        <v>ddd</v>
      </c>
      <c r="Q14" s="74">
        <f t="shared" si="14"/>
        <v>6</v>
      </c>
      <c r="R14" s="78"/>
      <c r="S14" s="79"/>
      <c r="T14" s="16"/>
      <c r="U14" s="73" t="str">
        <f t="shared" si="4"/>
        <v>ddd</v>
      </c>
      <c r="V14" s="74">
        <f t="shared" si="15"/>
        <v>6</v>
      </c>
      <c r="W14" s="11" t="s">
        <v>13</v>
      </c>
      <c r="X14" s="12">
        <v>43955</v>
      </c>
      <c r="Y14" s="69"/>
      <c r="Z14" s="73" t="str">
        <f t="shared" si="5"/>
        <v>ddd</v>
      </c>
      <c r="AA14" s="74">
        <f t="shared" si="16"/>
        <v>6</v>
      </c>
      <c r="AB14" s="11" t="s">
        <v>25</v>
      </c>
      <c r="AC14" s="12">
        <v>43683</v>
      </c>
      <c r="AD14" s="69"/>
      <c r="AE14" s="73" t="str">
        <f t="shared" si="6"/>
        <v>ddd</v>
      </c>
      <c r="AF14" s="74">
        <f t="shared" si="17"/>
        <v>6</v>
      </c>
      <c r="AG14" s="78"/>
      <c r="AH14" s="79"/>
      <c r="AI14" s="16"/>
      <c r="AJ14" s="73" t="str">
        <f t="shared" si="7"/>
        <v>ddd</v>
      </c>
      <c r="AK14" s="74">
        <f t="shared" si="18"/>
        <v>6</v>
      </c>
      <c r="AL14" s="100" t="s">
        <v>18</v>
      </c>
      <c r="AM14" s="100"/>
      <c r="AN14" s="100"/>
      <c r="AO14" s="73" t="str">
        <f t="shared" si="8"/>
        <v>ddd</v>
      </c>
      <c r="AP14" s="74">
        <f t="shared" si="19"/>
        <v>6</v>
      </c>
      <c r="AQ14" s="17" t="s">
        <v>16</v>
      </c>
      <c r="AR14" s="18" t="s">
        <v>46</v>
      </c>
      <c r="AS14" s="70"/>
      <c r="AT14" s="73" t="str">
        <f t="shared" si="9"/>
        <v>ddd</v>
      </c>
      <c r="AU14" s="74">
        <f t="shared" si="20"/>
        <v>6</v>
      </c>
      <c r="AV14" s="100" t="s">
        <v>18</v>
      </c>
      <c r="AW14" s="101"/>
      <c r="AX14" s="101"/>
      <c r="AY14" s="73" t="str">
        <f t="shared" si="10"/>
        <v>ddd</v>
      </c>
      <c r="AZ14" s="74">
        <f t="shared" si="21"/>
        <v>6</v>
      </c>
      <c r="BA14" s="110" t="s">
        <v>113</v>
      </c>
      <c r="BB14" s="111">
        <v>43497</v>
      </c>
      <c r="BC14" s="112"/>
      <c r="BD14" s="23"/>
    </row>
    <row r="15" spans="1:56" ht="19.5" customHeight="1">
      <c r="A15" s="73" t="str">
        <f t="shared" si="0"/>
        <v>ddd</v>
      </c>
      <c r="B15" s="74">
        <f t="shared" si="11"/>
        <v>7</v>
      </c>
      <c r="C15" s="75"/>
      <c r="D15" s="75"/>
      <c r="E15" s="8"/>
      <c r="F15" s="73" t="str">
        <f t="shared" si="1"/>
        <v>ddd</v>
      </c>
      <c r="G15" s="74">
        <f t="shared" si="12"/>
        <v>7</v>
      </c>
      <c r="H15" s="9" t="s">
        <v>19</v>
      </c>
      <c r="I15" s="9" t="s">
        <v>36</v>
      </c>
      <c r="J15" s="9" t="s">
        <v>9</v>
      </c>
      <c r="K15" s="73" t="str">
        <f t="shared" si="2"/>
        <v>ddd</v>
      </c>
      <c r="L15" s="74">
        <f t="shared" si="13"/>
        <v>7</v>
      </c>
      <c r="M15" s="11" t="s">
        <v>42</v>
      </c>
      <c r="N15" s="12">
        <v>43742</v>
      </c>
      <c r="O15" s="69"/>
      <c r="P15" s="73" t="str">
        <f t="shared" si="3"/>
        <v>ddd</v>
      </c>
      <c r="Q15" s="74">
        <f t="shared" si="14"/>
        <v>7</v>
      </c>
      <c r="R15" s="78"/>
      <c r="S15" s="79"/>
      <c r="T15" s="16"/>
      <c r="U15" s="73" t="str">
        <f t="shared" si="4"/>
        <v>ddd</v>
      </c>
      <c r="V15" s="74">
        <f t="shared" si="15"/>
        <v>7</v>
      </c>
      <c r="W15" s="11" t="s">
        <v>13</v>
      </c>
      <c r="X15" s="12">
        <v>43956</v>
      </c>
      <c r="Y15" s="69"/>
      <c r="Z15" s="73" t="str">
        <f t="shared" si="5"/>
        <v>ddd</v>
      </c>
      <c r="AA15" s="74">
        <f t="shared" si="16"/>
        <v>7</v>
      </c>
      <c r="AB15" s="31" t="s">
        <v>28</v>
      </c>
      <c r="AC15" s="31" t="s">
        <v>95</v>
      </c>
      <c r="AD15" s="94"/>
      <c r="AE15" s="73" t="str">
        <f t="shared" si="6"/>
        <v>ddd</v>
      </c>
      <c r="AF15" s="74">
        <f t="shared" si="17"/>
        <v>7</v>
      </c>
      <c r="AG15" s="31" t="s">
        <v>28</v>
      </c>
      <c r="AH15" s="40" t="s">
        <v>45</v>
      </c>
      <c r="AI15" s="94"/>
      <c r="AJ15" s="73" t="str">
        <f t="shared" si="7"/>
        <v>ddd</v>
      </c>
      <c r="AK15" s="74">
        <f t="shared" si="18"/>
        <v>7</v>
      </c>
      <c r="AL15" s="31" t="s">
        <v>28</v>
      </c>
      <c r="AM15" s="40" t="s">
        <v>48</v>
      </c>
      <c r="AN15" s="94"/>
      <c r="AO15" s="73" t="str">
        <f t="shared" si="8"/>
        <v>ddd</v>
      </c>
      <c r="AP15" s="74">
        <f t="shared" si="19"/>
        <v>7</v>
      </c>
      <c r="AQ15" s="78"/>
      <c r="AR15" s="79"/>
      <c r="AS15" s="16"/>
      <c r="AT15" s="73" t="str">
        <f t="shared" si="9"/>
        <v>ddd</v>
      </c>
      <c r="AU15" s="74">
        <f t="shared" si="20"/>
        <v>7</v>
      </c>
      <c r="AV15" s="100" t="s">
        <v>18</v>
      </c>
      <c r="AW15" s="101"/>
      <c r="AX15" s="101"/>
      <c r="AY15" s="73" t="str">
        <f t="shared" si="10"/>
        <v>ddd</v>
      </c>
      <c r="AZ15" s="74">
        <f t="shared" si="21"/>
        <v>7</v>
      </c>
      <c r="BA15" s="110" t="s">
        <v>113</v>
      </c>
      <c r="BB15" s="111">
        <v>43498</v>
      </c>
      <c r="BC15" s="112"/>
      <c r="BD15" s="23"/>
    </row>
    <row r="16" spans="1:56" ht="19.5" customHeight="1">
      <c r="A16" s="73" t="str">
        <f t="shared" si="0"/>
        <v>ddd</v>
      </c>
      <c r="B16" s="74">
        <f t="shared" si="11"/>
        <v>8</v>
      </c>
      <c r="C16" s="75"/>
      <c r="D16" s="75"/>
      <c r="E16" s="8"/>
      <c r="F16" s="73" t="str">
        <f t="shared" si="1"/>
        <v>ddd</v>
      </c>
      <c r="G16" s="74">
        <f t="shared" si="12"/>
        <v>8</v>
      </c>
      <c r="H16" s="9" t="s">
        <v>19</v>
      </c>
      <c r="I16" s="9" t="s">
        <v>58</v>
      </c>
      <c r="J16" s="9" t="s">
        <v>9</v>
      </c>
      <c r="K16" s="73" t="str">
        <f t="shared" si="2"/>
        <v>ddd</v>
      </c>
      <c r="L16" s="74">
        <f t="shared" si="13"/>
        <v>8</v>
      </c>
      <c r="M16" s="31" t="s">
        <v>28</v>
      </c>
      <c r="N16" s="31" t="s">
        <v>53</v>
      </c>
      <c r="O16" s="90"/>
      <c r="P16" s="73" t="str">
        <f t="shared" si="3"/>
        <v>ddd</v>
      </c>
      <c r="Q16" s="74">
        <f t="shared" si="14"/>
        <v>8</v>
      </c>
      <c r="R16" s="9" t="s">
        <v>80</v>
      </c>
      <c r="S16" s="10">
        <v>43527</v>
      </c>
      <c r="T16" s="71"/>
      <c r="U16" s="73" t="str">
        <f t="shared" si="4"/>
        <v>ddd</v>
      </c>
      <c r="V16" s="74">
        <f t="shared" si="15"/>
        <v>8</v>
      </c>
      <c r="W16" s="24" t="s">
        <v>21</v>
      </c>
      <c r="X16" s="25">
        <v>43956</v>
      </c>
      <c r="Y16" s="39"/>
      <c r="Z16" s="73" t="str">
        <f t="shared" si="5"/>
        <v>ddd</v>
      </c>
      <c r="AA16" s="74">
        <f t="shared" si="16"/>
        <v>8</v>
      </c>
      <c r="AB16" s="78"/>
      <c r="AC16" s="79"/>
      <c r="AD16" s="16"/>
      <c r="AE16" s="73" t="str">
        <f t="shared" si="6"/>
        <v>ddd</v>
      </c>
      <c r="AF16" s="74">
        <f t="shared" si="17"/>
        <v>8</v>
      </c>
      <c r="AG16" s="100" t="s">
        <v>18</v>
      </c>
      <c r="AH16" s="101"/>
      <c r="AI16" s="101"/>
      <c r="AJ16" s="73" t="str">
        <f t="shared" si="7"/>
        <v>ddd</v>
      </c>
      <c r="AK16" s="74">
        <f t="shared" si="18"/>
        <v>8</v>
      </c>
      <c r="AL16" s="102" t="s">
        <v>16</v>
      </c>
      <c r="AM16" s="103" t="s">
        <v>55</v>
      </c>
      <c r="AN16" s="70"/>
      <c r="AO16" s="73" t="str">
        <f t="shared" si="8"/>
        <v>ddd</v>
      </c>
      <c r="AP16" s="74">
        <f t="shared" si="19"/>
        <v>8</v>
      </c>
      <c r="AQ16" s="78"/>
      <c r="AR16" s="79"/>
      <c r="AS16" s="16"/>
      <c r="AT16" s="73" t="str">
        <f t="shared" si="9"/>
        <v>ddd</v>
      </c>
      <c r="AU16" s="74">
        <f t="shared" si="20"/>
        <v>8</v>
      </c>
      <c r="AV16" s="100" t="s">
        <v>18</v>
      </c>
      <c r="AW16" s="101"/>
      <c r="AX16" s="101"/>
      <c r="AY16" s="73" t="str">
        <f t="shared" si="10"/>
        <v>ddd</v>
      </c>
      <c r="AZ16" s="74">
        <f t="shared" si="21"/>
        <v>8</v>
      </c>
      <c r="BA16" s="78"/>
      <c r="BB16" s="79"/>
      <c r="BC16" s="16"/>
      <c r="BD16" s="23"/>
    </row>
    <row r="17" spans="1:56" ht="19.5" customHeight="1">
      <c r="A17" s="73" t="str">
        <f t="shared" si="0"/>
        <v>ddd</v>
      </c>
      <c r="B17" s="74">
        <f t="shared" si="11"/>
        <v>9</v>
      </c>
      <c r="C17" s="9" t="s">
        <v>19</v>
      </c>
      <c r="D17" s="9" t="s">
        <v>57</v>
      </c>
      <c r="E17" s="9" t="s">
        <v>9</v>
      </c>
      <c r="F17" s="73" t="str">
        <f t="shared" si="1"/>
        <v>ddd</v>
      </c>
      <c r="G17" s="74">
        <f t="shared" si="12"/>
        <v>9</v>
      </c>
      <c r="H17" s="9" t="s">
        <v>19</v>
      </c>
      <c r="I17" s="9" t="s">
        <v>61</v>
      </c>
      <c r="J17" s="9" t="s">
        <v>9</v>
      </c>
      <c r="K17" s="73" t="str">
        <f t="shared" si="2"/>
        <v>ddd</v>
      </c>
      <c r="L17" s="74">
        <f t="shared" si="13"/>
        <v>9</v>
      </c>
      <c r="M17" s="75"/>
      <c r="N17" s="75"/>
      <c r="O17" s="75"/>
      <c r="P17" s="73" t="str">
        <f t="shared" si="3"/>
        <v>ddd</v>
      </c>
      <c r="Q17" s="74">
        <f t="shared" si="14"/>
        <v>9</v>
      </c>
      <c r="R17" s="11" t="s">
        <v>30</v>
      </c>
      <c r="S17" s="12">
        <v>43800</v>
      </c>
      <c r="T17" s="69"/>
      <c r="U17" s="73" t="str">
        <f t="shared" si="4"/>
        <v>ddd</v>
      </c>
      <c r="V17" s="74">
        <f t="shared" si="15"/>
        <v>9</v>
      </c>
      <c r="W17" s="31" t="s">
        <v>28</v>
      </c>
      <c r="X17" s="31" t="s">
        <v>68</v>
      </c>
      <c r="Y17" s="94"/>
      <c r="Z17" s="73" t="str">
        <f t="shared" si="5"/>
        <v>ddd</v>
      </c>
      <c r="AA17" s="74">
        <f t="shared" si="16"/>
        <v>9</v>
      </c>
      <c r="AB17" s="78"/>
      <c r="AC17" s="79"/>
      <c r="AD17" s="16"/>
      <c r="AE17" s="73" t="str">
        <f t="shared" si="6"/>
        <v>ddd</v>
      </c>
      <c r="AF17" s="74">
        <f t="shared" si="17"/>
        <v>9</v>
      </c>
      <c r="AG17" s="100" t="s">
        <v>18</v>
      </c>
      <c r="AH17" s="101"/>
      <c r="AI17" s="101"/>
      <c r="AJ17" s="73" t="str">
        <f t="shared" si="7"/>
        <v>ddd</v>
      </c>
      <c r="AK17" s="74">
        <f t="shared" si="18"/>
        <v>9</v>
      </c>
      <c r="AL17" s="17" t="s">
        <v>16</v>
      </c>
      <c r="AM17" s="18" t="s">
        <v>59</v>
      </c>
      <c r="AN17" s="70"/>
      <c r="AO17" s="73" t="str">
        <f t="shared" si="8"/>
        <v>ddd</v>
      </c>
      <c r="AP17" s="74">
        <f t="shared" si="19"/>
        <v>9</v>
      </c>
      <c r="AQ17" s="17" t="s">
        <v>16</v>
      </c>
      <c r="AR17" s="18" t="s">
        <v>49</v>
      </c>
      <c r="AS17" s="70"/>
      <c r="AT17" s="73" t="str">
        <f t="shared" si="9"/>
        <v>ddd</v>
      </c>
      <c r="AU17" s="74">
        <f t="shared" si="20"/>
        <v>9</v>
      </c>
      <c r="AV17" s="100" t="s">
        <v>18</v>
      </c>
      <c r="AW17" s="101"/>
      <c r="AX17" s="101"/>
      <c r="AY17" s="73" t="str">
        <f t="shared" si="10"/>
        <v>ddd</v>
      </c>
      <c r="AZ17" s="74">
        <f t="shared" si="21"/>
        <v>9</v>
      </c>
      <c r="BA17" s="78"/>
      <c r="BB17" s="79"/>
      <c r="BC17" s="16"/>
      <c r="BD17" s="23"/>
    </row>
    <row r="18" spans="1:56" ht="19.5" customHeight="1">
      <c r="A18" s="73" t="str">
        <f t="shared" si="0"/>
        <v>ddd</v>
      </c>
      <c r="B18" s="74">
        <f t="shared" si="11"/>
        <v>10</v>
      </c>
      <c r="C18" s="9" t="s">
        <v>19</v>
      </c>
      <c r="D18" s="9" t="s">
        <v>60</v>
      </c>
      <c r="E18" s="9" t="s">
        <v>9</v>
      </c>
      <c r="F18" s="73" t="str">
        <f t="shared" si="1"/>
        <v>ddd</v>
      </c>
      <c r="G18" s="74">
        <f t="shared" si="12"/>
        <v>10</v>
      </c>
      <c r="H18" s="9" t="s">
        <v>19</v>
      </c>
      <c r="I18" s="9" t="s">
        <v>71</v>
      </c>
      <c r="J18" s="9" t="s">
        <v>9</v>
      </c>
      <c r="K18" s="73" t="str">
        <f t="shared" si="2"/>
        <v>ddd</v>
      </c>
      <c r="L18" s="74">
        <f t="shared" si="13"/>
        <v>10</v>
      </c>
      <c r="M18" s="75"/>
      <c r="N18" s="75"/>
      <c r="O18" s="75"/>
      <c r="P18" s="73" t="str">
        <f t="shared" si="3"/>
        <v>ddd</v>
      </c>
      <c r="Q18" s="74">
        <f t="shared" si="14"/>
        <v>10</v>
      </c>
      <c r="R18" s="11" t="s">
        <v>30</v>
      </c>
      <c r="S18" s="12">
        <v>43801</v>
      </c>
      <c r="T18" s="69"/>
      <c r="U18" s="73" t="str">
        <f t="shared" si="4"/>
        <v>ddd</v>
      </c>
      <c r="V18" s="74">
        <f t="shared" si="15"/>
        <v>10</v>
      </c>
      <c r="W18" s="78"/>
      <c r="X18" s="79"/>
      <c r="Y18" s="16"/>
      <c r="Z18" s="73" t="str">
        <f t="shared" si="5"/>
        <v>ddd</v>
      </c>
      <c r="AA18" s="74">
        <f t="shared" si="16"/>
        <v>10</v>
      </c>
      <c r="AB18" s="11" t="s">
        <v>25</v>
      </c>
      <c r="AC18" s="12">
        <v>43684</v>
      </c>
      <c r="AD18" s="69"/>
      <c r="AE18" s="73" t="str">
        <f t="shared" si="6"/>
        <v>ddd</v>
      </c>
      <c r="AF18" s="74">
        <f t="shared" si="17"/>
        <v>10</v>
      </c>
      <c r="AG18" s="100" t="s">
        <v>18</v>
      </c>
      <c r="AH18" s="101"/>
      <c r="AI18" s="101"/>
      <c r="AJ18" s="73" t="str">
        <f t="shared" si="7"/>
        <v>ddd</v>
      </c>
      <c r="AK18" s="74">
        <f t="shared" si="18"/>
        <v>10</v>
      </c>
      <c r="AL18" s="78"/>
      <c r="AM18" s="79"/>
      <c r="AN18" s="16"/>
      <c r="AO18" s="73" t="str">
        <f t="shared" si="8"/>
        <v>ddd</v>
      </c>
      <c r="AP18" s="74">
        <f t="shared" si="19"/>
        <v>10</v>
      </c>
      <c r="AQ18" s="17" t="s">
        <v>16</v>
      </c>
      <c r="AR18" s="18" t="s">
        <v>51</v>
      </c>
      <c r="AS18" s="70"/>
      <c r="AT18" s="73" t="str">
        <f t="shared" si="9"/>
        <v>ddd</v>
      </c>
      <c r="AU18" s="74">
        <f t="shared" si="20"/>
        <v>10</v>
      </c>
      <c r="AV18" s="100" t="s">
        <v>18</v>
      </c>
      <c r="AW18" s="101"/>
      <c r="AX18" s="101"/>
      <c r="AY18" s="73" t="str">
        <f t="shared" si="10"/>
        <v>ddd</v>
      </c>
      <c r="AZ18" s="74">
        <f t="shared" si="21"/>
        <v>10</v>
      </c>
      <c r="BA18" s="78"/>
      <c r="BB18" s="79"/>
      <c r="BC18" s="16"/>
      <c r="BD18" s="23"/>
    </row>
    <row r="19" spans="1:56" ht="19.5" customHeight="1">
      <c r="A19" s="73" t="str">
        <f t="shared" si="0"/>
        <v>ddd</v>
      </c>
      <c r="B19" s="74">
        <f t="shared" si="11"/>
        <v>11</v>
      </c>
      <c r="C19" s="9" t="s">
        <v>19</v>
      </c>
      <c r="D19" s="9" t="s">
        <v>63</v>
      </c>
      <c r="E19" s="9" t="s">
        <v>9</v>
      </c>
      <c r="F19" s="73" t="str">
        <f t="shared" si="1"/>
        <v>ddd</v>
      </c>
      <c r="G19" s="74">
        <f t="shared" si="12"/>
        <v>11</v>
      </c>
      <c r="H19" s="75"/>
      <c r="I19" s="75"/>
      <c r="J19" s="8"/>
      <c r="K19" s="73" t="str">
        <f t="shared" si="2"/>
        <v>ddd</v>
      </c>
      <c r="L19" s="74">
        <f t="shared" si="13"/>
        <v>11</v>
      </c>
      <c r="M19" s="11" t="s">
        <v>131</v>
      </c>
      <c r="N19" s="12">
        <v>43743</v>
      </c>
      <c r="O19" s="69"/>
      <c r="P19" s="73" t="str">
        <f t="shared" si="3"/>
        <v>ddd</v>
      </c>
      <c r="Q19" s="74">
        <f t="shared" si="14"/>
        <v>11</v>
      </c>
      <c r="R19" s="11" t="s">
        <v>30</v>
      </c>
      <c r="S19" s="12">
        <v>43802</v>
      </c>
      <c r="T19" s="69"/>
      <c r="U19" s="73" t="str">
        <f t="shared" si="4"/>
        <v>ddd</v>
      </c>
      <c r="V19" s="74">
        <f t="shared" si="15"/>
        <v>11</v>
      </c>
      <c r="W19" s="78"/>
      <c r="X19" s="79"/>
      <c r="Y19" s="16"/>
      <c r="Z19" s="73" t="str">
        <f t="shared" si="5"/>
        <v>ddd</v>
      </c>
      <c r="AA19" s="74">
        <f t="shared" si="16"/>
        <v>11</v>
      </c>
      <c r="AB19" s="11" t="s">
        <v>25</v>
      </c>
      <c r="AC19" s="12">
        <v>43685</v>
      </c>
      <c r="AD19" s="69"/>
      <c r="AE19" s="73" t="str">
        <f t="shared" si="6"/>
        <v>ddd</v>
      </c>
      <c r="AF19" s="74">
        <f t="shared" si="17"/>
        <v>11</v>
      </c>
      <c r="AG19" s="76" t="s">
        <v>130</v>
      </c>
      <c r="AH19" s="77"/>
      <c r="AI19" s="77"/>
      <c r="AJ19" s="73" t="str">
        <f t="shared" si="7"/>
        <v>ddd</v>
      </c>
      <c r="AK19" s="74">
        <f t="shared" si="18"/>
        <v>11</v>
      </c>
      <c r="AL19" s="78"/>
      <c r="AM19" s="79"/>
      <c r="AN19" s="16"/>
      <c r="AO19" s="73" t="str">
        <f t="shared" si="8"/>
        <v>ddd</v>
      </c>
      <c r="AP19" s="74">
        <f t="shared" si="19"/>
        <v>11</v>
      </c>
      <c r="AQ19" s="17" t="s">
        <v>16</v>
      </c>
      <c r="AR19" s="18" t="s">
        <v>56</v>
      </c>
      <c r="AS19" s="70"/>
      <c r="AT19" s="73" t="str">
        <f t="shared" si="9"/>
        <v>ddd</v>
      </c>
      <c r="AU19" s="74">
        <f t="shared" si="20"/>
        <v>11</v>
      </c>
      <c r="AV19" s="78"/>
      <c r="AW19" s="79"/>
      <c r="AX19" s="16"/>
      <c r="AY19" s="73" t="str">
        <f t="shared" si="10"/>
        <v>ddd</v>
      </c>
      <c r="AZ19" s="74">
        <f t="shared" si="21"/>
        <v>11</v>
      </c>
      <c r="BA19" s="78"/>
      <c r="BB19" s="79"/>
      <c r="BC19" s="16"/>
      <c r="BD19" s="23"/>
    </row>
    <row r="20" spans="1:56" ht="19.5" customHeight="1">
      <c r="A20" s="73" t="str">
        <f t="shared" si="0"/>
        <v>ddd</v>
      </c>
      <c r="B20" s="74">
        <f t="shared" si="11"/>
        <v>12</v>
      </c>
      <c r="C20" s="9" t="s">
        <v>19</v>
      </c>
      <c r="D20" s="9" t="s">
        <v>66</v>
      </c>
      <c r="E20" s="9" t="s">
        <v>9</v>
      </c>
      <c r="F20" s="73" t="str">
        <f t="shared" si="1"/>
        <v>ddd</v>
      </c>
      <c r="G20" s="74">
        <f t="shared" si="12"/>
        <v>12</v>
      </c>
      <c r="H20" s="75"/>
      <c r="I20" s="75"/>
      <c r="J20" s="8"/>
      <c r="K20" s="73" t="str">
        <f t="shared" si="2"/>
        <v>ddd</v>
      </c>
      <c r="L20" s="74">
        <f t="shared" si="13"/>
        <v>12</v>
      </c>
      <c r="M20" s="11" t="s">
        <v>72</v>
      </c>
      <c r="N20" s="12">
        <v>43744</v>
      </c>
      <c r="O20" s="69"/>
      <c r="P20" s="73" t="str">
        <f t="shared" si="3"/>
        <v>ddd</v>
      </c>
      <c r="Q20" s="74">
        <f t="shared" si="14"/>
        <v>12</v>
      </c>
      <c r="R20" s="31" t="s">
        <v>28</v>
      </c>
      <c r="S20" s="31" t="s">
        <v>67</v>
      </c>
      <c r="T20" s="94"/>
      <c r="U20" s="73" t="str">
        <f t="shared" si="4"/>
        <v>ddd</v>
      </c>
      <c r="V20" s="74">
        <f t="shared" si="15"/>
        <v>12</v>
      </c>
      <c r="W20" s="95" t="s">
        <v>15</v>
      </c>
      <c r="X20" s="96"/>
      <c r="Y20" s="96"/>
      <c r="Z20" s="73" t="str">
        <f t="shared" si="5"/>
        <v>ddd</v>
      </c>
      <c r="AA20" s="74">
        <f t="shared" si="16"/>
        <v>12</v>
      </c>
      <c r="AB20" s="31" t="s">
        <v>28</v>
      </c>
      <c r="AC20" s="31" t="s">
        <v>40</v>
      </c>
      <c r="AD20" s="94"/>
      <c r="AE20" s="73" t="str">
        <f t="shared" si="6"/>
        <v>ddd</v>
      </c>
      <c r="AF20" s="74">
        <f t="shared" si="17"/>
        <v>12</v>
      </c>
      <c r="AG20" s="78"/>
      <c r="AH20" s="79"/>
      <c r="AI20" s="16"/>
      <c r="AJ20" s="73" t="str">
        <f t="shared" si="7"/>
        <v>ddd</v>
      </c>
      <c r="AK20" s="74">
        <f t="shared" si="18"/>
        <v>12</v>
      </c>
      <c r="AL20" s="17" t="s">
        <v>16</v>
      </c>
      <c r="AM20" s="104" t="s">
        <v>76</v>
      </c>
      <c r="AN20" s="70"/>
      <c r="AO20" s="73" t="str">
        <f t="shared" si="8"/>
        <v>ddd</v>
      </c>
      <c r="AP20" s="74">
        <f t="shared" si="19"/>
        <v>12</v>
      </c>
      <c r="AQ20" s="17" t="s">
        <v>16</v>
      </c>
      <c r="AR20" s="18" t="s">
        <v>64</v>
      </c>
      <c r="AS20" s="70"/>
      <c r="AT20" s="73" t="str">
        <f t="shared" si="9"/>
        <v>ddd</v>
      </c>
      <c r="AU20" s="74">
        <f t="shared" si="20"/>
        <v>12</v>
      </c>
      <c r="AV20" s="78"/>
      <c r="AW20" s="79"/>
      <c r="AX20" s="16"/>
      <c r="AY20" s="73" t="str">
        <f t="shared" si="10"/>
        <v>ddd</v>
      </c>
      <c r="AZ20" s="74">
        <f t="shared" si="21"/>
        <v>12</v>
      </c>
      <c r="BA20" s="78"/>
      <c r="BB20" s="79"/>
      <c r="BC20" s="16"/>
      <c r="BD20" s="23"/>
    </row>
    <row r="21" spans="1:56" ht="19.5" customHeight="1">
      <c r="A21" s="73" t="str">
        <f t="shared" si="0"/>
        <v>ddd</v>
      </c>
      <c r="B21" s="74">
        <f t="shared" si="11"/>
        <v>13</v>
      </c>
      <c r="C21" s="9" t="s">
        <v>19</v>
      </c>
      <c r="D21" s="9" t="s">
        <v>70</v>
      </c>
      <c r="E21" s="9" t="s">
        <v>9</v>
      </c>
      <c r="F21" s="73" t="str">
        <f t="shared" si="1"/>
        <v>ddd</v>
      </c>
      <c r="G21" s="74">
        <f t="shared" si="12"/>
        <v>13</v>
      </c>
      <c r="H21" s="9" t="s">
        <v>19</v>
      </c>
      <c r="I21" s="9" t="s">
        <v>74</v>
      </c>
      <c r="J21" s="9" t="s">
        <v>9</v>
      </c>
      <c r="K21" s="73" t="str">
        <f t="shared" si="2"/>
        <v>ddd</v>
      </c>
      <c r="L21" s="74">
        <f t="shared" si="13"/>
        <v>13</v>
      </c>
      <c r="M21" s="11" t="s">
        <v>72</v>
      </c>
      <c r="N21" s="12">
        <v>43745</v>
      </c>
      <c r="O21" s="69"/>
      <c r="P21" s="73" t="str">
        <f t="shared" si="3"/>
        <v>ddd</v>
      </c>
      <c r="Q21" s="74">
        <f t="shared" si="14"/>
        <v>13</v>
      </c>
      <c r="R21" s="78"/>
      <c r="S21" s="79"/>
      <c r="T21" s="16"/>
      <c r="U21" s="73" t="str">
        <f t="shared" si="4"/>
        <v>ddd</v>
      </c>
      <c r="V21" s="74">
        <f t="shared" si="15"/>
        <v>13</v>
      </c>
      <c r="W21" s="95" t="s">
        <v>15</v>
      </c>
      <c r="X21" s="96"/>
      <c r="Y21" s="96"/>
      <c r="Z21" s="73" t="str">
        <f t="shared" si="5"/>
        <v>ddd</v>
      </c>
      <c r="AA21" s="74">
        <f t="shared" si="16"/>
        <v>13</v>
      </c>
      <c r="AB21" s="31" t="s">
        <v>28</v>
      </c>
      <c r="AC21" s="31" t="s">
        <v>38</v>
      </c>
      <c r="AD21" s="94"/>
      <c r="AE21" s="73" t="str">
        <f t="shared" si="6"/>
        <v>ddd</v>
      </c>
      <c r="AF21" s="74">
        <f t="shared" si="17"/>
        <v>13</v>
      </c>
      <c r="AG21" s="78"/>
      <c r="AH21" s="79"/>
      <c r="AI21" s="16"/>
      <c r="AJ21" s="73" t="str">
        <f t="shared" si="7"/>
        <v>ddd</v>
      </c>
      <c r="AK21" s="74">
        <f t="shared" si="18"/>
        <v>13</v>
      </c>
      <c r="AL21" s="17" t="s">
        <v>16</v>
      </c>
      <c r="AM21" s="104" t="s">
        <v>81</v>
      </c>
      <c r="AN21" s="70"/>
      <c r="AO21" s="73" t="str">
        <f t="shared" si="8"/>
        <v>ddd</v>
      </c>
      <c r="AP21" s="74">
        <f t="shared" si="19"/>
        <v>13</v>
      </c>
      <c r="AQ21" s="17" t="s">
        <v>16</v>
      </c>
      <c r="AR21" s="18" t="s">
        <v>69</v>
      </c>
      <c r="AS21" s="70"/>
      <c r="AT21" s="73" t="str">
        <f t="shared" si="9"/>
        <v>ddd</v>
      </c>
      <c r="AU21" s="74">
        <f t="shared" si="20"/>
        <v>13</v>
      </c>
      <c r="AV21" s="100" t="s">
        <v>18</v>
      </c>
      <c r="AW21" s="101"/>
      <c r="AX21" s="101"/>
      <c r="AY21" s="73" t="str">
        <f t="shared" si="10"/>
        <v>ddd</v>
      </c>
      <c r="AZ21" s="74">
        <f t="shared" si="21"/>
        <v>13</v>
      </c>
      <c r="BA21" s="78"/>
      <c r="BB21" s="79"/>
      <c r="BC21" s="16"/>
      <c r="BD21" s="23"/>
    </row>
    <row r="22" spans="1:56" ht="19.5" customHeight="1">
      <c r="A22" s="73" t="str">
        <f t="shared" si="0"/>
        <v>ddd</v>
      </c>
      <c r="B22" s="74">
        <f t="shared" si="11"/>
        <v>14</v>
      </c>
      <c r="C22" s="75"/>
      <c r="D22" s="75"/>
      <c r="E22" s="8"/>
      <c r="F22" s="73" t="str">
        <f t="shared" si="1"/>
        <v>ddd</v>
      </c>
      <c r="G22" s="74">
        <f t="shared" si="12"/>
        <v>14</v>
      </c>
      <c r="H22" s="9" t="s">
        <v>19</v>
      </c>
      <c r="I22" s="9" t="s">
        <v>78</v>
      </c>
      <c r="J22" s="9" t="s">
        <v>9</v>
      </c>
      <c r="K22" s="73" t="str">
        <f t="shared" si="2"/>
        <v>ddd</v>
      </c>
      <c r="L22" s="74">
        <f t="shared" si="13"/>
        <v>14</v>
      </c>
      <c r="M22" s="76" t="s">
        <v>130</v>
      </c>
      <c r="N22" s="77"/>
      <c r="O22" s="77"/>
      <c r="P22" s="73" t="str">
        <f t="shared" si="3"/>
        <v>ddd</v>
      </c>
      <c r="Q22" s="74">
        <f t="shared" si="14"/>
        <v>14</v>
      </c>
      <c r="R22" s="78"/>
      <c r="S22" s="79"/>
      <c r="T22" s="16"/>
      <c r="U22" s="73" t="str">
        <f t="shared" si="4"/>
        <v>ddd</v>
      </c>
      <c r="V22" s="74">
        <f t="shared" si="15"/>
        <v>14</v>
      </c>
      <c r="W22" s="95" t="s">
        <v>15</v>
      </c>
      <c r="X22" s="96"/>
      <c r="Y22" s="96"/>
      <c r="Z22" s="73" t="str">
        <f t="shared" si="5"/>
        <v>ddd</v>
      </c>
      <c r="AA22" s="74">
        <f t="shared" si="16"/>
        <v>14</v>
      </c>
      <c r="AB22" s="34" t="s">
        <v>37</v>
      </c>
      <c r="AC22" s="35" t="s">
        <v>75</v>
      </c>
      <c r="AD22" s="97"/>
      <c r="AE22" s="73" t="str">
        <f t="shared" si="6"/>
        <v>ddd</v>
      </c>
      <c r="AF22" s="74">
        <f t="shared" si="17"/>
        <v>14</v>
      </c>
      <c r="AG22" s="100" t="s">
        <v>18</v>
      </c>
      <c r="AH22" s="101"/>
      <c r="AI22" s="101"/>
      <c r="AJ22" s="73" t="str">
        <f t="shared" si="7"/>
        <v>ddd</v>
      </c>
      <c r="AK22" s="74">
        <f t="shared" si="18"/>
        <v>14</v>
      </c>
      <c r="AL22" s="17" t="s">
        <v>16</v>
      </c>
      <c r="AM22" s="104" t="s">
        <v>85</v>
      </c>
      <c r="AN22" s="70"/>
      <c r="AO22" s="73" t="str">
        <f t="shared" si="8"/>
        <v>ddd</v>
      </c>
      <c r="AP22" s="74">
        <f t="shared" si="19"/>
        <v>14</v>
      </c>
      <c r="AQ22" s="78"/>
      <c r="AR22" s="79"/>
      <c r="AS22" s="16"/>
      <c r="AT22" s="73" t="str">
        <f t="shared" si="9"/>
        <v>ddd</v>
      </c>
      <c r="AU22" s="74">
        <f t="shared" si="20"/>
        <v>14</v>
      </c>
      <c r="AV22" s="100" t="s">
        <v>18</v>
      </c>
      <c r="AW22" s="101"/>
      <c r="AX22" s="101"/>
      <c r="AY22" s="73" t="str">
        <f t="shared" si="10"/>
        <v>ddd</v>
      </c>
      <c r="AZ22" s="74">
        <f t="shared" si="21"/>
        <v>14</v>
      </c>
      <c r="BA22" s="78"/>
      <c r="BB22" s="79"/>
      <c r="BC22" s="16"/>
      <c r="BD22" s="23"/>
    </row>
    <row r="23" spans="1:56" ht="19.5" customHeight="1">
      <c r="A23" s="73" t="str">
        <f t="shared" si="0"/>
        <v>ddd</v>
      </c>
      <c r="B23" s="74">
        <f t="shared" si="11"/>
        <v>15</v>
      </c>
      <c r="C23" s="75"/>
      <c r="D23" s="75"/>
      <c r="E23" s="8"/>
      <c r="F23" s="73" t="str">
        <f t="shared" si="1"/>
        <v>ddd</v>
      </c>
      <c r="G23" s="74">
        <f t="shared" si="12"/>
        <v>15</v>
      </c>
      <c r="H23" s="9" t="s">
        <v>8</v>
      </c>
      <c r="I23" s="10">
        <v>43770</v>
      </c>
      <c r="J23" s="9" t="s">
        <v>9</v>
      </c>
      <c r="K23" s="73" t="str">
        <f t="shared" si="2"/>
        <v>ddd</v>
      </c>
      <c r="L23" s="74">
        <f t="shared" si="13"/>
        <v>15</v>
      </c>
      <c r="M23" s="31" t="s">
        <v>28</v>
      </c>
      <c r="N23" s="91" t="s">
        <v>79</v>
      </c>
      <c r="O23" s="92"/>
      <c r="P23" s="73" t="str">
        <f t="shared" si="3"/>
        <v>ddd</v>
      </c>
      <c r="Q23" s="74">
        <f t="shared" si="14"/>
        <v>15</v>
      </c>
      <c r="R23" s="76" t="s">
        <v>130</v>
      </c>
      <c r="S23" s="77"/>
      <c r="T23" s="77"/>
      <c r="U23" s="73" t="str">
        <f t="shared" si="4"/>
        <v>ddd</v>
      </c>
      <c r="V23" s="74">
        <f t="shared" si="15"/>
        <v>15</v>
      </c>
      <c r="W23" s="95" t="s">
        <v>15</v>
      </c>
      <c r="X23" s="96"/>
      <c r="Y23" s="96"/>
      <c r="Z23" s="73" t="str">
        <f t="shared" si="5"/>
        <v>ddd</v>
      </c>
      <c r="AA23" s="74">
        <f t="shared" si="16"/>
        <v>15</v>
      </c>
      <c r="AB23" s="78"/>
      <c r="AC23" s="79"/>
      <c r="AD23" s="16"/>
      <c r="AE23" s="73" t="str">
        <f t="shared" si="6"/>
        <v>ddd</v>
      </c>
      <c r="AF23" s="74">
        <f t="shared" si="17"/>
        <v>15</v>
      </c>
      <c r="AG23" s="100" t="s">
        <v>18</v>
      </c>
      <c r="AH23" s="101"/>
      <c r="AI23" s="101"/>
      <c r="AJ23" s="73" t="str">
        <f t="shared" si="7"/>
        <v>ddd</v>
      </c>
      <c r="AK23" s="74">
        <f t="shared" si="18"/>
        <v>15</v>
      </c>
      <c r="AL23" s="17" t="s">
        <v>16</v>
      </c>
      <c r="AM23" s="104" t="s">
        <v>87</v>
      </c>
      <c r="AN23" s="70"/>
      <c r="AO23" s="73" t="str">
        <f t="shared" si="8"/>
        <v>ddd</v>
      </c>
      <c r="AP23" s="74">
        <f t="shared" si="19"/>
        <v>15</v>
      </c>
      <c r="AQ23" s="78"/>
      <c r="AR23" s="79"/>
      <c r="AS23" s="16"/>
      <c r="AT23" s="73" t="str">
        <f t="shared" si="9"/>
        <v>ddd</v>
      </c>
      <c r="AU23" s="74">
        <f t="shared" si="20"/>
        <v>15</v>
      </c>
      <c r="AV23" s="100" t="s">
        <v>18</v>
      </c>
      <c r="AW23" s="101"/>
      <c r="AX23" s="101"/>
      <c r="AY23" s="73" t="str">
        <f t="shared" si="10"/>
        <v>ddd</v>
      </c>
      <c r="AZ23" s="74">
        <f t="shared" si="21"/>
        <v>15</v>
      </c>
      <c r="BA23" s="78"/>
      <c r="BB23" s="79"/>
      <c r="BC23" s="16"/>
      <c r="BD23" s="23"/>
    </row>
    <row r="24" spans="1:56" ht="19.5" customHeight="1">
      <c r="A24" s="73" t="str">
        <f t="shared" si="0"/>
        <v>ddd</v>
      </c>
      <c r="B24" s="74">
        <f t="shared" si="11"/>
        <v>16</v>
      </c>
      <c r="C24" s="9" t="s">
        <v>19</v>
      </c>
      <c r="D24" s="9" t="s">
        <v>83</v>
      </c>
      <c r="E24" s="9" t="s">
        <v>9</v>
      </c>
      <c r="F24" s="73" t="str">
        <f t="shared" si="1"/>
        <v>ddd</v>
      </c>
      <c r="G24" s="74">
        <f t="shared" si="12"/>
        <v>16</v>
      </c>
      <c r="H24" s="9" t="s">
        <v>8</v>
      </c>
      <c r="I24" s="10">
        <v>43771</v>
      </c>
      <c r="J24" s="9" t="s">
        <v>9</v>
      </c>
      <c r="K24" s="73" t="str">
        <f t="shared" si="2"/>
        <v>ddd</v>
      </c>
      <c r="L24" s="74">
        <f t="shared" si="13"/>
        <v>16</v>
      </c>
      <c r="M24" s="75"/>
      <c r="N24" s="75"/>
      <c r="O24" s="75"/>
      <c r="P24" s="73" t="str">
        <f t="shared" si="3"/>
        <v>ddd</v>
      </c>
      <c r="Q24" s="74">
        <f t="shared" si="14"/>
        <v>16</v>
      </c>
      <c r="R24" s="95" t="s">
        <v>15</v>
      </c>
      <c r="S24" s="96"/>
      <c r="T24" s="96"/>
      <c r="U24" s="73" t="str">
        <f t="shared" si="4"/>
        <v>ddd</v>
      </c>
      <c r="V24" s="74">
        <f t="shared" si="15"/>
        <v>16</v>
      </c>
      <c r="W24" s="95" t="s">
        <v>15</v>
      </c>
      <c r="X24" s="96"/>
      <c r="Y24" s="96"/>
      <c r="Z24" s="73" t="str">
        <f t="shared" si="5"/>
        <v>ddd</v>
      </c>
      <c r="AA24" s="74">
        <f t="shared" si="16"/>
        <v>16</v>
      </c>
      <c r="AB24" s="78"/>
      <c r="AC24" s="79"/>
      <c r="AD24" s="16"/>
      <c r="AE24" s="73" t="str">
        <f t="shared" si="6"/>
        <v>ddd</v>
      </c>
      <c r="AF24" s="74">
        <f t="shared" si="17"/>
        <v>16</v>
      </c>
      <c r="AG24" s="100" t="s">
        <v>18</v>
      </c>
      <c r="AH24" s="101"/>
      <c r="AI24" s="101"/>
      <c r="AJ24" s="73" t="str">
        <f t="shared" si="7"/>
        <v>ddd</v>
      </c>
      <c r="AK24" s="74">
        <f t="shared" si="18"/>
        <v>16</v>
      </c>
      <c r="AL24" s="17" t="s">
        <v>16</v>
      </c>
      <c r="AM24" s="104" t="s">
        <v>89</v>
      </c>
      <c r="AN24" s="70"/>
      <c r="AO24" s="73" t="str">
        <f t="shared" si="8"/>
        <v>ddd</v>
      </c>
      <c r="AP24" s="74">
        <f t="shared" si="19"/>
        <v>16</v>
      </c>
      <c r="AQ24" s="17" t="s">
        <v>16</v>
      </c>
      <c r="AR24" s="18" t="s">
        <v>73</v>
      </c>
      <c r="AS24" s="70"/>
      <c r="AT24" s="73" t="str">
        <f t="shared" si="9"/>
        <v>ddd</v>
      </c>
      <c r="AU24" s="74">
        <f t="shared" si="20"/>
        <v>16</v>
      </c>
      <c r="AV24" s="100" t="s">
        <v>18</v>
      </c>
      <c r="AW24" s="101"/>
      <c r="AX24" s="101"/>
      <c r="AY24" s="73" t="str">
        <f t="shared" si="10"/>
        <v>ddd</v>
      </c>
      <c r="AZ24" s="74">
        <f t="shared" si="21"/>
        <v>16</v>
      </c>
      <c r="BA24" s="78"/>
      <c r="BB24" s="79"/>
      <c r="BC24" s="16"/>
      <c r="BD24" s="23"/>
    </row>
    <row r="25" spans="1:56" ht="19.5" customHeight="1">
      <c r="A25" s="73" t="str">
        <f t="shared" si="0"/>
        <v>ddd</v>
      </c>
      <c r="B25" s="74">
        <f t="shared" si="11"/>
        <v>17</v>
      </c>
      <c r="C25" s="9" t="s">
        <v>19</v>
      </c>
      <c r="D25" s="9" t="s">
        <v>86</v>
      </c>
      <c r="E25" s="9" t="s">
        <v>9</v>
      </c>
      <c r="F25" s="73" t="str">
        <f t="shared" si="1"/>
        <v>ddd</v>
      </c>
      <c r="G25" s="74">
        <f t="shared" si="12"/>
        <v>17</v>
      </c>
      <c r="H25" s="9" t="s">
        <v>8</v>
      </c>
      <c r="I25" s="10">
        <v>43772</v>
      </c>
      <c r="J25" s="9" t="s">
        <v>9</v>
      </c>
      <c r="K25" s="73" t="str">
        <f t="shared" si="2"/>
        <v>ddd</v>
      </c>
      <c r="L25" s="74">
        <f t="shared" si="13"/>
        <v>17</v>
      </c>
      <c r="M25" s="75"/>
      <c r="N25" s="75"/>
      <c r="O25" s="75"/>
      <c r="P25" s="73" t="str">
        <f t="shared" si="3"/>
        <v>ddd</v>
      </c>
      <c r="Q25" s="74">
        <f t="shared" si="14"/>
        <v>17</v>
      </c>
      <c r="R25" s="11" t="s">
        <v>30</v>
      </c>
      <c r="S25" s="12">
        <v>43803</v>
      </c>
      <c r="T25" s="69"/>
      <c r="U25" s="73" t="str">
        <f t="shared" si="4"/>
        <v>ddd</v>
      </c>
      <c r="V25" s="74">
        <f t="shared" si="15"/>
        <v>17</v>
      </c>
      <c r="W25" s="78"/>
      <c r="X25" s="79"/>
      <c r="Y25" s="16"/>
      <c r="Z25" s="73" t="str">
        <f t="shared" si="5"/>
        <v>ddd</v>
      </c>
      <c r="AA25" s="74">
        <f t="shared" si="16"/>
        <v>17</v>
      </c>
      <c r="AB25" s="34" t="s">
        <v>37</v>
      </c>
      <c r="AC25" s="35" t="s">
        <v>29</v>
      </c>
      <c r="AD25" s="97"/>
      <c r="AE25" s="73" t="str">
        <f t="shared" si="6"/>
        <v>ddd</v>
      </c>
      <c r="AF25" s="74">
        <f t="shared" si="17"/>
        <v>17</v>
      </c>
      <c r="AG25" s="100" t="s">
        <v>18</v>
      </c>
      <c r="AH25" s="101"/>
      <c r="AI25" s="101"/>
      <c r="AJ25" s="73" t="str">
        <f t="shared" si="7"/>
        <v>ddd</v>
      </c>
      <c r="AK25" s="74">
        <f t="shared" si="18"/>
        <v>17</v>
      </c>
      <c r="AL25" s="78"/>
      <c r="AM25" s="79"/>
      <c r="AN25" s="16"/>
      <c r="AO25" s="73" t="str">
        <f t="shared" si="8"/>
        <v>ddd</v>
      </c>
      <c r="AP25" s="74">
        <f t="shared" si="19"/>
        <v>17</v>
      </c>
      <c r="AQ25" s="17" t="s">
        <v>16</v>
      </c>
      <c r="AR25" s="18" t="s">
        <v>77</v>
      </c>
      <c r="AS25" s="70"/>
      <c r="AT25" s="73" t="str">
        <f t="shared" si="9"/>
        <v>ddd</v>
      </c>
      <c r="AU25" s="74">
        <f t="shared" si="20"/>
        <v>17</v>
      </c>
      <c r="AV25" s="100" t="s">
        <v>18</v>
      </c>
      <c r="AW25" s="101"/>
      <c r="AX25" s="101"/>
      <c r="AY25" s="73" t="str">
        <f t="shared" si="10"/>
        <v>ddd</v>
      </c>
      <c r="AZ25" s="74">
        <f t="shared" si="21"/>
        <v>17</v>
      </c>
      <c r="BA25" s="78"/>
      <c r="BB25" s="79"/>
      <c r="BC25" s="16"/>
      <c r="BD25" s="23"/>
    </row>
    <row r="26" spans="1:56" ht="19.5" customHeight="1">
      <c r="A26" s="73" t="str">
        <f t="shared" si="0"/>
        <v>ddd</v>
      </c>
      <c r="B26" s="74">
        <f t="shared" si="11"/>
        <v>18</v>
      </c>
      <c r="C26" s="9" t="s">
        <v>19</v>
      </c>
      <c r="D26" s="9" t="s">
        <v>88</v>
      </c>
      <c r="E26" s="9" t="s">
        <v>9</v>
      </c>
      <c r="F26" s="73" t="str">
        <f t="shared" si="1"/>
        <v>ddd</v>
      </c>
      <c r="G26" s="74">
        <f t="shared" si="12"/>
        <v>18</v>
      </c>
      <c r="H26" s="75"/>
      <c r="I26" s="75"/>
      <c r="J26" s="8"/>
      <c r="K26" s="73" t="str">
        <f t="shared" si="2"/>
        <v>ddd</v>
      </c>
      <c r="L26" s="74">
        <f t="shared" si="13"/>
        <v>18</v>
      </c>
      <c r="M26" s="11" t="s">
        <v>72</v>
      </c>
      <c r="N26" s="12">
        <v>43746</v>
      </c>
      <c r="O26" s="69"/>
      <c r="P26" s="73" t="str">
        <f t="shared" si="3"/>
        <v>ddd</v>
      </c>
      <c r="Q26" s="74">
        <f t="shared" si="14"/>
        <v>18</v>
      </c>
      <c r="R26" s="11" t="s">
        <v>30</v>
      </c>
      <c r="S26" s="12">
        <v>43804</v>
      </c>
      <c r="T26" s="69"/>
      <c r="U26" s="73" t="str">
        <f t="shared" si="4"/>
        <v>ddd</v>
      </c>
      <c r="V26" s="74">
        <f t="shared" si="15"/>
        <v>18</v>
      </c>
      <c r="W26" s="78"/>
      <c r="X26" s="79"/>
      <c r="Y26" s="16"/>
      <c r="Z26" s="73" t="str">
        <f t="shared" si="5"/>
        <v>ddd</v>
      </c>
      <c r="AA26" s="74">
        <f t="shared" si="16"/>
        <v>18</v>
      </c>
      <c r="AB26" s="34" t="s">
        <v>37</v>
      </c>
      <c r="AC26" s="35" t="s">
        <v>53</v>
      </c>
      <c r="AD26" s="97"/>
      <c r="AE26" s="73" t="str">
        <f t="shared" si="6"/>
        <v>ddd</v>
      </c>
      <c r="AF26" s="74">
        <f t="shared" si="17"/>
        <v>18</v>
      </c>
      <c r="AG26" s="100" t="s">
        <v>18</v>
      </c>
      <c r="AH26" s="101"/>
      <c r="AI26" s="101"/>
      <c r="AJ26" s="73" t="str">
        <f t="shared" si="7"/>
        <v>ddd</v>
      </c>
      <c r="AK26" s="74">
        <f t="shared" si="18"/>
        <v>18</v>
      </c>
      <c r="AL26" s="78"/>
      <c r="AM26" s="79"/>
      <c r="AN26" s="16"/>
      <c r="AO26" s="73" t="str">
        <f t="shared" si="8"/>
        <v>ddd</v>
      </c>
      <c r="AP26" s="74">
        <f t="shared" si="19"/>
        <v>18</v>
      </c>
      <c r="AQ26" s="17" t="s">
        <v>16</v>
      </c>
      <c r="AR26" s="18" t="s">
        <v>82</v>
      </c>
      <c r="AS26" s="70"/>
      <c r="AT26" s="73" t="str">
        <f t="shared" si="9"/>
        <v>ddd</v>
      </c>
      <c r="AU26" s="74">
        <f t="shared" si="20"/>
        <v>18</v>
      </c>
      <c r="AV26" s="78"/>
      <c r="AW26" s="79"/>
      <c r="AX26" s="16"/>
      <c r="AY26" s="73" t="str">
        <f t="shared" si="10"/>
        <v>ddd</v>
      </c>
      <c r="AZ26" s="74">
        <f t="shared" si="21"/>
        <v>18</v>
      </c>
      <c r="BA26" s="78"/>
      <c r="BB26" s="79"/>
      <c r="BC26" s="16"/>
      <c r="BD26" s="23"/>
    </row>
    <row r="27" spans="1:56" ht="19.5" customHeight="1">
      <c r="A27" s="73" t="str">
        <f t="shared" si="0"/>
        <v>ddd</v>
      </c>
      <c r="B27" s="74">
        <f t="shared" si="11"/>
        <v>19</v>
      </c>
      <c r="C27" s="9" t="s">
        <v>19</v>
      </c>
      <c r="D27" s="9" t="s">
        <v>91</v>
      </c>
      <c r="E27" s="9" t="s">
        <v>9</v>
      </c>
      <c r="F27" s="73" t="str">
        <f t="shared" si="1"/>
        <v>ddd</v>
      </c>
      <c r="G27" s="74">
        <f t="shared" si="12"/>
        <v>19</v>
      </c>
      <c r="H27" s="75"/>
      <c r="I27" s="75"/>
      <c r="J27" s="8"/>
      <c r="K27" s="73" t="str">
        <f t="shared" si="2"/>
        <v>ddd</v>
      </c>
      <c r="L27" s="74">
        <f t="shared" si="13"/>
        <v>19</v>
      </c>
      <c r="M27" s="11" t="s">
        <v>72</v>
      </c>
      <c r="N27" s="12">
        <v>43747</v>
      </c>
      <c r="O27" s="69"/>
      <c r="P27" s="73" t="str">
        <f t="shared" si="3"/>
        <v>ddd</v>
      </c>
      <c r="Q27" s="74">
        <f t="shared" si="14"/>
        <v>19</v>
      </c>
      <c r="R27" s="11" t="s">
        <v>30</v>
      </c>
      <c r="S27" s="12">
        <v>43805</v>
      </c>
      <c r="T27" s="69"/>
      <c r="U27" s="73" t="str">
        <f t="shared" si="4"/>
        <v>ddd</v>
      </c>
      <c r="V27" s="74">
        <f t="shared" si="15"/>
        <v>19</v>
      </c>
      <c r="W27" s="11" t="s">
        <v>50</v>
      </c>
      <c r="X27" s="12">
        <v>43617</v>
      </c>
      <c r="Y27" s="69"/>
      <c r="Z27" s="73" t="str">
        <f t="shared" si="5"/>
        <v>ddd</v>
      </c>
      <c r="AA27" s="74">
        <f t="shared" si="16"/>
        <v>19</v>
      </c>
      <c r="AB27" s="34" t="s">
        <v>37</v>
      </c>
      <c r="AC27" s="35" t="s">
        <v>79</v>
      </c>
      <c r="AD27" s="97"/>
      <c r="AE27" s="73" t="str">
        <f t="shared" si="6"/>
        <v>ddd</v>
      </c>
      <c r="AF27" s="74">
        <f t="shared" si="17"/>
        <v>19</v>
      </c>
      <c r="AG27" s="78"/>
      <c r="AH27" s="79"/>
      <c r="AI27" s="16"/>
      <c r="AJ27" s="73" t="str">
        <f t="shared" si="7"/>
        <v>ddd</v>
      </c>
      <c r="AK27" s="74">
        <f t="shared" si="18"/>
        <v>19</v>
      </c>
      <c r="AL27" s="17" t="s">
        <v>16</v>
      </c>
      <c r="AM27" s="104" t="s">
        <v>105</v>
      </c>
      <c r="AN27" s="70"/>
      <c r="AO27" s="73" t="str">
        <f t="shared" si="8"/>
        <v>ddd</v>
      </c>
      <c r="AP27" s="74">
        <f t="shared" si="19"/>
        <v>19</v>
      </c>
      <c r="AQ27" s="105" t="s">
        <v>16</v>
      </c>
      <c r="AR27" s="106" t="s">
        <v>90</v>
      </c>
      <c r="AS27" s="107"/>
      <c r="AT27" s="73" t="str">
        <f t="shared" si="9"/>
        <v>ddd</v>
      </c>
      <c r="AU27" s="74">
        <f t="shared" si="20"/>
        <v>19</v>
      </c>
      <c r="AV27" s="78"/>
      <c r="AW27" s="79"/>
      <c r="AX27" s="16"/>
      <c r="AY27" s="73" t="str">
        <f t="shared" si="10"/>
        <v>ddd</v>
      </c>
      <c r="AZ27" s="74">
        <f t="shared" si="21"/>
        <v>19</v>
      </c>
      <c r="BA27" s="78"/>
      <c r="BB27" s="79"/>
      <c r="BC27" s="16"/>
      <c r="BD27" s="23"/>
    </row>
    <row r="28" spans="1:56" ht="19.5" customHeight="1">
      <c r="A28" s="73" t="str">
        <f t="shared" si="0"/>
        <v>ddd</v>
      </c>
      <c r="B28" s="74">
        <f t="shared" si="11"/>
        <v>20</v>
      </c>
      <c r="C28" s="9" t="s">
        <v>19</v>
      </c>
      <c r="D28" s="9" t="s">
        <v>93</v>
      </c>
      <c r="E28" s="9" t="s">
        <v>9</v>
      </c>
      <c r="F28" s="73" t="str">
        <f t="shared" si="1"/>
        <v>ddd</v>
      </c>
      <c r="G28" s="74">
        <f t="shared" si="12"/>
        <v>20</v>
      </c>
      <c r="H28" s="31" t="s">
        <v>28</v>
      </c>
      <c r="I28" s="31" t="s">
        <v>75</v>
      </c>
      <c r="J28" s="31" t="s">
        <v>9</v>
      </c>
      <c r="K28" s="73" t="str">
        <f t="shared" si="2"/>
        <v>ddd</v>
      </c>
      <c r="L28" s="74">
        <f t="shared" si="13"/>
        <v>20</v>
      </c>
      <c r="M28" s="24" t="s">
        <v>94</v>
      </c>
      <c r="N28" s="25">
        <v>43748</v>
      </c>
      <c r="O28" s="93"/>
      <c r="P28" s="73" t="str">
        <f t="shared" si="3"/>
        <v>ddd</v>
      </c>
      <c r="Q28" s="74">
        <f t="shared" si="14"/>
        <v>20</v>
      </c>
      <c r="R28" s="78"/>
      <c r="S28" s="79"/>
      <c r="T28" s="16"/>
      <c r="U28" s="73" t="str">
        <f t="shared" si="4"/>
        <v>ddd</v>
      </c>
      <c r="V28" s="74">
        <f t="shared" si="15"/>
        <v>20</v>
      </c>
      <c r="W28" s="11" t="s">
        <v>50</v>
      </c>
      <c r="X28" s="12">
        <v>43618</v>
      </c>
      <c r="Y28" s="69"/>
      <c r="Z28" s="73" t="str">
        <f t="shared" si="5"/>
        <v>ddd</v>
      </c>
      <c r="AA28" s="74">
        <f t="shared" si="16"/>
        <v>20</v>
      </c>
      <c r="AB28" s="34" t="s">
        <v>37</v>
      </c>
      <c r="AC28" s="35" t="s">
        <v>96</v>
      </c>
      <c r="AD28" s="97"/>
      <c r="AE28" s="73" t="str">
        <f t="shared" si="6"/>
        <v>ddd</v>
      </c>
      <c r="AF28" s="74">
        <f t="shared" si="17"/>
        <v>20</v>
      </c>
      <c r="AG28" s="78"/>
      <c r="AH28" s="79"/>
      <c r="AI28" s="16"/>
      <c r="AJ28" s="73" t="str">
        <f t="shared" si="7"/>
        <v>ddd</v>
      </c>
      <c r="AK28" s="74">
        <f t="shared" si="18"/>
        <v>20</v>
      </c>
      <c r="AL28" s="17" t="s">
        <v>16</v>
      </c>
      <c r="AM28" s="104" t="s">
        <v>107</v>
      </c>
      <c r="AN28" s="70"/>
      <c r="AO28" s="73" t="str">
        <f t="shared" si="8"/>
        <v>ddd</v>
      </c>
      <c r="AP28" s="74">
        <f t="shared" si="19"/>
        <v>20</v>
      </c>
      <c r="AQ28" s="105" t="s">
        <v>132</v>
      </c>
      <c r="AR28" s="105" t="s">
        <v>92</v>
      </c>
      <c r="AS28" s="105"/>
      <c r="AT28" s="73" t="str">
        <f t="shared" si="9"/>
        <v>ddd</v>
      </c>
      <c r="AU28" s="74">
        <f t="shared" si="20"/>
        <v>20</v>
      </c>
      <c r="AV28" s="100" t="s">
        <v>18</v>
      </c>
      <c r="AW28" s="101"/>
      <c r="AX28" s="101"/>
      <c r="AY28" s="73" t="str">
        <f t="shared" si="10"/>
        <v>ddd</v>
      </c>
      <c r="AZ28" s="74">
        <f t="shared" si="21"/>
        <v>20</v>
      </c>
      <c r="BA28" s="78"/>
      <c r="BB28" s="79"/>
      <c r="BC28" s="16"/>
      <c r="BD28" s="23"/>
    </row>
    <row r="29" spans="1:56" ht="19.5" customHeight="1">
      <c r="A29" s="73" t="str">
        <f t="shared" si="0"/>
        <v>ddd</v>
      </c>
      <c r="B29" s="74">
        <f t="shared" si="11"/>
        <v>21</v>
      </c>
      <c r="C29" s="75"/>
      <c r="D29" s="75"/>
      <c r="E29" s="8"/>
      <c r="F29" s="73" t="str">
        <f t="shared" si="1"/>
        <v>ddd</v>
      </c>
      <c r="G29" s="74">
        <f t="shared" si="12"/>
        <v>21</v>
      </c>
      <c r="H29" s="9" t="s">
        <v>8</v>
      </c>
      <c r="I29" s="10">
        <v>43773</v>
      </c>
      <c r="J29" s="9" t="s">
        <v>9</v>
      </c>
      <c r="K29" s="73" t="str">
        <f t="shared" si="2"/>
        <v>ddd</v>
      </c>
      <c r="L29" s="74">
        <f t="shared" si="13"/>
        <v>21</v>
      </c>
      <c r="M29" s="9" t="s">
        <v>54</v>
      </c>
      <c r="N29" s="10">
        <v>43497</v>
      </c>
      <c r="O29" s="71"/>
      <c r="P29" s="73" t="str">
        <f t="shared" si="3"/>
        <v>ddd</v>
      </c>
      <c r="Q29" s="74">
        <f t="shared" si="14"/>
        <v>21</v>
      </c>
      <c r="R29" s="78"/>
      <c r="S29" s="79"/>
      <c r="T29" s="16"/>
      <c r="U29" s="73" t="str">
        <f t="shared" si="4"/>
        <v>ddd</v>
      </c>
      <c r="V29" s="74">
        <f t="shared" si="15"/>
        <v>21</v>
      </c>
      <c r="W29" s="11" t="s">
        <v>50</v>
      </c>
      <c r="X29" s="12">
        <v>43619</v>
      </c>
      <c r="Y29" s="69"/>
      <c r="Z29" s="73" t="str">
        <f t="shared" si="5"/>
        <v>ddd</v>
      </c>
      <c r="AA29" s="74">
        <f t="shared" si="16"/>
        <v>21</v>
      </c>
      <c r="AB29" s="34" t="s">
        <v>37</v>
      </c>
      <c r="AC29" s="35" t="s">
        <v>67</v>
      </c>
      <c r="AD29" s="97"/>
      <c r="AE29" s="73" t="str">
        <f t="shared" si="6"/>
        <v>ddd</v>
      </c>
      <c r="AF29" s="74">
        <f t="shared" si="17"/>
        <v>21</v>
      </c>
      <c r="AG29" s="100" t="s">
        <v>18</v>
      </c>
      <c r="AH29" s="101"/>
      <c r="AI29" s="101"/>
      <c r="AJ29" s="73" t="str">
        <f t="shared" si="7"/>
        <v>ddd</v>
      </c>
      <c r="AK29" s="74">
        <f t="shared" si="18"/>
        <v>21</v>
      </c>
      <c r="AL29" s="17" t="s">
        <v>16</v>
      </c>
      <c r="AM29" s="104" t="s">
        <v>110</v>
      </c>
      <c r="AN29" s="70"/>
      <c r="AO29" s="73" t="str">
        <f t="shared" si="8"/>
        <v>ddd</v>
      </c>
      <c r="AP29" s="74">
        <f t="shared" si="19"/>
        <v>21</v>
      </c>
      <c r="AQ29" s="78"/>
      <c r="AR29" s="79"/>
      <c r="AS29" s="16"/>
      <c r="AT29" s="73" t="str">
        <f t="shared" si="9"/>
        <v>ddd</v>
      </c>
      <c r="AU29" s="74">
        <f t="shared" si="20"/>
        <v>21</v>
      </c>
      <c r="AV29" s="100" t="s">
        <v>18</v>
      </c>
      <c r="AW29" s="101"/>
      <c r="AX29" s="101"/>
      <c r="AY29" s="73" t="str">
        <f t="shared" si="10"/>
        <v>ddd</v>
      </c>
      <c r="AZ29" s="74">
        <f t="shared" si="21"/>
        <v>21</v>
      </c>
      <c r="BA29" s="78"/>
      <c r="BB29" s="79"/>
      <c r="BC29" s="16"/>
      <c r="BD29" s="23"/>
    </row>
    <row r="30" spans="1:56" ht="19.5" customHeight="1">
      <c r="A30" s="73" t="str">
        <f t="shared" si="0"/>
        <v>ddd</v>
      </c>
      <c r="B30" s="74">
        <f t="shared" si="11"/>
        <v>22</v>
      </c>
      <c r="C30" s="75"/>
      <c r="D30" s="75"/>
      <c r="E30" s="8"/>
      <c r="F30" s="73" t="str">
        <f t="shared" si="1"/>
        <v>ddd</v>
      </c>
      <c r="G30" s="74">
        <f t="shared" si="12"/>
        <v>22</v>
      </c>
      <c r="H30" s="9" t="s">
        <v>8</v>
      </c>
      <c r="I30" s="10">
        <v>43774</v>
      </c>
      <c r="J30" s="9" t="s">
        <v>9</v>
      </c>
      <c r="K30" s="73" t="str">
        <f t="shared" si="2"/>
        <v>ddd</v>
      </c>
      <c r="L30" s="74">
        <f t="shared" si="13"/>
        <v>22</v>
      </c>
      <c r="M30" s="9" t="s">
        <v>54</v>
      </c>
      <c r="N30" s="10">
        <v>43498</v>
      </c>
      <c r="O30" s="71"/>
      <c r="P30" s="73" t="str">
        <f t="shared" si="3"/>
        <v>ddd</v>
      </c>
      <c r="Q30" s="74">
        <f t="shared" si="14"/>
        <v>22</v>
      </c>
      <c r="R30" s="11" t="s">
        <v>30</v>
      </c>
      <c r="S30" s="12">
        <v>43806</v>
      </c>
      <c r="T30" s="69"/>
      <c r="U30" s="73" t="str">
        <f t="shared" si="4"/>
        <v>ddd</v>
      </c>
      <c r="V30" s="74">
        <f t="shared" si="15"/>
        <v>22</v>
      </c>
      <c r="W30" s="31" t="s">
        <v>28</v>
      </c>
      <c r="X30" s="31" t="s">
        <v>84</v>
      </c>
      <c r="Y30" s="94"/>
      <c r="Z30" s="73" t="str">
        <f t="shared" si="5"/>
        <v>ddd</v>
      </c>
      <c r="AA30" s="74">
        <f t="shared" si="16"/>
        <v>22</v>
      </c>
      <c r="AB30" s="78"/>
      <c r="AC30" s="79"/>
      <c r="AD30" s="16"/>
      <c r="AE30" s="73" t="str">
        <f t="shared" si="6"/>
        <v>ddd</v>
      </c>
      <c r="AF30" s="74">
        <f t="shared" si="17"/>
        <v>22</v>
      </c>
      <c r="AG30" s="100" t="s">
        <v>18</v>
      </c>
      <c r="AH30" s="101"/>
      <c r="AI30" s="101"/>
      <c r="AJ30" s="73" t="str">
        <f t="shared" si="7"/>
        <v>ddd</v>
      </c>
      <c r="AK30" s="74">
        <f t="shared" si="18"/>
        <v>22</v>
      </c>
      <c r="AL30" s="17" t="s">
        <v>16</v>
      </c>
      <c r="AM30" s="104" t="s">
        <v>115</v>
      </c>
      <c r="AN30" s="70"/>
      <c r="AO30" s="73" t="str">
        <f t="shared" si="8"/>
        <v>ddd</v>
      </c>
      <c r="AP30" s="74">
        <f t="shared" si="19"/>
        <v>22</v>
      </c>
      <c r="AQ30" s="78"/>
      <c r="AR30" s="79"/>
      <c r="AS30" s="16"/>
      <c r="AT30" s="73" t="str">
        <f t="shared" si="9"/>
        <v>ddd</v>
      </c>
      <c r="AU30" s="74">
        <f t="shared" si="20"/>
        <v>22</v>
      </c>
      <c r="AV30" s="100" t="s">
        <v>18</v>
      </c>
      <c r="AW30" s="101"/>
      <c r="AX30" s="101"/>
      <c r="AY30" s="73" t="str">
        <f t="shared" si="10"/>
        <v>ddd</v>
      </c>
      <c r="AZ30" s="74">
        <f t="shared" si="21"/>
        <v>22</v>
      </c>
      <c r="BA30" s="78"/>
      <c r="BB30" s="79"/>
      <c r="BC30" s="16"/>
      <c r="BD30" s="23"/>
    </row>
    <row r="31" spans="1:56" ht="19.5" customHeight="1">
      <c r="A31" s="73" t="str">
        <f t="shared" si="0"/>
        <v>ddd</v>
      </c>
      <c r="B31" s="74">
        <f t="shared" si="11"/>
        <v>23</v>
      </c>
      <c r="C31" s="9" t="s">
        <v>19</v>
      </c>
      <c r="D31" s="9" t="s">
        <v>103</v>
      </c>
      <c r="E31" s="9" t="s">
        <v>9</v>
      </c>
      <c r="F31" s="73" t="str">
        <f t="shared" si="1"/>
        <v>ddd</v>
      </c>
      <c r="G31" s="74">
        <f t="shared" si="12"/>
        <v>23</v>
      </c>
      <c r="H31" s="9" t="s">
        <v>8</v>
      </c>
      <c r="I31" s="10">
        <v>43775</v>
      </c>
      <c r="J31" s="9" t="s">
        <v>9</v>
      </c>
      <c r="K31" s="73" t="str">
        <f t="shared" si="2"/>
        <v>ddd</v>
      </c>
      <c r="L31" s="74">
        <f t="shared" si="13"/>
        <v>23</v>
      </c>
      <c r="M31" s="75"/>
      <c r="N31" s="75"/>
      <c r="O31" s="75"/>
      <c r="P31" s="73" t="str">
        <f t="shared" si="3"/>
        <v>ddd</v>
      </c>
      <c r="Q31" s="74">
        <f t="shared" si="14"/>
        <v>23</v>
      </c>
      <c r="R31" s="11" t="s">
        <v>30</v>
      </c>
      <c r="S31" s="12">
        <v>43807</v>
      </c>
      <c r="T31" s="69"/>
      <c r="U31" s="73" t="str">
        <f t="shared" si="4"/>
        <v>ddd</v>
      </c>
      <c r="V31" s="74">
        <f t="shared" si="15"/>
        <v>23</v>
      </c>
      <c r="W31" s="31" t="s">
        <v>28</v>
      </c>
      <c r="X31" s="40" t="s">
        <v>95</v>
      </c>
      <c r="Y31" s="94"/>
      <c r="Z31" s="73" t="str">
        <f t="shared" si="5"/>
        <v>ddd</v>
      </c>
      <c r="AA31" s="74">
        <f t="shared" si="16"/>
        <v>23</v>
      </c>
      <c r="AB31" s="78"/>
      <c r="AC31" s="79"/>
      <c r="AD31" s="16"/>
      <c r="AE31" s="73" t="str">
        <f t="shared" si="6"/>
        <v>ddd</v>
      </c>
      <c r="AF31" s="74">
        <f t="shared" si="17"/>
        <v>23</v>
      </c>
      <c r="AG31" s="100" t="s">
        <v>18</v>
      </c>
      <c r="AH31" s="101"/>
      <c r="AI31" s="101"/>
      <c r="AJ31" s="73" t="str">
        <f t="shared" si="7"/>
        <v>ddd</v>
      </c>
      <c r="AK31" s="74">
        <f t="shared" si="18"/>
        <v>23</v>
      </c>
      <c r="AL31" s="17" t="s">
        <v>16</v>
      </c>
      <c r="AM31" s="104" t="s">
        <v>17</v>
      </c>
      <c r="AN31" s="70"/>
      <c r="AO31" s="73" t="str">
        <f t="shared" si="8"/>
        <v>ddd</v>
      </c>
      <c r="AP31" s="74">
        <f t="shared" si="19"/>
        <v>23</v>
      </c>
      <c r="AQ31" s="124" t="s">
        <v>133</v>
      </c>
      <c r="AR31" s="124"/>
      <c r="AS31" s="124"/>
      <c r="AT31" s="73" t="str">
        <f t="shared" si="9"/>
        <v>ddd</v>
      </c>
      <c r="AU31" s="74">
        <f t="shared" si="20"/>
        <v>23</v>
      </c>
      <c r="AV31" s="100" t="s">
        <v>18</v>
      </c>
      <c r="AW31" s="101"/>
      <c r="AX31" s="101"/>
      <c r="AY31" s="73" t="str">
        <f t="shared" si="10"/>
        <v>ddd</v>
      </c>
      <c r="AZ31" s="74">
        <f t="shared" si="21"/>
        <v>23</v>
      </c>
      <c r="BA31" s="78"/>
      <c r="BB31" s="79"/>
      <c r="BC31" s="16"/>
      <c r="BD31" s="23"/>
    </row>
    <row r="32" spans="1:56" ht="19.5" customHeight="1">
      <c r="A32" s="73" t="str">
        <f t="shared" si="0"/>
        <v>ddd</v>
      </c>
      <c r="B32" s="74">
        <f t="shared" si="11"/>
        <v>24</v>
      </c>
      <c r="C32" s="9" t="s">
        <v>19</v>
      </c>
      <c r="D32" s="9" t="s">
        <v>106</v>
      </c>
      <c r="E32" s="9" t="s">
        <v>9</v>
      </c>
      <c r="F32" s="73" t="str">
        <f t="shared" si="1"/>
        <v>ddd</v>
      </c>
      <c r="G32" s="74">
        <f t="shared" si="12"/>
        <v>24</v>
      </c>
      <c r="H32" s="9" t="s">
        <v>8</v>
      </c>
      <c r="I32" s="10">
        <v>43776</v>
      </c>
      <c r="J32" s="9" t="s">
        <v>9</v>
      </c>
      <c r="K32" s="73" t="str">
        <f t="shared" si="2"/>
        <v>ddd</v>
      </c>
      <c r="L32" s="74">
        <f t="shared" si="13"/>
        <v>24</v>
      </c>
      <c r="M32" s="75"/>
      <c r="N32" s="75"/>
      <c r="O32" s="75"/>
      <c r="P32" s="73" t="str">
        <f t="shared" si="3"/>
        <v>ddd</v>
      </c>
      <c r="Q32" s="74">
        <f t="shared" si="14"/>
        <v>24</v>
      </c>
      <c r="R32" s="11" t="s">
        <v>30</v>
      </c>
      <c r="S32" s="12">
        <v>43808</v>
      </c>
      <c r="T32" s="69"/>
      <c r="U32" s="73" t="str">
        <f t="shared" si="4"/>
        <v>ddd</v>
      </c>
      <c r="V32" s="74">
        <f t="shared" si="15"/>
        <v>24</v>
      </c>
      <c r="W32" s="78"/>
      <c r="X32" s="79"/>
      <c r="Y32" s="16"/>
      <c r="Z32" s="73" t="str">
        <f t="shared" si="5"/>
        <v>ddd</v>
      </c>
      <c r="AA32" s="74">
        <f t="shared" si="16"/>
        <v>24</v>
      </c>
      <c r="AB32" s="34" t="s">
        <v>37</v>
      </c>
      <c r="AC32" s="35" t="s">
        <v>44</v>
      </c>
      <c r="AD32" s="97"/>
      <c r="AE32" s="73" t="str">
        <f t="shared" si="6"/>
        <v>ddd</v>
      </c>
      <c r="AF32" s="74">
        <f t="shared" si="17"/>
        <v>24</v>
      </c>
      <c r="AG32" s="100" t="s">
        <v>18</v>
      </c>
      <c r="AH32" s="101"/>
      <c r="AI32" s="101"/>
      <c r="AJ32" s="73" t="str">
        <f t="shared" si="7"/>
        <v>ddd</v>
      </c>
      <c r="AK32" s="74">
        <f t="shared" si="18"/>
        <v>24</v>
      </c>
      <c r="AL32" s="78"/>
      <c r="AM32" s="79"/>
      <c r="AN32" s="16"/>
      <c r="AO32" s="73" t="str">
        <f t="shared" si="8"/>
        <v>ddd</v>
      </c>
      <c r="AP32" s="74">
        <f t="shared" si="19"/>
        <v>24</v>
      </c>
      <c r="AQ32" s="124" t="s">
        <v>133</v>
      </c>
      <c r="AR32" s="124"/>
      <c r="AS32" s="124"/>
      <c r="AT32" s="73" t="str">
        <f t="shared" si="9"/>
        <v>ddd</v>
      </c>
      <c r="AU32" s="74">
        <f t="shared" si="20"/>
        <v>24</v>
      </c>
      <c r="AV32" s="100" t="s">
        <v>18</v>
      </c>
      <c r="AW32" s="101"/>
      <c r="AX32" s="101"/>
      <c r="AY32" s="73" t="str">
        <f t="shared" si="10"/>
        <v>ddd</v>
      </c>
      <c r="AZ32" s="74">
        <f t="shared" si="21"/>
        <v>24</v>
      </c>
      <c r="BA32" s="78"/>
      <c r="BB32" s="79"/>
      <c r="BC32" s="16"/>
      <c r="BD32" s="23"/>
    </row>
    <row r="33" spans="1:56" ht="19.5" customHeight="1">
      <c r="A33" s="73" t="str">
        <f t="shared" si="0"/>
        <v>ddd</v>
      </c>
      <c r="B33" s="74">
        <f t="shared" si="11"/>
        <v>25</v>
      </c>
      <c r="C33" s="9" t="s">
        <v>19</v>
      </c>
      <c r="D33" s="9" t="s">
        <v>108</v>
      </c>
      <c r="E33" s="9" t="s">
        <v>9</v>
      </c>
      <c r="F33" s="73" t="str">
        <f t="shared" si="1"/>
        <v>ddd</v>
      </c>
      <c r="G33" s="74">
        <f t="shared" si="12"/>
        <v>25</v>
      </c>
      <c r="H33" s="75"/>
      <c r="I33" s="75"/>
      <c r="J33" s="75"/>
      <c r="K33" s="73" t="str">
        <f t="shared" si="2"/>
        <v>ddd</v>
      </c>
      <c r="L33" s="74">
        <f t="shared" si="13"/>
        <v>25</v>
      </c>
      <c r="M33" s="11" t="s">
        <v>11</v>
      </c>
      <c r="N33" s="12">
        <v>43525</v>
      </c>
      <c r="O33" s="69"/>
      <c r="P33" s="73" t="str">
        <f t="shared" si="3"/>
        <v>ddd</v>
      </c>
      <c r="Q33" s="74">
        <f t="shared" si="14"/>
        <v>25</v>
      </c>
      <c r="R33" s="11" t="s">
        <v>30</v>
      </c>
      <c r="S33" s="12">
        <v>43809</v>
      </c>
      <c r="T33" s="69"/>
      <c r="U33" s="73" t="str">
        <f t="shared" si="4"/>
        <v>ddd</v>
      </c>
      <c r="V33" s="74">
        <f t="shared" si="15"/>
        <v>25</v>
      </c>
      <c r="W33" s="78"/>
      <c r="X33" s="79"/>
      <c r="Y33" s="16"/>
      <c r="Z33" s="73" t="str">
        <f t="shared" si="5"/>
        <v>ddd</v>
      </c>
      <c r="AA33" s="74">
        <f t="shared" si="16"/>
        <v>25</v>
      </c>
      <c r="AB33" s="34" t="s">
        <v>37</v>
      </c>
      <c r="AC33" s="35" t="s">
        <v>47</v>
      </c>
      <c r="AD33" s="97"/>
      <c r="AE33" s="73" t="str">
        <f t="shared" si="6"/>
        <v>ddd</v>
      </c>
      <c r="AF33" s="74">
        <f t="shared" si="17"/>
        <v>25</v>
      </c>
      <c r="AG33" s="100" t="s">
        <v>18</v>
      </c>
      <c r="AH33" s="101"/>
      <c r="AI33" s="101"/>
      <c r="AJ33" s="73" t="str">
        <f t="shared" si="7"/>
        <v>ddd</v>
      </c>
      <c r="AK33" s="74">
        <f t="shared" si="18"/>
        <v>25</v>
      </c>
      <c r="AL33" s="78"/>
      <c r="AM33" s="79"/>
      <c r="AN33" s="16"/>
      <c r="AO33" s="73" t="str">
        <f t="shared" si="8"/>
        <v>ddd</v>
      </c>
      <c r="AP33" s="74">
        <f t="shared" si="19"/>
        <v>25</v>
      </c>
      <c r="AQ33" s="124" t="s">
        <v>133</v>
      </c>
      <c r="AR33" s="124"/>
      <c r="AS33" s="124"/>
      <c r="AT33" s="73" t="str">
        <f t="shared" si="9"/>
        <v>ddd</v>
      </c>
      <c r="AU33" s="74">
        <f t="shared" si="20"/>
        <v>25</v>
      </c>
      <c r="AV33" s="78"/>
      <c r="AW33" s="79"/>
      <c r="AX33" s="16"/>
      <c r="AY33" s="73" t="str">
        <f t="shared" si="10"/>
        <v>ddd</v>
      </c>
      <c r="AZ33" s="74">
        <f t="shared" si="21"/>
        <v>25</v>
      </c>
      <c r="BA33" s="78"/>
      <c r="BB33" s="79"/>
      <c r="BC33" s="16"/>
      <c r="BD33" s="23"/>
    </row>
    <row r="34" spans="1:56" ht="19.5" customHeight="1">
      <c r="A34" s="73" t="str">
        <f t="shared" si="0"/>
        <v>ddd</v>
      </c>
      <c r="B34" s="88">
        <f t="shared" si="11"/>
        <v>26</v>
      </c>
      <c r="C34" s="76" t="s">
        <v>130</v>
      </c>
      <c r="D34" s="77"/>
      <c r="E34" s="77"/>
      <c r="F34" s="73" t="str">
        <f t="shared" si="1"/>
        <v>ddd</v>
      </c>
      <c r="G34" s="74">
        <f t="shared" si="12"/>
        <v>26</v>
      </c>
      <c r="H34" s="75"/>
      <c r="I34" s="75"/>
      <c r="J34" s="75"/>
      <c r="K34" s="73" t="str">
        <f t="shared" si="2"/>
        <v>ddd</v>
      </c>
      <c r="L34" s="74">
        <f t="shared" si="13"/>
        <v>26</v>
      </c>
      <c r="M34" s="11" t="s">
        <v>11</v>
      </c>
      <c r="N34" s="12">
        <v>43525</v>
      </c>
      <c r="O34" s="69"/>
      <c r="P34" s="73" t="str">
        <f t="shared" si="3"/>
        <v>ddd</v>
      </c>
      <c r="Q34" s="74">
        <f t="shared" si="14"/>
        <v>26</v>
      </c>
      <c r="R34" s="31" t="s">
        <v>28</v>
      </c>
      <c r="S34" s="31" t="s">
        <v>44</v>
      </c>
      <c r="T34" s="94"/>
      <c r="U34" s="73" t="str">
        <f t="shared" si="4"/>
        <v>ddd</v>
      </c>
      <c r="V34" s="74">
        <f t="shared" si="15"/>
        <v>26</v>
      </c>
      <c r="W34" s="11" t="s">
        <v>124</v>
      </c>
      <c r="X34" s="12">
        <v>43891</v>
      </c>
      <c r="Y34" s="69"/>
      <c r="Z34" s="73" t="str">
        <f t="shared" si="5"/>
        <v>ddd</v>
      </c>
      <c r="AA34" s="74">
        <f t="shared" si="16"/>
        <v>26</v>
      </c>
      <c r="AB34" s="34" t="s">
        <v>37</v>
      </c>
      <c r="AC34" s="35" t="s">
        <v>68</v>
      </c>
      <c r="AD34" s="97"/>
      <c r="AE34" s="73" t="str">
        <f t="shared" si="6"/>
        <v>ddd</v>
      </c>
      <c r="AF34" s="74">
        <f t="shared" si="17"/>
        <v>26</v>
      </c>
      <c r="AJ34" s="73" t="str">
        <f t="shared" si="7"/>
        <v>ddd</v>
      </c>
      <c r="AK34" s="74">
        <f t="shared" si="18"/>
        <v>26</v>
      </c>
      <c r="AL34" s="95" t="s">
        <v>15</v>
      </c>
      <c r="AM34" s="96"/>
      <c r="AN34" s="96"/>
      <c r="AO34" s="73" t="str">
        <f t="shared" si="8"/>
        <v>ddd</v>
      </c>
      <c r="AP34" s="74">
        <f t="shared" si="19"/>
        <v>26</v>
      </c>
      <c r="AQ34" s="124" t="s">
        <v>133</v>
      </c>
      <c r="AR34" s="124"/>
      <c r="AS34" s="124"/>
      <c r="AT34" s="73" t="str">
        <f t="shared" si="9"/>
        <v>ddd</v>
      </c>
      <c r="AU34" s="74">
        <f t="shared" si="20"/>
        <v>26</v>
      </c>
      <c r="AV34" s="78"/>
      <c r="AW34" s="79"/>
      <c r="AX34" s="16"/>
      <c r="AY34" s="73" t="str">
        <f t="shared" si="10"/>
        <v>ddd</v>
      </c>
      <c r="AZ34" s="74">
        <f t="shared" si="21"/>
        <v>26</v>
      </c>
      <c r="BA34" s="78"/>
      <c r="BB34" s="79"/>
      <c r="BC34" s="16"/>
      <c r="BD34" s="23"/>
    </row>
    <row r="35" spans="1:56" ht="19.5" customHeight="1">
      <c r="A35" s="73" t="str">
        <f t="shared" si="0"/>
        <v>ddd</v>
      </c>
      <c r="B35" s="74">
        <f t="shared" si="11"/>
        <v>27</v>
      </c>
      <c r="C35" s="9" t="s">
        <v>19</v>
      </c>
      <c r="D35" s="9" t="s">
        <v>111</v>
      </c>
      <c r="E35" s="9" t="s">
        <v>9</v>
      </c>
      <c r="F35" s="73" t="str">
        <f t="shared" si="1"/>
        <v>ddd</v>
      </c>
      <c r="G35" s="74">
        <f t="shared" si="12"/>
        <v>27</v>
      </c>
      <c r="H35" s="31" t="s">
        <v>28</v>
      </c>
      <c r="I35" s="31" t="s">
        <v>29</v>
      </c>
      <c r="J35" s="31" t="s">
        <v>9</v>
      </c>
      <c r="K35" s="73" t="str">
        <f t="shared" si="2"/>
        <v>ddd</v>
      </c>
      <c r="L35" s="74">
        <f t="shared" si="13"/>
        <v>27</v>
      </c>
      <c r="M35" s="11" t="s">
        <v>11</v>
      </c>
      <c r="N35" s="12">
        <v>43527</v>
      </c>
      <c r="O35" s="69"/>
      <c r="P35" s="73" t="str">
        <f t="shared" si="3"/>
        <v>ddd</v>
      </c>
      <c r="Q35" s="74">
        <f t="shared" si="14"/>
        <v>27</v>
      </c>
      <c r="R35" s="78"/>
      <c r="S35" s="79"/>
      <c r="T35" s="16"/>
      <c r="U35" s="73" t="str">
        <f t="shared" si="4"/>
        <v>ddd</v>
      </c>
      <c r="V35" s="74">
        <f t="shared" si="15"/>
        <v>27</v>
      </c>
      <c r="W35" s="11" t="s">
        <v>124</v>
      </c>
      <c r="X35" s="12">
        <v>43892</v>
      </c>
      <c r="Y35" s="69"/>
      <c r="Z35" s="73" t="str">
        <f t="shared" si="5"/>
        <v>ddd</v>
      </c>
      <c r="AA35" s="74">
        <f t="shared" si="16"/>
        <v>27</v>
      </c>
      <c r="AB35" s="34" t="s">
        <v>37</v>
      </c>
      <c r="AC35" s="35" t="s">
        <v>84</v>
      </c>
      <c r="AD35" s="97"/>
      <c r="AE35" s="73" t="str">
        <f t="shared" si="6"/>
        <v>ddd</v>
      </c>
      <c r="AF35" s="74">
        <f t="shared" si="17"/>
        <v>27</v>
      </c>
      <c r="AJ35" s="73" t="str">
        <f t="shared" si="7"/>
        <v>ddd</v>
      </c>
      <c r="AK35" s="74">
        <f t="shared" si="18"/>
        <v>27</v>
      </c>
      <c r="AL35" s="95" t="s">
        <v>15</v>
      </c>
      <c r="AM35" s="96"/>
      <c r="AN35" s="96"/>
      <c r="AO35" s="73" t="str">
        <f t="shared" si="8"/>
        <v>ddd</v>
      </c>
      <c r="AP35" s="74">
        <f t="shared" si="19"/>
        <v>27</v>
      </c>
      <c r="AQ35" s="124" t="s">
        <v>133</v>
      </c>
      <c r="AR35" s="124"/>
      <c r="AS35" s="124"/>
      <c r="AT35" s="73" t="str">
        <f t="shared" si="9"/>
        <v>ddd</v>
      </c>
      <c r="AU35" s="74">
        <f t="shared" si="20"/>
        <v>27</v>
      </c>
      <c r="AV35" s="100" t="s">
        <v>18</v>
      </c>
      <c r="AW35" s="101"/>
      <c r="AX35" s="101"/>
      <c r="AY35" s="73" t="str">
        <f t="shared" si="10"/>
        <v>ddd</v>
      </c>
      <c r="AZ35" s="74">
        <f t="shared" si="21"/>
        <v>27</v>
      </c>
      <c r="BA35" s="78"/>
      <c r="BB35" s="79"/>
      <c r="BC35" s="16"/>
      <c r="BD35" s="23"/>
    </row>
    <row r="36" spans="1:56" ht="19.5" customHeight="1">
      <c r="A36" s="73" t="str">
        <f t="shared" si="0"/>
        <v>ddd</v>
      </c>
      <c r="B36" s="74">
        <f t="shared" si="11"/>
        <v>28</v>
      </c>
      <c r="C36" s="75"/>
      <c r="D36" s="75"/>
      <c r="E36" s="8"/>
      <c r="F36" s="73" t="str">
        <f t="shared" si="1"/>
        <v>ddd</v>
      </c>
      <c r="G36" s="74">
        <f t="shared" si="12"/>
        <v>28</v>
      </c>
      <c r="H36" s="9" t="s">
        <v>8</v>
      </c>
      <c r="I36" s="10">
        <v>43777</v>
      </c>
      <c r="J36" s="9" t="s">
        <v>9</v>
      </c>
      <c r="K36" s="73" t="str">
        <f t="shared" si="2"/>
        <v>ddd</v>
      </c>
      <c r="L36" s="74">
        <f t="shared" si="13"/>
        <v>28</v>
      </c>
      <c r="M36" s="11" t="s">
        <v>32</v>
      </c>
      <c r="N36" s="12">
        <v>43497</v>
      </c>
      <c r="O36" s="69"/>
      <c r="P36" s="73" t="str">
        <f t="shared" si="3"/>
        <v>ddd</v>
      </c>
      <c r="Q36" s="74">
        <f t="shared" si="14"/>
        <v>28</v>
      </c>
      <c r="R36" s="78"/>
      <c r="S36" s="79"/>
      <c r="T36" s="16"/>
      <c r="U36" s="73" t="str">
        <f t="shared" si="4"/>
        <v>ddd</v>
      </c>
      <c r="V36" s="74">
        <f t="shared" si="15"/>
        <v>28</v>
      </c>
      <c r="W36" s="11" t="s">
        <v>124</v>
      </c>
      <c r="X36" s="12">
        <v>43893</v>
      </c>
      <c r="Y36" s="69"/>
      <c r="Z36" s="73" t="str">
        <f t="shared" si="5"/>
        <v>ddd</v>
      </c>
      <c r="AA36" s="74">
        <f t="shared" si="16"/>
        <v>28</v>
      </c>
      <c r="AB36" s="34" t="s">
        <v>37</v>
      </c>
      <c r="AC36" s="35" t="s">
        <v>95</v>
      </c>
      <c r="AD36" s="97"/>
      <c r="AE36" s="73" t="str">
        <f t="shared" si="6"/>
        <v>ddd</v>
      </c>
      <c r="AF36" s="74">
        <f t="shared" si="17"/>
        <v>28</v>
      </c>
      <c r="AG36" s="100" t="s">
        <v>18</v>
      </c>
      <c r="AH36" s="101"/>
      <c r="AI36" s="101"/>
      <c r="AJ36" s="73" t="str">
        <f t="shared" si="7"/>
        <v>ddd</v>
      </c>
      <c r="AK36" s="74">
        <f t="shared" si="18"/>
        <v>28</v>
      </c>
      <c r="AL36" s="95" t="s">
        <v>15</v>
      </c>
      <c r="AM36" s="96"/>
      <c r="AN36" s="96"/>
      <c r="AO36" s="73" t="str">
        <f t="shared" si="8"/>
        <v>ddd</v>
      </c>
      <c r="AP36" s="74">
        <f t="shared" si="19"/>
        <v>28</v>
      </c>
      <c r="AQ36" s="78"/>
      <c r="AR36" s="79"/>
      <c r="AS36" s="16"/>
      <c r="AT36" s="73" t="str">
        <f t="shared" si="9"/>
        <v>ddd</v>
      </c>
      <c r="AU36" s="74">
        <f t="shared" si="20"/>
        <v>28</v>
      </c>
      <c r="AV36" s="100" t="s">
        <v>18</v>
      </c>
      <c r="AW36" s="101"/>
      <c r="AX36" s="101"/>
      <c r="AY36" s="73" t="str">
        <f t="shared" si="10"/>
        <v>ddd</v>
      </c>
      <c r="AZ36" s="74">
        <f t="shared" si="21"/>
        <v>28</v>
      </c>
      <c r="BA36" s="78"/>
      <c r="BB36" s="79"/>
      <c r="BC36" s="16"/>
      <c r="BD36" s="23"/>
    </row>
    <row r="37" spans="1:56" ht="19.5" customHeight="1">
      <c r="A37" s="73" t="str">
        <f t="shared" si="0"/>
        <v>ddd</v>
      </c>
      <c r="B37" s="74">
        <f t="shared" si="11"/>
        <v>29</v>
      </c>
      <c r="C37" s="75"/>
      <c r="D37" s="75"/>
      <c r="E37" s="8"/>
      <c r="F37" s="73" t="str">
        <f t="shared" si="1"/>
        <v>ddd</v>
      </c>
      <c r="G37" s="74">
        <f t="shared" si="12"/>
        <v>29</v>
      </c>
      <c r="H37" s="9" t="s">
        <v>8</v>
      </c>
      <c r="I37" s="10">
        <v>43778</v>
      </c>
      <c r="J37" s="9" t="s">
        <v>9</v>
      </c>
      <c r="K37" s="73" t="str">
        <f t="shared" si="2"/>
        <v>ddd</v>
      </c>
      <c r="L37" s="74">
        <f t="shared" si="13"/>
        <v>29</v>
      </c>
      <c r="M37" s="11" t="s">
        <v>32</v>
      </c>
      <c r="N37" s="12">
        <v>43498</v>
      </c>
      <c r="O37" s="69"/>
      <c r="P37" s="73" t="str">
        <f t="shared" si="3"/>
        <v>ddd</v>
      </c>
      <c r="Q37" s="74">
        <f t="shared" si="14"/>
        <v>29</v>
      </c>
      <c r="R37" s="11" t="s">
        <v>30</v>
      </c>
      <c r="S37" s="12">
        <v>43810</v>
      </c>
      <c r="T37" s="69"/>
      <c r="U37" s="73" t="str">
        <f t="shared" si="4"/>
        <v>ddd</v>
      </c>
      <c r="V37" s="74">
        <f t="shared" si="15"/>
        <v>29</v>
      </c>
      <c r="W37" s="11" t="s">
        <v>25</v>
      </c>
      <c r="X37" s="12">
        <v>43678</v>
      </c>
      <c r="Y37" s="69"/>
      <c r="Z37" s="73" t="str">
        <f t="shared" si="5"/>
        <v>ddd</v>
      </c>
      <c r="AA37" s="74">
        <f t="shared" si="16"/>
        <v>29</v>
      </c>
      <c r="AB37" s="78"/>
      <c r="AC37" s="79"/>
      <c r="AD37" s="16"/>
      <c r="AE37" s="73" t="str">
        <f t="shared" si="6"/>
        <v>ddd</v>
      </c>
      <c r="AF37" s="74">
        <f t="shared" si="17"/>
        <v>29</v>
      </c>
      <c r="AG37" s="100" t="s">
        <v>18</v>
      </c>
      <c r="AH37" s="101"/>
      <c r="AI37" s="101"/>
      <c r="AJ37" s="73" t="str">
        <f t="shared" si="7"/>
        <v>ddd</v>
      </c>
      <c r="AK37" s="74">
        <f t="shared" si="18"/>
        <v>29</v>
      </c>
      <c r="AL37" s="95" t="s">
        <v>15</v>
      </c>
      <c r="AM37" s="96"/>
      <c r="AN37" s="96"/>
      <c r="AO37" s="73" t="str">
        <f t="shared" si="8"/>
        <v>ddd</v>
      </c>
      <c r="AP37" s="74">
        <f t="shared" si="19"/>
        <v>29</v>
      </c>
      <c r="AQ37" s="78"/>
      <c r="AR37" s="79"/>
      <c r="AS37" s="16"/>
      <c r="AT37" s="73" t="str">
        <f t="shared" si="9"/>
        <v>ddd</v>
      </c>
      <c r="AU37" s="74">
        <f t="shared" si="20"/>
        <v>29</v>
      </c>
      <c r="AV37" s="89"/>
      <c r="AW37" s="108"/>
      <c r="AX37" s="109"/>
      <c r="AY37" s="73" t="str">
        <f t="shared" si="10"/>
        <v>ddd</v>
      </c>
      <c r="AZ37" s="74">
        <f t="shared" si="21"/>
        <v>29</v>
      </c>
      <c r="BA37" s="78"/>
      <c r="BB37" s="79"/>
      <c r="BC37" s="16"/>
      <c r="BD37" s="23"/>
    </row>
    <row r="38" spans="1:56" ht="19.5" customHeight="1">
      <c r="A38" s="73" t="str">
        <f t="shared" si="0"/>
        <v>ddd</v>
      </c>
      <c r="B38" s="74">
        <f t="shared" si="11"/>
        <v>30</v>
      </c>
      <c r="C38" s="9" t="s">
        <v>19</v>
      </c>
      <c r="D38" s="9" t="s">
        <v>114</v>
      </c>
      <c r="E38" s="9" t="s">
        <v>9</v>
      </c>
      <c r="F38" s="73" t="str">
        <f t="shared" si="1"/>
        <v>ddd</v>
      </c>
      <c r="G38" s="74">
        <f t="shared" si="12"/>
        <v>30</v>
      </c>
      <c r="H38" s="9" t="s">
        <v>8</v>
      </c>
      <c r="I38" s="10">
        <v>43779</v>
      </c>
      <c r="J38" s="9" t="s">
        <v>9</v>
      </c>
      <c r="K38" s="73" t="str">
        <f t="shared" si="2"/>
        <v>ddd</v>
      </c>
      <c r="L38" s="74">
        <f t="shared" si="13"/>
        <v>30</v>
      </c>
      <c r="M38" s="75"/>
      <c r="N38" s="75"/>
      <c r="O38" s="75"/>
      <c r="P38" s="73" t="str">
        <f t="shared" si="3"/>
        <v>ddd</v>
      </c>
      <c r="Q38" s="74">
        <f t="shared" si="14"/>
        <v>30</v>
      </c>
      <c r="R38" s="24" t="s">
        <v>112</v>
      </c>
      <c r="S38" s="25">
        <v>44907</v>
      </c>
      <c r="T38" s="39"/>
      <c r="U38" s="73" t="str">
        <f t="shared" si="4"/>
        <v>ddd</v>
      </c>
      <c r="V38" s="74">
        <f t="shared" si="15"/>
        <v>30</v>
      </c>
      <c r="W38" s="11" t="s">
        <v>25</v>
      </c>
      <c r="X38" s="12">
        <v>43679</v>
      </c>
      <c r="Y38" s="69"/>
      <c r="Z38" s="73" t="str">
        <f t="shared" si="5"/>
        <v>ddd</v>
      </c>
      <c r="AA38" s="74">
        <f t="shared" si="16"/>
        <v>30</v>
      </c>
      <c r="AB38" s="78"/>
      <c r="AC38" s="79"/>
      <c r="AD38" s="16"/>
      <c r="AE38" s="73" t="str">
        <f t="shared" si="6"/>
        <v>ddd</v>
      </c>
      <c r="AF38" s="74">
        <f t="shared" si="17"/>
        <v>30</v>
      </c>
      <c r="AG38" s="100" t="s">
        <v>18</v>
      </c>
      <c r="AH38" s="101"/>
      <c r="AI38" s="101"/>
      <c r="AJ38" s="73" t="str">
        <f t="shared" si="7"/>
        <v>ddd</v>
      </c>
      <c r="AK38" s="74">
        <f t="shared" si="18"/>
        <v>30</v>
      </c>
      <c r="AL38" s="95" t="s">
        <v>15</v>
      </c>
      <c r="AM38" s="96"/>
      <c r="AN38" s="96"/>
      <c r="AO38" s="73" t="str">
        <f t="shared" si="8"/>
        <v>ddd</v>
      </c>
      <c r="AP38" s="74">
        <f t="shared" si="19"/>
        <v>30</v>
      </c>
      <c r="AQ38" s="124" t="s">
        <v>133</v>
      </c>
      <c r="AR38" s="124"/>
      <c r="AS38" s="124"/>
      <c r="AT38" s="73" t="str">
        <f t="shared" si="9"/>
        <v>ddd</v>
      </c>
      <c r="AU38" s="74">
        <f t="shared" si="20"/>
        <v>30</v>
      </c>
      <c r="AV38" s="89"/>
      <c r="AW38" s="108"/>
      <c r="AX38" s="109"/>
      <c r="AY38" s="73" t="str">
        <f t="shared" si="10"/>
        <v>ddd</v>
      </c>
      <c r="AZ38" s="74">
        <f t="shared" si="21"/>
        <v>30</v>
      </c>
      <c r="BA38" s="78"/>
      <c r="BB38" s="79"/>
      <c r="BC38" s="16"/>
      <c r="BD38" s="23"/>
    </row>
    <row r="39" spans="1:56" ht="19.5" customHeight="1">
      <c r="A39" s="86" t="str">
        <f t="shared" si="0"/>
        <v>ddd</v>
      </c>
      <c r="B39" s="65">
        <f t="shared" si="11"/>
        <v>31</v>
      </c>
      <c r="C39" s="9" t="s">
        <v>19</v>
      </c>
      <c r="D39" s="9" t="s">
        <v>20</v>
      </c>
      <c r="E39" s="9" t="s">
        <v>9</v>
      </c>
      <c r="F39" s="86" t="str">
        <f t="shared" si="1"/>
        <v>ddd</v>
      </c>
      <c r="G39" s="65">
        <f t="shared" si="12"/>
        <v>31</v>
      </c>
      <c r="H39" s="75"/>
      <c r="I39" s="75"/>
      <c r="J39" s="8"/>
      <c r="K39" s="86" t="str">
        <f t="shared" si="2"/>
        <v>ddd</v>
      </c>
      <c r="L39" s="65">
        <f t="shared" si="13"/>
        <v>31</v>
      </c>
      <c r="M39" s="75"/>
      <c r="N39" s="75"/>
      <c r="O39" s="75"/>
      <c r="P39" s="86" t="str">
        <f t="shared" si="3"/>
        <v>ddd</v>
      </c>
      <c r="Q39" s="65">
        <f t="shared" si="14"/>
        <v>31</v>
      </c>
      <c r="R39" s="11" t="s">
        <v>13</v>
      </c>
      <c r="S39" s="12">
        <v>43952</v>
      </c>
      <c r="T39" s="69"/>
      <c r="U39" s="86" t="str">
        <f t="shared" si="4"/>
        <v>ddd</v>
      </c>
      <c r="V39" s="65">
        <f t="shared" si="15"/>
        <v>31</v>
      </c>
      <c r="W39" s="78"/>
      <c r="X39" s="79"/>
      <c r="Y39" s="16"/>
      <c r="Z39" s="86" t="str">
        <f t="shared" si="5"/>
        <v>ddd</v>
      </c>
      <c r="AA39" s="65">
        <f t="shared" si="16"/>
        <v>31</v>
      </c>
      <c r="AB39" s="34" t="s">
        <v>37</v>
      </c>
      <c r="AC39" s="35" t="s">
        <v>38</v>
      </c>
      <c r="AD39" s="97"/>
      <c r="AE39" s="86" t="str">
        <f t="shared" si="6"/>
        <v>ddd</v>
      </c>
      <c r="AF39" s="65">
        <f t="shared" si="17"/>
        <v>31</v>
      </c>
      <c r="AG39" s="78"/>
      <c r="AH39" s="79"/>
      <c r="AI39" s="16"/>
      <c r="AJ39" s="86" t="str">
        <f t="shared" si="7"/>
        <v>ddd</v>
      </c>
      <c r="AK39" s="65">
        <f t="shared" si="18"/>
        <v>31</v>
      </c>
      <c r="AL39" s="78"/>
      <c r="AM39" s="79"/>
      <c r="AN39" s="16"/>
      <c r="AO39" s="86" t="str">
        <f t="shared" si="8"/>
        <v>ddd</v>
      </c>
      <c r="AP39" s="65">
        <f t="shared" si="19"/>
        <v>31</v>
      </c>
      <c r="AQ39" s="124" t="s">
        <v>133</v>
      </c>
      <c r="AR39" s="124"/>
      <c r="AS39" s="124"/>
      <c r="AT39" s="86" t="str">
        <f t="shared" si="9"/>
        <v>ddd</v>
      </c>
      <c r="AU39" s="65">
        <f t="shared" si="20"/>
        <v>31</v>
      </c>
      <c r="AV39" s="78"/>
      <c r="AW39" s="79"/>
      <c r="AX39" s="16"/>
      <c r="AY39" s="86" t="str">
        <f t="shared" si="10"/>
        <v>ddd</v>
      </c>
      <c r="AZ39" s="65">
        <f t="shared" si="21"/>
        <v>31</v>
      </c>
      <c r="BA39" s="78"/>
      <c r="BB39" s="79"/>
      <c r="BC39" s="16"/>
      <c r="BD39" s="23"/>
    </row>
    <row r="40" spans="1:5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68"/>
      <c r="BD40" s="2"/>
    </row>
    <row r="41" spans="1:56" ht="15.75" customHeight="1">
      <c r="A41" s="66" t="s">
        <v>116</v>
      </c>
      <c r="B41" s="66"/>
      <c r="C41" s="66">
        <f>COUNTIF(C9:C39,"Congés")</f>
        <v>0</v>
      </c>
      <c r="D41" s="66"/>
      <c r="E41" s="66"/>
      <c r="F41" s="66"/>
      <c r="G41" s="66"/>
      <c r="H41" s="66">
        <f>COUNTIF(H9:H39,"Congés")</f>
        <v>0</v>
      </c>
      <c r="I41" s="66"/>
      <c r="J41" s="66"/>
      <c r="K41" s="66"/>
      <c r="L41" s="66"/>
      <c r="M41" s="66">
        <f>COUNTIF(M9:M39,"Congés")</f>
        <v>0</v>
      </c>
      <c r="N41" s="66"/>
      <c r="O41" s="66"/>
      <c r="P41" s="66"/>
      <c r="Q41" s="66"/>
      <c r="R41" s="66">
        <f>COUNTIF(R9:R39,"Congés")</f>
        <v>1</v>
      </c>
      <c r="S41" s="66"/>
      <c r="T41" s="66"/>
      <c r="U41" s="66"/>
      <c r="V41" s="66"/>
      <c r="W41" s="66">
        <f>COUNTIF(W9:W39,"Congés")</f>
        <v>5</v>
      </c>
      <c r="X41" s="66"/>
      <c r="Y41" s="66"/>
      <c r="Z41" s="66"/>
      <c r="AA41" s="66"/>
      <c r="AB41" s="66">
        <f>COUNTIF(AB9:AB38,"Congés")</f>
        <v>0</v>
      </c>
      <c r="AC41" s="66"/>
      <c r="AD41" s="66"/>
      <c r="AE41" s="66"/>
      <c r="AF41" s="66"/>
      <c r="AG41" s="66">
        <f>COUNTIF(AG9:AG33,"Congés")</f>
        <v>0</v>
      </c>
      <c r="AH41" s="66"/>
      <c r="AI41" s="66"/>
      <c r="AJ41" s="66"/>
      <c r="AK41" s="66"/>
      <c r="AL41" s="66">
        <f>COUNTIF(AL9:AL39,"Congés")</f>
        <v>5</v>
      </c>
      <c r="AM41" s="66"/>
      <c r="AN41" s="66"/>
      <c r="AO41" s="66"/>
      <c r="AP41" s="66"/>
      <c r="AQ41" s="66">
        <f>COUNTIF(AQ9:AQ39,"Congés")</f>
        <v>0</v>
      </c>
      <c r="AR41" s="66"/>
      <c r="AS41" s="66"/>
      <c r="AT41" s="66"/>
      <c r="AU41" s="66"/>
      <c r="AV41" s="66">
        <f>COUNTIF(AV9:AV39,"Congés")</f>
        <v>0</v>
      </c>
      <c r="AW41" s="66"/>
      <c r="AX41" s="66"/>
      <c r="AY41" s="66"/>
      <c r="AZ41" s="66"/>
      <c r="BA41" s="66">
        <f>COUNTIF(BA9:BA39,"Congés")</f>
        <v>0</v>
      </c>
      <c r="BB41" s="66"/>
      <c r="BC41" s="66"/>
      <c r="BD41" s="2"/>
    </row>
    <row r="42" spans="1:56" ht="15.75" customHeight="1">
      <c r="A42" s="66" t="s">
        <v>117</v>
      </c>
      <c r="B42" s="66"/>
      <c r="C42" s="66"/>
      <c r="D42" s="66"/>
      <c r="E42" s="66"/>
      <c r="F42" s="66"/>
      <c r="G42" s="66"/>
      <c r="H42" s="66">
        <v>1</v>
      </c>
      <c r="I42" s="66"/>
      <c r="J42" s="66"/>
      <c r="K42" s="66"/>
      <c r="L42" s="66"/>
      <c r="M42" s="66">
        <v>0</v>
      </c>
      <c r="N42" s="66"/>
      <c r="O42" s="66"/>
      <c r="P42" s="66"/>
      <c r="Q42" s="66"/>
      <c r="R42" s="66">
        <v>0</v>
      </c>
      <c r="S42" s="66"/>
      <c r="T42" s="66"/>
      <c r="U42" s="66"/>
      <c r="V42" s="66"/>
      <c r="W42" s="66">
        <v>0</v>
      </c>
      <c r="X42" s="66"/>
      <c r="Y42" s="66"/>
      <c r="Z42" s="66"/>
      <c r="AA42" s="66"/>
      <c r="AB42" s="66">
        <v>1</v>
      </c>
      <c r="AC42" s="66"/>
      <c r="AD42" s="66"/>
      <c r="AE42" s="66"/>
      <c r="AF42" s="66"/>
      <c r="AG42" s="66">
        <v>1</v>
      </c>
      <c r="AH42" s="66"/>
      <c r="AI42" s="66"/>
      <c r="AJ42" s="66"/>
      <c r="AK42" s="66"/>
      <c r="AL42" s="66"/>
      <c r="AM42" s="66"/>
      <c r="AN42" s="66"/>
      <c r="AO42" s="66"/>
      <c r="AP42" s="66"/>
      <c r="AQ42" s="66">
        <v>2</v>
      </c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2"/>
    </row>
    <row r="43" spans="1:5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121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68"/>
      <c r="BD43" s="2"/>
    </row>
    <row r="44" spans="1:56" ht="15.75" customHeight="1">
      <c r="A44" s="67" t="s">
        <v>116</v>
      </c>
      <c r="B44" s="67"/>
      <c r="C44" s="67">
        <f t="shared" ref="C44:C45" si="22">SUM(C41:BA41)</f>
        <v>11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68"/>
      <c r="BD44" s="2"/>
    </row>
    <row r="45" spans="1:56" ht="15.75" customHeight="1">
      <c r="A45" s="67" t="s">
        <v>117</v>
      </c>
      <c r="B45" s="67"/>
      <c r="C45" s="67">
        <f t="shared" si="22"/>
        <v>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68"/>
      <c r="BD45" s="2"/>
    </row>
    <row r="46" spans="1:56" ht="15.75" customHeight="1">
      <c r="A46" s="67" t="s">
        <v>118</v>
      </c>
      <c r="B46" s="67"/>
      <c r="C46" s="67">
        <f>C44+C45</f>
        <v>16</v>
      </c>
      <c r="D46" s="2"/>
      <c r="E46" s="2"/>
      <c r="F46" s="2"/>
      <c r="G46" s="2"/>
      <c r="H46" s="2"/>
      <c r="I46" s="2"/>
      <c r="J46" s="2"/>
      <c r="K46" s="2"/>
      <c r="L46" s="2"/>
      <c r="M46" s="87" t="s">
        <v>122</v>
      </c>
      <c r="N46" s="87"/>
      <c r="O46" s="72" t="s">
        <v>123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68"/>
      <c r="BD46" s="2"/>
    </row>
    <row r="47" spans="1:5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68"/>
      <c r="BD47" s="2"/>
    </row>
    <row r="48" spans="1:5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68"/>
      <c r="BD48" s="2"/>
    </row>
    <row r="49" spans="1:5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68"/>
      <c r="BD49" s="2"/>
    </row>
    <row r="50" spans="1:5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68"/>
      <c r="BD50" s="2"/>
    </row>
    <row r="51" spans="1:5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68"/>
      <c r="BD51" s="2"/>
    </row>
    <row r="52" spans="1:5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68"/>
      <c r="BD52" s="2"/>
    </row>
    <row r="53" spans="1:5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68"/>
      <c r="BD53" s="2"/>
    </row>
    <row r="54" spans="1:5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68"/>
      <c r="BD54" s="2"/>
    </row>
    <row r="55" spans="1:5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68"/>
      <c r="BD55" s="2"/>
    </row>
    <row r="56" spans="1: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68"/>
      <c r="BD56" s="2"/>
    </row>
    <row r="57" spans="1:5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68"/>
      <c r="BD57" s="2"/>
    </row>
    <row r="58" spans="1:5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68"/>
      <c r="BD58" s="2"/>
    </row>
    <row r="59" spans="1:5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68"/>
      <c r="BD59" s="2"/>
    </row>
    <row r="60" spans="1:5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68"/>
      <c r="BD60" s="2"/>
    </row>
    <row r="61" spans="1:5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68"/>
      <c r="BD61" s="2"/>
    </row>
    <row r="62" spans="1:5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68"/>
      <c r="BD62" s="2"/>
    </row>
    <row r="63" spans="1:5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68"/>
      <c r="BD63" s="2"/>
    </row>
    <row r="64" spans="1:5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68"/>
      <c r="BD64" s="2"/>
    </row>
    <row r="65" spans="1:5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68"/>
      <c r="BD65" s="2"/>
    </row>
    <row r="66" spans="1:5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68"/>
      <c r="BD66" s="2"/>
    </row>
    <row r="67" spans="1:5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1:5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1:5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1:5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ht="15.75" customHeight="1"/>
    <row r="248" spans="1:56" ht="15.75" customHeight="1"/>
    <row r="249" spans="1:56" ht="15.75" customHeight="1"/>
    <row r="250" spans="1:56" ht="15.75" customHeight="1"/>
    <row r="251" spans="1:56" ht="15.75" customHeight="1"/>
    <row r="252" spans="1:56" ht="15.75" customHeight="1"/>
    <row r="253" spans="1:56" ht="15.75" customHeight="1"/>
    <row r="254" spans="1:56" ht="15.75" customHeight="1"/>
    <row r="255" spans="1:56" ht="15.75" customHeight="1"/>
    <row r="256" spans="1: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Z8:AB8"/>
    <mergeCell ref="AC8:AD8"/>
    <mergeCell ref="AE8:AG8"/>
    <mergeCell ref="A8:C8"/>
    <mergeCell ref="D8:E8"/>
    <mergeCell ref="F8:H8"/>
    <mergeCell ref="I8:J8"/>
    <mergeCell ref="K8:M8"/>
    <mergeCell ref="AY8:BA8"/>
    <mergeCell ref="BB8:BC8"/>
    <mergeCell ref="AJ8:AL8"/>
    <mergeCell ref="AM8:AN8"/>
    <mergeCell ref="AO8:AQ8"/>
    <mergeCell ref="AR8:AS8"/>
    <mergeCell ref="AT8:AV8"/>
    <mergeCell ref="AW8:AX8"/>
    <mergeCell ref="F5:I5"/>
    <mergeCell ref="AQ38:AS38"/>
    <mergeCell ref="AQ39:AS39"/>
    <mergeCell ref="AQ31:AS31"/>
    <mergeCell ref="AQ32:AS32"/>
    <mergeCell ref="AQ33:AS33"/>
    <mergeCell ref="AQ34:AS34"/>
    <mergeCell ref="AQ35:AS35"/>
    <mergeCell ref="AH8:AI8"/>
    <mergeCell ref="K1:AS5"/>
    <mergeCell ref="E3:G3"/>
    <mergeCell ref="N8:O8"/>
    <mergeCell ref="P8:R8"/>
    <mergeCell ref="S8:T8"/>
    <mergeCell ref="U8:W8"/>
    <mergeCell ref="X8:Y8"/>
  </mergeCells>
  <conditionalFormatting sqref="M46:O46">
    <cfRule type="expression" dxfId="83" priority="19">
      <formula>$K17="sam."</formula>
    </cfRule>
  </conditionalFormatting>
  <conditionalFormatting sqref="M46:O46">
    <cfRule type="expression" dxfId="82" priority="20">
      <formula>$K17="dim."</formula>
    </cfRule>
  </conditionalFormatting>
  <conditionalFormatting sqref="A37:A38">
    <cfRule type="expression" dxfId="81" priority="21">
      <formula>AND(MONTH(A$8)=2, DAY(DATE(D$8,3,0))&lt;&gt;29)</formula>
    </cfRule>
  </conditionalFormatting>
  <conditionalFormatting sqref="A39">
    <cfRule type="expression" dxfId="80" priority="22">
      <formula>OR(MONTH(A$8)=2,MONTH(A$8)=4, MONTH(A$8)=6,MONTH(A$8)=9,MONTH(A$8)=11)</formula>
    </cfRule>
  </conditionalFormatting>
  <conditionalFormatting sqref="B37:B38">
    <cfRule type="expression" dxfId="79" priority="23">
      <formula>AND(MONTH(A$8)=2, DAY(DATE(D$8,3,0))&lt;&gt;29)</formula>
    </cfRule>
  </conditionalFormatting>
  <conditionalFormatting sqref="B39">
    <cfRule type="expression" dxfId="78" priority="24">
      <formula>OR(MONTH(A$8)=2,MONTH(A$8)=4, MONTH(A$8)=6,MONTH(A$8)=9,MONTH(A$8)=11)</formula>
    </cfRule>
  </conditionalFormatting>
  <conditionalFormatting sqref="G37:G38">
    <cfRule type="expression" dxfId="77" priority="25">
      <formula>AND(MONTH(F$8)=2, DAY(DATE(I$8,3,0))&lt;&gt;29)</formula>
    </cfRule>
  </conditionalFormatting>
  <conditionalFormatting sqref="L37:L38">
    <cfRule type="expression" dxfId="76" priority="26">
      <formula>AND(MONTH(K$8)=2, DAY(DATE(N$8,3,0))&lt;&gt;29)</formula>
    </cfRule>
  </conditionalFormatting>
  <conditionalFormatting sqref="P37:P38">
    <cfRule type="expression" dxfId="75" priority="27">
      <formula>AND(MONTH(P$8)=2, DAY(DATE(S$8,3,0))&lt;&gt;29)</formula>
    </cfRule>
  </conditionalFormatting>
  <conditionalFormatting sqref="Q37:Q38">
    <cfRule type="expression" dxfId="74" priority="28">
      <formula>AND(MONTH(P$8)=2, DAY(DATE(S$8,3,0))&lt;&gt;29)</formula>
    </cfRule>
  </conditionalFormatting>
  <conditionalFormatting sqref="U37:U38">
    <cfRule type="expression" dxfId="73" priority="29">
      <formula>AND(MONTH(U$8)=2, DAY(DATE(X$8,3,0))&lt;&gt;29)</formula>
    </cfRule>
  </conditionalFormatting>
  <conditionalFormatting sqref="V37:V38">
    <cfRule type="expression" dxfId="72" priority="30">
      <formula>AND(MONTH(U$8)=2, DAY(DATE(X$8,3,0))&lt;&gt;29)</formula>
    </cfRule>
  </conditionalFormatting>
  <conditionalFormatting sqref="Z37:Z38">
    <cfRule type="expression" dxfId="71" priority="31">
      <formula>AND(MONTH(Z$8)=2, DAY(DATE(AC$8,3,0))&lt;&gt;29)</formula>
    </cfRule>
  </conditionalFormatting>
  <conditionalFormatting sqref="AA37:AA38">
    <cfRule type="expression" dxfId="70" priority="32">
      <formula>AND(MONTH(Z$8)=2, DAY(DATE(AC$8,3,0))&lt;&gt;29)</formula>
    </cfRule>
  </conditionalFormatting>
  <conditionalFormatting sqref="AE37:AE38">
    <cfRule type="expression" dxfId="69" priority="33">
      <formula>AND(MONTH(AE$8)=2, DAY(DATE(AH$8,3,0))&lt;&gt;29)</formula>
    </cfRule>
  </conditionalFormatting>
  <conditionalFormatting sqref="AF37:AF38">
    <cfRule type="expression" dxfId="68" priority="34">
      <formula>AND(MONTH(AE$8)=2, DAY(DATE(AH$8,3,0))&lt;&gt;29)</formula>
    </cfRule>
  </conditionalFormatting>
  <conditionalFormatting sqref="AJ37">
    <cfRule type="expression" dxfId="67" priority="35">
      <formula>AND(MONTH(AJ8)=2, DAY(DATE(AM8,3,0))&lt;&gt;29)</formula>
    </cfRule>
  </conditionalFormatting>
  <conditionalFormatting sqref="AK37">
    <cfRule type="expression" dxfId="66" priority="36">
      <formula>AND(MONTH(AJ8)=2, DAY(DATE(AM8,3,0))&lt;&gt;29)</formula>
    </cfRule>
  </conditionalFormatting>
  <conditionalFormatting sqref="AO37:AO38">
    <cfRule type="expression" dxfId="65" priority="37">
      <formula>AND(MONTH(AO$8)=2, DAY(DATE(AR$8,3,0))&lt;&gt;29)</formula>
    </cfRule>
  </conditionalFormatting>
  <conditionalFormatting sqref="AP37:AP38">
    <cfRule type="expression" dxfId="64" priority="38">
      <formula>AND(MONTH(AO$8)=2, DAY(DATE(AR$8,3,0))&lt;&gt;29)</formula>
    </cfRule>
  </conditionalFormatting>
  <conditionalFormatting sqref="AT37:AT38">
    <cfRule type="expression" dxfId="63" priority="39">
      <formula>AND(MONTH(AT$8)=2, DAY(DATE(AW$8,3,0))&lt;&gt;29)</formula>
    </cfRule>
  </conditionalFormatting>
  <conditionalFormatting sqref="AU37:AU38">
    <cfRule type="expression" dxfId="62" priority="40">
      <formula>AND(MONTH(AT$8)=2, DAY(DATE(AW$8,3,0))&lt;&gt;29)</formula>
    </cfRule>
  </conditionalFormatting>
  <conditionalFormatting sqref="AY37:AY38">
    <cfRule type="expression" dxfId="61" priority="41">
      <formula>AND(MONTH(AY$8)=2, DAY(DATE(BB$8,3,0))&lt;&gt;29)</formula>
    </cfRule>
  </conditionalFormatting>
  <conditionalFormatting sqref="AZ37:AZ38">
    <cfRule type="expression" dxfId="60" priority="42">
      <formula>AND(MONTH(AY$8)=2, DAY(DATE(BB$8,3,0))&lt;&gt;29)</formula>
    </cfRule>
  </conditionalFormatting>
  <conditionalFormatting sqref="AJ38">
    <cfRule type="expression" dxfId="59" priority="43">
      <formula>AND(MONTH(AJ8)=2, DAY(DATE(AM8,3,0))&gt;=29)</formula>
    </cfRule>
  </conditionalFormatting>
  <conditionalFormatting sqref="F39">
    <cfRule type="expression" dxfId="58" priority="44">
      <formula>OR(MONTH(F$8)=2,MONTH(F$8)=4, MONTH(F$8)=6,MONTH(F$8)=9,MONTH(F$8)=11)</formula>
    </cfRule>
  </conditionalFormatting>
  <conditionalFormatting sqref="G39">
    <cfRule type="expression" dxfId="57" priority="45">
      <formula>OR(MONTH(F$8)=2,MONTH(F$8)=4, MONTH(F$8)=6,MONTH(F$8)=9,MONTH(F$8)=11)</formula>
    </cfRule>
  </conditionalFormatting>
  <conditionalFormatting sqref="K39">
    <cfRule type="expression" dxfId="56" priority="46">
      <formula>OR(MONTH(K$8)=2,MONTH(K$8)=4, MONTH(K$8)=6,MONTH(K$8)=9,MONTH(K$8)=11)</formula>
    </cfRule>
  </conditionalFormatting>
  <conditionalFormatting sqref="L39">
    <cfRule type="expression" dxfId="55" priority="47">
      <formula>OR(MONTH(K$8)=2,MONTH(K$8)=4, MONTH(K$8)=6,MONTH(K$8)=9,MONTH(K$8)=11)</formula>
    </cfRule>
  </conditionalFormatting>
  <conditionalFormatting sqref="P39">
    <cfRule type="expression" dxfId="54" priority="48">
      <formula>OR(MONTH(P$8)=2,MONTH(P$8)=4, MONTH(P$8)=6,MONTH(P$8)=9,MONTH(P$8)=11)</formula>
    </cfRule>
  </conditionalFormatting>
  <conditionalFormatting sqref="Q39">
    <cfRule type="expression" dxfId="53" priority="49">
      <formula>OR(MONTH(P$8)=2,MONTH(P$8)=4, MONTH(P$8)=6,MONTH(P$8)=9,MONTH(P$8)=11)</formula>
    </cfRule>
  </conditionalFormatting>
  <conditionalFormatting sqref="U39">
    <cfRule type="expression" dxfId="52" priority="50">
      <formula>OR(MONTH(U$8)=2,MONTH(U$8)=4, MONTH(U$8)=6,MONTH(U$8)=9,MONTH(U$8)=11)</formula>
    </cfRule>
  </conditionalFormatting>
  <conditionalFormatting sqref="V39">
    <cfRule type="expression" dxfId="51" priority="51">
      <formula>OR(MONTH(U$8)=2,MONTH(U$8)=4, MONTH(U$8)=6,MONTH(U$8)=9,MONTH(U$8)=11)</formula>
    </cfRule>
  </conditionalFormatting>
  <conditionalFormatting sqref="Z39">
    <cfRule type="expression" dxfId="50" priority="52">
      <formula>OR(MONTH(Z$8)=2,MONTH(Z$8)=4, MONTH(Z$8)=6,MONTH(Z$8)=9,MONTH(Z$8)=11)</formula>
    </cfRule>
  </conditionalFormatting>
  <conditionalFormatting sqref="AA39">
    <cfRule type="expression" dxfId="49" priority="53">
      <formula>OR(MONTH(Z$8)=2,MONTH(Z$8)=4, MONTH(Z$8)=6,MONTH(Z$8)=9,MONTH(Z$8)=11)</formula>
    </cfRule>
  </conditionalFormatting>
  <conditionalFormatting sqref="AE39">
    <cfRule type="expression" dxfId="48" priority="54">
      <formula>OR(MONTH(AE$8)=2,MONTH(AE$8)=4, MONTH(AE$8)=6,MONTH(AE$8)=9,MONTH(AE$8)=11)</formula>
    </cfRule>
  </conditionalFormatting>
  <conditionalFormatting sqref="AF39">
    <cfRule type="expression" dxfId="47" priority="55">
      <formula>OR(MONTH(AE$8)=2,MONTH(AE$8)=4, MONTH(AE$8)=6,MONTH(AE$8)=9,MONTH(AE$8)=11)</formula>
    </cfRule>
  </conditionalFormatting>
  <conditionalFormatting sqref="AJ39">
    <cfRule type="expression" dxfId="46" priority="56">
      <formula>OR(MONTH(AJ$8)=2,MONTH(AJ$8)=4, MONTH(AJ$8)=6,MONTH(AJ$8)=9,MONTH(AJ$8)=11)</formula>
    </cfRule>
  </conditionalFormatting>
  <conditionalFormatting sqref="AK39">
    <cfRule type="expression" dxfId="45" priority="57">
      <formula>OR(MONTH(AJ$8)=2,MONTH(AJ$8)=4, MONTH(AJ$8)=6,MONTH(AJ$8)=9,MONTH(AJ$8)=11)</formula>
    </cfRule>
  </conditionalFormatting>
  <conditionalFormatting sqref="AO39">
    <cfRule type="expression" dxfId="44" priority="58">
      <formula>OR(MONTH(AO$8)=2,MONTH(AO$8)=4, MONTH(AO$8)=6,MONTH(AO$8)=9,MONTH(AO$8)=11)</formula>
    </cfRule>
  </conditionalFormatting>
  <conditionalFormatting sqref="AP39">
    <cfRule type="expression" dxfId="43" priority="59">
      <formula>OR(MONTH(AO$8)=2,MONTH(AO$8)=4, MONTH(AO$8)=6,MONTH(AO$8)=9,MONTH(AO$8)=11)</formula>
    </cfRule>
  </conditionalFormatting>
  <conditionalFormatting sqref="AT39">
    <cfRule type="expression" dxfId="42" priority="60">
      <formula>OR(MONTH(AT$8)=2,MONTH(AT$8)=4, MONTH(AT$8)=6,MONTH(AT$8)=9,MONTH(AT$8)=11)</formula>
    </cfRule>
  </conditionalFormatting>
  <conditionalFormatting sqref="AU39">
    <cfRule type="expression" dxfId="41" priority="61">
      <formula>OR(MONTH(AT$8)=2,MONTH(AT$8)=4, MONTH(AT$8)=6,MONTH(AT$8)=9,MONTH(AT$8)=11)</formula>
    </cfRule>
  </conditionalFormatting>
  <conditionalFormatting sqref="AY39">
    <cfRule type="expression" dxfId="40" priority="62">
      <formula>OR(MONTH(AY$8)=2,MONTH(AY$8)=4, MONTH(AY$8)=6,MONTH(AY$8)=9,MONTH(AY$8)=11)</formula>
    </cfRule>
  </conditionalFormatting>
  <conditionalFormatting sqref="AZ39">
    <cfRule type="expression" dxfId="39" priority="63">
      <formula>OR(MONTH(AY$8)=2,MONTH(AY$8)=4, MONTH(AY$8)=6,MONTH(AY$8)=9,MONTH(AY$8)=11)</formula>
    </cfRule>
  </conditionalFormatting>
  <conditionalFormatting sqref="AK38">
    <cfRule type="expression" dxfId="38" priority="64">
      <formula>AND(MONTH(AJ8)=2, DAY(DATE(AM8,3,0))&gt;=29)</formula>
    </cfRule>
  </conditionalFormatting>
  <conditionalFormatting sqref="C9:E16 C22:E23 C29:E30 C36:E37">
    <cfRule type="expression" dxfId="37" priority="65">
      <formula>(OR($A9="sam.",$A9="dim."))</formula>
    </cfRule>
  </conditionalFormatting>
  <conditionalFormatting sqref="H12:J13 H19:J20 H26:J27 H33:J34 H39:J39">
    <cfRule type="expression" dxfId="36" priority="66">
      <formula>(OR($F12="sam.",$F12="dim."))</formula>
    </cfRule>
  </conditionalFormatting>
  <conditionalFormatting sqref="M10:O11 M23:O39 M13:O21">
    <cfRule type="expression" dxfId="35" priority="67">
      <formula>(OR($K10="sam.",$K10="dim."))</formula>
    </cfRule>
  </conditionalFormatting>
  <conditionalFormatting sqref="R9:T22 R24:T39 W9:Y26 W39:Y39 W32:Y33">
    <cfRule type="expression" dxfId="34" priority="68">
      <formula>(OR($P9="sam.",$P9="dim."))</formula>
    </cfRule>
  </conditionalFormatting>
  <conditionalFormatting sqref="AB9:AD10 AB16:AD17 AB23:AD24 AB30:AD31 AB37:AD38">
    <cfRule type="expression" dxfId="33" priority="70">
      <formula>(OR($Z9="sam.",$Z9="dim."))</formula>
    </cfRule>
  </conditionalFormatting>
  <conditionalFormatting sqref="AG14:AI14 AG9:AI9 AG20:AI21 AG27:AI28 AG39:AI39">
    <cfRule type="expression" dxfId="32" priority="71">
      <formula>(OR($AE9="sam.",$AE9="dim."))</formula>
    </cfRule>
  </conditionalFormatting>
  <conditionalFormatting sqref="AL11:AN12 AL18:AN19 AL25:AN26 AL32:AN33 AL39:AN39">
    <cfRule type="expression" dxfId="31" priority="72">
      <formula>(OR($AJ11="sam.",$AJ11="dim."))</formula>
    </cfRule>
  </conditionalFormatting>
  <conditionalFormatting sqref="AQ10:AS30 AQ36:AS37">
    <cfRule type="expression" dxfId="30" priority="73">
      <formula>(OR($AO10="sam.",$AO10="dim."))</formula>
    </cfRule>
  </conditionalFormatting>
  <conditionalFormatting sqref="AV12:AX39">
    <cfRule type="expression" dxfId="29" priority="74">
      <formula>(OR($AT12="sam.",$AT12="dim."))</formula>
    </cfRule>
  </conditionalFormatting>
  <conditionalFormatting sqref="BA9:BC39">
    <cfRule type="expression" dxfId="28" priority="75">
      <formula>(OR($AY9="sam.",$AY9="dim."))</formula>
    </cfRule>
  </conditionalFormatting>
  <conditionalFormatting sqref="C17:E17">
    <cfRule type="expression" dxfId="27" priority="18">
      <formula>(OR($A17="sam.",$A17="dim."))</formula>
    </cfRule>
  </conditionalFormatting>
  <conditionalFormatting sqref="C18:E21">
    <cfRule type="expression" dxfId="26" priority="17">
      <formula>(OR($A18="sam.",$A18="dim."))</formula>
    </cfRule>
  </conditionalFormatting>
  <conditionalFormatting sqref="C24:E28">
    <cfRule type="expression" dxfId="25" priority="16">
      <formula>(OR($A24="sam.",$A24="dim."))</formula>
    </cfRule>
  </conditionalFormatting>
  <conditionalFormatting sqref="C31:E33 C35:E35">
    <cfRule type="expression" dxfId="24" priority="15">
      <formula>(OR($A31="sam.",$A31="dim."))</formula>
    </cfRule>
  </conditionalFormatting>
  <conditionalFormatting sqref="C34:E34">
    <cfRule type="expression" dxfId="23" priority="14">
      <formula>(OR($K34="sam.",$K34="dim."))</formula>
    </cfRule>
  </conditionalFormatting>
  <conditionalFormatting sqref="H14:J14">
    <cfRule type="expression" dxfId="22" priority="13">
      <formula>(OR($K14="sam.",$K14="dim."))</formula>
    </cfRule>
  </conditionalFormatting>
  <conditionalFormatting sqref="M22:O22">
    <cfRule type="expression" dxfId="21" priority="12">
      <formula>(OR($K22="sam.",$K22="dim."))</formula>
    </cfRule>
  </conditionalFormatting>
  <conditionalFormatting sqref="H36:J37">
    <cfRule type="expression" dxfId="20" priority="10">
      <formula>(OR($K36="sam.",$K36="dim."))</formula>
    </cfRule>
  </conditionalFormatting>
  <conditionalFormatting sqref="H38:J38">
    <cfRule type="expression" dxfId="19" priority="8">
      <formula>(OR($K38="sam.",$K38="dim."))</formula>
    </cfRule>
  </conditionalFormatting>
  <conditionalFormatting sqref="H35:J35">
    <cfRule type="expression" dxfId="18" priority="7">
      <formula>(OR($K9="sam.",$K9="dim."))</formula>
    </cfRule>
  </conditionalFormatting>
  <conditionalFormatting sqref="M12:O12">
    <cfRule type="expression" dxfId="17" priority="6">
      <formula>(OR($K12="sam.",$K12="dim."))</formula>
    </cfRule>
  </conditionalFormatting>
  <conditionalFormatting sqref="H15:J15">
    <cfRule type="expression" dxfId="16" priority="76">
      <formula>(OR($F16="sam.",$F16="dim."))</formula>
    </cfRule>
  </conditionalFormatting>
  <conditionalFormatting sqref="R23:T23">
    <cfRule type="expression" dxfId="15" priority="5">
      <formula>(OR($K23="sam.",$K23="dim."))</formula>
    </cfRule>
  </conditionalFormatting>
  <conditionalFormatting sqref="AB36:AD36 AB39:AD39">
    <cfRule type="expression" dxfId="14" priority="78">
      <formula>(OR($AE13="sam.",$AE13="dim."))</formula>
    </cfRule>
  </conditionalFormatting>
  <conditionalFormatting sqref="AQ9:AS9">
    <cfRule type="expression" dxfId="13" priority="4">
      <formula>(OR($K9="sam.",$K9="dim."))</formula>
    </cfRule>
  </conditionalFormatting>
  <conditionalFormatting sqref="AG19:AI19">
    <cfRule type="expression" dxfId="12" priority="3">
      <formula>(OR($K19="sam.",$K19="dim."))</formula>
    </cfRule>
  </conditionalFormatting>
  <conditionalFormatting sqref="W27:Y31">
    <cfRule type="expression" dxfId="11" priority="80">
      <formula>(OR($P34="sam.",$P34="dim."))</formula>
    </cfRule>
  </conditionalFormatting>
  <conditionalFormatting sqref="W34:Y38">
    <cfRule type="expression" dxfId="10" priority="2">
      <formula>(OR($Z34="sam.",$Z34="dim."))</formula>
    </cfRule>
  </conditionalFormatting>
  <conditionalFormatting sqref="AB11:AD15 AB18:AD22 AB25:AD29 AB32:AD32">
    <cfRule type="expression" dxfId="9" priority="82">
      <formula>(OR($Z18="sam.",$Z18="dim."))</formula>
    </cfRule>
  </conditionalFormatting>
  <conditionalFormatting sqref="AB33:AD35">
    <cfRule type="expression" dxfId="8" priority="84">
      <formula>(OR($AE10="sam.",$AE10="dim."))</formula>
    </cfRule>
  </conditionalFormatting>
  <conditionalFormatting sqref="AG10:AI11 AG22:AI26 AG29:AI31">
    <cfRule type="expression" dxfId="7" priority="85">
      <formula>(OR($AE17="sam.",$AE17="dim."))</formula>
    </cfRule>
  </conditionalFormatting>
  <conditionalFormatting sqref="AG12:AI12">
    <cfRule type="expression" dxfId="6" priority="87">
      <formula>(OR($AE22="sam.",$AE22="dim."))</formula>
    </cfRule>
  </conditionalFormatting>
  <conditionalFormatting sqref="AG15:AI18">
    <cfRule type="expression" dxfId="5" priority="89">
      <formula>(OR($AE23="sam.",$AE23="dim."))</formula>
    </cfRule>
  </conditionalFormatting>
  <conditionalFormatting sqref="AG32:AI33">
    <cfRule type="expression" dxfId="4" priority="91">
      <formula>(OR($AJ9="sam.",$AJ9="dim."))</formula>
    </cfRule>
  </conditionalFormatting>
  <conditionalFormatting sqref="AG36:AI36">
    <cfRule type="expression" dxfId="3" priority="93">
      <formula>(OR($AJ15="sam.",$AJ15="dim."))</formula>
    </cfRule>
  </conditionalFormatting>
  <conditionalFormatting sqref="AL9:AN10 AL13:AN17 AL20:AN24 AL27:AN31">
    <cfRule type="expression" dxfId="2" priority="95">
      <formula>(OR($AJ16="sam.",$AJ16="dim."))</formula>
    </cfRule>
  </conditionalFormatting>
  <conditionalFormatting sqref="AL34:AN38">
    <cfRule type="expression" dxfId="1" priority="1">
      <formula>(OR($AO34="sam.",$AO34="dim."))</formula>
    </cfRule>
  </conditionalFormatting>
  <conditionalFormatting sqref="AG37:AI38">
    <cfRule type="expression" dxfId="0" priority="97">
      <formula>(OR($AJ13="sam.",$AJ13="dim."))</formula>
    </cfRule>
  </conditionalFormatting>
  <printOptions horizontalCentered="1" gridLines="1"/>
  <pageMargins left="0.25" right="0.25" top="0.75" bottom="0.75" header="0" footer="0"/>
  <pageSetup paperSize="8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DCB2AEA074604BBD737C49BD60BF1F" ma:contentTypeVersion="10" ma:contentTypeDescription="Crée un document." ma:contentTypeScope="" ma:versionID="1a67dc394017c0dc956ed42e4301c297">
  <xsd:schema xmlns:xsd="http://www.w3.org/2001/XMLSchema" xmlns:xs="http://www.w3.org/2001/XMLSchema" xmlns:p="http://schemas.microsoft.com/office/2006/metadata/properties" xmlns:ns3="6c77806c-6f32-41ca-b8f5-e32fc9d036b6" xmlns:ns4="272e6c9a-6d09-43eb-990b-4edcdfee0f21" targetNamespace="http://schemas.microsoft.com/office/2006/metadata/properties" ma:root="true" ma:fieldsID="97082d66d0b8c7c4923cd5d3c1a1a299" ns3:_="" ns4:_="">
    <xsd:import namespace="6c77806c-6f32-41ca-b8f5-e32fc9d036b6"/>
    <xsd:import namespace="272e6c9a-6d09-43eb-990b-4edcdfee0f2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7806c-6f32-41ca-b8f5-e32fc9d036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e6c9a-6d09-43eb-990b-4edcdfee0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AD5A74-9493-4755-A4A3-43D41745A3EC}">
  <ds:schemaRefs>
    <ds:schemaRef ds:uri="http://www.w3.org/XML/1998/namespace"/>
    <ds:schemaRef ds:uri="272e6c9a-6d09-43eb-990b-4edcdfee0f21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6c77806c-6f32-41ca-b8f5-e32fc9d036b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968EAD-A0B0-466E-B5DD-142C3E6F5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77806c-6f32-41ca-b8f5-e32fc9d036b6"/>
    <ds:schemaRef ds:uri="272e6c9a-6d09-43eb-990b-4edcdfee0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DB48A7-0601-479A-8F1B-8012F1748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poissy 12-10 V08-10</vt:lpstr>
      <vt:lpstr>PlanningPoissy_2022-2023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Niamatullah</dc:creator>
  <cp:keywords/>
  <dc:description/>
  <cp:lastModifiedBy>Niamatullah</cp:lastModifiedBy>
  <cp:revision/>
  <dcterms:created xsi:type="dcterms:W3CDTF">2022-05-05T10:07:54Z</dcterms:created>
  <dcterms:modified xsi:type="dcterms:W3CDTF">2022-05-17T12:24:51Z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0x010100ECDCB2AEA074604BBD737C49BD60BF1F</vt:lpwstr>
  </property>
</Properties>
</file>