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40980\Desktop\"/>
    </mc:Choice>
  </mc:AlternateContent>
  <xr:revisionPtr revIDLastSave="0" documentId="8_{48AEBBCE-3B09-49CB-AC26-90129E59FDE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H25" i="1"/>
  <c r="H26" i="1"/>
  <c r="H27" i="1"/>
  <c r="H28" i="1"/>
  <c r="H29" i="1"/>
  <c r="H30" i="1"/>
  <c r="H31" i="1"/>
  <c r="H32" i="1"/>
  <c r="H34" i="1"/>
  <c r="H35" i="1"/>
  <c r="H36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7" i="1"/>
  <c r="H58" i="1"/>
  <c r="H59" i="1"/>
  <c r="H60" i="1"/>
  <c r="H61" i="1"/>
  <c r="H62" i="1"/>
  <c r="H63" i="1"/>
  <c r="H65" i="1"/>
  <c r="H66" i="1"/>
  <c r="H67" i="1"/>
  <c r="H68" i="1"/>
  <c r="H69" i="1"/>
  <c r="H70" i="1"/>
  <c r="H72" i="1"/>
  <c r="H73" i="1"/>
  <c r="H74" i="1"/>
  <c r="H75" i="1"/>
  <c r="H76" i="1"/>
  <c r="H77" i="1"/>
  <c r="H79" i="1"/>
  <c r="H80" i="1"/>
  <c r="H81" i="1"/>
  <c r="H83" i="1"/>
  <c r="H84" i="1"/>
  <c r="H85" i="1"/>
  <c r="H86" i="1"/>
  <c r="H87" i="1"/>
  <c r="H89" i="1"/>
  <c r="H90" i="1"/>
  <c r="H92" i="1"/>
  <c r="H93" i="1"/>
  <c r="H94" i="1"/>
  <c r="H24" i="1"/>
  <c r="F26" i="1"/>
  <c r="F27" i="1"/>
  <c r="F28" i="1"/>
  <c r="F29" i="1"/>
  <c r="F30" i="1"/>
  <c r="F31" i="1"/>
  <c r="F32" i="1"/>
  <c r="F34" i="1"/>
  <c r="F35" i="1"/>
  <c r="F36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4" i="1"/>
  <c r="K32" i="1"/>
  <c r="E25" i="1"/>
  <c r="F25" i="1" s="1"/>
  <c r="E26" i="1"/>
  <c r="E27" i="1"/>
  <c r="E28" i="1"/>
  <c r="E29" i="1"/>
  <c r="E30" i="1"/>
  <c r="E31" i="1"/>
  <c r="E32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2" i="1"/>
  <c r="E73" i="1"/>
  <c r="E74" i="1"/>
  <c r="E75" i="1"/>
  <c r="E76" i="1"/>
  <c r="E77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4" i="1"/>
  <c r="E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8" i="1"/>
  <c r="J50" i="1"/>
  <c r="J51" i="1"/>
  <c r="J52" i="1"/>
  <c r="J53" i="1"/>
  <c r="J54" i="1"/>
  <c r="J57" i="1"/>
  <c r="J58" i="1"/>
  <c r="J59" i="1"/>
  <c r="J60" i="1"/>
  <c r="J61" i="1"/>
  <c r="J62" i="1"/>
  <c r="J63" i="1"/>
  <c r="J65" i="1"/>
  <c r="J66" i="1"/>
  <c r="J67" i="1"/>
  <c r="J69" i="1"/>
  <c r="J70" i="1"/>
  <c r="J72" i="1"/>
  <c r="J73" i="1"/>
  <c r="J74" i="1"/>
  <c r="J75" i="1"/>
  <c r="J76" i="1"/>
  <c r="J77" i="1"/>
  <c r="J79" i="1"/>
  <c r="J80" i="1"/>
  <c r="J81" i="1"/>
  <c r="J83" i="1"/>
  <c r="J84" i="1"/>
  <c r="J85" i="1"/>
  <c r="J86" i="1"/>
  <c r="J87" i="1"/>
  <c r="J89" i="1"/>
  <c r="J90" i="1"/>
  <c r="J92" i="1"/>
  <c r="J93" i="1"/>
  <c r="K93" i="1" s="1"/>
  <c r="J94" i="1"/>
  <c r="J24" i="1"/>
  <c r="K28" i="1"/>
  <c r="K29" i="1"/>
  <c r="K42" i="1"/>
  <c r="K43" i="1"/>
  <c r="K89" i="1"/>
  <c r="K90" i="1"/>
  <c r="K27" i="1"/>
  <c r="I95" i="1"/>
  <c r="G95" i="1"/>
  <c r="E95" i="1" l="1"/>
  <c r="K44" i="1" s="1"/>
  <c r="K53" i="1"/>
  <c r="K83" i="1"/>
  <c r="K87" i="1"/>
  <c r="K81" i="1"/>
  <c r="K80" i="1"/>
  <c r="K92" i="1"/>
  <c r="K57" i="1"/>
  <c r="K51" i="1"/>
  <c r="K60" i="1"/>
  <c r="K59" i="1"/>
  <c r="K69" i="1"/>
  <c r="K61" i="1"/>
  <c r="K70" i="1"/>
  <c r="K58" i="1"/>
  <c r="K77" i="1"/>
  <c r="K76" i="1"/>
  <c r="K54" i="1"/>
  <c r="K75" i="1"/>
  <c r="K84" i="1"/>
  <c r="K63" i="1"/>
  <c r="K67" i="1"/>
  <c r="K26" i="1"/>
  <c r="K65" i="1"/>
  <c r="K66" i="1"/>
  <c r="K94" i="1"/>
  <c r="K41" i="1"/>
  <c r="K24" i="1"/>
  <c r="K40" i="1"/>
  <c r="K79" i="1"/>
  <c r="K39" i="1"/>
  <c r="K48" i="1"/>
  <c r="K31" i="1"/>
  <c r="K30" i="1"/>
  <c r="K86" i="1"/>
  <c r="K45" i="1"/>
  <c r="K85" i="1"/>
  <c r="K52" i="1"/>
  <c r="K62" i="1"/>
  <c r="K74" i="1"/>
  <c r="K47" i="1"/>
  <c r="K36" i="1"/>
  <c r="K73" i="1"/>
  <c r="K35" i="1"/>
  <c r="K72" i="1"/>
  <c r="K34" i="1"/>
  <c r="E4" i="1" l="1"/>
</calcChain>
</file>

<file path=xl/sharedStrings.xml><?xml version="1.0" encoding="utf-8"?>
<sst xmlns="http://schemas.openxmlformats.org/spreadsheetml/2006/main" count="89" uniqueCount="89">
  <si>
    <t>相对权重</t>
  </si>
  <si>
    <t>编号</t>
  </si>
  <si>
    <t>特性</t>
  </si>
  <si>
    <t>相对收益</t>
  </si>
  <si>
    <t>相对损失</t>
  </si>
  <si>
    <t>价值%</t>
  </si>
  <si>
    <t>相对成本</t>
  </si>
  <si>
    <t>成本%</t>
  </si>
  <si>
    <t>相对风险</t>
  </si>
  <si>
    <t>风险%</t>
  </si>
  <si>
    <t>优先级</t>
  </si>
  <si>
    <t>论坛</t>
    <phoneticPr fontId="1" type="noConversion"/>
  </si>
  <si>
    <t>浏览帖子</t>
    <phoneticPr fontId="1" type="noConversion"/>
  </si>
  <si>
    <t>进入帖子</t>
    <phoneticPr fontId="1" type="noConversion"/>
  </si>
  <si>
    <t>浏览收藏</t>
    <phoneticPr fontId="1" type="noConversion"/>
  </si>
  <si>
    <t>查看回复</t>
    <phoneticPr fontId="1" type="noConversion"/>
  </si>
  <si>
    <t>发布帖子</t>
    <phoneticPr fontId="1" type="noConversion"/>
  </si>
  <si>
    <t>课程详情</t>
    <phoneticPr fontId="1" type="noConversion"/>
  </si>
  <si>
    <t>进入课程</t>
    <phoneticPr fontId="1" type="noConversion"/>
  </si>
  <si>
    <t>课程搜索</t>
    <phoneticPr fontId="1" type="noConversion"/>
  </si>
  <si>
    <t>查看搜索结果</t>
    <phoneticPr fontId="1" type="noConversion"/>
  </si>
  <si>
    <t>查看我的课程</t>
    <phoneticPr fontId="1" type="noConversion"/>
  </si>
  <si>
    <t>2.4.1</t>
    <phoneticPr fontId="1" type="noConversion"/>
  </si>
  <si>
    <t xml:space="preserve">         2.4.2</t>
    <phoneticPr fontId="1" type="noConversion"/>
  </si>
  <si>
    <t>2.4.3</t>
    <phoneticPr fontId="1" type="noConversion"/>
  </si>
  <si>
    <t>2.4.4</t>
    <phoneticPr fontId="1" type="noConversion"/>
  </si>
  <si>
    <t>个人中心</t>
    <phoneticPr fontId="1" type="noConversion"/>
  </si>
  <si>
    <t>查看个人信息</t>
    <phoneticPr fontId="1" type="noConversion"/>
  </si>
  <si>
    <t xml:space="preserve">  师生群</t>
    <phoneticPr fontId="1" type="noConversion"/>
  </si>
  <si>
    <t xml:space="preserve">    师生群发言</t>
    <phoneticPr fontId="1" type="noConversion"/>
  </si>
  <si>
    <t xml:space="preserve">    师生群发图</t>
    <phoneticPr fontId="1" type="noConversion"/>
  </si>
  <si>
    <t xml:space="preserve">    师生群发文件</t>
    <phoneticPr fontId="1" type="noConversion"/>
  </si>
  <si>
    <t xml:space="preserve">    师生群接收文件</t>
    <phoneticPr fontId="1" type="noConversion"/>
  </si>
  <si>
    <t xml:space="preserve">    师生群引用发言</t>
    <phoneticPr fontId="1" type="noConversion"/>
  </si>
  <si>
    <t xml:space="preserve">    私信用户</t>
    <phoneticPr fontId="1" type="noConversion"/>
  </si>
  <si>
    <t xml:space="preserve">    查看用户</t>
    <phoneticPr fontId="1" type="noConversion"/>
  </si>
  <si>
    <t xml:space="preserve">  </t>
  </si>
  <si>
    <t xml:space="preserve">    搜索课件</t>
    <phoneticPr fontId="1" type="noConversion"/>
  </si>
  <si>
    <t xml:space="preserve">    下载课件</t>
    <phoneticPr fontId="1" type="noConversion"/>
  </si>
  <si>
    <t xml:space="preserve">    查看作业</t>
    <phoneticPr fontId="1" type="noConversion"/>
  </si>
  <si>
    <t xml:space="preserve">    回复评论</t>
    <phoneticPr fontId="1" type="noConversion"/>
  </si>
  <si>
    <t xml:space="preserve">    平时成绩</t>
    <phoneticPr fontId="1" type="noConversion"/>
  </si>
  <si>
    <t xml:space="preserve">    作业成绩</t>
    <phoneticPr fontId="1" type="noConversion"/>
  </si>
  <si>
    <t xml:space="preserve">    大作业成绩</t>
    <phoneticPr fontId="1" type="noConversion"/>
  </si>
  <si>
    <t xml:space="preserve">    期中成绩</t>
    <phoneticPr fontId="1" type="noConversion"/>
  </si>
  <si>
    <t xml:space="preserve">    期末成绩</t>
    <phoneticPr fontId="1" type="noConversion"/>
  </si>
  <si>
    <t xml:space="preserve">    成绩构成</t>
    <phoneticPr fontId="1" type="noConversion"/>
  </si>
  <si>
    <t xml:space="preserve">    期末总评</t>
    <phoneticPr fontId="1" type="noConversion"/>
  </si>
  <si>
    <t xml:space="preserve">手机绑定 </t>
    <phoneticPr fontId="1" type="noConversion"/>
  </si>
  <si>
    <t>邮箱绑定</t>
    <phoneticPr fontId="1" type="noConversion"/>
  </si>
  <si>
    <t>个性化设置</t>
    <phoneticPr fontId="1" type="noConversion"/>
  </si>
  <si>
    <t xml:space="preserve">  选择主题</t>
    <phoneticPr fontId="1" type="noConversion"/>
  </si>
  <si>
    <t xml:space="preserve">  按钮排序</t>
    <phoneticPr fontId="1" type="noConversion"/>
  </si>
  <si>
    <t>我的资源</t>
    <phoneticPr fontId="1" type="noConversion"/>
  </si>
  <si>
    <t xml:space="preserve">  修改头像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</si>
  <si>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</si>
  <si>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</si>
  <si>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</si>
  <si>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</si>
  <si>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上传</t>
    <phoneticPr fontId="1" type="noConversion"/>
  </si>
  <si>
    <t xml:space="preserve">  下载</t>
    <phoneticPr fontId="1" type="noConversion"/>
  </si>
  <si>
    <t xml:space="preserve">  搜索</t>
    <phoneticPr fontId="1" type="noConversion"/>
  </si>
  <si>
    <t>主页</t>
    <phoneticPr fontId="1" type="noConversion"/>
  </si>
  <si>
    <t>访问我的资源</t>
    <phoneticPr fontId="1" type="noConversion"/>
  </si>
  <si>
    <t>访问论坛</t>
    <phoneticPr fontId="1" type="noConversion"/>
  </si>
  <si>
    <t>访问课堂主页</t>
    <phoneticPr fontId="1" type="noConversion"/>
  </si>
  <si>
    <t>访问个人中心</t>
    <phoneticPr fontId="1" type="noConversion"/>
  </si>
  <si>
    <t>帖子/群聊推荐</t>
    <phoneticPr fontId="1" type="noConversion"/>
  </si>
  <si>
    <t>消息中心</t>
    <phoneticPr fontId="1" type="noConversion"/>
  </si>
  <si>
    <t xml:space="preserve">  查看消息</t>
    <phoneticPr fontId="1" type="noConversion"/>
  </si>
  <si>
    <t xml:space="preserve">  快速回复</t>
    <phoneticPr fontId="1" type="noConversion"/>
  </si>
  <si>
    <t>登录</t>
    <phoneticPr fontId="1" type="noConversion"/>
  </si>
  <si>
    <t>登录界面</t>
    <phoneticPr fontId="1" type="noConversion"/>
  </si>
  <si>
    <t>注册</t>
    <phoneticPr fontId="1" type="noConversion"/>
  </si>
  <si>
    <t>修改密码</t>
    <phoneticPr fontId="1" type="noConversion"/>
  </si>
  <si>
    <t xml:space="preserve">  修改密码</t>
    <phoneticPr fontId="1" type="noConversion"/>
  </si>
  <si>
    <t>总价值</t>
    <phoneticPr fontId="1" type="noConversion"/>
  </si>
  <si>
    <t>点赞帖子</t>
    <phoneticPr fontId="1" type="noConversion"/>
  </si>
  <si>
    <t>评论帖子</t>
    <phoneticPr fontId="1" type="noConversion"/>
  </si>
  <si>
    <t>回复评论</t>
    <phoneticPr fontId="1" type="noConversion"/>
  </si>
  <si>
    <t>收藏帖子</t>
    <phoneticPr fontId="1" type="noConversion"/>
  </si>
  <si>
    <t xml:space="preserve">  管理课件</t>
    <phoneticPr fontId="1" type="noConversion"/>
  </si>
  <si>
    <t xml:space="preserve">    上传课件</t>
    <phoneticPr fontId="1" type="noConversion"/>
  </si>
  <si>
    <t xml:space="preserve">  批改作业</t>
    <phoneticPr fontId="1" type="noConversion"/>
  </si>
  <si>
    <t xml:space="preserve">    作业评分</t>
    <phoneticPr fontId="1" type="noConversion"/>
  </si>
  <si>
    <t xml:space="preserve">    评论作业贴</t>
    <phoneticPr fontId="1" type="noConversion"/>
  </si>
  <si>
    <t xml:space="preserve">    分享到论坛</t>
    <phoneticPr fontId="1" type="noConversion"/>
  </si>
  <si>
    <t xml:space="preserve">  编辑成绩</t>
    <phoneticPr fontId="1" type="noConversion"/>
  </si>
  <si>
    <t>个人信息管理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</si>
</sst>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/>
    <xf numFmtId="0" fontId="7" fillId="0" borderId="0" xfId="0" applyFont="1"/>
  </cellXfs>
  <cellStyles count="3">
    <cellStyle name="差_Sheet1" xfId="1" xr:uid="{5E5ED5F0-D885-49BF-BF94-9D0E49259152}"/>
    <cellStyle name="常规" xfId="0" builtinId="0"/>
    <cellStyle name="好_Sheet1" xfId="2" xr:uid="{D0B41D9C-EA75-4EC9-875E-DB5B2D20E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106680</xdr:rowOff>
    </xdr:from>
    <xdr:to>
      <xdr:col>5</xdr:col>
      <xdr:colOff>19050</xdr:colOff>
      <xdr:row>18</xdr:row>
      <xdr:rowOff>130175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C36B6CC-8FF8-4AF3-A0A4-8DB0735A3D62}"/>
            </a:ext>
          </a:extLst>
        </xdr:cNvPr>
        <xdr:cNvSpPr/>
      </xdr:nvSpPr>
      <xdr:spPr>
        <a:xfrm>
          <a:off x="45720" y="106680"/>
          <a:ext cx="4591050" cy="317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129540</xdr:colOff>
      <xdr:row>1</xdr:row>
      <xdr:rowOff>6350</xdr:rowOff>
    </xdr:from>
    <xdr:to>
      <xdr:col>4</xdr:col>
      <xdr:colOff>795655</xdr:colOff>
      <xdr:row>17</xdr:row>
      <xdr:rowOff>120650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02F6CE9-A15D-4945-B6D0-8AB5279C31BF}"/>
            </a:ext>
          </a:extLst>
        </xdr:cNvPr>
        <xdr:cNvSpPr txBox="1"/>
      </xdr:nvSpPr>
      <xdr:spPr>
        <a:xfrm>
          <a:off x="129540" y="189230"/>
          <a:ext cx="427037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总价值：收益与损失加权相加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价值% : 总价值  /  所有总价值之和*100%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相对成本：1代表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快速简单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，9代表费时费力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成本% : 相对成本   /   所有成本之和*100%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相对风险  : 1代表风险最小，9代表风险最大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风险%: 相对风险   /  所有风险之和*100%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优先级:  （价值%）/（（成本%*成本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）+（风险%*风险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））</a:t>
          </a:r>
          <a:endParaRPr lang="zh-CN" altLang="zh-CN">
            <a:effectLst/>
          </a:endParaRPr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80010</xdr:colOff>
      <xdr:row>12</xdr:row>
      <xdr:rowOff>50165</xdr:rowOff>
    </xdr:from>
    <xdr:to>
      <xdr:col>3</xdr:col>
      <xdr:colOff>690245</xdr:colOff>
      <xdr:row>17</xdr:row>
      <xdr:rowOff>55245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5A71A59-4F90-43FD-80CB-293AFCB4099A}"/>
            </a:ext>
          </a:extLst>
        </xdr:cNvPr>
        <xdr:cNvSpPr txBox="1"/>
      </xdr:nvSpPr>
      <xdr:spPr>
        <a:xfrm>
          <a:off x="689610" y="2153285"/>
          <a:ext cx="2987675" cy="881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tabSelected="1" zoomScale="115" zoomScaleNormal="115" workbookViewId="0">
      <selection activeCell="M23" sqref="M23"/>
    </sheetView>
  </sheetViews>
  <sheetFormatPr defaultRowHeight="14" x14ac:dyDescent="0.3"/>
  <cols>
    <col min="2" max="2" width="28.08203125" customWidth="1"/>
    <col min="3" max="11" width="11.83203125" customWidth="1"/>
    <col min="13" max="13" width="21.25" customWidth="1"/>
  </cols>
  <sheetData>
    <row r="1" spans="1:15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 customHeight="1" x14ac:dyDescent="0.3">
      <c r="A4" s="1"/>
      <c r="B4" s="1"/>
      <c r="C4" s="1"/>
      <c r="D4" s="1"/>
      <c r="E4" s="1">
        <f>SUM((C:C)*2,(D:D))</f>
        <v>382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/>
    </row>
    <row r="15" spans="1:15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</row>
    <row r="16" spans="1:15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</row>
    <row r="17" spans="1:15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1"/>
      <c r="O17" s="1"/>
    </row>
    <row r="18" spans="1:15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1"/>
      <c r="O18" s="1"/>
    </row>
    <row r="19" spans="1:15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</row>
    <row r="20" spans="1:15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</row>
    <row r="21" spans="1:15" x14ac:dyDescent="0.3">
      <c r="A21" s="3" t="s">
        <v>0</v>
      </c>
      <c r="B21" s="3"/>
      <c r="C21" s="3">
        <v>2</v>
      </c>
      <c r="D21" s="3">
        <v>1</v>
      </c>
      <c r="E21" s="3"/>
      <c r="F21" s="3"/>
      <c r="G21" s="3">
        <v>1</v>
      </c>
      <c r="H21" s="3"/>
      <c r="I21" s="3">
        <v>0.5</v>
      </c>
      <c r="J21" s="3"/>
      <c r="K21" s="3"/>
      <c r="L21" s="1"/>
      <c r="M21" s="2"/>
      <c r="N21" s="1"/>
      <c r="O21" s="1"/>
    </row>
    <row r="22" spans="1:15" x14ac:dyDescent="0.3">
      <c r="A22" s="3" t="s">
        <v>1</v>
      </c>
      <c r="B22" s="3" t="s">
        <v>2</v>
      </c>
      <c r="C22" s="3" t="s">
        <v>3</v>
      </c>
      <c r="D22" s="3" t="s">
        <v>4</v>
      </c>
      <c r="E22" s="3" t="s">
        <v>76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L22" s="1"/>
      <c r="M22" s="2"/>
      <c r="N22" s="1"/>
      <c r="O22" s="1"/>
    </row>
    <row r="23" spans="1:15" x14ac:dyDescent="0.3">
      <c r="A23" s="1">
        <v>1</v>
      </c>
      <c r="B23" s="4" t="s">
        <v>11</v>
      </c>
      <c r="C23" s="1"/>
      <c r="D23" s="1"/>
      <c r="E23" s="1"/>
      <c r="F23" s="5"/>
      <c r="G23" s="1"/>
      <c r="H23" s="5"/>
      <c r="I23" s="1"/>
      <c r="J23" s="5"/>
      <c r="K23" s="1"/>
      <c r="L23" s="1"/>
      <c r="M23" s="2"/>
      <c r="N23" s="1"/>
      <c r="O23" s="1"/>
    </row>
    <row r="24" spans="1:15" x14ac:dyDescent="0.3">
      <c r="A24" s="1">
        <v>1.1000000000000001</v>
      </c>
      <c r="B24" s="4" t="s">
        <v>12</v>
      </c>
      <c r="C24" s="1">
        <v>9</v>
      </c>
      <c r="D24" s="1">
        <v>9</v>
      </c>
      <c r="E24" s="1">
        <f>C24*2+D24</f>
        <v>27</v>
      </c>
      <c r="F24" s="5">
        <f>E24/1162</f>
        <v>2.323580034423408E-2</v>
      </c>
      <c r="G24" s="1">
        <v>5</v>
      </c>
      <c r="H24" s="5">
        <f>G24/348</f>
        <v>1.4367816091954023E-2</v>
      </c>
      <c r="I24" s="1">
        <v>2</v>
      </c>
      <c r="J24" s="5">
        <f>I24/267</f>
        <v>7.4906367041198503E-3</v>
      </c>
      <c r="K24" s="1">
        <f>F24/(H24+J24*0.5)</f>
        <v>1.2828149879886239</v>
      </c>
      <c r="L24" s="1"/>
      <c r="M24" s="2"/>
      <c r="N24" s="1"/>
      <c r="O24" s="1"/>
    </row>
    <row r="25" spans="1:15" x14ac:dyDescent="0.3">
      <c r="A25" s="1">
        <v>1.2</v>
      </c>
      <c r="B25" s="4" t="s">
        <v>13</v>
      </c>
      <c r="C25" s="1">
        <v>9</v>
      </c>
      <c r="D25" s="1">
        <v>9</v>
      </c>
      <c r="E25" s="1">
        <f t="shared" ref="E25:E88" si="0">C25*2+D25</f>
        <v>27</v>
      </c>
      <c r="F25" s="5">
        <f t="shared" ref="F25:F88" si="1">E25/1162</f>
        <v>2.323580034423408E-2</v>
      </c>
      <c r="G25" s="1">
        <v>4</v>
      </c>
      <c r="H25" s="5">
        <f t="shared" ref="H25:H88" si="2">G25/348</f>
        <v>1.1494252873563218E-2</v>
      </c>
      <c r="I25" s="1">
        <v>2</v>
      </c>
      <c r="J25" s="5">
        <f>I25/296</f>
        <v>6.7567567567567571E-3</v>
      </c>
      <c r="K25" s="1">
        <f>F25/(H25+J25*0.5)</f>
        <v>1.5623194006911645</v>
      </c>
      <c r="L25" s="1"/>
      <c r="M25" s="2"/>
      <c r="N25" s="1"/>
      <c r="O25" s="1"/>
    </row>
    <row r="26" spans="1:15" x14ac:dyDescent="0.3">
      <c r="A26" s="1">
        <v>1.3</v>
      </c>
      <c r="B26" s="4" t="s">
        <v>77</v>
      </c>
      <c r="C26" s="1">
        <v>9</v>
      </c>
      <c r="D26" s="1">
        <v>8</v>
      </c>
      <c r="E26" s="1">
        <f t="shared" si="0"/>
        <v>26</v>
      </c>
      <c r="F26" s="5">
        <f t="shared" si="1"/>
        <v>2.2375215146299483E-2</v>
      </c>
      <c r="G26" s="1">
        <v>5</v>
      </c>
      <c r="H26" s="5">
        <f t="shared" si="2"/>
        <v>1.4367816091954023E-2</v>
      </c>
      <c r="I26" s="1">
        <v>2</v>
      </c>
      <c r="J26" s="5">
        <f t="shared" ref="J26:J90" si="3">I26/267</f>
        <v>7.4906367041198503E-3</v>
      </c>
      <c r="K26" s="1">
        <f t="shared" ref="K26:K90" si="4">F26/(H26+J26*0.5)</f>
        <v>1.235303321766823</v>
      </c>
      <c r="L26" s="1"/>
      <c r="M26" s="2"/>
      <c r="N26" s="1"/>
      <c r="O26" s="1"/>
    </row>
    <row r="27" spans="1:15" x14ac:dyDescent="0.3">
      <c r="A27" s="1">
        <v>1.4</v>
      </c>
      <c r="B27" s="4" t="s">
        <v>78</v>
      </c>
      <c r="C27" s="1">
        <v>9</v>
      </c>
      <c r="D27" s="1">
        <v>9</v>
      </c>
      <c r="E27" s="1">
        <f t="shared" si="0"/>
        <v>27</v>
      </c>
      <c r="F27" s="5">
        <f t="shared" si="1"/>
        <v>2.323580034423408E-2</v>
      </c>
      <c r="G27" s="1">
        <v>5</v>
      </c>
      <c r="H27" s="5">
        <f t="shared" si="2"/>
        <v>1.4367816091954023E-2</v>
      </c>
      <c r="I27" s="1">
        <v>2</v>
      </c>
      <c r="J27" s="5">
        <f t="shared" si="3"/>
        <v>7.4906367041198503E-3</v>
      </c>
      <c r="K27" s="1">
        <f t="shared" si="4"/>
        <v>1.2828149879886239</v>
      </c>
      <c r="L27" s="1"/>
      <c r="M27" s="2"/>
      <c r="N27" s="1"/>
      <c r="O27" s="1"/>
    </row>
    <row r="28" spans="1:15" x14ac:dyDescent="0.3">
      <c r="A28" s="1">
        <v>1.5</v>
      </c>
      <c r="B28" s="4" t="s">
        <v>79</v>
      </c>
      <c r="C28" s="1">
        <v>9</v>
      </c>
      <c r="D28" s="1">
        <v>9</v>
      </c>
      <c r="E28" s="1">
        <f t="shared" si="0"/>
        <v>27</v>
      </c>
      <c r="F28" s="5">
        <f t="shared" si="1"/>
        <v>2.323580034423408E-2</v>
      </c>
      <c r="G28" s="1">
        <v>5</v>
      </c>
      <c r="H28" s="5">
        <f t="shared" si="2"/>
        <v>1.4367816091954023E-2</v>
      </c>
      <c r="I28" s="1">
        <v>1</v>
      </c>
      <c r="J28" s="5">
        <f t="shared" si="3"/>
        <v>3.7453183520599251E-3</v>
      </c>
      <c r="K28" s="1">
        <f t="shared" si="4"/>
        <v>1.4307340124485446</v>
      </c>
      <c r="L28" s="1"/>
      <c r="M28" s="2"/>
      <c r="N28" s="1"/>
      <c r="O28" s="1"/>
    </row>
    <row r="29" spans="1:15" x14ac:dyDescent="0.3">
      <c r="A29" s="1">
        <v>1.6</v>
      </c>
      <c r="B29" s="4" t="s">
        <v>80</v>
      </c>
      <c r="C29" s="1">
        <v>7</v>
      </c>
      <c r="D29" s="1">
        <v>7</v>
      </c>
      <c r="E29" s="1">
        <f t="shared" si="0"/>
        <v>21</v>
      </c>
      <c r="F29" s="5">
        <f t="shared" si="1"/>
        <v>1.8072289156626505E-2</v>
      </c>
      <c r="G29" s="1">
        <v>6</v>
      </c>
      <c r="H29" s="5">
        <f t="shared" si="2"/>
        <v>1.7241379310344827E-2</v>
      </c>
      <c r="I29" s="1">
        <v>1</v>
      </c>
      <c r="J29" s="5">
        <f t="shared" si="3"/>
        <v>3.7453183520599251E-3</v>
      </c>
      <c r="K29" s="1">
        <f t="shared" si="4"/>
        <v>0.94549820905242588</v>
      </c>
      <c r="L29" s="1"/>
    </row>
    <row r="30" spans="1:15" x14ac:dyDescent="0.3">
      <c r="A30" s="1">
        <v>1.7</v>
      </c>
      <c r="B30" s="4" t="s">
        <v>14</v>
      </c>
      <c r="C30" s="1">
        <v>7</v>
      </c>
      <c r="D30" s="1">
        <v>7</v>
      </c>
      <c r="E30" s="1">
        <f t="shared" si="0"/>
        <v>21</v>
      </c>
      <c r="F30" s="5">
        <f t="shared" si="1"/>
        <v>1.8072289156626505E-2</v>
      </c>
      <c r="G30" s="1">
        <v>5</v>
      </c>
      <c r="H30" s="5">
        <f t="shared" si="2"/>
        <v>1.4367816091954023E-2</v>
      </c>
      <c r="I30" s="1">
        <v>2</v>
      </c>
      <c r="J30" s="5">
        <f t="shared" si="3"/>
        <v>7.4906367041198503E-3</v>
      </c>
      <c r="K30" s="1">
        <f t="shared" si="4"/>
        <v>0.99774499065781852</v>
      </c>
      <c r="L30" s="1"/>
      <c r="M30" s="2"/>
      <c r="N30" s="1"/>
      <c r="O30" s="1"/>
    </row>
    <row r="31" spans="1:15" x14ac:dyDescent="0.3">
      <c r="A31" s="1">
        <v>1.8</v>
      </c>
      <c r="B31" s="4" t="s">
        <v>15</v>
      </c>
      <c r="C31" s="1">
        <v>9</v>
      </c>
      <c r="D31" s="1">
        <v>9</v>
      </c>
      <c r="E31" s="1">
        <f t="shared" si="0"/>
        <v>27</v>
      </c>
      <c r="F31" s="5">
        <f t="shared" si="1"/>
        <v>2.323580034423408E-2</v>
      </c>
      <c r="G31" s="1">
        <v>5</v>
      </c>
      <c r="H31" s="5">
        <f t="shared" si="2"/>
        <v>1.4367816091954023E-2</v>
      </c>
      <c r="I31" s="1">
        <v>2</v>
      </c>
      <c r="J31" s="5">
        <f t="shared" si="3"/>
        <v>7.4906367041198503E-3</v>
      </c>
      <c r="K31" s="1">
        <f t="shared" si="4"/>
        <v>1.2828149879886239</v>
      </c>
      <c r="L31" s="1"/>
      <c r="M31" s="2"/>
      <c r="N31" s="1"/>
      <c r="O31" s="1"/>
    </row>
    <row r="32" spans="1:15" x14ac:dyDescent="0.3">
      <c r="A32" s="1">
        <v>1.9</v>
      </c>
      <c r="B32" s="4" t="s">
        <v>16</v>
      </c>
      <c r="C32" s="1">
        <v>9</v>
      </c>
      <c r="D32" s="1">
        <v>9</v>
      </c>
      <c r="E32" s="1">
        <f t="shared" si="0"/>
        <v>27</v>
      </c>
      <c r="F32" s="5">
        <f t="shared" si="1"/>
        <v>2.323580034423408E-2</v>
      </c>
      <c r="G32" s="1">
        <v>5</v>
      </c>
      <c r="H32" s="5">
        <f t="shared" si="2"/>
        <v>1.4367816091954023E-2</v>
      </c>
      <c r="I32" s="1">
        <v>2</v>
      </c>
      <c r="J32" s="5">
        <f t="shared" si="3"/>
        <v>7.4906367041198503E-3</v>
      </c>
      <c r="K32" s="1">
        <f t="shared" si="4"/>
        <v>1.2828149879886239</v>
      </c>
      <c r="L32" s="1"/>
      <c r="M32" s="1"/>
      <c r="N32" s="1"/>
      <c r="O32" s="1"/>
    </row>
    <row r="33" spans="1:15" x14ac:dyDescent="0.3">
      <c r="A33" s="1">
        <v>2</v>
      </c>
      <c r="B33" s="4" t="s">
        <v>17</v>
      </c>
      <c r="C33" s="1"/>
      <c r="D33" s="1"/>
      <c r="E33" s="1"/>
      <c r="F33" s="5"/>
      <c r="G33" s="1"/>
      <c r="H33" s="5"/>
      <c r="I33" s="1"/>
      <c r="J33" s="5">
        <f t="shared" si="3"/>
        <v>0</v>
      </c>
      <c r="K33" s="1"/>
      <c r="L33" s="1"/>
      <c r="M33" s="2"/>
      <c r="N33" s="1"/>
      <c r="O33" s="1"/>
    </row>
    <row r="34" spans="1:15" x14ac:dyDescent="0.3">
      <c r="A34" s="1">
        <v>2.1</v>
      </c>
      <c r="B34" s="4" t="s">
        <v>19</v>
      </c>
      <c r="C34" s="1">
        <v>7</v>
      </c>
      <c r="D34" s="1">
        <v>6</v>
      </c>
      <c r="E34" s="1">
        <f t="shared" si="0"/>
        <v>20</v>
      </c>
      <c r="F34" s="5">
        <f t="shared" si="1"/>
        <v>1.7211703958691909E-2</v>
      </c>
      <c r="G34" s="1">
        <v>7</v>
      </c>
      <c r="H34" s="5">
        <f t="shared" si="2"/>
        <v>2.0114942528735632E-2</v>
      </c>
      <c r="I34" s="1">
        <v>6</v>
      </c>
      <c r="J34" s="5">
        <f t="shared" si="3"/>
        <v>2.247191011235955E-2</v>
      </c>
      <c r="K34" s="1">
        <f t="shared" si="4"/>
        <v>0.5490019516051553</v>
      </c>
      <c r="L34" s="1"/>
      <c r="M34" s="2"/>
      <c r="N34" s="1"/>
      <c r="O34" s="1"/>
    </row>
    <row r="35" spans="1:15" x14ac:dyDescent="0.3">
      <c r="A35" s="1">
        <v>2.2000000000000002</v>
      </c>
      <c r="B35" s="4" t="s">
        <v>20</v>
      </c>
      <c r="C35" s="1">
        <v>7</v>
      </c>
      <c r="D35" s="1">
        <v>6</v>
      </c>
      <c r="E35" s="1">
        <f t="shared" si="0"/>
        <v>20</v>
      </c>
      <c r="F35" s="5">
        <f t="shared" si="1"/>
        <v>1.7211703958691909E-2</v>
      </c>
      <c r="G35" s="1">
        <v>7</v>
      </c>
      <c r="H35" s="5">
        <f t="shared" si="2"/>
        <v>2.0114942528735632E-2</v>
      </c>
      <c r="I35" s="1">
        <v>6</v>
      </c>
      <c r="J35" s="5">
        <f t="shared" si="3"/>
        <v>2.247191011235955E-2</v>
      </c>
      <c r="K35" s="1">
        <f t="shared" si="4"/>
        <v>0.5490019516051553</v>
      </c>
      <c r="L35" s="1"/>
      <c r="M35" s="2"/>
      <c r="N35" s="1"/>
      <c r="O35" s="1"/>
    </row>
    <row r="36" spans="1:15" x14ac:dyDescent="0.3">
      <c r="A36" s="1">
        <v>2.2999999999999998</v>
      </c>
      <c r="B36" s="4" t="s">
        <v>21</v>
      </c>
      <c r="C36" s="1">
        <v>8</v>
      </c>
      <c r="D36" s="1">
        <v>7</v>
      </c>
      <c r="E36" s="1">
        <f t="shared" si="0"/>
        <v>23</v>
      </c>
      <c r="F36" s="5">
        <f t="shared" si="1"/>
        <v>1.9793459552495698E-2</v>
      </c>
      <c r="G36" s="1">
        <v>7</v>
      </c>
      <c r="H36" s="5">
        <f t="shared" si="2"/>
        <v>2.0114942528735632E-2</v>
      </c>
      <c r="I36" s="1">
        <v>8</v>
      </c>
      <c r="J36" s="5">
        <f t="shared" si="3"/>
        <v>2.9962546816479401E-2</v>
      </c>
      <c r="K36" s="1">
        <f t="shared" si="4"/>
        <v>0.56397702783799153</v>
      </c>
      <c r="L36" s="1"/>
      <c r="M36" s="2"/>
      <c r="N36" s="1"/>
      <c r="O36" s="1"/>
    </row>
    <row r="37" spans="1:15" x14ac:dyDescent="0.3">
      <c r="A37" s="1">
        <v>2.4</v>
      </c>
      <c r="B37" s="4" t="s">
        <v>18</v>
      </c>
      <c r="C37" s="1"/>
      <c r="D37" s="1"/>
      <c r="E37" s="1"/>
      <c r="F37" s="5"/>
      <c r="G37" s="1"/>
      <c r="H37" s="5"/>
      <c r="I37" s="1"/>
      <c r="J37" s="5">
        <f t="shared" si="3"/>
        <v>0</v>
      </c>
      <c r="K37" s="1"/>
      <c r="L37" s="1"/>
      <c r="M37" s="2"/>
      <c r="N37" s="1"/>
      <c r="O37" s="1"/>
    </row>
    <row r="38" spans="1:15" x14ac:dyDescent="0.3">
      <c r="A38" s="6" t="s">
        <v>22</v>
      </c>
      <c r="B38" s="2" t="s">
        <v>28</v>
      </c>
      <c r="C38" s="1"/>
      <c r="D38" s="1"/>
      <c r="E38" s="1"/>
      <c r="F38" s="5"/>
      <c r="G38" s="1"/>
      <c r="H38" s="5"/>
      <c r="I38" s="1"/>
      <c r="J38" s="5">
        <f t="shared" si="3"/>
        <v>0</v>
      </c>
      <c r="K38" s="1"/>
      <c r="L38" s="1"/>
      <c r="M38" s="2"/>
      <c r="N38" s="1"/>
      <c r="O38" s="1"/>
    </row>
    <row r="39" spans="1:15" x14ac:dyDescent="0.3">
      <c r="A39" s="1"/>
      <c r="B39" s="1" t="s">
        <v>29</v>
      </c>
      <c r="C39" s="1">
        <v>8</v>
      </c>
      <c r="D39" s="1">
        <v>8</v>
      </c>
      <c r="E39" s="1">
        <f t="shared" si="0"/>
        <v>24</v>
      </c>
      <c r="F39" s="5">
        <f t="shared" si="1"/>
        <v>2.0654044750430294E-2</v>
      </c>
      <c r="G39" s="1">
        <v>5</v>
      </c>
      <c r="H39" s="5">
        <f t="shared" si="2"/>
        <v>1.4367816091954023E-2</v>
      </c>
      <c r="I39" s="1">
        <v>2</v>
      </c>
      <c r="J39" s="5">
        <f t="shared" si="3"/>
        <v>7.4906367041198503E-3</v>
      </c>
      <c r="K39" s="1">
        <f t="shared" si="4"/>
        <v>1.1402799893232212</v>
      </c>
      <c r="L39" s="1"/>
      <c r="M39" s="2"/>
      <c r="N39" s="1"/>
      <c r="O39" s="1"/>
    </row>
    <row r="40" spans="1:15" x14ac:dyDescent="0.3">
      <c r="A40" s="1"/>
      <c r="B40" s="1" t="s">
        <v>30</v>
      </c>
      <c r="C40" s="1">
        <v>8</v>
      </c>
      <c r="D40" s="1">
        <v>8</v>
      </c>
      <c r="E40" s="1">
        <f t="shared" si="0"/>
        <v>24</v>
      </c>
      <c r="F40" s="5">
        <f t="shared" si="1"/>
        <v>2.0654044750430294E-2</v>
      </c>
      <c r="G40" s="1">
        <v>6</v>
      </c>
      <c r="H40" s="5">
        <f t="shared" si="2"/>
        <v>1.7241379310344827E-2</v>
      </c>
      <c r="I40" s="1">
        <v>2</v>
      </c>
      <c r="J40" s="5">
        <f t="shared" si="3"/>
        <v>7.4906367041198503E-3</v>
      </c>
      <c r="K40" s="1">
        <f t="shared" si="4"/>
        <v>0.98414934463127246</v>
      </c>
      <c r="L40" s="1"/>
      <c r="M40" s="2"/>
      <c r="N40" s="1"/>
      <c r="O40" s="1"/>
    </row>
    <row r="41" spans="1:15" x14ac:dyDescent="0.3">
      <c r="A41" s="1"/>
      <c r="B41" s="1" t="s">
        <v>31</v>
      </c>
      <c r="C41" s="1">
        <v>7</v>
      </c>
      <c r="D41" s="1">
        <v>7</v>
      </c>
      <c r="E41" s="1">
        <f t="shared" si="0"/>
        <v>21</v>
      </c>
      <c r="F41" s="5">
        <f t="shared" si="1"/>
        <v>1.8072289156626505E-2</v>
      </c>
      <c r="G41" s="1">
        <v>6</v>
      </c>
      <c r="H41" s="5">
        <f t="shared" si="2"/>
        <v>1.7241379310344827E-2</v>
      </c>
      <c r="I41" s="1">
        <v>2</v>
      </c>
      <c r="J41" s="5">
        <f t="shared" si="3"/>
        <v>7.4906367041198503E-3</v>
      </c>
      <c r="K41" s="1">
        <f t="shared" si="4"/>
        <v>0.86113067655236331</v>
      </c>
      <c r="L41" s="1"/>
      <c r="M41" s="1"/>
      <c r="N41" s="1"/>
      <c r="O41" s="1"/>
    </row>
    <row r="42" spans="1:15" x14ac:dyDescent="0.3">
      <c r="A42" s="1"/>
      <c r="B42" s="2" t="s">
        <v>32</v>
      </c>
      <c r="C42" s="1">
        <v>7</v>
      </c>
      <c r="D42" s="1">
        <v>7</v>
      </c>
      <c r="E42" s="1">
        <f t="shared" si="0"/>
        <v>21</v>
      </c>
      <c r="F42" s="5">
        <f t="shared" si="1"/>
        <v>1.8072289156626505E-2</v>
      </c>
      <c r="G42" s="1">
        <v>6</v>
      </c>
      <c r="H42" s="5">
        <f t="shared" si="2"/>
        <v>1.7241379310344827E-2</v>
      </c>
      <c r="I42" s="1">
        <v>2</v>
      </c>
      <c r="J42" s="5">
        <f t="shared" si="3"/>
        <v>7.4906367041198503E-3</v>
      </c>
      <c r="K42" s="1">
        <f t="shared" si="4"/>
        <v>0.86113067655236331</v>
      </c>
      <c r="L42" s="1"/>
      <c r="M42" s="2"/>
      <c r="N42" s="1"/>
      <c r="O42" s="1"/>
    </row>
    <row r="43" spans="1:15" x14ac:dyDescent="0.3">
      <c r="A43" s="1"/>
      <c r="B43" s="1" t="s">
        <v>33</v>
      </c>
      <c r="C43" s="1">
        <v>6</v>
      </c>
      <c r="D43" s="1">
        <v>5</v>
      </c>
      <c r="E43" s="1">
        <f t="shared" si="0"/>
        <v>17</v>
      </c>
      <c r="F43" s="5">
        <f t="shared" si="1"/>
        <v>1.4629948364888123E-2</v>
      </c>
      <c r="G43" s="1">
        <v>6</v>
      </c>
      <c r="H43" s="5">
        <f t="shared" si="2"/>
        <v>1.7241379310344827E-2</v>
      </c>
      <c r="I43" s="1">
        <v>3</v>
      </c>
      <c r="J43" s="5">
        <f t="shared" si="3"/>
        <v>1.1235955056179775E-2</v>
      </c>
      <c r="K43" s="1">
        <f t="shared" si="4"/>
        <v>0.63999824965722452</v>
      </c>
      <c r="L43" s="1"/>
      <c r="M43" s="2"/>
      <c r="N43" s="1"/>
      <c r="O43" s="1"/>
    </row>
    <row r="44" spans="1:15" x14ac:dyDescent="0.3">
      <c r="A44" s="1"/>
      <c r="B44" s="1" t="s">
        <v>34</v>
      </c>
      <c r="C44" s="1">
        <v>6</v>
      </c>
      <c r="D44" s="1">
        <v>6</v>
      </c>
      <c r="E44" s="1">
        <f t="shared" si="0"/>
        <v>18</v>
      </c>
      <c r="F44" s="5">
        <f t="shared" si="1"/>
        <v>1.549053356282272E-2</v>
      </c>
      <c r="G44" s="1">
        <v>7</v>
      </c>
      <c r="H44" s="5">
        <f t="shared" si="2"/>
        <v>2.0114942528735632E-2</v>
      </c>
      <c r="I44" s="1">
        <v>3</v>
      </c>
      <c r="J44" s="5">
        <f t="shared" si="3"/>
        <v>1.1235955056179775E-2</v>
      </c>
      <c r="K44" s="1">
        <f t="shared" si="4"/>
        <v>0.60197340716153735</v>
      </c>
      <c r="L44" s="1"/>
      <c r="M44" s="2"/>
      <c r="N44" s="1"/>
      <c r="O44" s="1"/>
    </row>
    <row r="45" spans="1:15" x14ac:dyDescent="0.3">
      <c r="A45" s="1"/>
      <c r="B45" s="1" t="s">
        <v>35</v>
      </c>
      <c r="C45" s="1">
        <v>6</v>
      </c>
      <c r="D45" s="1">
        <v>6</v>
      </c>
      <c r="E45" s="1">
        <f t="shared" si="0"/>
        <v>18</v>
      </c>
      <c r="F45" s="5">
        <f t="shared" si="1"/>
        <v>1.549053356282272E-2</v>
      </c>
      <c r="G45" s="1">
        <v>7</v>
      </c>
      <c r="H45" s="5">
        <f t="shared" si="2"/>
        <v>2.0114942528735632E-2</v>
      </c>
      <c r="I45" s="1">
        <v>3</v>
      </c>
      <c r="J45" s="5">
        <f t="shared" si="3"/>
        <v>1.1235955056179775E-2</v>
      </c>
      <c r="K45" s="1">
        <f t="shared" si="4"/>
        <v>0.60197340716153735</v>
      </c>
      <c r="L45" s="1"/>
      <c r="M45" s="2"/>
      <c r="N45" s="1"/>
      <c r="O45" s="1"/>
    </row>
    <row r="46" spans="1:15" x14ac:dyDescent="0.3">
      <c r="A46" s="6" t="s">
        <v>23</v>
      </c>
      <c r="B46" s="2" t="s">
        <v>81</v>
      </c>
      <c r="C46" s="1"/>
      <c r="D46" s="1"/>
      <c r="E46" s="1">
        <f t="shared" si="0"/>
        <v>0</v>
      </c>
      <c r="F46" s="5">
        <f t="shared" si="1"/>
        <v>0</v>
      </c>
      <c r="G46" s="1"/>
      <c r="H46" s="5">
        <f t="shared" si="2"/>
        <v>0</v>
      </c>
      <c r="I46" s="1"/>
      <c r="J46" s="5"/>
      <c r="K46" s="1"/>
      <c r="L46" s="1"/>
      <c r="M46" s="2"/>
      <c r="N46" s="1"/>
      <c r="O46" s="1"/>
    </row>
    <row r="47" spans="1:15" x14ac:dyDescent="0.3">
      <c r="A47" s="1"/>
      <c r="B47" s="1" t="s">
        <v>37</v>
      </c>
      <c r="C47" s="1">
        <v>7</v>
      </c>
      <c r="D47" s="1">
        <v>7</v>
      </c>
      <c r="E47" s="1">
        <f t="shared" si="0"/>
        <v>21</v>
      </c>
      <c r="F47" s="5">
        <f t="shared" si="1"/>
        <v>1.8072289156626505E-2</v>
      </c>
      <c r="G47" s="1">
        <v>5</v>
      </c>
      <c r="H47" s="5">
        <f t="shared" si="2"/>
        <v>1.4367816091954023E-2</v>
      </c>
      <c r="I47" s="1">
        <v>6</v>
      </c>
      <c r="J47" s="5">
        <f t="shared" si="3"/>
        <v>2.247191011235955E-2</v>
      </c>
      <c r="K47" s="1">
        <f t="shared" si="4"/>
        <v>0.70584481684619937</v>
      </c>
      <c r="L47" s="1"/>
      <c r="M47" s="2"/>
      <c r="N47" s="1"/>
      <c r="O47" s="1"/>
    </row>
    <row r="48" spans="1:15" x14ac:dyDescent="0.3">
      <c r="A48" s="1"/>
      <c r="B48" s="2" t="s">
        <v>38</v>
      </c>
      <c r="C48" s="1">
        <v>7</v>
      </c>
      <c r="D48" s="1">
        <v>7</v>
      </c>
      <c r="E48" s="1">
        <f t="shared" si="0"/>
        <v>21</v>
      </c>
      <c r="F48" s="5">
        <f t="shared" si="1"/>
        <v>1.8072289156626505E-2</v>
      </c>
      <c r="G48" s="1">
        <v>5</v>
      </c>
      <c r="H48" s="5">
        <f t="shared" si="2"/>
        <v>1.4367816091954023E-2</v>
      </c>
      <c r="I48" s="1">
        <v>6</v>
      </c>
      <c r="J48" s="5">
        <f t="shared" si="3"/>
        <v>2.247191011235955E-2</v>
      </c>
      <c r="K48" s="1">
        <f t="shared" si="4"/>
        <v>0.70584481684619937</v>
      </c>
      <c r="L48" s="1"/>
      <c r="M48" s="1"/>
      <c r="N48" s="1"/>
      <c r="O48" s="1"/>
    </row>
    <row r="49" spans="1:15" x14ac:dyDescent="0.3">
      <c r="A49" s="1"/>
      <c r="B49" s="2" t="s">
        <v>82</v>
      </c>
      <c r="C49" s="1">
        <v>7</v>
      </c>
      <c r="D49" s="1">
        <v>7</v>
      </c>
      <c r="E49" s="1">
        <f t="shared" si="0"/>
        <v>21</v>
      </c>
      <c r="F49" s="5">
        <f t="shared" si="1"/>
        <v>1.8072289156626505E-2</v>
      </c>
      <c r="G49" s="1"/>
      <c r="H49" s="5">
        <f t="shared" si="2"/>
        <v>0</v>
      </c>
      <c r="I49" s="1"/>
      <c r="J49" s="5"/>
      <c r="K49" s="1"/>
      <c r="L49" s="1"/>
      <c r="M49" s="1"/>
      <c r="N49" s="1"/>
      <c r="O49" s="1"/>
    </row>
    <row r="50" spans="1:15" x14ac:dyDescent="0.3">
      <c r="A50" s="6" t="s">
        <v>24</v>
      </c>
      <c r="B50" s="2" t="s">
        <v>83</v>
      </c>
      <c r="C50" s="1"/>
      <c r="D50" s="1"/>
      <c r="E50" s="1"/>
      <c r="F50" s="5"/>
      <c r="G50" s="1"/>
      <c r="H50" s="5"/>
      <c r="I50" s="1"/>
      <c r="J50" s="5">
        <f t="shared" si="3"/>
        <v>0</v>
      </c>
      <c r="K50" s="1"/>
      <c r="L50" s="1"/>
      <c r="M50" s="1"/>
      <c r="N50" s="1"/>
      <c r="O50" s="1"/>
    </row>
    <row r="51" spans="1:15" x14ac:dyDescent="0.3">
      <c r="A51" s="1"/>
      <c r="B51" s="2" t="s">
        <v>84</v>
      </c>
      <c r="C51" s="1">
        <v>7</v>
      </c>
      <c r="D51" s="1">
        <v>6</v>
      </c>
      <c r="E51" s="1">
        <f t="shared" si="0"/>
        <v>20</v>
      </c>
      <c r="F51" s="5">
        <f t="shared" si="1"/>
        <v>1.7211703958691909E-2</v>
      </c>
      <c r="G51" s="1">
        <v>9</v>
      </c>
      <c r="H51" s="5">
        <f t="shared" si="2"/>
        <v>2.5862068965517241E-2</v>
      </c>
      <c r="I51" s="1">
        <v>5</v>
      </c>
      <c r="J51" s="5">
        <f t="shared" si="3"/>
        <v>1.8726591760299626E-2</v>
      </c>
      <c r="K51" s="1">
        <f t="shared" si="4"/>
        <v>0.48861676902713641</v>
      </c>
      <c r="L51" s="1"/>
      <c r="M51" s="1"/>
      <c r="N51" s="1"/>
      <c r="O51" s="1"/>
    </row>
    <row r="52" spans="1:15" x14ac:dyDescent="0.3">
      <c r="A52" s="1"/>
      <c r="B52" s="2" t="s">
        <v>39</v>
      </c>
      <c r="C52" s="1">
        <v>7</v>
      </c>
      <c r="D52" s="1">
        <v>6</v>
      </c>
      <c r="E52" s="1">
        <f t="shared" si="0"/>
        <v>20</v>
      </c>
      <c r="F52" s="5">
        <f t="shared" si="1"/>
        <v>1.7211703958691909E-2</v>
      </c>
      <c r="G52" s="1">
        <v>9</v>
      </c>
      <c r="H52" s="5">
        <f t="shared" si="2"/>
        <v>2.5862068965517241E-2</v>
      </c>
      <c r="I52" s="1">
        <v>5</v>
      </c>
      <c r="J52" s="5">
        <f t="shared" si="3"/>
        <v>1.8726591760299626E-2</v>
      </c>
      <c r="K52" s="1">
        <f t="shared" si="4"/>
        <v>0.48861676902713641</v>
      </c>
      <c r="L52" s="1"/>
      <c r="M52" s="1"/>
      <c r="N52" s="1"/>
      <c r="O52" s="1"/>
    </row>
    <row r="53" spans="1:15" x14ac:dyDescent="0.3">
      <c r="A53" s="1"/>
      <c r="B53" s="2" t="s">
        <v>85</v>
      </c>
      <c r="C53" s="1">
        <v>7</v>
      </c>
      <c r="D53" s="1">
        <v>6</v>
      </c>
      <c r="E53" s="1">
        <f t="shared" si="0"/>
        <v>20</v>
      </c>
      <c r="F53" s="5">
        <f t="shared" si="1"/>
        <v>1.7211703958691909E-2</v>
      </c>
      <c r="G53" s="1">
        <v>9</v>
      </c>
      <c r="H53" s="5">
        <f t="shared" si="2"/>
        <v>2.5862068965517241E-2</v>
      </c>
      <c r="I53" s="1">
        <v>5</v>
      </c>
      <c r="J53" s="5">
        <f t="shared" si="3"/>
        <v>1.8726591760299626E-2</v>
      </c>
      <c r="K53" s="1">
        <f t="shared" si="4"/>
        <v>0.48861676902713641</v>
      </c>
      <c r="L53" s="1"/>
      <c r="M53" s="1"/>
      <c r="N53" s="1"/>
      <c r="O53" s="1"/>
    </row>
    <row r="54" spans="1:15" x14ac:dyDescent="0.3">
      <c r="A54" s="1"/>
      <c r="B54" s="2" t="s">
        <v>40</v>
      </c>
      <c r="C54" s="1">
        <v>7</v>
      </c>
      <c r="D54" s="1">
        <v>6</v>
      </c>
      <c r="E54" s="1">
        <f t="shared" si="0"/>
        <v>20</v>
      </c>
      <c r="F54" s="5">
        <f t="shared" si="1"/>
        <v>1.7211703958691909E-2</v>
      </c>
      <c r="G54" s="1">
        <v>9</v>
      </c>
      <c r="H54" s="5">
        <f t="shared" si="2"/>
        <v>2.5862068965517241E-2</v>
      </c>
      <c r="I54" s="1">
        <v>5</v>
      </c>
      <c r="J54" s="5">
        <f t="shared" si="3"/>
        <v>1.8726591760299626E-2</v>
      </c>
      <c r="K54" s="1">
        <f t="shared" si="4"/>
        <v>0.48861676902713641</v>
      </c>
      <c r="L54" s="1"/>
      <c r="M54" s="1"/>
      <c r="N54" s="1"/>
      <c r="O54" s="1"/>
    </row>
    <row r="55" spans="1:15" x14ac:dyDescent="0.3">
      <c r="A55" s="1"/>
      <c r="B55" s="2" t="s">
        <v>86</v>
      </c>
      <c r="C55" s="1">
        <v>6</v>
      </c>
      <c r="D55" s="1">
        <v>5</v>
      </c>
      <c r="E55" s="1">
        <f t="shared" si="0"/>
        <v>17</v>
      </c>
      <c r="F55" s="5">
        <f t="shared" si="1"/>
        <v>1.4629948364888123E-2</v>
      </c>
      <c r="G55" s="1"/>
      <c r="H55" s="5">
        <f t="shared" si="2"/>
        <v>0</v>
      </c>
      <c r="I55" s="1"/>
      <c r="J55" s="5"/>
      <c r="K55" s="1"/>
      <c r="L55" s="1"/>
      <c r="M55" s="1"/>
      <c r="N55" s="1"/>
      <c r="O55" s="1"/>
    </row>
    <row r="56" spans="1:15" x14ac:dyDescent="0.3">
      <c r="A56" s="6" t="s">
        <v>25</v>
      </c>
      <c r="B56" s="2" t="s">
        <v>87</v>
      </c>
      <c r="C56" s="1"/>
      <c r="D56" s="1"/>
      <c r="E56" s="1"/>
      <c r="F56" s="5"/>
      <c r="G56" s="1"/>
      <c r="H56" s="5"/>
      <c r="I56" s="1"/>
      <c r="J56" s="5"/>
      <c r="K56" s="1"/>
      <c r="L56" s="1"/>
      <c r="M56" s="1"/>
      <c r="N56" s="1"/>
      <c r="O56" s="1"/>
    </row>
    <row r="57" spans="1:15" x14ac:dyDescent="0.3">
      <c r="A57" s="1"/>
      <c r="B57" s="2" t="s">
        <v>41</v>
      </c>
      <c r="C57" s="1">
        <v>6</v>
      </c>
      <c r="D57" s="1">
        <v>5</v>
      </c>
      <c r="E57" s="1">
        <f t="shared" si="0"/>
        <v>17</v>
      </c>
      <c r="F57" s="5">
        <f t="shared" si="1"/>
        <v>1.4629948364888123E-2</v>
      </c>
      <c r="G57" s="1">
        <v>5</v>
      </c>
      <c r="H57" s="5">
        <f t="shared" si="2"/>
        <v>1.4367816091954023E-2</v>
      </c>
      <c r="I57" s="1">
        <v>5</v>
      </c>
      <c r="J57" s="5">
        <f t="shared" si="3"/>
        <v>1.8726591760299626E-2</v>
      </c>
      <c r="K57" s="1">
        <f t="shared" si="4"/>
        <v>0.6164881098738979</v>
      </c>
      <c r="L57" s="1"/>
      <c r="M57" s="1"/>
      <c r="N57" s="1"/>
      <c r="O57" s="1"/>
    </row>
    <row r="58" spans="1:15" x14ac:dyDescent="0.3">
      <c r="A58" s="1"/>
      <c r="B58" s="7" t="s">
        <v>42</v>
      </c>
      <c r="C58" s="1">
        <v>6</v>
      </c>
      <c r="D58" s="1">
        <v>5</v>
      </c>
      <c r="E58" s="1">
        <f t="shared" si="0"/>
        <v>17</v>
      </c>
      <c r="F58" s="5">
        <f t="shared" si="1"/>
        <v>1.4629948364888123E-2</v>
      </c>
      <c r="G58" s="1">
        <v>5</v>
      </c>
      <c r="H58" s="5">
        <f t="shared" si="2"/>
        <v>1.4367816091954023E-2</v>
      </c>
      <c r="I58" s="1">
        <v>5</v>
      </c>
      <c r="J58" s="5">
        <f t="shared" si="3"/>
        <v>1.8726591760299626E-2</v>
      </c>
      <c r="K58" s="1">
        <f t="shared" si="4"/>
        <v>0.6164881098738979</v>
      </c>
      <c r="L58" s="1"/>
      <c r="M58" s="1"/>
      <c r="N58" s="1"/>
      <c r="O58" s="1"/>
    </row>
    <row r="59" spans="1:15" x14ac:dyDescent="0.3">
      <c r="A59" s="1"/>
      <c r="B59" s="7" t="s">
        <v>43</v>
      </c>
      <c r="C59" s="1">
        <v>6</v>
      </c>
      <c r="D59" s="1">
        <v>5</v>
      </c>
      <c r="E59" s="1">
        <f t="shared" si="0"/>
        <v>17</v>
      </c>
      <c r="F59" s="5">
        <f t="shared" si="1"/>
        <v>1.4629948364888123E-2</v>
      </c>
      <c r="G59" s="1">
        <v>5</v>
      </c>
      <c r="H59" s="5">
        <f t="shared" si="2"/>
        <v>1.4367816091954023E-2</v>
      </c>
      <c r="I59" s="1">
        <v>5</v>
      </c>
      <c r="J59" s="5">
        <f t="shared" si="3"/>
        <v>1.8726591760299626E-2</v>
      </c>
      <c r="K59" s="1">
        <f t="shared" si="4"/>
        <v>0.6164881098738979</v>
      </c>
      <c r="L59" s="1"/>
      <c r="M59" s="1"/>
      <c r="N59" s="1"/>
      <c r="O59" s="1"/>
    </row>
    <row r="60" spans="1:15" x14ac:dyDescent="0.3">
      <c r="A60" s="1"/>
      <c r="B60" s="7" t="s">
        <v>44</v>
      </c>
      <c r="C60" s="1">
        <v>6</v>
      </c>
      <c r="D60" s="1">
        <v>5</v>
      </c>
      <c r="E60" s="1">
        <f t="shared" si="0"/>
        <v>17</v>
      </c>
      <c r="F60" s="5">
        <f t="shared" si="1"/>
        <v>1.4629948364888123E-2</v>
      </c>
      <c r="G60" s="1">
        <v>5</v>
      </c>
      <c r="H60" s="5">
        <f t="shared" si="2"/>
        <v>1.4367816091954023E-2</v>
      </c>
      <c r="I60" s="1">
        <v>5</v>
      </c>
      <c r="J60" s="5">
        <f t="shared" si="3"/>
        <v>1.8726591760299626E-2</v>
      </c>
      <c r="K60" s="1">
        <f t="shared" si="4"/>
        <v>0.6164881098738979</v>
      </c>
      <c r="L60" s="1"/>
      <c r="M60" s="1"/>
      <c r="N60" s="1"/>
      <c r="O60" s="1"/>
    </row>
    <row r="61" spans="1:15" x14ac:dyDescent="0.3">
      <c r="A61" s="1"/>
      <c r="B61" s="7" t="s">
        <v>45</v>
      </c>
      <c r="C61" s="1">
        <v>6</v>
      </c>
      <c r="D61" s="1">
        <v>5</v>
      </c>
      <c r="E61" s="1">
        <f t="shared" si="0"/>
        <v>17</v>
      </c>
      <c r="F61" s="5">
        <f t="shared" si="1"/>
        <v>1.4629948364888123E-2</v>
      </c>
      <c r="G61" s="1">
        <v>5</v>
      </c>
      <c r="H61" s="5">
        <f t="shared" si="2"/>
        <v>1.4367816091954023E-2</v>
      </c>
      <c r="I61" s="1">
        <v>5</v>
      </c>
      <c r="J61" s="5">
        <f t="shared" si="3"/>
        <v>1.8726591760299626E-2</v>
      </c>
      <c r="K61" s="1">
        <f t="shared" si="4"/>
        <v>0.6164881098738979</v>
      </c>
      <c r="L61" s="1"/>
      <c r="M61" s="1"/>
      <c r="N61" s="1"/>
      <c r="O61" s="1"/>
    </row>
    <row r="62" spans="1:15" x14ac:dyDescent="0.3">
      <c r="A62" s="1"/>
      <c r="B62" s="7" t="s">
        <v>46</v>
      </c>
      <c r="C62" s="1">
        <v>6</v>
      </c>
      <c r="D62" s="1">
        <v>5</v>
      </c>
      <c r="E62" s="1">
        <f t="shared" si="0"/>
        <v>17</v>
      </c>
      <c r="F62" s="5">
        <f t="shared" si="1"/>
        <v>1.4629948364888123E-2</v>
      </c>
      <c r="G62" s="1">
        <v>5</v>
      </c>
      <c r="H62" s="5">
        <f t="shared" si="2"/>
        <v>1.4367816091954023E-2</v>
      </c>
      <c r="I62" s="1">
        <v>5</v>
      </c>
      <c r="J62" s="5">
        <f t="shared" si="3"/>
        <v>1.8726591760299626E-2</v>
      </c>
      <c r="K62" s="1">
        <f t="shared" si="4"/>
        <v>0.6164881098738979</v>
      </c>
      <c r="L62" s="1"/>
      <c r="M62" s="1"/>
      <c r="N62" s="1"/>
      <c r="O62" s="1"/>
    </row>
    <row r="63" spans="1:15" x14ac:dyDescent="0.3">
      <c r="A63" s="1" t="s">
        <v>36</v>
      </c>
      <c r="B63" s="7" t="s">
        <v>47</v>
      </c>
      <c r="C63" s="1">
        <v>6</v>
      </c>
      <c r="D63" s="1">
        <v>5</v>
      </c>
      <c r="E63" s="1">
        <f t="shared" si="0"/>
        <v>17</v>
      </c>
      <c r="F63" s="5">
        <f t="shared" si="1"/>
        <v>1.4629948364888123E-2</v>
      </c>
      <c r="G63" s="1">
        <v>5</v>
      </c>
      <c r="H63" s="5">
        <f t="shared" si="2"/>
        <v>1.4367816091954023E-2</v>
      </c>
      <c r="I63" s="1">
        <v>5</v>
      </c>
      <c r="J63" s="5">
        <f t="shared" si="3"/>
        <v>1.8726591760299626E-2</v>
      </c>
      <c r="K63" s="1">
        <f t="shared" si="4"/>
        <v>0.6164881098738979</v>
      </c>
      <c r="L63" s="1"/>
      <c r="M63" s="1"/>
      <c r="N63" s="1"/>
      <c r="O63" s="1"/>
    </row>
    <row r="64" spans="1:15" x14ac:dyDescent="0.3">
      <c r="A64" s="1">
        <v>3</v>
      </c>
      <c r="B64" s="4" t="s">
        <v>26</v>
      </c>
      <c r="C64" s="1"/>
      <c r="D64" s="1"/>
      <c r="E64" s="1"/>
      <c r="F64" s="5"/>
      <c r="G64" s="1"/>
      <c r="H64" s="5"/>
      <c r="I64" s="1"/>
      <c r="J64" s="5"/>
      <c r="K64" s="1"/>
      <c r="L64" s="1"/>
      <c r="M64" s="1"/>
      <c r="N64" s="1"/>
      <c r="O64" s="1"/>
    </row>
    <row r="65" spans="1:15" x14ac:dyDescent="0.3">
      <c r="A65" s="1">
        <v>3.1</v>
      </c>
      <c r="B65" s="4" t="s">
        <v>27</v>
      </c>
      <c r="C65" s="1">
        <v>6</v>
      </c>
      <c r="D65" s="1">
        <v>6</v>
      </c>
      <c r="E65" s="1">
        <f t="shared" si="0"/>
        <v>18</v>
      </c>
      <c r="F65" s="5">
        <f t="shared" si="1"/>
        <v>1.549053356282272E-2</v>
      </c>
      <c r="G65" s="1">
        <v>6</v>
      </c>
      <c r="H65" s="5">
        <f t="shared" si="2"/>
        <v>1.7241379310344827E-2</v>
      </c>
      <c r="I65" s="1">
        <v>5</v>
      </c>
      <c r="J65" s="5">
        <f t="shared" si="3"/>
        <v>1.8726591760299626E-2</v>
      </c>
      <c r="K65" s="1">
        <f t="shared" si="4"/>
        <v>0.58224855037347722</v>
      </c>
      <c r="L65" s="1"/>
      <c r="M65" s="1"/>
      <c r="N65" s="1"/>
      <c r="O65" s="1"/>
    </row>
    <row r="66" spans="1:15" x14ac:dyDescent="0.3">
      <c r="A66" s="1">
        <v>3.2</v>
      </c>
      <c r="B66" s="4" t="s">
        <v>48</v>
      </c>
      <c r="C66" s="1">
        <v>6</v>
      </c>
      <c r="D66" s="1">
        <v>6</v>
      </c>
      <c r="E66" s="1">
        <f t="shared" si="0"/>
        <v>18</v>
      </c>
      <c r="F66" s="5">
        <f t="shared" si="1"/>
        <v>1.549053356282272E-2</v>
      </c>
      <c r="G66" s="1">
        <v>7</v>
      </c>
      <c r="H66" s="5">
        <f t="shared" si="2"/>
        <v>2.0114942528735632E-2</v>
      </c>
      <c r="I66" s="1">
        <v>7</v>
      </c>
      <c r="J66" s="5">
        <f t="shared" si="3"/>
        <v>2.6217228464419477E-2</v>
      </c>
      <c r="K66" s="1">
        <f t="shared" si="4"/>
        <v>0.46625151166933454</v>
      </c>
      <c r="L66" s="1"/>
      <c r="M66" s="1"/>
      <c r="N66" s="1"/>
      <c r="O66" s="1"/>
    </row>
    <row r="67" spans="1:15" x14ac:dyDescent="0.3">
      <c r="A67" s="1">
        <v>3.3</v>
      </c>
      <c r="B67" s="4" t="s">
        <v>49</v>
      </c>
      <c r="C67" s="1">
        <v>6</v>
      </c>
      <c r="D67" s="1">
        <v>6</v>
      </c>
      <c r="E67" s="1">
        <f t="shared" si="0"/>
        <v>18</v>
      </c>
      <c r="F67" s="5">
        <f t="shared" si="1"/>
        <v>1.549053356282272E-2</v>
      </c>
      <c r="G67" s="1">
        <v>7</v>
      </c>
      <c r="H67" s="5">
        <f t="shared" si="2"/>
        <v>2.0114942528735632E-2</v>
      </c>
      <c r="I67" s="1">
        <v>7</v>
      </c>
      <c r="J67" s="5">
        <f t="shared" si="3"/>
        <v>2.6217228464419477E-2</v>
      </c>
      <c r="K67" s="1">
        <f t="shared" si="4"/>
        <v>0.46625151166933454</v>
      </c>
      <c r="L67" s="1"/>
      <c r="M67" s="1"/>
      <c r="N67" s="1"/>
      <c r="O67" s="1"/>
    </row>
    <row r="68" spans="1:15" x14ac:dyDescent="0.3">
      <c r="A68" s="1">
        <v>3.4</v>
      </c>
      <c r="B68" s="4" t="s">
        <v>50</v>
      </c>
      <c r="C68" s="1"/>
      <c r="D68" s="1"/>
      <c r="E68" s="1">
        <f t="shared" si="0"/>
        <v>0</v>
      </c>
      <c r="F68" s="5">
        <f t="shared" si="1"/>
        <v>0</v>
      </c>
      <c r="G68" s="1"/>
      <c r="H68" s="5">
        <f t="shared" si="2"/>
        <v>0</v>
      </c>
      <c r="I68" s="1"/>
      <c r="J68" s="5"/>
      <c r="K68" s="1"/>
      <c r="L68" s="1"/>
      <c r="M68" s="1"/>
      <c r="N68" s="1"/>
      <c r="O68" s="1"/>
    </row>
    <row r="69" spans="1:15" x14ac:dyDescent="0.3">
      <c r="A69" s="1"/>
      <c r="B69" s="2" t="s">
        <v>51</v>
      </c>
      <c r="C69" s="1">
        <v>5</v>
      </c>
      <c r="D69" s="1">
        <v>5</v>
      </c>
      <c r="E69" s="1">
        <f t="shared" si="0"/>
        <v>15</v>
      </c>
      <c r="F69" s="5">
        <f t="shared" si="1"/>
        <v>1.2908777969018933E-2</v>
      </c>
      <c r="G69" s="1">
        <v>5</v>
      </c>
      <c r="H69" s="5">
        <f t="shared" si="2"/>
        <v>1.4367816091954023E-2</v>
      </c>
      <c r="I69" s="1">
        <v>4</v>
      </c>
      <c r="J69" s="5">
        <f t="shared" si="3"/>
        <v>1.4981273408239701E-2</v>
      </c>
      <c r="K69" s="1">
        <f t="shared" si="4"/>
        <v>0.59056229136847027</v>
      </c>
      <c r="L69" s="1"/>
      <c r="M69" s="1"/>
      <c r="N69" s="1"/>
      <c r="O69" s="1"/>
    </row>
    <row r="70" spans="1:15" x14ac:dyDescent="0.3">
      <c r="A70" s="1"/>
      <c r="B70" s="2" t="s">
        <v>52</v>
      </c>
      <c r="C70" s="1">
        <v>6</v>
      </c>
      <c r="D70" s="1">
        <v>5</v>
      </c>
      <c r="E70" s="1">
        <f t="shared" si="0"/>
        <v>17</v>
      </c>
      <c r="F70" s="5">
        <f t="shared" si="1"/>
        <v>1.4629948364888123E-2</v>
      </c>
      <c r="G70" s="1">
        <v>6</v>
      </c>
      <c r="H70" s="5">
        <f t="shared" si="2"/>
        <v>1.7241379310344827E-2</v>
      </c>
      <c r="I70" s="1">
        <v>6</v>
      </c>
      <c r="J70" s="5">
        <f t="shared" si="3"/>
        <v>2.247191011235955E-2</v>
      </c>
      <c r="K70" s="1">
        <f t="shared" si="4"/>
        <v>0.51374009156158162</v>
      </c>
      <c r="L70" s="1"/>
      <c r="M70" s="1"/>
      <c r="N70" s="1"/>
      <c r="O70" s="1"/>
    </row>
    <row r="71" spans="1:15" x14ac:dyDescent="0.3">
      <c r="A71" s="1">
        <v>3.5</v>
      </c>
      <c r="B71" s="4" t="s">
        <v>88</v>
      </c>
      <c r="C71" s="1"/>
      <c r="D71" s="1"/>
      <c r="E71" s="1"/>
      <c r="F71" s="5"/>
      <c r="G71" s="1"/>
      <c r="H71" s="5"/>
      <c r="I71" s="1"/>
      <c r="J71" s="5"/>
      <c r="K71" s="1"/>
      <c r="L71" s="1"/>
      <c r="M71" s="1"/>
      <c r="N71" s="1"/>
      <c r="O71" s="1"/>
    </row>
    <row r="72" spans="1:15" x14ac:dyDescent="0.3">
      <c r="A72" s="1"/>
      <c r="B72" s="1" t="s">
        <v>54</v>
      </c>
      <c r="C72" s="1">
        <v>5</v>
      </c>
      <c r="D72" s="1">
        <v>4</v>
      </c>
      <c r="E72" s="1">
        <f t="shared" si="0"/>
        <v>14</v>
      </c>
      <c r="F72" s="5">
        <f t="shared" si="1"/>
        <v>1.2048192771084338E-2</v>
      </c>
      <c r="G72" s="1">
        <v>5</v>
      </c>
      <c r="H72" s="5">
        <f t="shared" si="2"/>
        <v>1.4367816091954023E-2</v>
      </c>
      <c r="I72" s="1">
        <v>5</v>
      </c>
      <c r="J72" s="5">
        <f t="shared" si="3"/>
        <v>1.8726591760299626E-2</v>
      </c>
      <c r="K72" s="1">
        <f t="shared" si="4"/>
        <v>0.50769609048438658</v>
      </c>
      <c r="L72" s="1"/>
      <c r="M72" s="1"/>
      <c r="N72" s="1"/>
      <c r="O72" s="1"/>
    </row>
    <row r="73" spans="1:15" x14ac:dyDescent="0.3">
      <c r="A73" s="1"/>
      <c r="B73" s="1" t="s">
        <v>75</v>
      </c>
      <c r="C73" s="1">
        <v>6</v>
      </c>
      <c r="D73" s="1">
        <v>7</v>
      </c>
      <c r="E73" s="1">
        <f t="shared" si="0"/>
        <v>19</v>
      </c>
      <c r="F73" s="5">
        <f t="shared" si="1"/>
        <v>1.6351118760757316E-2</v>
      </c>
      <c r="G73" s="1">
        <v>8</v>
      </c>
      <c r="H73" s="5">
        <f t="shared" si="2"/>
        <v>2.2988505747126436E-2</v>
      </c>
      <c r="I73" s="1">
        <v>6</v>
      </c>
      <c r="J73" s="5">
        <f t="shared" si="3"/>
        <v>2.247191011235955E-2</v>
      </c>
      <c r="K73" s="1">
        <f t="shared" si="4"/>
        <v>0.47776117948884489</v>
      </c>
      <c r="L73" s="1"/>
      <c r="M73" s="1"/>
      <c r="N73" s="1"/>
      <c r="O73" s="1"/>
    </row>
    <row r="74" spans="1:15" x14ac:dyDescent="0.3">
      <c r="A74" s="1"/>
      <c r="B74" s="1" t="s">
        <v>55</v>
      </c>
      <c r="C74" s="1">
        <v>7</v>
      </c>
      <c r="D74" s="1">
        <v>7</v>
      </c>
      <c r="E74" s="1">
        <f t="shared" si="0"/>
        <v>21</v>
      </c>
      <c r="F74" s="5">
        <f t="shared" si="1"/>
        <v>1.8072289156626505E-2</v>
      </c>
      <c r="G74" s="1">
        <v>5</v>
      </c>
      <c r="H74" s="5">
        <f t="shared" si="2"/>
        <v>1.4367816091954023E-2</v>
      </c>
      <c r="I74" s="1">
        <v>6</v>
      </c>
      <c r="J74" s="5">
        <f t="shared" si="3"/>
        <v>2.247191011235955E-2</v>
      </c>
      <c r="K74" s="1">
        <f t="shared" si="4"/>
        <v>0.70584481684619937</v>
      </c>
      <c r="L74" s="1"/>
      <c r="M74" s="1"/>
      <c r="N74" s="1"/>
      <c r="O74" s="1"/>
    </row>
    <row r="75" spans="1:15" x14ac:dyDescent="0.3">
      <c r="B75" s="1" t="s">
        <v>56</v>
      </c>
      <c r="C75" s="1">
        <v>7</v>
      </c>
      <c r="D75" s="1">
        <v>7</v>
      </c>
      <c r="E75" s="1">
        <f t="shared" si="0"/>
        <v>21</v>
      </c>
      <c r="F75" s="5">
        <f t="shared" si="1"/>
        <v>1.8072289156626505E-2</v>
      </c>
      <c r="G75" s="1">
        <v>5</v>
      </c>
      <c r="H75" s="5">
        <f t="shared" si="2"/>
        <v>1.4367816091954023E-2</v>
      </c>
      <c r="I75" s="1">
        <v>6</v>
      </c>
      <c r="J75" s="5">
        <f t="shared" si="3"/>
        <v>2.247191011235955E-2</v>
      </c>
      <c r="K75" s="1">
        <f t="shared" si="4"/>
        <v>0.70584481684619937</v>
      </c>
    </row>
    <row r="76" spans="1:15" x14ac:dyDescent="0.3">
      <c r="B76" s="1" t="s">
        <v>57</v>
      </c>
      <c r="C76" s="1">
        <v>5</v>
      </c>
      <c r="D76" s="1">
        <v>4</v>
      </c>
      <c r="E76" s="1">
        <f t="shared" si="0"/>
        <v>14</v>
      </c>
      <c r="F76" s="5">
        <f t="shared" si="1"/>
        <v>1.2048192771084338E-2</v>
      </c>
      <c r="G76" s="1">
        <v>4</v>
      </c>
      <c r="H76" s="5">
        <f t="shared" si="2"/>
        <v>1.1494252873563218E-2</v>
      </c>
      <c r="I76" s="1">
        <v>5</v>
      </c>
      <c r="J76" s="5">
        <f t="shared" si="3"/>
        <v>1.8726591760299626E-2</v>
      </c>
      <c r="K76" s="1">
        <f t="shared" si="4"/>
        <v>0.57764183669663172</v>
      </c>
    </row>
    <row r="77" spans="1:15" x14ac:dyDescent="0.3">
      <c r="B77" s="1" t="s">
        <v>58</v>
      </c>
      <c r="C77" s="1">
        <v>4</v>
      </c>
      <c r="D77" s="1">
        <v>4</v>
      </c>
      <c r="E77" s="1">
        <f t="shared" si="0"/>
        <v>12</v>
      </c>
      <c r="F77" s="5">
        <f t="shared" si="1"/>
        <v>1.0327022375215147E-2</v>
      </c>
      <c r="G77" s="1">
        <v>5</v>
      </c>
      <c r="H77" s="5">
        <f t="shared" si="2"/>
        <v>1.4367816091954023E-2</v>
      </c>
      <c r="I77" s="1">
        <v>5</v>
      </c>
      <c r="J77" s="5">
        <f t="shared" si="3"/>
        <v>1.8726591760299626E-2</v>
      </c>
      <c r="K77" s="1">
        <f t="shared" si="4"/>
        <v>0.43516807755804565</v>
      </c>
    </row>
    <row r="78" spans="1:15" x14ac:dyDescent="0.3">
      <c r="A78">
        <v>3.6</v>
      </c>
      <c r="B78" s="4" t="s">
        <v>53</v>
      </c>
      <c r="E78" s="1"/>
      <c r="F78" s="5"/>
      <c r="H78" s="5"/>
      <c r="J78" s="5"/>
      <c r="K78" s="1"/>
    </row>
    <row r="79" spans="1:15" x14ac:dyDescent="0.3">
      <c r="B79" s="1" t="s">
        <v>59</v>
      </c>
      <c r="C79" s="1">
        <v>9</v>
      </c>
      <c r="D79" s="1">
        <v>7</v>
      </c>
      <c r="E79" s="1">
        <f t="shared" si="0"/>
        <v>25</v>
      </c>
      <c r="F79" s="5">
        <f t="shared" si="1"/>
        <v>2.1514629948364887E-2</v>
      </c>
      <c r="G79" s="1">
        <v>7</v>
      </c>
      <c r="H79" s="5">
        <f t="shared" si="2"/>
        <v>2.0114942528735632E-2</v>
      </c>
      <c r="I79" s="1">
        <v>6</v>
      </c>
      <c r="J79" s="5">
        <f t="shared" si="3"/>
        <v>2.247191011235955E-2</v>
      </c>
      <c r="K79" s="1">
        <f t="shared" si="4"/>
        <v>0.6862524395064441</v>
      </c>
    </row>
    <row r="80" spans="1:15" x14ac:dyDescent="0.3">
      <c r="B80" s="1" t="s">
        <v>60</v>
      </c>
      <c r="C80" s="1">
        <v>9</v>
      </c>
      <c r="D80" s="1">
        <v>7</v>
      </c>
      <c r="E80" s="1">
        <f t="shared" si="0"/>
        <v>25</v>
      </c>
      <c r="F80" s="5">
        <f t="shared" si="1"/>
        <v>2.1514629948364887E-2</v>
      </c>
      <c r="G80" s="1">
        <v>7</v>
      </c>
      <c r="H80" s="5">
        <f t="shared" si="2"/>
        <v>2.0114942528735632E-2</v>
      </c>
      <c r="I80" s="1">
        <v>6</v>
      </c>
      <c r="J80" s="5">
        <f t="shared" si="3"/>
        <v>2.247191011235955E-2</v>
      </c>
      <c r="K80" s="1">
        <f t="shared" si="4"/>
        <v>0.6862524395064441</v>
      </c>
    </row>
    <row r="81" spans="1:11" x14ac:dyDescent="0.3">
      <c r="B81" s="1" t="s">
        <v>61</v>
      </c>
      <c r="C81" s="1">
        <v>9</v>
      </c>
      <c r="D81" s="1">
        <v>7</v>
      </c>
      <c r="E81" s="1">
        <f t="shared" si="0"/>
        <v>25</v>
      </c>
      <c r="F81" s="5">
        <f t="shared" si="1"/>
        <v>2.1514629948364887E-2</v>
      </c>
      <c r="G81" s="1">
        <v>7</v>
      </c>
      <c r="H81" s="5">
        <f t="shared" si="2"/>
        <v>2.0114942528735632E-2</v>
      </c>
      <c r="I81" s="1">
        <v>6</v>
      </c>
      <c r="J81" s="5">
        <f t="shared" si="3"/>
        <v>2.247191011235955E-2</v>
      </c>
      <c r="K81" s="1">
        <f t="shared" si="4"/>
        <v>0.6862524395064441</v>
      </c>
    </row>
    <row r="82" spans="1:11" x14ac:dyDescent="0.3">
      <c r="A82">
        <v>4</v>
      </c>
      <c r="B82" s="4" t="s">
        <v>62</v>
      </c>
      <c r="E82" s="1"/>
      <c r="F82" s="5">
        <f t="shared" si="1"/>
        <v>0</v>
      </c>
      <c r="H82" s="5"/>
      <c r="J82" s="5"/>
      <c r="K82" s="1"/>
    </row>
    <row r="83" spans="1:11" x14ac:dyDescent="0.3">
      <c r="A83">
        <v>4.0999999999999996</v>
      </c>
      <c r="B83" s="4" t="s">
        <v>63</v>
      </c>
      <c r="C83" s="1">
        <v>7</v>
      </c>
      <c r="D83" s="1">
        <v>6</v>
      </c>
      <c r="E83" s="1">
        <f t="shared" si="0"/>
        <v>20</v>
      </c>
      <c r="F83" s="5">
        <f t="shared" si="1"/>
        <v>1.7211703958691909E-2</v>
      </c>
      <c r="G83" s="1">
        <v>7</v>
      </c>
      <c r="H83" s="5">
        <f t="shared" si="2"/>
        <v>2.0114942528735632E-2</v>
      </c>
      <c r="I83" s="1">
        <v>7</v>
      </c>
      <c r="J83" s="5">
        <f t="shared" si="3"/>
        <v>2.6217228464419477E-2</v>
      </c>
      <c r="K83" s="1">
        <f t="shared" si="4"/>
        <v>0.5180572351881495</v>
      </c>
    </row>
    <row r="84" spans="1:11" x14ac:dyDescent="0.3">
      <c r="A84">
        <v>4.2</v>
      </c>
      <c r="B84" s="4" t="s">
        <v>64</v>
      </c>
      <c r="C84" s="1">
        <v>7</v>
      </c>
      <c r="D84" s="1">
        <v>6</v>
      </c>
      <c r="E84" s="1">
        <f t="shared" si="0"/>
        <v>20</v>
      </c>
      <c r="F84" s="5">
        <f t="shared" si="1"/>
        <v>1.7211703958691909E-2</v>
      </c>
      <c r="G84" s="1">
        <v>7</v>
      </c>
      <c r="H84" s="5">
        <f t="shared" si="2"/>
        <v>2.0114942528735632E-2</v>
      </c>
      <c r="I84" s="1">
        <v>7</v>
      </c>
      <c r="J84" s="5">
        <f t="shared" si="3"/>
        <v>2.6217228464419477E-2</v>
      </c>
      <c r="K84" s="1">
        <f t="shared" si="4"/>
        <v>0.5180572351881495</v>
      </c>
    </row>
    <row r="85" spans="1:11" x14ac:dyDescent="0.3">
      <c r="A85">
        <v>4.3</v>
      </c>
      <c r="B85" s="4" t="s">
        <v>65</v>
      </c>
      <c r="C85" s="1">
        <v>7</v>
      </c>
      <c r="D85" s="1">
        <v>6</v>
      </c>
      <c r="E85" s="1">
        <f t="shared" si="0"/>
        <v>20</v>
      </c>
      <c r="F85" s="5">
        <f t="shared" si="1"/>
        <v>1.7211703958691909E-2</v>
      </c>
      <c r="G85" s="1">
        <v>7</v>
      </c>
      <c r="H85" s="5">
        <f t="shared" si="2"/>
        <v>2.0114942528735632E-2</v>
      </c>
      <c r="I85" s="1">
        <v>7</v>
      </c>
      <c r="J85" s="5">
        <f t="shared" si="3"/>
        <v>2.6217228464419477E-2</v>
      </c>
      <c r="K85" s="1">
        <f t="shared" si="4"/>
        <v>0.5180572351881495</v>
      </c>
    </row>
    <row r="86" spans="1:11" x14ac:dyDescent="0.3">
      <c r="A86">
        <v>4.4000000000000004</v>
      </c>
      <c r="B86" s="4" t="s">
        <v>66</v>
      </c>
      <c r="C86" s="1">
        <v>7</v>
      </c>
      <c r="D86" s="1">
        <v>6</v>
      </c>
      <c r="E86" s="1">
        <f t="shared" si="0"/>
        <v>20</v>
      </c>
      <c r="F86" s="5">
        <f t="shared" si="1"/>
        <v>1.7211703958691909E-2</v>
      </c>
      <c r="G86" s="1">
        <v>7</v>
      </c>
      <c r="H86" s="5">
        <f t="shared" si="2"/>
        <v>2.0114942528735632E-2</v>
      </c>
      <c r="I86" s="1">
        <v>7</v>
      </c>
      <c r="J86" s="5">
        <f t="shared" si="3"/>
        <v>2.6217228464419477E-2</v>
      </c>
      <c r="K86" s="1">
        <f t="shared" si="4"/>
        <v>0.5180572351881495</v>
      </c>
    </row>
    <row r="87" spans="1:11" x14ac:dyDescent="0.3">
      <c r="A87">
        <v>4.5</v>
      </c>
      <c r="B87" s="4" t="s">
        <v>67</v>
      </c>
      <c r="C87" s="1">
        <v>6</v>
      </c>
      <c r="D87" s="1">
        <v>6</v>
      </c>
      <c r="E87" s="1">
        <f t="shared" si="0"/>
        <v>18</v>
      </c>
      <c r="F87" s="5">
        <f t="shared" si="1"/>
        <v>1.549053356282272E-2</v>
      </c>
      <c r="G87" s="1">
        <v>7</v>
      </c>
      <c r="H87" s="5">
        <f t="shared" si="2"/>
        <v>2.0114942528735632E-2</v>
      </c>
      <c r="I87" s="1">
        <v>6</v>
      </c>
      <c r="J87" s="5">
        <f t="shared" si="3"/>
        <v>2.247191011235955E-2</v>
      </c>
      <c r="K87" s="1">
        <f t="shared" si="4"/>
        <v>0.49410175644463977</v>
      </c>
    </row>
    <row r="88" spans="1:11" x14ac:dyDescent="0.3">
      <c r="A88">
        <v>4.5999999999999996</v>
      </c>
      <c r="B88" s="4" t="s">
        <v>68</v>
      </c>
      <c r="E88" s="1">
        <f t="shared" si="0"/>
        <v>0</v>
      </c>
      <c r="F88" s="5">
        <f t="shared" si="1"/>
        <v>0</v>
      </c>
      <c r="H88" s="5"/>
      <c r="J88" s="5"/>
      <c r="K88" s="1"/>
    </row>
    <row r="89" spans="1:11" x14ac:dyDescent="0.3">
      <c r="B89" s="2" t="s">
        <v>69</v>
      </c>
      <c r="C89" s="1">
        <v>9</v>
      </c>
      <c r="D89" s="1">
        <v>9</v>
      </c>
      <c r="E89" s="1">
        <f t="shared" ref="E89:E94" si="5">C89*2+D89</f>
        <v>27</v>
      </c>
      <c r="F89" s="5">
        <f t="shared" ref="F89:F94" si="6">E89/1162</f>
        <v>2.323580034423408E-2</v>
      </c>
      <c r="G89" s="1">
        <v>8</v>
      </c>
      <c r="H89" s="5">
        <f t="shared" ref="H89:H94" si="7">G89/348</f>
        <v>2.2988505747126436E-2</v>
      </c>
      <c r="I89" s="1">
        <v>7</v>
      </c>
      <c r="J89" s="5">
        <f t="shared" si="3"/>
        <v>2.6217228464419477E-2</v>
      </c>
      <c r="K89" s="1">
        <f t="shared" si="4"/>
        <v>0.64370233297103563</v>
      </c>
    </row>
    <row r="90" spans="1:11" x14ac:dyDescent="0.3">
      <c r="B90" s="2" t="s">
        <v>70</v>
      </c>
      <c r="C90" s="1">
        <v>6</v>
      </c>
      <c r="D90" s="1">
        <v>6</v>
      </c>
      <c r="E90" s="1">
        <f t="shared" si="5"/>
        <v>18</v>
      </c>
      <c r="F90" s="5">
        <f t="shared" si="6"/>
        <v>1.549053356282272E-2</v>
      </c>
      <c r="G90" s="1">
        <v>8</v>
      </c>
      <c r="H90" s="5">
        <f t="shared" si="7"/>
        <v>2.2988505747126436E-2</v>
      </c>
      <c r="I90" s="1">
        <v>7</v>
      </c>
      <c r="J90" s="5">
        <f t="shared" si="3"/>
        <v>2.6217228464419477E-2</v>
      </c>
      <c r="K90" s="1">
        <f t="shared" si="4"/>
        <v>0.4291348886473571</v>
      </c>
    </row>
    <row r="91" spans="1:11" x14ac:dyDescent="0.3">
      <c r="A91">
        <v>5</v>
      </c>
      <c r="B91" s="4" t="s">
        <v>72</v>
      </c>
      <c r="E91" s="1">
        <f t="shared" si="5"/>
        <v>0</v>
      </c>
      <c r="F91" s="5">
        <f t="shared" si="6"/>
        <v>0</v>
      </c>
      <c r="H91" s="5"/>
      <c r="J91" s="5"/>
      <c r="K91" s="1"/>
    </row>
    <row r="92" spans="1:11" x14ac:dyDescent="0.3">
      <c r="B92" s="2" t="s">
        <v>71</v>
      </c>
      <c r="C92" s="1">
        <v>7</v>
      </c>
      <c r="D92" s="1">
        <v>9</v>
      </c>
      <c r="E92" s="1">
        <f t="shared" si="5"/>
        <v>23</v>
      </c>
      <c r="F92" s="5">
        <f t="shared" si="6"/>
        <v>1.9793459552495698E-2</v>
      </c>
      <c r="G92" s="1">
        <v>9</v>
      </c>
      <c r="H92" s="5">
        <f t="shared" si="7"/>
        <v>2.5862068965517241E-2</v>
      </c>
      <c r="I92" s="1">
        <v>7</v>
      </c>
      <c r="J92" s="5">
        <f t="shared" ref="J92:J94" si="8">I92/267</f>
        <v>2.6217228464419477E-2</v>
      </c>
      <c r="K92" s="1">
        <f t="shared" ref="K92:K94" si="9">F92/(H92+J92*0.5)</f>
        <v>0.50790640369502627</v>
      </c>
    </row>
    <row r="93" spans="1:11" x14ac:dyDescent="0.3">
      <c r="B93" s="2" t="s">
        <v>73</v>
      </c>
      <c r="C93" s="1">
        <v>7</v>
      </c>
      <c r="D93" s="1">
        <v>9</v>
      </c>
      <c r="E93" s="1">
        <f t="shared" si="5"/>
        <v>23</v>
      </c>
      <c r="F93" s="5">
        <f t="shared" si="6"/>
        <v>1.9793459552495698E-2</v>
      </c>
      <c r="G93" s="1">
        <v>9</v>
      </c>
      <c r="H93" s="5">
        <f t="shared" si="7"/>
        <v>2.5862068965517241E-2</v>
      </c>
      <c r="I93" s="1">
        <v>7</v>
      </c>
      <c r="J93" s="5">
        <f t="shared" si="8"/>
        <v>2.6217228464419477E-2</v>
      </c>
      <c r="K93" s="1">
        <f t="shared" si="9"/>
        <v>0.50790640369502627</v>
      </c>
    </row>
    <row r="94" spans="1:11" x14ac:dyDescent="0.3">
      <c r="B94" s="2" t="s">
        <v>74</v>
      </c>
      <c r="C94" s="1">
        <v>7</v>
      </c>
      <c r="D94" s="1">
        <v>9</v>
      </c>
      <c r="E94" s="1">
        <f t="shared" si="5"/>
        <v>23</v>
      </c>
      <c r="F94" s="5">
        <f t="shared" si="6"/>
        <v>1.9793459552495698E-2</v>
      </c>
      <c r="G94" s="1">
        <v>9</v>
      </c>
      <c r="H94" s="5">
        <f t="shared" si="7"/>
        <v>2.5862068965517241E-2</v>
      </c>
      <c r="I94" s="1">
        <v>7</v>
      </c>
      <c r="J94" s="5">
        <f t="shared" si="8"/>
        <v>2.6217228464419477E-2</v>
      </c>
      <c r="K94" s="1">
        <f t="shared" si="9"/>
        <v>0.50790640369502627</v>
      </c>
    </row>
    <row r="95" spans="1:11" x14ac:dyDescent="0.3">
      <c r="E95">
        <f>SUM(E23:E94)</f>
        <v>1189</v>
      </c>
      <c r="F95" s="8"/>
      <c r="G95">
        <f>SUM(G24:G94)</f>
        <v>352</v>
      </c>
      <c r="I95">
        <f>SUM(I24:I94)</f>
        <v>269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40980</cp:lastModifiedBy>
  <dcterms:created xsi:type="dcterms:W3CDTF">2015-06-05T18:19:34Z</dcterms:created>
  <dcterms:modified xsi:type="dcterms:W3CDTF">2023-05-07T11:42:27Z</dcterms:modified>
</cp:coreProperties>
</file>