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时蒙恩\Desktop\计算机系统原理实验\软件工程\Request\需求优先级打分\"/>
    </mc:Choice>
  </mc:AlternateContent>
  <xr:revisionPtr revIDLastSave="0" documentId="13_ncr:1_{0E4CB924-2F6A-4277-B24C-EB01651EE0F7}" xr6:coauthVersionLast="47" xr6:coauthVersionMax="47" xr10:uidLastSave="{00000000-0000-0000-0000-000000000000}"/>
  <bookViews>
    <workbookView xWindow="0" yWindow="2715" windowWidth="27045" windowHeight="12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K43" i="1" s="1"/>
  <c r="H43" i="1"/>
  <c r="E43" i="1"/>
  <c r="F43" i="1" s="1"/>
  <c r="J39" i="1"/>
  <c r="H39" i="1"/>
  <c r="E39" i="1"/>
  <c r="J42" i="1"/>
  <c r="H42" i="1"/>
  <c r="E42" i="1"/>
  <c r="J41" i="1"/>
  <c r="H41" i="1"/>
  <c r="E41" i="1"/>
  <c r="J38" i="1"/>
  <c r="H38" i="1"/>
  <c r="E38" i="1"/>
  <c r="J37" i="1"/>
  <c r="H37" i="1"/>
  <c r="E37" i="1"/>
  <c r="J32" i="1"/>
  <c r="H32" i="1"/>
  <c r="E32" i="1"/>
  <c r="J27" i="1"/>
  <c r="H27" i="1"/>
  <c r="E27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H25" i="1"/>
  <c r="J51" i="1"/>
  <c r="H51" i="1"/>
  <c r="E51" i="1"/>
  <c r="J50" i="1"/>
  <c r="H50" i="1"/>
  <c r="E50" i="1"/>
  <c r="J48" i="1"/>
  <c r="H48" i="1"/>
  <c r="E48" i="1"/>
  <c r="J47" i="1"/>
  <c r="H47" i="1"/>
  <c r="E47" i="1"/>
  <c r="J40" i="1"/>
  <c r="H40" i="1"/>
  <c r="E40" i="1"/>
  <c r="J36" i="1"/>
  <c r="H36" i="1"/>
  <c r="E36" i="1"/>
  <c r="J35" i="1"/>
  <c r="H35" i="1"/>
  <c r="E35" i="1"/>
  <c r="J34" i="1"/>
  <c r="H34" i="1"/>
  <c r="E34" i="1"/>
  <c r="J31" i="1"/>
  <c r="H31" i="1"/>
  <c r="E31" i="1"/>
  <c r="J25" i="1"/>
  <c r="E25" i="1"/>
  <c r="E4" i="1"/>
  <c r="F39" i="1" l="1"/>
  <c r="K39" i="1" s="1"/>
  <c r="F41" i="1"/>
  <c r="F42" i="1"/>
  <c r="K42" i="1" s="1"/>
  <c r="K41" i="1"/>
  <c r="F38" i="1"/>
  <c r="K38" i="1" s="1"/>
  <c r="F37" i="1"/>
  <c r="K37" i="1" s="1"/>
  <c r="F32" i="1"/>
  <c r="K32" i="1" s="1"/>
  <c r="F56" i="1"/>
  <c r="K56" i="1" s="1"/>
  <c r="F55" i="1"/>
  <c r="K55" i="1" s="1"/>
  <c r="F54" i="1"/>
  <c r="K54" i="1" s="1"/>
  <c r="F31" i="1"/>
  <c r="K31" i="1" s="1"/>
  <c r="F27" i="1"/>
  <c r="K27" i="1" s="1"/>
  <c r="F53" i="1"/>
  <c r="K53" i="1" s="1"/>
  <c r="F52" i="1"/>
  <c r="K52" i="1" s="1"/>
  <c r="F48" i="1"/>
  <c r="K48" i="1" s="1"/>
  <c r="F50" i="1"/>
  <c r="K50" i="1" s="1"/>
  <c r="F51" i="1"/>
  <c r="K51" i="1" s="1"/>
  <c r="F47" i="1"/>
  <c r="K47" i="1" s="1"/>
  <c r="F35" i="1"/>
  <c r="K35" i="1" s="1"/>
  <c r="F34" i="1"/>
  <c r="K34" i="1" s="1"/>
  <c r="F36" i="1"/>
  <c r="K36" i="1" s="1"/>
  <c r="F25" i="1"/>
  <c r="K25" i="1" s="1"/>
  <c r="F40" i="1"/>
  <c r="K40" i="1" s="1"/>
</calcChain>
</file>

<file path=xl/sharedStrings.xml><?xml version="1.0" encoding="utf-8"?>
<sst xmlns="http://schemas.openxmlformats.org/spreadsheetml/2006/main" count="44" uniqueCount="44">
  <si>
    <t>相对权重</t>
  </si>
  <si>
    <t>编号</t>
  </si>
  <si>
    <t>特性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</si>
  <si>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</si>
  <si>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</si>
  <si>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</si>
  <si>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</si>
  <si>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</si>
  <si>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</si>
  <si>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</si>
  <si>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</si>
  <si>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</si>
  <si>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维护</t>
    </r>
  </si>
  <si>
    <t>登录界面</t>
    <phoneticPr fontId="1" type="noConversion"/>
  </si>
  <si>
    <t xml:space="preserve"> 登陆</t>
    <phoneticPr fontId="1" type="noConversion"/>
  </si>
  <si>
    <t xml:space="preserve"> 审核</t>
    <phoneticPr fontId="1" type="noConversion"/>
  </si>
  <si>
    <t>主页</t>
    <phoneticPr fontId="1" type="noConversion"/>
  </si>
  <si>
    <t xml:space="preserve"> 帖子审核</t>
    <phoneticPr fontId="1" type="noConversion"/>
  </si>
  <si>
    <t xml:space="preserve">  评论管理</t>
    <phoneticPr fontId="1" type="noConversion"/>
  </si>
  <si>
    <t xml:space="preserve">  资源管理</t>
    <phoneticPr fontId="1" type="noConversion"/>
  </si>
  <si>
    <t xml:space="preserve">  查看举报信息</t>
    <phoneticPr fontId="1" type="noConversion"/>
  </si>
  <si>
    <t>个人中心</t>
    <phoneticPr fontId="1" type="noConversion"/>
  </si>
  <si>
    <t xml:space="preserve">  查看个人信息</t>
    <phoneticPr fontId="1" type="noConversion"/>
  </si>
  <si>
    <t xml:space="preserve"> 绑定</t>
    <phoneticPr fontId="1" type="noConversion"/>
  </si>
  <si>
    <t xml:space="preserve">  手机绑定</t>
    <phoneticPr fontId="1" type="noConversion"/>
  </si>
  <si>
    <t xml:space="preserve">  邮箱绑定</t>
    <phoneticPr fontId="1" type="noConversion"/>
  </si>
  <si>
    <t xml:space="preserve"> 个人信息</t>
    <phoneticPr fontId="1" type="noConversion"/>
  </si>
  <si>
    <t xml:space="preserve">  修改头像</t>
    <phoneticPr fontId="1" type="noConversion"/>
  </si>
  <si>
    <t xml:space="preserve">  修改学号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</si>
  <si>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</si>
  <si>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</si>
  <si>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</si>
  <si>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</si>
  <si>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用户登录</t>
    <phoneticPr fontId="1" type="noConversion"/>
  </si>
  <si>
    <t xml:space="preserve"> 修改密码</t>
    <phoneticPr fontId="1" type="noConversion"/>
  </si>
  <si>
    <t xml:space="preserve">  修改密码</t>
    <phoneticPr fontId="1" type="noConversion"/>
  </si>
  <si>
    <t xml:space="preserve"> 帖子删除</t>
    <phoneticPr fontId="1" type="noConversion"/>
  </si>
  <si>
    <t xml:space="preserve">  用户管理-绑定管理</t>
    <phoneticPr fontId="1" type="noConversion"/>
  </si>
  <si>
    <t xml:space="preserve">  用户管理-密码管理</t>
    <phoneticPr fontId="1" type="noConversion"/>
  </si>
  <si>
    <t xml:space="preserve">  用户管理-用户增删</t>
    <phoneticPr fontId="1" type="noConversion"/>
  </si>
  <si>
    <t xml:space="preserve">  论坛版块管理</t>
    <phoneticPr fontId="1" type="noConversion"/>
  </si>
  <si>
    <t xml:space="preserve">  帖子标签管理</t>
    <phoneticPr fontId="1" type="noConversion"/>
  </si>
  <si>
    <t xml:space="preserve">  用户管理-黑名单</t>
    <phoneticPr fontId="1" type="noConversion"/>
  </si>
  <si>
    <t xml:space="preserve">  课程学生增删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</si>
</sst>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0" borderId="0" xfId="0" applyFont="1" applyAlignment="1">
      <alignment vertical="center"/>
    </xf>
    <xf numFmtId="10" fontId="0" fillId="0" borderId="0" xfId="0" applyNumberFormat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24130</xdr:rowOff>
    </xdr:from>
    <xdr:to>
      <xdr:col>4</xdr:col>
      <xdr:colOff>857250</xdr:colOff>
      <xdr:row>18</xdr:row>
      <xdr:rowOff>47625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EE4B8A3-91C7-4310-87B1-D72BCA42550D}"/>
            </a:ext>
          </a:extLst>
        </xdr:cNvPr>
        <xdr:cNvSpPr/>
      </xdr:nvSpPr>
      <xdr:spPr>
        <a:xfrm>
          <a:off x="7620" y="24130"/>
          <a:ext cx="4385310" cy="33153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114300</xdr:colOff>
      <xdr:row>0</xdr:row>
      <xdr:rowOff>106680</xdr:rowOff>
    </xdr:from>
    <xdr:to>
      <xdr:col>4</xdr:col>
      <xdr:colOff>780415</xdr:colOff>
      <xdr:row>17</xdr:row>
      <xdr:rowOff>38100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26C9902-5590-4459-8BE6-17F7AE87B7B7}"/>
            </a:ext>
          </a:extLst>
        </xdr:cNvPr>
        <xdr:cNvSpPr txBox="1"/>
      </xdr:nvSpPr>
      <xdr:spPr>
        <a:xfrm>
          <a:off x="114300" y="106680"/>
          <a:ext cx="428561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总</a:t>
          </a:r>
          <a:r>
            <a:rPr lang="zh-CN" altLang="en-US" sz="1200"/>
            <a:t>价</a:t>
          </a:r>
          <a:r>
            <a:rPr lang="zh-CN" altLang="en-US" sz="1100"/>
            <a:t>值：收益与损失加权相加</a:t>
          </a:r>
          <a:endParaRPr lang="en-US" altLang="zh-CN" sz="1100"/>
        </a:p>
        <a:p>
          <a:pPr algn="l"/>
          <a:r>
            <a:rPr lang="en-US" altLang="zh-CN" sz="1100"/>
            <a:t>价值% : 总价值  /  所有总价值之和*100%</a:t>
          </a:r>
        </a:p>
        <a:p>
          <a:pPr algn="l"/>
          <a:r>
            <a:rPr lang="en-US" altLang="zh-CN" sz="1100"/>
            <a:t>相对成本：1代表</a:t>
          </a:r>
          <a:r>
            <a:rPr lang="zh-CN" altLang="en-US" sz="1100"/>
            <a:t>快速简单</a:t>
          </a:r>
          <a:r>
            <a:rPr lang="en-US" altLang="zh-CN" sz="1100"/>
            <a:t>，9代表费时费力</a:t>
          </a:r>
        </a:p>
        <a:p>
          <a:pPr algn="l"/>
          <a:r>
            <a:rPr lang="en-US" altLang="zh-CN" sz="1100"/>
            <a:t>成本% : 相对成本   /   所有成本之和*100%</a:t>
          </a:r>
        </a:p>
        <a:p>
          <a:pPr algn="l"/>
          <a:r>
            <a:rPr lang="en-US" altLang="zh-CN" sz="1100"/>
            <a:t>相对风险  : 1代表风险最小，9代表风险最大</a:t>
          </a:r>
        </a:p>
        <a:p>
          <a:pPr algn="l"/>
          <a:r>
            <a:rPr lang="en-US" altLang="zh-CN" sz="1100"/>
            <a:t>风险%: 相对风险   /  所有风险之和*100%</a:t>
          </a:r>
        </a:p>
        <a:p>
          <a:pPr algn="l"/>
          <a:r>
            <a:rPr lang="en-US" altLang="zh-CN" sz="1100"/>
            <a:t>优先级:  （价值%）/（（成本%*成本</a:t>
          </a:r>
          <a:r>
            <a:rPr lang="zh-CN" altLang="en-US" sz="1100"/>
            <a:t>权重</a:t>
          </a:r>
          <a:r>
            <a:rPr lang="en-US" altLang="zh-CN" sz="1100"/>
            <a:t>）+（风险%*风险</a:t>
          </a:r>
          <a:r>
            <a:rPr lang="zh-CN" altLang="en-US" sz="1100"/>
            <a:t>权重</a:t>
          </a:r>
          <a:r>
            <a:rPr lang="en-US" altLang="zh-CN" sz="1100"/>
            <a:t>））</a:t>
          </a:r>
        </a:p>
      </xdr:txBody>
    </xdr:sp>
    <xdr:clientData/>
  </xdr:twoCellAnchor>
  <xdr:twoCellAnchor>
    <xdr:from>
      <xdr:col>0</xdr:col>
      <xdr:colOff>735330</xdr:colOff>
      <xdr:row>12</xdr:row>
      <xdr:rowOff>51435</xdr:rowOff>
    </xdr:from>
    <xdr:to>
      <xdr:col>3</xdr:col>
      <xdr:colOff>735965</xdr:colOff>
      <xdr:row>17</xdr:row>
      <xdr:rowOff>56515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9465200-62E2-43DF-9F83-F8B8FFEC8837}"/>
            </a:ext>
          </a:extLst>
        </xdr:cNvPr>
        <xdr:cNvSpPr txBox="1"/>
      </xdr:nvSpPr>
      <xdr:spPr>
        <a:xfrm>
          <a:off x="735330" y="2245995"/>
          <a:ext cx="2850515" cy="919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A28" workbookViewId="0">
      <selection activeCell="B25" sqref="B25:K56"/>
    </sheetView>
  </sheetViews>
  <sheetFormatPr defaultRowHeight="14.25" x14ac:dyDescent="0.2"/>
  <cols>
    <col min="1" max="1" width="11.875" customWidth="1"/>
    <col min="2" max="2" width="17.75" customWidth="1"/>
    <col min="3" max="11" width="11.875" customWidth="1"/>
  </cols>
  <sheetData>
    <row r="1" spans="1:13" ht="14.8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8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8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4.85" customHeight="1" x14ac:dyDescent="0.2">
      <c r="A4" s="1"/>
      <c r="B4" s="1"/>
      <c r="C4" s="1"/>
      <c r="D4" s="1"/>
      <c r="E4" s="1">
        <f>SUM((C:C)*2,(D:D))</f>
        <v>142</v>
      </c>
      <c r="F4" s="1"/>
      <c r="G4" s="1"/>
      <c r="H4" s="1"/>
      <c r="I4" s="1"/>
      <c r="J4" s="1"/>
      <c r="K4" s="1"/>
      <c r="L4" s="1"/>
      <c r="M4" s="1"/>
    </row>
    <row r="5" spans="1:13" ht="14.8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4.8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4.8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4.8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4.8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4.8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4.8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4.8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4.8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4.8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4.8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4.8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4.8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4.8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4.8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 x14ac:dyDescent="0.2">
      <c r="A21" s="3" t="s">
        <v>0</v>
      </c>
      <c r="B21" s="3"/>
      <c r="C21" s="3">
        <v>2</v>
      </c>
      <c r="D21" s="3">
        <v>1</v>
      </c>
      <c r="E21" s="4"/>
      <c r="F21" s="4"/>
      <c r="G21" s="4">
        <v>1</v>
      </c>
      <c r="H21" s="4"/>
      <c r="I21" s="4">
        <v>0.5</v>
      </c>
      <c r="J21" s="4"/>
      <c r="K21" s="4"/>
    </row>
    <row r="22" spans="1:13" x14ac:dyDescent="0.2">
      <c r="A22" s="3" t="s">
        <v>1</v>
      </c>
      <c r="B22" s="3" t="s">
        <v>2</v>
      </c>
      <c r="C22" s="3" t="s">
        <v>3</v>
      </c>
      <c r="D22" s="3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10</v>
      </c>
      <c r="K22" s="4" t="s">
        <v>11</v>
      </c>
    </row>
    <row r="23" spans="1:13" x14ac:dyDescent="0.2">
      <c r="A23" s="1">
        <v>1</v>
      </c>
      <c r="B23" s="6" t="s">
        <v>13</v>
      </c>
      <c r="C23" s="1"/>
      <c r="D23" s="1"/>
      <c r="E23" s="5"/>
      <c r="F23" s="7"/>
      <c r="G23" s="5"/>
      <c r="H23" s="7"/>
      <c r="I23" s="5"/>
      <c r="J23" s="7"/>
      <c r="K23" s="7"/>
    </row>
    <row r="24" spans="1:13" x14ac:dyDescent="0.2">
      <c r="A24" s="1">
        <v>1.1000000000000001</v>
      </c>
      <c r="B24" s="6" t="s">
        <v>14</v>
      </c>
      <c r="C24" s="1"/>
      <c r="D24" s="1"/>
      <c r="E24" s="5"/>
      <c r="F24" s="7"/>
      <c r="G24" s="5"/>
      <c r="H24" s="7"/>
      <c r="I24" s="5"/>
      <c r="J24" s="7"/>
      <c r="K24" s="5"/>
    </row>
    <row r="25" spans="1:13" x14ac:dyDescent="0.2">
      <c r="A25" s="1"/>
      <c r="B25" s="2" t="s">
        <v>33</v>
      </c>
      <c r="C25" s="1">
        <v>9</v>
      </c>
      <c r="D25" s="1">
        <v>5</v>
      </c>
      <c r="E25" s="5">
        <f>SUM(C25*2+D25)</f>
        <v>23</v>
      </c>
      <c r="F25" s="7">
        <f>E25/SUM($E$23:$E$65)</f>
        <v>5.4892601431980909E-2</v>
      </c>
      <c r="G25" s="5">
        <v>5</v>
      </c>
      <c r="H25" s="7">
        <f>G25/SUM($G$23:$G$65)</f>
        <v>3.8461538461538464E-2</v>
      </c>
      <c r="I25" s="5">
        <v>4</v>
      </c>
      <c r="J25" s="7">
        <f>I25/SUM($I$23:$I$65)</f>
        <v>3.2786885245901641E-2</v>
      </c>
      <c r="K25" s="5">
        <f>F25/SUM(H25+J25*0.5)</f>
        <v>1.0006858146105944</v>
      </c>
    </row>
    <row r="26" spans="1:13" x14ac:dyDescent="0.2">
      <c r="A26" s="1">
        <v>1.2</v>
      </c>
      <c r="B26" s="2" t="s">
        <v>34</v>
      </c>
      <c r="C26" s="1"/>
      <c r="D26" s="1"/>
      <c r="E26" s="5"/>
      <c r="F26" s="7"/>
      <c r="G26" s="5"/>
      <c r="H26" s="7"/>
      <c r="I26" s="5"/>
      <c r="J26" s="7"/>
      <c r="K26" s="5"/>
    </row>
    <row r="27" spans="1:13" x14ac:dyDescent="0.2">
      <c r="A27" s="1"/>
      <c r="B27" s="2" t="s">
        <v>35</v>
      </c>
      <c r="C27" s="1">
        <v>6</v>
      </c>
      <c r="D27" s="1">
        <v>7</v>
      </c>
      <c r="E27" s="5">
        <f t="shared" ref="E27" si="0">SUM(C27*2+D27)</f>
        <v>19</v>
      </c>
      <c r="F27" s="7">
        <f>E27/SUM($E$23:$E$65)</f>
        <v>4.5346062052505964E-2</v>
      </c>
      <c r="G27" s="5">
        <v>5</v>
      </c>
      <c r="H27" s="7">
        <f>G27/SUM($G$23:$G$65)</f>
        <v>3.8461538461538464E-2</v>
      </c>
      <c r="I27" s="5">
        <v>4</v>
      </c>
      <c r="J27" s="7">
        <f>I27/SUM($I$23:$I$65)</f>
        <v>3.2786885245901641E-2</v>
      </c>
      <c r="K27" s="5">
        <f>F27/SUM(H27+J27*0.5)</f>
        <v>0.82665349902614316</v>
      </c>
    </row>
    <row r="28" spans="1:13" x14ac:dyDescent="0.2">
      <c r="A28" s="1"/>
      <c r="B28" s="2"/>
      <c r="C28" s="1"/>
      <c r="D28" s="1"/>
      <c r="E28" s="5"/>
      <c r="F28" s="7"/>
      <c r="G28" s="5"/>
      <c r="H28" s="7"/>
      <c r="I28" s="5"/>
      <c r="J28" s="7"/>
      <c r="K28" s="5"/>
    </row>
    <row r="29" spans="1:13" x14ac:dyDescent="0.2">
      <c r="A29" s="1">
        <v>2</v>
      </c>
      <c r="B29" s="6" t="s">
        <v>16</v>
      </c>
      <c r="C29" s="1"/>
      <c r="D29" s="1"/>
      <c r="E29" s="5"/>
      <c r="F29" s="7"/>
      <c r="G29" s="5"/>
      <c r="H29" s="7"/>
      <c r="I29" s="5"/>
      <c r="J29" s="7"/>
      <c r="K29" s="5"/>
    </row>
    <row r="30" spans="1:13" x14ac:dyDescent="0.2">
      <c r="A30" s="1">
        <v>2.1</v>
      </c>
      <c r="B30" s="6" t="s">
        <v>15</v>
      </c>
      <c r="C30" s="1"/>
      <c r="D30" s="1"/>
      <c r="E30" s="5"/>
      <c r="F30" s="7"/>
      <c r="G30" s="5"/>
      <c r="H30" s="7"/>
      <c r="I30" s="5"/>
      <c r="J30" s="7"/>
      <c r="K30" s="5"/>
    </row>
    <row r="31" spans="1:13" x14ac:dyDescent="0.2">
      <c r="A31" s="1"/>
      <c r="B31" s="2" t="s">
        <v>17</v>
      </c>
      <c r="C31" s="1">
        <v>9</v>
      </c>
      <c r="D31" s="1">
        <v>8</v>
      </c>
      <c r="E31" s="5">
        <f>SUM(C31*2+D31)</f>
        <v>26</v>
      </c>
      <c r="F31" s="7">
        <f>E31/SUM($E$23:$E$65)</f>
        <v>6.205250596658711E-2</v>
      </c>
      <c r="G31" s="5">
        <v>8</v>
      </c>
      <c r="H31" s="7">
        <f>G31/SUM($G$23:$G$65)</f>
        <v>6.1538461538461542E-2</v>
      </c>
      <c r="I31" s="5">
        <v>7</v>
      </c>
      <c r="J31" s="7">
        <f>I31/SUM($I$23:$I$65)</f>
        <v>5.737704918032787E-2</v>
      </c>
      <c r="K31" s="5">
        <f>F31/SUM(H31+J31*0.5)</f>
        <v>0.687737767037087</v>
      </c>
    </row>
    <row r="32" spans="1:13" x14ac:dyDescent="0.2">
      <c r="A32" s="1"/>
      <c r="B32" s="2" t="s">
        <v>36</v>
      </c>
      <c r="C32" s="1">
        <v>7</v>
      </c>
      <c r="D32" s="1">
        <v>8</v>
      </c>
      <c r="E32" s="5">
        <f>SUM(C32*2+D32)</f>
        <v>22</v>
      </c>
      <c r="F32" s="7">
        <f>E32/SUM($E$23:$E$65)</f>
        <v>5.2505966587112173E-2</v>
      </c>
      <c r="G32" s="5">
        <v>8</v>
      </c>
      <c r="H32" s="7">
        <f>G32/SUM($G$23:$G$65)</f>
        <v>6.1538461538461542E-2</v>
      </c>
      <c r="I32" s="5">
        <v>8</v>
      </c>
      <c r="J32" s="7">
        <f>I32/SUM($I$23:$I$65)</f>
        <v>6.5573770491803282E-2</v>
      </c>
      <c r="K32" s="5">
        <f>F32/SUM(H32+J32*0.5)</f>
        <v>0.55664747999438435</v>
      </c>
    </row>
    <row r="33" spans="1:13" x14ac:dyDescent="0.2">
      <c r="A33" s="1">
        <v>2.2000000000000002</v>
      </c>
      <c r="B33" s="1" t="s">
        <v>12</v>
      </c>
      <c r="C33" s="1"/>
      <c r="D33" s="1"/>
      <c r="E33" s="5"/>
      <c r="F33" s="7"/>
      <c r="G33" s="5"/>
      <c r="H33" s="7"/>
      <c r="I33" s="5"/>
      <c r="J33" s="7"/>
      <c r="K33" s="5"/>
    </row>
    <row r="34" spans="1:13" x14ac:dyDescent="0.2">
      <c r="A34" s="1"/>
      <c r="B34" s="2" t="s">
        <v>18</v>
      </c>
      <c r="C34" s="1">
        <v>7</v>
      </c>
      <c r="D34" s="1">
        <v>6</v>
      </c>
      <c r="E34" s="5">
        <f t="shared" ref="E34:E39" si="1">SUM(C34*2+D34)</f>
        <v>20</v>
      </c>
      <c r="F34" s="7">
        <f>E34/SUM($E$23:$E$65)</f>
        <v>4.77326968973747E-2</v>
      </c>
      <c r="G34" s="5">
        <v>4</v>
      </c>
      <c r="H34" s="7">
        <f>G34/SUM($G$23:$G$65)</f>
        <v>3.0769230769230771E-2</v>
      </c>
      <c r="I34" s="5">
        <v>4</v>
      </c>
      <c r="J34" s="7">
        <f>I34/SUM($I$23:$I$65)</f>
        <v>3.2786885245901641E-2</v>
      </c>
      <c r="K34" s="5">
        <f>F34/SUM(H34+J34*0.5)</f>
        <v>1.0120863272625169</v>
      </c>
    </row>
    <row r="35" spans="1:13" x14ac:dyDescent="0.2">
      <c r="A35" s="1"/>
      <c r="B35" s="2" t="s">
        <v>19</v>
      </c>
      <c r="C35" s="1">
        <v>5</v>
      </c>
      <c r="D35" s="1">
        <v>4</v>
      </c>
      <c r="E35" s="5">
        <f t="shared" si="1"/>
        <v>14</v>
      </c>
      <c r="F35" s="7">
        <f>E35/SUM($E$23:$E$65)</f>
        <v>3.3412887828162291E-2</v>
      </c>
      <c r="G35" s="5">
        <v>4</v>
      </c>
      <c r="H35" s="7">
        <f>G35/SUM($G$23:$G$65)</f>
        <v>3.0769230769230771E-2</v>
      </c>
      <c r="I35" s="5">
        <v>4</v>
      </c>
      <c r="J35" s="7">
        <f>I35/SUM($I$23:$I$65)</f>
        <v>3.2786885245901641E-2</v>
      </c>
      <c r="K35" s="5">
        <f>F35/SUM(H35+J35*0.5)</f>
        <v>0.70846042908376183</v>
      </c>
    </row>
    <row r="36" spans="1:13" x14ac:dyDescent="0.2">
      <c r="A36" s="1"/>
      <c r="B36" s="2" t="s">
        <v>37</v>
      </c>
      <c r="C36" s="1">
        <v>5</v>
      </c>
      <c r="D36" s="1">
        <v>5</v>
      </c>
      <c r="E36" s="5">
        <f t="shared" si="1"/>
        <v>15</v>
      </c>
      <c r="F36" s="7">
        <f>E36/SUM($E$23:$E$65)</f>
        <v>3.5799522673031027E-2</v>
      </c>
      <c r="G36" s="5">
        <v>5</v>
      </c>
      <c r="H36" s="7">
        <f>G36/SUM($G$23:$G$65)</f>
        <v>3.8461538461538464E-2</v>
      </c>
      <c r="I36" s="5">
        <v>4</v>
      </c>
      <c r="J36" s="7">
        <f>I36/SUM($I$23:$I$65)</f>
        <v>3.2786885245901641E-2</v>
      </c>
      <c r="K36" s="5">
        <f>F36/SUM(H36+J36*0.5)</f>
        <v>0.65262118344169195</v>
      </c>
    </row>
    <row r="37" spans="1:13" x14ac:dyDescent="0.2">
      <c r="A37" s="1"/>
      <c r="B37" s="2" t="s">
        <v>38</v>
      </c>
      <c r="C37" s="1">
        <v>8</v>
      </c>
      <c r="D37" s="1">
        <v>8</v>
      </c>
      <c r="E37" s="5">
        <f t="shared" si="1"/>
        <v>24</v>
      </c>
      <c r="F37" s="7">
        <f>E37/SUM($E$23:$E$65)</f>
        <v>5.7279236276849645E-2</v>
      </c>
      <c r="G37" s="5">
        <v>5</v>
      </c>
      <c r="H37" s="7">
        <f>G37/SUM($G$23:$G$65)</f>
        <v>3.8461538461538464E-2</v>
      </c>
      <c r="I37" s="5">
        <v>6</v>
      </c>
      <c r="J37" s="7">
        <f>I37/SUM($I$23:$I$65)</f>
        <v>4.9180327868852458E-2</v>
      </c>
      <c r="K37" s="5">
        <f>F37/SUM(H37+J37*0.5)</f>
        <v>0.90844868735083539</v>
      </c>
    </row>
    <row r="38" spans="1:13" x14ac:dyDescent="0.2">
      <c r="B38" s="2" t="s">
        <v>39</v>
      </c>
      <c r="C38" s="1">
        <v>8</v>
      </c>
      <c r="D38" s="1">
        <v>8</v>
      </c>
      <c r="E38" s="5">
        <f t="shared" si="1"/>
        <v>24</v>
      </c>
      <c r="F38" s="7">
        <f>E38/SUM($E$23:$E$65)</f>
        <v>5.7279236276849645E-2</v>
      </c>
      <c r="G38" s="5">
        <v>6</v>
      </c>
      <c r="H38" s="7">
        <f>G38/SUM($G$23:$G$65)</f>
        <v>4.6153846153846156E-2</v>
      </c>
      <c r="I38" s="5">
        <v>6</v>
      </c>
      <c r="J38" s="7">
        <f>I38/SUM($I$23:$I$65)</f>
        <v>4.9180327868852458E-2</v>
      </c>
      <c r="K38" s="5">
        <f>F38/SUM(H38+J38*0.5)</f>
        <v>0.80966906181001363</v>
      </c>
    </row>
    <row r="39" spans="1:13" x14ac:dyDescent="0.2">
      <c r="B39" s="2" t="s">
        <v>42</v>
      </c>
      <c r="C39" s="1">
        <v>7</v>
      </c>
      <c r="D39" s="1">
        <v>7</v>
      </c>
      <c r="E39" s="5">
        <f t="shared" si="1"/>
        <v>21</v>
      </c>
      <c r="F39" s="7">
        <f>E39/SUM($E$23:$E$65)</f>
        <v>5.0119331742243436E-2</v>
      </c>
      <c r="G39" s="5">
        <v>6</v>
      </c>
      <c r="H39" s="7">
        <f>G39/SUM($G$23:$G$65)</f>
        <v>4.6153846153846156E-2</v>
      </c>
      <c r="I39" s="5">
        <v>7</v>
      </c>
      <c r="J39" s="7">
        <f>I39/SUM($I$23:$I$65)</f>
        <v>5.737704918032787E-2</v>
      </c>
      <c r="K39" s="5">
        <f>F39/SUM(H39+J39*0.5)</f>
        <v>0.66966520760908244</v>
      </c>
    </row>
    <row r="40" spans="1:13" x14ac:dyDescent="0.2">
      <c r="B40" s="2" t="s">
        <v>20</v>
      </c>
      <c r="C40" s="1">
        <v>5</v>
      </c>
      <c r="D40" s="1">
        <v>3</v>
      </c>
      <c r="E40" s="5">
        <f>SUM(C40*2+D40)</f>
        <v>13</v>
      </c>
      <c r="F40" s="7">
        <f>E40/SUM($E$23:$E$65)</f>
        <v>3.1026252983293555E-2</v>
      </c>
      <c r="G40" s="5">
        <v>6</v>
      </c>
      <c r="H40" s="7">
        <f>G40/SUM($G$23:$G$65)</f>
        <v>4.6153846153846156E-2</v>
      </c>
      <c r="I40" s="5">
        <v>4</v>
      </c>
      <c r="J40" s="7">
        <f>I40/SUM($I$23:$I$65)</f>
        <v>3.2786885245901641E-2</v>
      </c>
      <c r="K40" s="5">
        <f>F40/SUM(H40+J40*0.5)</f>
        <v>0.49604473015628603</v>
      </c>
    </row>
    <row r="41" spans="1:13" x14ac:dyDescent="0.2">
      <c r="B41" s="2" t="s">
        <v>40</v>
      </c>
      <c r="C41" s="1">
        <v>6</v>
      </c>
      <c r="D41" s="1">
        <v>7</v>
      </c>
      <c r="E41" s="5">
        <f>SUM(C41*2+D41)</f>
        <v>19</v>
      </c>
      <c r="F41" s="7">
        <f>E41/SUM($E$23:$E$65)</f>
        <v>4.5346062052505964E-2</v>
      </c>
      <c r="G41" s="5">
        <v>6</v>
      </c>
      <c r="H41" s="7">
        <f>G41/SUM($G$23:$G$65)</f>
        <v>4.6153846153846156E-2</v>
      </c>
      <c r="I41" s="5">
        <v>5</v>
      </c>
      <c r="J41" s="7">
        <f>I41/SUM($I$23:$I$65)</f>
        <v>4.0983606557377046E-2</v>
      </c>
      <c r="K41" s="5">
        <f>F41/SUM(H41+J41*0.5)</f>
        <v>0.68040543439237899</v>
      </c>
    </row>
    <row r="42" spans="1:13" x14ac:dyDescent="0.2">
      <c r="B42" s="2" t="s">
        <v>41</v>
      </c>
      <c r="C42" s="1">
        <v>5</v>
      </c>
      <c r="D42" s="1">
        <v>5</v>
      </c>
      <c r="E42" s="5">
        <f>SUM(C42*2+D42)</f>
        <v>15</v>
      </c>
      <c r="F42" s="7">
        <f>E42/SUM($E$23:$E$65)</f>
        <v>3.5799522673031027E-2</v>
      </c>
      <c r="G42" s="5">
        <v>4</v>
      </c>
      <c r="H42" s="7">
        <f>G42/SUM($G$23:$G$65)</f>
        <v>3.0769230769230771E-2</v>
      </c>
      <c r="I42" s="5">
        <v>3</v>
      </c>
      <c r="J42" s="7">
        <f>I42/SUM($I$23:$I$65)</f>
        <v>2.4590163934426229E-2</v>
      </c>
      <c r="K42" s="5">
        <f>F42/SUM(H42+J42*0.5)</f>
        <v>0.83130370365193573</v>
      </c>
    </row>
    <row r="43" spans="1:13" x14ac:dyDescent="0.2">
      <c r="B43" s="2" t="s">
        <v>43</v>
      </c>
      <c r="C43" s="1">
        <v>6</v>
      </c>
      <c r="D43" s="1">
        <v>6</v>
      </c>
      <c r="E43" s="5">
        <f>SUM(C43*2+D43)</f>
        <v>18</v>
      </c>
      <c r="F43" s="7">
        <f>E43/SUM($E$23:$E$65)</f>
        <v>4.2959427207637228E-2</v>
      </c>
      <c r="G43" s="5">
        <v>5</v>
      </c>
      <c r="H43" s="7">
        <f>G43/SUM($G$23:$G$65)</f>
        <v>3.8461538461538464E-2</v>
      </c>
      <c r="I43" s="5">
        <v>5</v>
      </c>
      <c r="J43" s="7">
        <f>I43/SUM($I$23:$I$65)</f>
        <v>4.0983606557377046E-2</v>
      </c>
      <c r="K43" s="5">
        <f>F43/SUM(H43+J43*0.5)</f>
        <v>0.7287021556290123</v>
      </c>
    </row>
    <row r="44" spans="1:13" x14ac:dyDescent="0.2">
      <c r="B44" s="2"/>
    </row>
    <row r="45" spans="1:13" x14ac:dyDescent="0.2">
      <c r="A45" s="1">
        <v>3</v>
      </c>
      <c r="B45" s="6" t="s">
        <v>21</v>
      </c>
      <c r="C45" s="1"/>
      <c r="D45" s="1"/>
      <c r="E45" s="5"/>
      <c r="F45" s="7"/>
      <c r="G45" s="5"/>
      <c r="H45" s="7"/>
      <c r="I45" s="5"/>
      <c r="J45" s="7"/>
      <c r="K45" s="5"/>
    </row>
    <row r="46" spans="1:13" x14ac:dyDescent="0.2">
      <c r="A46" s="1">
        <v>3.1</v>
      </c>
      <c r="B46" s="2" t="s">
        <v>23</v>
      </c>
      <c r="C46" s="1"/>
      <c r="D46" s="1"/>
      <c r="E46" s="5"/>
      <c r="F46" s="7"/>
      <c r="G46" s="5"/>
      <c r="H46" s="7"/>
      <c r="I46" s="5"/>
      <c r="J46" s="7"/>
      <c r="K46" s="5"/>
      <c r="L46" s="5"/>
      <c r="M46" s="5"/>
    </row>
    <row r="47" spans="1:13" x14ac:dyDescent="0.2">
      <c r="A47" s="1">
        <v>3.2</v>
      </c>
      <c r="B47" s="2" t="s">
        <v>24</v>
      </c>
      <c r="C47" s="1">
        <v>6</v>
      </c>
      <c r="D47" s="1">
        <v>7</v>
      </c>
      <c r="E47" s="5">
        <f>SUM(C47*2+D47)</f>
        <v>19</v>
      </c>
      <c r="F47" s="7">
        <f>E47/SUM($E$23:$E$65)</f>
        <v>4.5346062052505964E-2</v>
      </c>
      <c r="G47" s="5">
        <v>6</v>
      </c>
      <c r="H47" s="7">
        <f>G47/SUM($G$23:$G$65)</f>
        <v>4.6153846153846156E-2</v>
      </c>
      <c r="I47" s="5">
        <v>4</v>
      </c>
      <c r="J47" s="7">
        <f>I47/SUM($I$23:$I$65)</f>
        <v>3.2786885245901641E-2</v>
      </c>
      <c r="K47" s="5">
        <f>F47/SUM(H47+J47*0.5)</f>
        <v>0.72498845176687954</v>
      </c>
      <c r="L47" s="5"/>
      <c r="M47" s="5"/>
    </row>
    <row r="48" spans="1:13" x14ac:dyDescent="0.2">
      <c r="A48" s="1"/>
      <c r="B48" s="8" t="s">
        <v>25</v>
      </c>
      <c r="C48" s="1">
        <v>5</v>
      </c>
      <c r="D48" s="1">
        <v>5</v>
      </c>
      <c r="E48" s="5">
        <f>SUM(C48*2+D48)</f>
        <v>15</v>
      </c>
      <c r="F48" s="7">
        <f>E48/SUM($E$23:$E$65)</f>
        <v>3.5799522673031027E-2</v>
      </c>
      <c r="G48" s="5">
        <v>6</v>
      </c>
      <c r="H48" s="7">
        <f>G48/SUM($G$23:$G$65)</f>
        <v>4.6153846153846156E-2</v>
      </c>
      <c r="I48" s="5">
        <v>4</v>
      </c>
      <c r="J48" s="7">
        <f>I48/SUM($I$23:$I$65)</f>
        <v>3.2786885245901641E-2</v>
      </c>
      <c r="K48" s="5">
        <f>F48/SUM(H48+J48*0.5)</f>
        <v>0.57235930402648394</v>
      </c>
      <c r="L48" s="5"/>
      <c r="M48" s="5"/>
    </row>
    <row r="49" spans="1:13" x14ac:dyDescent="0.2">
      <c r="A49" s="1"/>
      <c r="B49" s="6" t="s">
        <v>26</v>
      </c>
      <c r="C49" s="1"/>
      <c r="D49" s="1"/>
      <c r="E49" s="5"/>
      <c r="F49" s="7"/>
      <c r="G49" s="5"/>
      <c r="H49" s="7"/>
      <c r="I49" s="5"/>
      <c r="J49" s="7"/>
      <c r="K49" s="5"/>
      <c r="L49" s="5"/>
      <c r="M49" s="5"/>
    </row>
    <row r="50" spans="1:13" x14ac:dyDescent="0.2">
      <c r="A50" s="1"/>
      <c r="B50" s="2" t="s">
        <v>22</v>
      </c>
      <c r="C50" s="1">
        <v>5</v>
      </c>
      <c r="D50" s="1">
        <v>6</v>
      </c>
      <c r="E50" s="5">
        <f>SUM(C50*2+D50)</f>
        <v>16</v>
      </c>
      <c r="F50" s="7">
        <f>E50/SUM($E$23:$E$65)</f>
        <v>3.8186157517899763E-2</v>
      </c>
      <c r="G50" s="5">
        <v>4</v>
      </c>
      <c r="H50" s="7">
        <f>G50/SUM($G$23:$G$65)</f>
        <v>3.0769230769230771E-2</v>
      </c>
      <c r="I50" s="5">
        <v>4</v>
      </c>
      <c r="J50" s="7">
        <f>I50/SUM($I$23:$I$65)</f>
        <v>3.2786885245901641E-2</v>
      </c>
      <c r="K50" s="5">
        <f t="shared" ref="K50:K56" si="2">F50/SUM(H50+J50*0.5)</f>
        <v>0.80966906181001363</v>
      </c>
      <c r="L50" s="5"/>
      <c r="M50" s="5"/>
    </row>
    <row r="51" spans="1:13" x14ac:dyDescent="0.2">
      <c r="A51" s="1"/>
      <c r="B51" s="1" t="s">
        <v>27</v>
      </c>
      <c r="C51" s="1">
        <v>5</v>
      </c>
      <c r="D51" s="1">
        <v>6</v>
      </c>
      <c r="E51" s="5">
        <f>SUM(C51*2+D51)</f>
        <v>16</v>
      </c>
      <c r="F51" s="7">
        <f>E51/SUM($E$23:$E$65)</f>
        <v>3.8186157517899763E-2</v>
      </c>
      <c r="G51" s="5">
        <v>4</v>
      </c>
      <c r="H51" s="7">
        <f>G51/SUM($G$23:$G$65)</f>
        <v>3.0769230769230771E-2</v>
      </c>
      <c r="I51" s="5">
        <v>4</v>
      </c>
      <c r="J51" s="7">
        <f>I51/SUM($I$23:$I$65)</f>
        <v>3.2786885245901641E-2</v>
      </c>
      <c r="K51" s="5">
        <f t="shared" si="2"/>
        <v>0.80966906181001363</v>
      </c>
      <c r="L51" s="5"/>
      <c r="M51" s="5"/>
    </row>
    <row r="52" spans="1:13" x14ac:dyDescent="0.2">
      <c r="A52" s="1"/>
      <c r="B52" s="2" t="s">
        <v>28</v>
      </c>
      <c r="C52" s="1">
        <v>5</v>
      </c>
      <c r="D52" s="1">
        <v>6</v>
      </c>
      <c r="E52" s="5">
        <f t="shared" ref="E52:E56" si="3">SUM(C52*2+D52)</f>
        <v>16</v>
      </c>
      <c r="F52" s="7">
        <f>E52/SUM($E$23:$E$65)</f>
        <v>3.8186157517899763E-2</v>
      </c>
      <c r="G52" s="5">
        <v>4</v>
      </c>
      <c r="H52" s="7">
        <f>G52/SUM($G$23:$G$65)</f>
        <v>3.0769230769230771E-2</v>
      </c>
      <c r="I52" s="5">
        <v>5</v>
      </c>
      <c r="J52" s="7">
        <f>I52/SUM($I$23:$I$65)</f>
        <v>4.0983606557377046E-2</v>
      </c>
      <c r="K52" s="5">
        <f t="shared" si="2"/>
        <v>0.74493537298141488</v>
      </c>
      <c r="L52" s="5"/>
      <c r="M52" s="5"/>
    </row>
    <row r="53" spans="1:13" x14ac:dyDescent="0.2">
      <c r="A53" s="1"/>
      <c r="B53" s="6" t="s">
        <v>29</v>
      </c>
      <c r="C53" s="1">
        <v>5</v>
      </c>
      <c r="D53" s="1">
        <v>6</v>
      </c>
      <c r="E53" s="5">
        <f t="shared" si="3"/>
        <v>16</v>
      </c>
      <c r="F53" s="7">
        <f>E53/SUM($E$23:$E$65)</f>
        <v>3.8186157517899763E-2</v>
      </c>
      <c r="G53" s="5">
        <v>7</v>
      </c>
      <c r="H53" s="7">
        <f>G53/SUM($G$23:$G$65)</f>
        <v>5.3846153846153849E-2</v>
      </c>
      <c r="I53" s="5">
        <v>6</v>
      </c>
      <c r="J53" s="7">
        <f>I53/SUM($I$23:$I$65)</f>
        <v>4.9180327868852458E-2</v>
      </c>
      <c r="K53" s="5">
        <f t="shared" si="2"/>
        <v>0.48684281208512076</v>
      </c>
      <c r="L53" s="5"/>
      <c r="M53" s="5"/>
    </row>
    <row r="54" spans="1:13" x14ac:dyDescent="0.2">
      <c r="A54" s="1"/>
      <c r="B54" s="1" t="s">
        <v>30</v>
      </c>
      <c r="C54" s="1">
        <v>5</v>
      </c>
      <c r="D54" s="1">
        <v>6</v>
      </c>
      <c r="E54" s="5">
        <f t="shared" si="3"/>
        <v>16</v>
      </c>
      <c r="F54" s="7">
        <f>E54/SUM($E$23:$E$65)</f>
        <v>3.8186157517899763E-2</v>
      </c>
      <c r="G54" s="5">
        <v>8</v>
      </c>
      <c r="H54" s="7">
        <f>G54/SUM($G$23:$G$65)</f>
        <v>6.1538461538461542E-2</v>
      </c>
      <c r="I54" s="5">
        <v>7</v>
      </c>
      <c r="J54" s="7">
        <f>I54/SUM($I$23:$I$65)</f>
        <v>5.737704918032787E-2</v>
      </c>
      <c r="K54" s="5">
        <f t="shared" si="2"/>
        <v>0.42322324125359201</v>
      </c>
      <c r="L54" s="5"/>
      <c r="M54" s="5"/>
    </row>
    <row r="55" spans="1:13" x14ac:dyDescent="0.2">
      <c r="A55" s="1"/>
      <c r="B55" s="1" t="s">
        <v>31</v>
      </c>
      <c r="C55" s="1">
        <v>5</v>
      </c>
      <c r="D55" s="1">
        <v>6</v>
      </c>
      <c r="E55" s="5">
        <f t="shared" si="3"/>
        <v>16</v>
      </c>
      <c r="F55" s="7">
        <f>E55/SUM($E$23:$E$65)</f>
        <v>3.8186157517899763E-2</v>
      </c>
      <c r="G55" s="5">
        <v>8</v>
      </c>
      <c r="H55" s="7">
        <f>G55/SUM($G$23:$G$65)</f>
        <v>6.1538461538461542E-2</v>
      </c>
      <c r="I55" s="5">
        <v>8</v>
      </c>
      <c r="J55" s="7">
        <f>I55/SUM($I$23:$I$65)</f>
        <v>6.5573770491803282E-2</v>
      </c>
      <c r="K55" s="5">
        <f t="shared" si="2"/>
        <v>0.40483453090500682</v>
      </c>
      <c r="L55" s="5"/>
      <c r="M55" s="5"/>
    </row>
    <row r="56" spans="1:13" x14ac:dyDescent="0.2">
      <c r="A56" s="1"/>
      <c r="B56" s="1" t="s">
        <v>32</v>
      </c>
      <c r="C56" s="1">
        <v>5</v>
      </c>
      <c r="D56" s="1">
        <v>6</v>
      </c>
      <c r="E56" s="5">
        <f t="shared" si="3"/>
        <v>16</v>
      </c>
      <c r="F56" s="7">
        <f>E56/SUM($E$23:$E$65)</f>
        <v>3.8186157517899763E-2</v>
      </c>
      <c r="G56" s="5">
        <v>6</v>
      </c>
      <c r="H56" s="7">
        <f>G56/SUM($G$23:$G$65)</f>
        <v>4.6153846153846156E-2</v>
      </c>
      <c r="I56" s="5">
        <v>9</v>
      </c>
      <c r="J56" s="7">
        <f>I56/SUM($I$23:$I$65)</f>
        <v>7.3770491803278687E-2</v>
      </c>
      <c r="K56" s="5">
        <f t="shared" si="2"/>
        <v>0.45985759926643144</v>
      </c>
      <c r="L56" s="5"/>
      <c r="M56" s="5"/>
    </row>
    <row r="57" spans="1:13" x14ac:dyDescent="0.2">
      <c r="A57" s="1"/>
      <c r="B57" s="1"/>
      <c r="C57" s="1"/>
      <c r="D57" s="1"/>
      <c r="E57" s="5"/>
      <c r="F57" s="7"/>
      <c r="G57" s="5"/>
      <c r="H57" s="7"/>
      <c r="I57" s="5"/>
      <c r="J57" s="7"/>
      <c r="K57" s="5"/>
      <c r="L57" s="5"/>
      <c r="M57" s="5"/>
    </row>
    <row r="58" spans="1:13" x14ac:dyDescent="0.2">
      <c r="A58" s="1"/>
      <c r="B58" s="1"/>
      <c r="C58" s="1"/>
      <c r="D58" s="1"/>
      <c r="E58" s="5"/>
      <c r="F58" s="7"/>
      <c r="G58" s="5"/>
      <c r="H58" s="7"/>
      <c r="I58" s="5"/>
      <c r="J58" s="7"/>
      <c r="K58" s="5"/>
      <c r="L58" s="5"/>
      <c r="M58" s="5"/>
    </row>
    <row r="59" spans="1:13" x14ac:dyDescent="0.2">
      <c r="A59" s="1"/>
      <c r="B59" s="1"/>
      <c r="C59" s="1"/>
      <c r="D59" s="1"/>
      <c r="E59" s="5"/>
      <c r="F59" s="7"/>
      <c r="G59" s="5"/>
      <c r="H59" s="7"/>
      <c r="I59" s="5"/>
      <c r="J59" s="7"/>
      <c r="K59" s="5"/>
      <c r="L59" s="5"/>
      <c r="M59" s="5"/>
    </row>
    <row r="60" spans="1:13" x14ac:dyDescent="0.2">
      <c r="A60" s="1"/>
      <c r="B60" s="2"/>
      <c r="C60" s="1"/>
      <c r="D60" s="1"/>
      <c r="E60" s="5"/>
      <c r="F60" s="7"/>
      <c r="G60" s="5"/>
      <c r="H60" s="7"/>
      <c r="I60" s="5"/>
      <c r="J60" s="7"/>
      <c r="K60" s="5"/>
      <c r="L60" s="5"/>
      <c r="M60" s="5"/>
    </row>
    <row r="61" spans="1:13" x14ac:dyDescent="0.2">
      <c r="A61" s="1"/>
      <c r="B61" s="2"/>
      <c r="C61" s="1"/>
      <c r="D61" s="1"/>
      <c r="E61" s="5"/>
      <c r="F61" s="7"/>
      <c r="G61" s="5"/>
      <c r="H61" s="7"/>
      <c r="I61" s="5"/>
      <c r="J61" s="7"/>
      <c r="K61" s="5"/>
      <c r="L61" s="5"/>
      <c r="M61" s="5"/>
    </row>
    <row r="62" spans="1:13" x14ac:dyDescent="0.2">
      <c r="A62" s="1"/>
      <c r="B62" s="1"/>
      <c r="C62" s="1"/>
      <c r="D62" s="1"/>
      <c r="E62" s="5"/>
      <c r="F62" s="7"/>
      <c r="G62" s="5"/>
      <c r="H62" s="7"/>
      <c r="I62" s="5"/>
      <c r="J62" s="7"/>
      <c r="K62" s="5"/>
      <c r="L62" s="5"/>
      <c r="M62" s="5"/>
    </row>
    <row r="63" spans="1:13" x14ac:dyDescent="0.2">
      <c r="B63" s="1"/>
      <c r="C63" s="1"/>
      <c r="D63" s="1"/>
      <c r="E63" s="5"/>
      <c r="F63" s="7"/>
      <c r="G63" s="5"/>
      <c r="H63" s="7"/>
      <c r="I63" s="5"/>
      <c r="J63" s="7"/>
      <c r="K63" s="5"/>
      <c r="L63" s="5"/>
      <c r="M63" s="5"/>
    </row>
    <row r="64" spans="1:13" x14ac:dyDescent="0.2">
      <c r="A64" s="1"/>
      <c r="B64" s="2"/>
      <c r="C64" s="1"/>
      <c r="D64" s="1"/>
      <c r="E64" s="5"/>
      <c r="F64" s="7"/>
      <c r="G64" s="5"/>
      <c r="H64" s="7"/>
      <c r="I64" s="5"/>
      <c r="J64" s="7"/>
      <c r="K64" s="5"/>
      <c r="L64" s="5"/>
      <c r="M64" s="5"/>
    </row>
    <row r="65" spans="1:13" x14ac:dyDescent="0.2">
      <c r="A65" s="1"/>
      <c r="B65" s="2"/>
      <c r="C65" s="1"/>
      <c r="D65" s="1"/>
      <c r="E65" s="5"/>
      <c r="F65" s="7"/>
      <c r="G65" s="5"/>
      <c r="H65" s="7"/>
      <c r="I65" s="5"/>
      <c r="J65" s="7"/>
      <c r="K65" s="5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时蒙恩</cp:lastModifiedBy>
  <dcterms:created xsi:type="dcterms:W3CDTF">2015-06-05T18:19:34Z</dcterms:created>
  <dcterms:modified xsi:type="dcterms:W3CDTF">2023-05-15T16:06:13Z</dcterms:modified>
</cp:coreProperties>
</file>